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 name="作業実績報告書に計上する時間"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4" i="1" l="1"/>
  <c r="J64" i="1"/>
  <c r="L64" i="1" s="1"/>
  <c r="M64" i="1" s="1"/>
  <c r="D64" i="1"/>
  <c r="K67" i="1" l="1"/>
  <c r="J67" i="1"/>
  <c r="L67" i="1" s="1"/>
  <c r="M67" i="1" s="1"/>
  <c r="K66" i="1"/>
  <c r="J66" i="1"/>
  <c r="L66" i="1" s="1"/>
  <c r="M66" i="1" s="1"/>
  <c r="D66" i="1"/>
  <c r="D67" i="1"/>
  <c r="D53" i="1"/>
  <c r="D65" i="1"/>
  <c r="K65" i="1"/>
  <c r="J65" i="1"/>
  <c r="D63" i="1"/>
  <c r="K63" i="1"/>
  <c r="L63" i="1" s="1"/>
  <c r="M63" i="1" s="1"/>
  <c r="J63" i="1"/>
  <c r="L65" i="1" l="1"/>
  <c r="M65" i="1" s="1"/>
  <c r="K62" i="1"/>
  <c r="J62" i="1"/>
  <c r="L62" i="1" s="1"/>
  <c r="M62" i="1" s="1"/>
  <c r="K61" i="1"/>
  <c r="J61" i="1"/>
  <c r="L61" i="1" s="1"/>
  <c r="M61" i="1" s="1"/>
  <c r="K60" i="1"/>
  <c r="J60" i="1"/>
  <c r="M60" i="1" s="1"/>
  <c r="K59" i="1"/>
  <c r="J59" i="1"/>
  <c r="L59" i="1" s="1"/>
  <c r="M59" i="1" s="1"/>
  <c r="K58" i="1"/>
  <c r="J58" i="1"/>
  <c r="L58" i="1" s="1"/>
  <c r="M58" i="1" s="1"/>
  <c r="K57" i="1"/>
  <c r="J57" i="1"/>
  <c r="L57" i="1" s="1"/>
  <c r="M57" i="1" s="1"/>
  <c r="K56" i="1"/>
  <c r="J56" i="1"/>
  <c r="L56" i="1" s="1"/>
  <c r="M56" i="1" s="1"/>
  <c r="K55" i="1"/>
  <c r="J55" i="1"/>
  <c r="M55" i="1" s="1"/>
  <c r="K54" i="1"/>
  <c r="J54" i="1"/>
  <c r="M54" i="1" s="1"/>
  <c r="D62" i="1"/>
  <c r="D61" i="1"/>
  <c r="D60" i="1"/>
  <c r="D59" i="1"/>
  <c r="D58" i="1"/>
  <c r="D57" i="1"/>
  <c r="D56" i="1"/>
  <c r="D55" i="1"/>
  <c r="D54" i="1"/>
  <c r="M52" i="1" l="1"/>
  <c r="M51" i="1"/>
  <c r="M50" i="1"/>
  <c r="B51" i="2" s="1"/>
  <c r="C51" i="2" s="1"/>
  <c r="M49" i="1"/>
  <c r="M48" i="1"/>
  <c r="M47" i="1"/>
  <c r="M46" i="1"/>
  <c r="M45" i="1"/>
  <c r="M44" i="1"/>
  <c r="M43" i="1"/>
  <c r="M42" i="1"/>
  <c r="B47" i="2" s="1"/>
  <c r="C47" i="2" s="1"/>
  <c r="M41" i="1"/>
  <c r="M40" i="1"/>
  <c r="M39" i="1"/>
  <c r="B46" i="2" s="1"/>
  <c r="C46" i="2" s="1"/>
  <c r="M38" i="1"/>
  <c r="M37" i="1"/>
  <c r="M36" i="1"/>
  <c r="M35" i="1"/>
  <c r="M34" i="1"/>
  <c r="B45" i="2" s="1"/>
  <c r="C45" i="2" s="1"/>
  <c r="M33" i="1"/>
  <c r="M32" i="1"/>
  <c r="M31" i="1"/>
  <c r="M30" i="1"/>
  <c r="M29" i="1"/>
  <c r="M28" i="1"/>
  <c r="M27" i="1"/>
  <c r="M26" i="1"/>
  <c r="M25" i="1"/>
  <c r="M24" i="1"/>
  <c r="M23" i="1"/>
  <c r="M22" i="1"/>
  <c r="B23" i="2" s="1"/>
  <c r="C23" i="2" s="1"/>
  <c r="M21" i="1"/>
  <c r="M20" i="1"/>
  <c r="M19" i="1"/>
  <c r="M18" i="1"/>
  <c r="B5" i="2" s="1"/>
  <c r="C5" i="2" s="1"/>
  <c r="M17" i="1"/>
  <c r="M16" i="1"/>
  <c r="M15" i="1"/>
  <c r="M14" i="1"/>
  <c r="M13" i="1"/>
  <c r="M12" i="1"/>
  <c r="M11" i="1"/>
  <c r="M10" i="1"/>
  <c r="M9" i="1"/>
  <c r="M8" i="1"/>
  <c r="M7" i="1"/>
  <c r="M6" i="1"/>
  <c r="M5" i="1"/>
  <c r="B62" i="2"/>
  <c r="C62" i="2" s="1"/>
  <c r="B61" i="2"/>
  <c r="C61" i="2" s="1"/>
  <c r="B60" i="2"/>
  <c r="C60" i="2" s="1"/>
  <c r="B59" i="2"/>
  <c r="C59" i="2" s="1"/>
  <c r="B58" i="2"/>
  <c r="C58" i="2" s="1"/>
  <c r="B57" i="2"/>
  <c r="C57" i="2" s="1"/>
  <c r="B56" i="2"/>
  <c r="C56" i="2" s="1"/>
  <c r="B55" i="2"/>
  <c r="C55" i="2" s="1"/>
  <c r="B54" i="2"/>
  <c r="C54" i="2" s="1"/>
  <c r="B53" i="2"/>
  <c r="C53" i="2" s="1"/>
  <c r="B52" i="2"/>
  <c r="C52" i="2" s="1"/>
  <c r="B50" i="2"/>
  <c r="C50" i="2" s="1"/>
  <c r="B49" i="2"/>
  <c r="C49" i="2" s="1"/>
  <c r="B48" i="2"/>
  <c r="C48" i="2" s="1"/>
  <c r="B44" i="2"/>
  <c r="C44" i="2" s="1"/>
  <c r="B43" i="2"/>
  <c r="C43" i="2" s="1"/>
  <c r="B42" i="2"/>
  <c r="C42" i="2" s="1"/>
  <c r="B41" i="2"/>
  <c r="C41" i="2" s="1"/>
  <c r="B40" i="2"/>
  <c r="C40" i="2" s="1"/>
  <c r="B39" i="2"/>
  <c r="C39" i="2" s="1"/>
  <c r="B38" i="2"/>
  <c r="C38" i="2" s="1"/>
  <c r="B37" i="2"/>
  <c r="C37" i="2" s="1"/>
  <c r="B36" i="2"/>
  <c r="C36" i="2" s="1"/>
  <c r="B35" i="2"/>
  <c r="C35" i="2" s="1"/>
  <c r="B34" i="2"/>
  <c r="C34" i="2" s="1"/>
  <c r="B33" i="2"/>
  <c r="C33" i="2" s="1"/>
  <c r="B32" i="2"/>
  <c r="C32" i="2" s="1"/>
  <c r="B31" i="2"/>
  <c r="C31" i="2" s="1"/>
  <c r="B30" i="2"/>
  <c r="C30" i="2" s="1"/>
  <c r="B29" i="2"/>
  <c r="C29" i="2" s="1"/>
  <c r="B28" i="2"/>
  <c r="C28" i="2" s="1"/>
  <c r="B27" i="2"/>
  <c r="C27" i="2" s="1"/>
  <c r="B26" i="2"/>
  <c r="C26" i="2" s="1"/>
  <c r="B25" i="2"/>
  <c r="C25" i="2" s="1"/>
  <c r="B24" i="2"/>
  <c r="C24"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4" i="2"/>
  <c r="C4" i="2" s="1"/>
  <c r="B3" i="2"/>
  <c r="C3" i="2" s="1"/>
  <c r="B2" i="2"/>
  <c r="C2" i="2" s="1"/>
  <c r="K52" i="1"/>
  <c r="J52" i="1"/>
  <c r="L52" i="1" s="1"/>
  <c r="L51" i="1"/>
  <c r="K51" i="1"/>
  <c r="J51" i="1"/>
  <c r="K50" i="1"/>
  <c r="J50" i="1"/>
  <c r="L50" i="1" s="1"/>
  <c r="K49" i="1"/>
  <c r="J49" i="1"/>
  <c r="L49" i="1" s="1"/>
  <c r="K48" i="1"/>
  <c r="J48" i="1"/>
  <c r="L48" i="1" s="1"/>
  <c r="L47" i="1"/>
  <c r="K47" i="1"/>
  <c r="J47" i="1"/>
  <c r="K46" i="1"/>
  <c r="J46" i="1"/>
  <c r="L46" i="1" s="1"/>
  <c r="K45" i="1"/>
  <c r="J45" i="1"/>
  <c r="L45" i="1" s="1"/>
  <c r="K44" i="1"/>
  <c r="J44" i="1"/>
  <c r="L44" i="1" s="1"/>
  <c r="L43" i="1"/>
  <c r="K43" i="1"/>
  <c r="J43" i="1"/>
  <c r="K42" i="1"/>
  <c r="J42" i="1"/>
  <c r="L42" i="1" s="1"/>
  <c r="K41" i="1"/>
  <c r="J41" i="1"/>
  <c r="L41" i="1" s="1"/>
  <c r="K40" i="1"/>
  <c r="J40" i="1"/>
  <c r="L40" i="1" s="1"/>
  <c r="L39" i="1"/>
  <c r="K39" i="1"/>
  <c r="J39" i="1"/>
  <c r="K38" i="1"/>
  <c r="J38" i="1"/>
  <c r="L38" i="1" s="1"/>
  <c r="K37" i="1"/>
  <c r="J37" i="1"/>
  <c r="L37" i="1" s="1"/>
  <c r="K36" i="1"/>
  <c r="J36" i="1"/>
  <c r="L36" i="1" s="1"/>
  <c r="L35" i="1"/>
  <c r="K35" i="1"/>
  <c r="J35" i="1"/>
  <c r="K34" i="1"/>
  <c r="J34" i="1"/>
  <c r="L34" i="1" s="1"/>
  <c r="K33" i="1"/>
  <c r="J33" i="1"/>
  <c r="L33" i="1" s="1"/>
  <c r="K32" i="1"/>
  <c r="J32" i="1"/>
  <c r="L32" i="1" s="1"/>
  <c r="L31" i="1"/>
  <c r="K31" i="1"/>
  <c r="J31" i="1"/>
  <c r="K30" i="1"/>
  <c r="J30" i="1"/>
  <c r="L30" i="1" s="1"/>
  <c r="K29" i="1"/>
  <c r="J29" i="1"/>
  <c r="L29" i="1" s="1"/>
  <c r="K28" i="1"/>
  <c r="J28" i="1"/>
  <c r="L28" i="1" s="1"/>
  <c r="L27" i="1"/>
  <c r="K27" i="1"/>
  <c r="J27" i="1"/>
  <c r="K26" i="1"/>
  <c r="J26" i="1"/>
  <c r="L26" i="1" s="1"/>
  <c r="K25" i="1"/>
  <c r="J25" i="1"/>
  <c r="L25" i="1" s="1"/>
  <c r="K24" i="1"/>
  <c r="J24" i="1"/>
  <c r="L24" i="1" s="1"/>
  <c r="L23" i="1"/>
  <c r="K23" i="1"/>
  <c r="J23" i="1"/>
  <c r="K22" i="1"/>
  <c r="J22" i="1"/>
  <c r="L22" i="1" s="1"/>
  <c r="K21" i="1"/>
  <c r="J21" i="1"/>
  <c r="L21" i="1" s="1"/>
  <c r="K20" i="1"/>
  <c r="J20" i="1"/>
  <c r="L20" i="1" s="1"/>
  <c r="L19" i="1"/>
  <c r="K19" i="1"/>
  <c r="J19" i="1"/>
  <c r="K18" i="1"/>
  <c r="J18" i="1"/>
  <c r="L18" i="1" s="1"/>
  <c r="K17" i="1"/>
  <c r="J17" i="1"/>
  <c r="L17" i="1" s="1"/>
  <c r="K16" i="1"/>
  <c r="J16" i="1"/>
  <c r="L16" i="1" s="1"/>
  <c r="L15" i="1"/>
  <c r="K15" i="1"/>
  <c r="J15" i="1"/>
  <c r="K14" i="1"/>
  <c r="J14" i="1"/>
  <c r="L14" i="1" s="1"/>
  <c r="K13" i="1"/>
  <c r="J13" i="1"/>
  <c r="L13" i="1" s="1"/>
  <c r="K12" i="1"/>
  <c r="J12" i="1"/>
  <c r="L12" i="1" s="1"/>
  <c r="L11" i="1"/>
  <c r="K11" i="1"/>
  <c r="J11" i="1"/>
  <c r="K10" i="1"/>
  <c r="J10" i="1"/>
  <c r="L10" i="1" s="1"/>
  <c r="K9" i="1"/>
  <c r="J9" i="1"/>
  <c r="L9" i="1" s="1"/>
  <c r="K8" i="1"/>
  <c r="J8" i="1"/>
  <c r="L7" i="1"/>
  <c r="K7" i="1"/>
  <c r="J7" i="1"/>
  <c r="K5" i="1"/>
  <c r="J5" i="1"/>
  <c r="L5" i="1" s="1"/>
  <c r="L6" i="1"/>
  <c r="K6" i="1"/>
  <c r="J6" i="1"/>
  <c r="D48" i="1" l="1"/>
  <c r="D47" i="1"/>
  <c r="D43" i="1" s="1"/>
  <c r="D46" i="1"/>
  <c r="D49" i="1" l="1"/>
  <c r="D52" i="1"/>
  <c r="D51" i="1"/>
  <c r="D50" i="1"/>
  <c r="D45" i="1" l="1"/>
  <c r="D44" i="1"/>
  <c r="D4" i="1" l="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<sst xmlns="http://schemas.openxmlformats.org/spreadsheetml/2006/main" count="67" uniqueCount="56">
  <si>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</si>
  <si>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</si>
  <si>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</si>
  <si>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</si>
  <si>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</si>
  <si>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</si>
  <si>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</si>
  <si>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</si>
  <si>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</si>
  <si>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</si>
  <si>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</si>
  <si>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</si>
  <si>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</si>
  <si>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</si>
  <si>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</si>
  <si>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</si>
  <si>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</si>
  <si>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</si>
  <si>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</si>
  <si>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</si>
  <si>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</si>
  <si>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</si>
  <si>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</si>
  <si>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</si>
  <si>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</si>
  <si>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</si>
  <si>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</si>
  <si>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</si>
  <si>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</si>
  <si>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</si>
  <si>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</si>
  <si>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</si>
  <si>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</si>
  <si>
    <t>データメンテに伴う調査。どのデータを作ればよいのか。</t>
    <rPh sb="7" eb="8">
      <t>トモナ</t>
    </rPh>
    <rPh sb="9" eb="11">
      <t>チョウサ</t>
    </rPh>
    <rPh sb="18" eb="19">
      <t>ツク</t>
    </rPh>
    <phoneticPr fontId="1"/>
  </si>
  <si>
    <t>〃</t>
    <phoneticPr fontId="1"/>
  </si>
  <si>
    <t>18年度実績が空。メンテして。（TC生産－UPSG）</t>
    <rPh sb="2" eb="4">
      <t>ネンド</t>
    </rPh>
    <rPh sb="4" eb="6">
      <t>ジッセキ</t>
    </rPh>
    <rPh sb="7" eb="8">
      <t>カラ</t>
    </rPh>
    <rPh sb="18" eb="20">
      <t>セイサン</t>
    </rPh>
    <phoneticPr fontId="1"/>
  </si>
  <si>
    <t>ＳＳＭＳのライブ値がダブる</t>
    <rPh sb="8" eb="9">
      <t>チ</t>
    </rPh>
    <phoneticPr fontId="1"/>
  </si>
  <si>
    <t>調査</t>
    <rPh sb="0" eb="2">
      <t>チョウサ</t>
    </rPh>
    <phoneticPr fontId="1"/>
  </si>
  <si>
    <t>調査、メンテ方法の返信。</t>
    <rPh sb="0" eb="2">
      <t>チョウサ</t>
    </rPh>
    <rPh sb="6" eb="8">
      <t>ホウホウ</t>
    </rPh>
    <rPh sb="9" eb="11">
      <t>ヘンシン</t>
    </rPh>
    <phoneticPr fontId="1"/>
  </si>
  <si>
    <t>メンテ方法を再度送信。</t>
    <rPh sb="3" eb="5">
      <t>ホウホウ</t>
    </rPh>
    <rPh sb="6" eb="8">
      <t>サイド</t>
    </rPh>
    <rPh sb="8" eb="10">
      <t>ソウシン</t>
    </rPh>
    <phoneticPr fontId="1"/>
  </si>
  <si>
    <t>取り込みデータの準備～メンテSQL作成～テスト。</t>
    <rPh sb="0" eb="1">
      <t>ト</t>
    </rPh>
    <rPh sb="2" eb="3">
      <t>コ</t>
    </rPh>
    <rPh sb="8" eb="10">
      <t>ジュンビ</t>
    </rPh>
    <rPh sb="17" eb="19">
      <t>サクセイ</t>
    </rPh>
    <phoneticPr fontId="1"/>
  </si>
  <si>
    <t>開始</t>
    <rPh sb="0" eb="2">
      <t>カイシ</t>
    </rPh>
    <phoneticPr fontId="1"/>
  </si>
  <si>
    <t>終了</t>
    <rPh sb="0" eb="2">
      <t>シュウリョウ</t>
    </rPh>
    <phoneticPr fontId="1"/>
  </si>
  <si>
    <t>実績計上日</t>
    <rPh sb="0" eb="2">
      <t>ジッセキ</t>
    </rPh>
    <rPh sb="2" eb="4">
      <t>ケイジョウ</t>
    </rPh>
    <rPh sb="4" eb="5">
      <t>ビ</t>
    </rPh>
    <phoneticPr fontId="1"/>
  </si>
  <si>
    <t>作業日</t>
    <rPh sb="0" eb="3">
      <t>サギョウビ</t>
    </rPh>
    <phoneticPr fontId="1"/>
  </si>
  <si>
    <t>実作業時間</t>
    <rPh sb="0" eb="1">
      <t>ジツ</t>
    </rPh>
    <rPh sb="1" eb="3">
      <t>サギョウ</t>
    </rPh>
    <rPh sb="3" eb="5">
      <t>ジカン</t>
    </rPh>
    <phoneticPr fontId="1"/>
  </si>
  <si>
    <t>作業実績への記載用</t>
    <rPh sb="0" eb="2">
      <t>サギョウ</t>
    </rPh>
    <rPh sb="2" eb="4">
      <t>ジッセキ</t>
    </rPh>
    <rPh sb="6" eb="8">
      <t>キサイ</t>
    </rPh>
    <rPh sb="8" eb="9">
      <t>ヨウ</t>
    </rPh>
    <phoneticPr fontId="1"/>
  </si>
  <si>
    <t>計上時間（0.5単位）</t>
    <rPh sb="0" eb="2">
      <t>ケイジョウ</t>
    </rPh>
    <rPh sb="2" eb="4">
      <t>ジカン</t>
    </rPh>
    <rPh sb="8" eb="10">
      <t>タンイ</t>
    </rPh>
    <phoneticPr fontId="1"/>
  </si>
  <si>
    <t>見積もり作業（バージョンアップ＆会社コード）</t>
    <rPh sb="0" eb="2">
      <t>ミツ</t>
    </rPh>
    <rPh sb="4" eb="6">
      <t>サギョウ</t>
    </rPh>
    <rPh sb="16" eb="18">
      <t>カイシャ</t>
    </rPh>
    <phoneticPr fontId="1"/>
  </si>
  <si>
    <t>部署ツリー関係なし。</t>
    <rPh sb="0" eb="2">
      <t>ブショ</t>
    </rPh>
    <rPh sb="5" eb="7">
      <t>カンケイ</t>
    </rPh>
    <phoneticPr fontId="1"/>
  </si>
  <si>
    <t>時間外で2h</t>
    <rPh sb="0" eb="3">
      <t>ジカンガイ</t>
    </rPh>
    <phoneticPr fontId="1"/>
  </si>
  <si>
    <t>工数見直し（社内）。</t>
    <rPh sb="0" eb="2">
      <t>コウスウ</t>
    </rPh>
    <rPh sb="2" eb="4">
      <t>ミナオ</t>
    </rPh>
    <rPh sb="6" eb="8">
      <t>シャナイ</t>
    </rPh>
    <phoneticPr fontId="1"/>
  </si>
  <si>
    <t>動作テストの内訳資料の作成（PSC向け）。</t>
    <rPh sb="0" eb="2">
      <t>ドウサ</t>
    </rPh>
    <rPh sb="6" eb="8">
      <t>ウチワケ</t>
    </rPh>
    <rPh sb="8" eb="10">
      <t>シリョウ</t>
    </rPh>
    <rPh sb="11" eb="13">
      <t>サクセイ</t>
    </rPh>
    <rPh sb="17" eb="18">
      <t>ム</t>
    </rPh>
    <phoneticPr fontId="1"/>
  </si>
  <si>
    <t>問い合わせ（退職給付費用）</t>
    <rPh sb="0" eb="1">
      <t>ト</t>
    </rPh>
    <rPh sb="2" eb="3">
      <t>ア</t>
    </rPh>
    <rPh sb="6" eb="8">
      <t>タイショク</t>
    </rPh>
    <rPh sb="8" eb="10">
      <t>キュウフ</t>
    </rPh>
    <rPh sb="10" eb="12">
      <t>ヒヨウ</t>
    </rPh>
    <phoneticPr fontId="1"/>
  </si>
  <si>
    <t>修正するのは予算策定だが、月次報告に影響はあるのか。</t>
    <rPh sb="0" eb="2">
      <t>シュウセイ</t>
    </rPh>
    <rPh sb="6" eb="8">
      <t>ヨサン</t>
    </rPh>
    <rPh sb="8" eb="10">
      <t>サクテイ</t>
    </rPh>
    <rPh sb="13" eb="15">
      <t>ゲツジ</t>
    </rPh>
    <rPh sb="15" eb="17">
      <t>ホウコク</t>
    </rPh>
    <rPh sb="18" eb="20">
      <t>エイキョウ</t>
    </rPh>
    <phoneticPr fontId="1"/>
  </si>
  <si>
    <t>動作テストの工数多くね？　に対して再返信。</t>
    <rPh sb="0" eb="2">
      <t>ドウサ</t>
    </rPh>
    <rPh sb="6" eb="8">
      <t>コウスウ</t>
    </rPh>
    <rPh sb="8" eb="9">
      <t>オオ</t>
    </rPh>
    <rPh sb="14" eb="15">
      <t>タイ</t>
    </rPh>
    <rPh sb="17" eb="18">
      <t>フタタ</t>
    </rPh>
    <rPh sb="18" eb="20">
      <t>ヘンシン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</si>
</sst>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yyyy/m/d;@"/>
    <numFmt numFmtId="178" formatCode="#,##0.00_ "/>
    <numFmt numFmtId="179" formatCode="#,##0.0_ "/>
  </numFmts>
  <fonts count="2" x14ac:knownFonts="1">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xf numFmtId="177" fontId="0" fillId="0" borderId="0" xfId="0" applyNumberFormat="1">
      <alignment vertical="center"/>
    </xf>
    <xf numFmtId="5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77" fontId="0" fillId="4"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 min="10" max="12" width="10.25" bestFit="1" customWidth="1"/>
  </cols>
  <sheetData>
    <row r="1" spans="1:13" x14ac:dyDescent="0.4">
      <c r="A1" t="s">
        <v>7</v>
      </c>
    </row>
    <row r="2" spans="1:13" x14ac:dyDescent="0.4">
      <c r="F2" t="str">
        <f>ROUNDUP(D4/8,1) &amp; "人日消費"</f>
        <v>7.3人日消費</v>
      </c>
      <c r="J2" t="s">
        <v>46</v>
      </c>
    </row>
    <row r="3" spans="1:13" x14ac:dyDescent="0.4">
      <c r="B3" t="s">
        <v>1</v>
      </c>
      <c r="C3" t="s">
        <v>2</v>
      </c>
      <c r="D3" t="s">
        <v>19</v>
      </c>
      <c r="E3" t="s">
        <v>3</v>
      </c>
      <c r="J3" t="s">
        <v>41</v>
      </c>
      <c r="K3" t="s">
        <v>42</v>
      </c>
      <c r="L3" t="s">
        <v>43</v>
      </c>
    </row>
    <row r="4" spans="1:13" x14ac:dyDescent="0.4">
      <c r="A4" s="4" t="s">
        <v>18</v>
      </c>
      <c r="B4" s="4"/>
      <c r="C4" s="4"/>
      <c r="D4" s="6">
        <f>SUMIFS(D5:D1048576, A5:A1048576, "&lt;&gt;")</f>
        <v>57.949999999080319</v>
      </c>
      <c r="E4" s="4"/>
    </row>
    <row r="5" spans="1:13" x14ac:dyDescent="0.4">
      <c r="A5" s="2" t="s">
        <v>12</v>
      </c>
      <c r="B5" s="2"/>
      <c r="C5" s="2"/>
      <c r="D5" s="7">
        <f>SUM(D6:D10)</f>
        <v>8.9166666665696539</v>
      </c>
      <c r="E5" s="2"/>
      <c r="J5" s="8" t="str">
        <f>IF(B5="", "", DATE(YEAR(B5), MONTH(B5), DAY(B5)))</f>
        <v/>
      </c>
      <c r="K5" s="8" t="str">
        <f>IF(C5="", "", DATE(YEAR(C5), MONTH(C5), DAY(C5)))</f>
        <v/>
      </c>
      <c r="L5" s="8" t="str">
        <f>IF(J5=K5, J5, "？？？")</f>
        <v/>
      </c>
      <c r="M5" s="10">
        <f>IF(L5="", 0, D5)</f>
        <v>0</v>
      </c>
    </row>
    <row r="6" spans="1:13" x14ac:dyDescent="0.4">
      <c r="A6" s="2"/>
      <c r="B6" s="1">
        <v>43545.569444444445</v>
      </c>
      <c r="C6" s="1">
        <v>43545.670138888891</v>
      </c>
      <c r="D6" s="5">
        <f>(C6-B6)*24</f>
        <v>2.4166666666860692</v>
      </c>
      <c r="E6" t="s">
        <v>0</v>
      </c>
      <c r="J6" s="8">
        <f>IF(B6="", "", DATE(YEAR(B6), MONTH(B6), DAY(B6)))</f>
        <v>43545</v>
      </c>
      <c r="K6" s="8">
        <f>IF(C6="", "", DATE(YEAR(C6), MONTH(C6), DAY(C6)))</f>
        <v>43545</v>
      </c>
      <c r="L6" s="8">
        <f>IF(J6=K6, J6, "？？？")</f>
        <v>43545</v>
      </c>
      <c r="M6" s="10">
        <f t="shared" ref="M6:M52" si="0">IF(L6="", 0, D6)</f>
        <v>2.4166666666860692</v>
      </c>
    </row>
    <row r="7" spans="1:13" x14ac:dyDescent="0.4">
      <c r="A7" s="2"/>
      <c r="B7" s="1">
        <v>43545.670138888891</v>
      </c>
      <c r="C7" s="1">
        <v>43545.684027777781</v>
      </c>
      <c r="D7" s="5">
        <f t="shared" ref="D7:D10" si="1">(C7-B7)*24</f>
        <v>0.33333333337213844</v>
      </c>
      <c r="E7" t="s">
        <v>4</v>
      </c>
      <c r="J7" s="8">
        <f t="shared" ref="J7:J52" si="2">IF(B7="", "", DATE(YEAR(B7), MONTH(B7), DAY(B7)))</f>
        <v>43545</v>
      </c>
      <c r="K7" s="8">
        <f t="shared" ref="K7:K52" si="3">IF(C7="", "", DATE(YEAR(C7), MONTH(C7), DAY(C7)))</f>
        <v>43545</v>
      </c>
      <c r="L7" s="8">
        <f t="shared" ref="L7:L52" si="4">IF(J7=K7, J7, "？？？")</f>
        <v>43545</v>
      </c>
      <c r="M7" s="10">
        <f t="shared" si="0"/>
        <v>0.33333333337213844</v>
      </c>
    </row>
    <row r="8" spans="1:13" x14ac:dyDescent="0.4">
      <c r="A8" s="2"/>
      <c r="B8" s="1">
        <v>43545.895833333336</v>
      </c>
      <c r="C8" s="1">
        <v>43546</v>
      </c>
      <c r="D8" s="5">
        <f t="shared" si="1"/>
        <v>2.4999999999417923</v>
      </c>
      <c r="E8" t="s">
        <v>4</v>
      </c>
      <c r="J8" s="8">
        <f t="shared" si="2"/>
        <v>43545</v>
      </c>
      <c r="K8" s="8">
        <f t="shared" si="3"/>
        <v>43546</v>
      </c>
      <c r="L8" s="12">
        <v>43545</v>
      </c>
      <c r="M8" s="10">
        <f t="shared" si="0"/>
        <v>2.4999999999417923</v>
      </c>
    </row>
    <row r="9" spans="1:13" x14ac:dyDescent="0.4">
      <c r="A9" s="2"/>
      <c r="B9" s="1">
        <v>43546.027777777781</v>
      </c>
      <c r="C9" s="1">
        <v>43546.111111111109</v>
      </c>
      <c r="D9" s="5">
        <f t="shared" si="1"/>
        <v>1.9999999998835847</v>
      </c>
      <c r="E9" t="s">
        <v>4</v>
      </c>
      <c r="J9" s="8">
        <f t="shared" si="2"/>
        <v>43546</v>
      </c>
      <c r="K9" s="8">
        <f t="shared" si="3"/>
        <v>43546</v>
      </c>
      <c r="L9" s="8">
        <f t="shared" si="4"/>
        <v>43546</v>
      </c>
      <c r="M9" s="10">
        <f t="shared" si="0"/>
        <v>1.9999999998835847</v>
      </c>
    </row>
    <row r="10" spans="1:13" x14ac:dyDescent="0.4">
      <c r="A10" s="2"/>
      <c r="B10" s="1">
        <v>43551.361111111109</v>
      </c>
      <c r="C10" s="1">
        <v>43551.430555555555</v>
      </c>
      <c r="D10" s="5">
        <f t="shared" si="1"/>
        <v>1.6666666666860692</v>
      </c>
      <c r="E10" t="s">
        <v>8</v>
      </c>
      <c r="J10" s="8">
        <f t="shared" si="2"/>
        <v>43551</v>
      </c>
      <c r="K10" s="8">
        <f t="shared" si="3"/>
        <v>43551</v>
      </c>
      <c r="L10" s="8">
        <f t="shared" si="4"/>
        <v>43551</v>
      </c>
      <c r="M10" s="10">
        <f t="shared" si="0"/>
        <v>1.6666666666860692</v>
      </c>
    </row>
    <row r="11" spans="1:13" x14ac:dyDescent="0.4">
      <c r="A11" s="2" t="s">
        <v>11</v>
      </c>
      <c r="B11" s="2"/>
      <c r="C11" s="2"/>
      <c r="D11" s="7">
        <f>SUM(D12:D16)</f>
        <v>3.1999999999534339</v>
      </c>
      <c r="E11" s="3"/>
      <c r="J11" s="8" t="str">
        <f t="shared" si="2"/>
        <v/>
      </c>
      <c r="K11" s="8" t="str">
        <f t="shared" si="3"/>
        <v/>
      </c>
      <c r="L11" s="8" t="str">
        <f t="shared" si="4"/>
        <v/>
      </c>
      <c r="M11" s="10">
        <f t="shared" si="0"/>
        <v>0</v>
      </c>
    </row>
    <row r="12" spans="1:13" x14ac:dyDescent="0.4">
      <c r="A12" s="2"/>
      <c r="B12" s="1">
        <v>43555.427083333336</v>
      </c>
      <c r="C12" s="1">
        <v>43555.4375</v>
      </c>
      <c r="D12" s="5">
        <f>(C12-B12)*24</f>
        <v>0.24999999994179234</v>
      </c>
      <c r="E12" t="s">
        <v>5</v>
      </c>
      <c r="J12" s="8">
        <f t="shared" si="2"/>
        <v>43555</v>
      </c>
      <c r="K12" s="8">
        <f t="shared" si="3"/>
        <v>43555</v>
      </c>
      <c r="L12" s="8">
        <f t="shared" si="4"/>
        <v>43555</v>
      </c>
      <c r="M12" s="10">
        <f t="shared" si="0"/>
        <v>0.24999999994179234</v>
      </c>
    </row>
    <row r="13" spans="1:13" x14ac:dyDescent="0.4">
      <c r="A13" s="2"/>
      <c r="B13" s="1">
        <v>43555.479166666664</v>
      </c>
      <c r="C13" s="1">
        <v>43555.506944444445</v>
      </c>
      <c r="D13" s="5">
        <f>(C13-B13)*24</f>
        <v>0.66666666674427688</v>
      </c>
      <c r="E13" t="s">
        <v>5</v>
      </c>
      <c r="J13" s="8">
        <f t="shared" si="2"/>
        <v>43555</v>
      </c>
      <c r="K13" s="8">
        <f t="shared" si="3"/>
        <v>43555</v>
      </c>
      <c r="L13" s="8">
        <f t="shared" si="4"/>
        <v>43555</v>
      </c>
      <c r="M13" s="10">
        <f t="shared" si="0"/>
        <v>0.66666666674427688</v>
      </c>
    </row>
    <row r="14" spans="1:13" x14ac:dyDescent="0.4">
      <c r="A14" s="2"/>
      <c r="B14" s="1">
        <v>43555.527777777781</v>
      </c>
      <c r="C14" s="1">
        <v>43555.571527777778</v>
      </c>
      <c r="D14" s="5">
        <f>(C14-B14)*24</f>
        <v>1.0499999999301508</v>
      </c>
      <c r="E14" t="s">
        <v>5</v>
      </c>
      <c r="J14" s="8">
        <f t="shared" si="2"/>
        <v>43555</v>
      </c>
      <c r="K14" s="8">
        <f t="shared" si="3"/>
        <v>43555</v>
      </c>
      <c r="L14" s="8">
        <f t="shared" si="4"/>
        <v>43555</v>
      </c>
      <c r="M14" s="10">
        <f t="shared" si="0"/>
        <v>1.0499999999301508</v>
      </c>
    </row>
    <row r="15" spans="1:13" x14ac:dyDescent="0.4">
      <c r="A15" s="2"/>
      <c r="B15" s="1">
        <v>43555.571527777778</v>
      </c>
      <c r="C15" s="1">
        <v>43555.59097222222</v>
      </c>
      <c r="D15" s="5">
        <f>(C15-B15)*24</f>
        <v>0.46666666661622003</v>
      </c>
      <c r="E15" t="s">
        <v>6</v>
      </c>
      <c r="J15" s="8">
        <f t="shared" si="2"/>
        <v>43555</v>
      </c>
      <c r="K15" s="8">
        <f t="shared" si="3"/>
        <v>43555</v>
      </c>
      <c r="L15" s="8">
        <f t="shared" si="4"/>
        <v>43555</v>
      </c>
      <c r="M15" s="10">
        <f t="shared" si="0"/>
        <v>0.46666666661622003</v>
      </c>
    </row>
    <row r="16" spans="1:13" x14ac:dyDescent="0.4">
      <c r="A16" s="2"/>
      <c r="B16" s="1">
        <v>43555.961805555555</v>
      </c>
      <c r="C16" s="1">
        <v>43555.993750000001</v>
      </c>
      <c r="D16" s="5">
        <f>(C16-B16)*24</f>
        <v>0.76666666672099382</v>
      </c>
      <c r="E16" t="s">
        <v>6</v>
      </c>
      <c r="J16" s="8">
        <f t="shared" si="2"/>
        <v>43555</v>
      </c>
      <c r="K16" s="8">
        <f t="shared" si="3"/>
        <v>43555</v>
      </c>
      <c r="L16" s="8">
        <f t="shared" si="4"/>
        <v>43555</v>
      </c>
      <c r="M16" s="10">
        <f t="shared" si="0"/>
        <v>0.76666666672099382</v>
      </c>
    </row>
    <row r="17" spans="1:13" x14ac:dyDescent="0.4">
      <c r="A17" s="2" t="s">
        <v>9</v>
      </c>
      <c r="B17" s="2"/>
      <c r="C17" s="2"/>
      <c r="D17" s="7">
        <f>SUM(D18:D19)</f>
        <v>0.25000000011641532</v>
      </c>
      <c r="E17" s="3"/>
      <c r="J17" s="8" t="str">
        <f t="shared" si="2"/>
        <v/>
      </c>
      <c r="K17" s="8" t="str">
        <f t="shared" si="3"/>
        <v/>
      </c>
      <c r="L17" s="8" t="str">
        <f t="shared" si="4"/>
        <v/>
      </c>
      <c r="M17" s="10">
        <f t="shared" si="0"/>
        <v>0</v>
      </c>
    </row>
    <row r="18" spans="1:13" x14ac:dyDescent="0.4">
      <c r="A18" s="2"/>
      <c r="B18" s="1">
        <v>43559.364583333336</v>
      </c>
      <c r="C18" s="1">
        <v>43559.371527777781</v>
      </c>
      <c r="D18" s="5">
        <f>(C18-B18)*24</f>
        <v>0.16666666668606922</v>
      </c>
      <c r="E18" t="s">
        <v>20</v>
      </c>
      <c r="J18" s="8">
        <f t="shared" si="2"/>
        <v>43559</v>
      </c>
      <c r="K18" s="8">
        <f t="shared" si="3"/>
        <v>43559</v>
      </c>
      <c r="L18" s="8">
        <f t="shared" si="4"/>
        <v>43559</v>
      </c>
      <c r="M18" s="10">
        <f t="shared" si="0"/>
        <v>0.16666666668606922</v>
      </c>
    </row>
    <row r="19" spans="1:13" x14ac:dyDescent="0.4">
      <c r="A19" s="2"/>
      <c r="B19" s="1">
        <v>43559.401388888888</v>
      </c>
      <c r="C19" s="1">
        <v>43559.404861111114</v>
      </c>
      <c r="D19" s="5">
        <f>(C19-B19)*24</f>
        <v>8.3333333430346102E-2</v>
      </c>
      <c r="E19" t="s">
        <v>21</v>
      </c>
      <c r="J19" s="8">
        <f t="shared" si="2"/>
        <v>43559</v>
      </c>
      <c r="K19" s="8">
        <f t="shared" si="3"/>
        <v>43559</v>
      </c>
      <c r="L19" s="8">
        <f t="shared" si="4"/>
        <v>43559</v>
      </c>
      <c r="M19" s="10">
        <f t="shared" si="0"/>
        <v>8.3333333430346102E-2</v>
      </c>
    </row>
    <row r="20" spans="1:13" x14ac:dyDescent="0.4">
      <c r="A20" s="2" t="s">
        <v>17</v>
      </c>
      <c r="B20" s="2"/>
      <c r="C20" s="2"/>
      <c r="D20" s="7">
        <f>SUM(D21:D26)</f>
        <v>11.683333333348855</v>
      </c>
      <c r="E20" s="3"/>
      <c r="J20" s="8" t="str">
        <f t="shared" si="2"/>
        <v/>
      </c>
      <c r="K20" s="8" t="str">
        <f t="shared" si="3"/>
        <v/>
      </c>
      <c r="L20" s="8" t="str">
        <f t="shared" si="4"/>
        <v/>
      </c>
      <c r="M20" s="10">
        <f t="shared" si="0"/>
        <v>0</v>
      </c>
    </row>
    <row r="21" spans="1:13" x14ac:dyDescent="0.4">
      <c r="A21" s="2"/>
      <c r="B21" s="1">
        <v>43573.59375</v>
      </c>
      <c r="C21" s="1">
        <v>43573.6875</v>
      </c>
      <c r="D21" s="5">
        <f t="shared" ref="D21:D26" si="5">(C21-B21)*24</f>
        <v>2.25</v>
      </c>
      <c r="E21" t="s">
        <v>10</v>
      </c>
      <c r="J21" s="8">
        <f t="shared" si="2"/>
        <v>43573</v>
      </c>
      <c r="K21" s="8">
        <f t="shared" si="3"/>
        <v>43573</v>
      </c>
      <c r="L21" s="8">
        <f t="shared" si="4"/>
        <v>43573</v>
      </c>
      <c r="M21" s="10">
        <f t="shared" si="0"/>
        <v>2.25</v>
      </c>
    </row>
    <row r="22" spans="1:13" x14ac:dyDescent="0.4">
      <c r="A22" s="2"/>
      <c r="B22" s="1">
        <v>43577.411805555559</v>
      </c>
      <c r="C22" s="1">
        <v>43577.50277777778</v>
      </c>
      <c r="D22" s="5">
        <f t="shared" si="5"/>
        <v>2.1833333332906477</v>
      </c>
      <c r="E22" t="s">
        <v>13</v>
      </c>
      <c r="J22" s="8">
        <f t="shared" si="2"/>
        <v>43577</v>
      </c>
      <c r="K22" s="8">
        <f t="shared" si="3"/>
        <v>43577</v>
      </c>
      <c r="L22" s="8">
        <f t="shared" si="4"/>
        <v>43577</v>
      </c>
      <c r="M22" s="10">
        <f t="shared" si="0"/>
        <v>2.1833333332906477</v>
      </c>
    </row>
    <row r="23" spans="1:13" x14ac:dyDescent="0.4">
      <c r="A23" s="2"/>
      <c r="B23" s="1">
        <v>43577.537499999999</v>
      </c>
      <c r="C23" s="1">
        <v>43577.583333333336</v>
      </c>
      <c r="D23" s="5">
        <f t="shared" si="5"/>
        <v>1.1000000000931323</v>
      </c>
      <c r="E23" t="s">
        <v>13</v>
      </c>
      <c r="J23" s="8">
        <f t="shared" si="2"/>
        <v>43577</v>
      </c>
      <c r="K23" s="8">
        <f t="shared" si="3"/>
        <v>43577</v>
      </c>
      <c r="L23" s="8">
        <f t="shared" si="4"/>
        <v>43577</v>
      </c>
      <c r="M23" s="10">
        <f t="shared" si="0"/>
        <v>1.1000000000931323</v>
      </c>
    </row>
    <row r="24" spans="1:13" x14ac:dyDescent="0.4">
      <c r="A24" s="2"/>
      <c r="B24" s="1">
        <v>43577.65902777778</v>
      </c>
      <c r="C24" s="1">
        <v>43577.6875</v>
      </c>
      <c r="D24" s="5">
        <f t="shared" si="5"/>
        <v>0.68333333329064772</v>
      </c>
      <c r="E24" t="s">
        <v>14</v>
      </c>
      <c r="J24" s="8">
        <f t="shared" si="2"/>
        <v>43577</v>
      </c>
      <c r="K24" s="8">
        <f t="shared" si="3"/>
        <v>43577</v>
      </c>
      <c r="L24" s="8">
        <f t="shared" si="4"/>
        <v>43577</v>
      </c>
      <c r="M24" s="10">
        <f t="shared" si="0"/>
        <v>0.68333333329064772</v>
      </c>
    </row>
    <row r="25" spans="1:13" x14ac:dyDescent="0.4">
      <c r="A25" s="2"/>
      <c r="B25" s="1">
        <v>43577.6875</v>
      </c>
      <c r="C25" s="1">
        <v>43577.791666666664</v>
      </c>
      <c r="D25" s="5">
        <f t="shared" si="5"/>
        <v>2.4999999999417923</v>
      </c>
      <c r="E25" t="s">
        <v>15</v>
      </c>
      <c r="J25" s="8">
        <f t="shared" si="2"/>
        <v>43577</v>
      </c>
      <c r="K25" s="8">
        <f t="shared" si="3"/>
        <v>43577</v>
      </c>
      <c r="L25" s="8">
        <f t="shared" si="4"/>
        <v>43577</v>
      </c>
      <c r="M25" s="10">
        <f t="shared" si="0"/>
        <v>2.4999999999417923</v>
      </c>
    </row>
    <row r="26" spans="1:13" x14ac:dyDescent="0.4">
      <c r="A26" s="2"/>
      <c r="B26" s="1">
        <v>43578.647222222222</v>
      </c>
      <c r="C26" s="1">
        <v>43578.770833333336</v>
      </c>
      <c r="D26" s="5">
        <f t="shared" si="5"/>
        <v>2.9666666667326353</v>
      </c>
      <c r="E26" t="s">
        <v>16</v>
      </c>
      <c r="J26" s="8">
        <f t="shared" si="2"/>
        <v>43578</v>
      </c>
      <c r="K26" s="8">
        <f t="shared" si="3"/>
        <v>43578</v>
      </c>
      <c r="L26" s="8">
        <f t="shared" si="4"/>
        <v>43578</v>
      </c>
      <c r="M26" s="10">
        <f t="shared" si="0"/>
        <v>2.9666666667326353</v>
      </c>
    </row>
    <row r="27" spans="1:13" x14ac:dyDescent="0.4">
      <c r="A27" s="2" t="s">
        <v>22</v>
      </c>
      <c r="B27" s="2"/>
      <c r="C27" s="2"/>
      <c r="D27" s="7">
        <f>SUM(D28:D29)</f>
        <v>1.8166666664765216</v>
      </c>
      <c r="E27" s="2"/>
      <c r="J27" s="8" t="str">
        <f t="shared" si="2"/>
        <v/>
      </c>
      <c r="K27" s="8" t="str">
        <f t="shared" si="3"/>
        <v/>
      </c>
      <c r="L27" s="8" t="str">
        <f t="shared" si="4"/>
        <v/>
      </c>
      <c r="M27" s="10">
        <f t="shared" si="0"/>
        <v>0</v>
      </c>
    </row>
    <row r="28" spans="1:13" x14ac:dyDescent="0.4">
      <c r="A28" s="2"/>
      <c r="B28" s="1">
        <v>43592.451388888891</v>
      </c>
      <c r="C28" s="1">
        <v>43592.501388888886</v>
      </c>
      <c r="D28" s="5">
        <f>(C28-B28)*24</f>
        <v>1.1999999998952262</v>
      </c>
      <c r="J28" s="8">
        <f t="shared" si="2"/>
        <v>43592</v>
      </c>
      <c r="K28" s="8">
        <f t="shared" si="3"/>
        <v>43592</v>
      </c>
      <c r="L28" s="8">
        <f t="shared" si="4"/>
        <v>43592</v>
      </c>
      <c r="M28" s="10">
        <f t="shared" si="0"/>
        <v>1.1999999998952262</v>
      </c>
    </row>
    <row r="29" spans="1:13" x14ac:dyDescent="0.4">
      <c r="A29" s="2"/>
      <c r="B29" s="1">
        <v>43592.576388888891</v>
      </c>
      <c r="C29" s="1">
        <v>43592.602083333331</v>
      </c>
      <c r="D29" s="5">
        <f>(C29-B29)*24</f>
        <v>0.61666666658129543</v>
      </c>
      <c r="J29" s="8">
        <f t="shared" si="2"/>
        <v>43592</v>
      </c>
      <c r="K29" s="8">
        <f t="shared" si="3"/>
        <v>43592</v>
      </c>
      <c r="L29" s="8">
        <f t="shared" si="4"/>
        <v>43592</v>
      </c>
      <c r="M29" s="10">
        <f t="shared" si="0"/>
        <v>0.61666666658129543</v>
      </c>
    </row>
    <row r="30" spans="1:13" x14ac:dyDescent="0.4">
      <c r="A30" s="2" t="s">
        <v>23</v>
      </c>
      <c r="B30" s="2"/>
      <c r="C30" s="2"/>
      <c r="D30" s="7">
        <f>SUM(D31)</f>
        <v>0.96666666667442769</v>
      </c>
      <c r="E30" s="2"/>
      <c r="J30" s="8" t="str">
        <f t="shared" si="2"/>
        <v/>
      </c>
      <c r="K30" s="8" t="str">
        <f t="shared" si="3"/>
        <v/>
      </c>
      <c r="L30" s="8" t="str">
        <f t="shared" si="4"/>
        <v/>
      </c>
      <c r="M30" s="10">
        <f t="shared" si="0"/>
        <v>0</v>
      </c>
    </row>
    <row r="31" spans="1:13" x14ac:dyDescent="0.4">
      <c r="A31" s="2"/>
      <c r="B31" s="1">
        <v>43595.541666666664</v>
      </c>
      <c r="C31" s="1">
        <v>43595.581944444442</v>
      </c>
      <c r="D31" s="5">
        <f>(C31-B31)*24</f>
        <v>0.96666666667442769</v>
      </c>
      <c r="J31" s="8">
        <f t="shared" si="2"/>
        <v>43595</v>
      </c>
      <c r="K31" s="8">
        <f t="shared" si="3"/>
        <v>43595</v>
      </c>
      <c r="L31" s="8">
        <f t="shared" si="4"/>
        <v>43595</v>
      </c>
      <c r="M31" s="10">
        <f t="shared" si="0"/>
        <v>0.96666666667442769</v>
      </c>
    </row>
    <row r="32" spans="1:13" x14ac:dyDescent="0.4">
      <c r="A32" s="2" t="s">
        <v>24</v>
      </c>
      <c r="B32" s="2"/>
      <c r="C32" s="2"/>
      <c r="D32" s="7">
        <f>SUM(D33:D37)</f>
        <v>4.8999999997322448</v>
      </c>
      <c r="E32" s="2"/>
      <c r="J32" s="8" t="str">
        <f t="shared" si="2"/>
        <v/>
      </c>
      <c r="K32" s="8" t="str">
        <f t="shared" si="3"/>
        <v/>
      </c>
      <c r="L32" s="8" t="str">
        <f t="shared" si="4"/>
        <v/>
      </c>
      <c r="M32" s="10">
        <f t="shared" si="0"/>
        <v>0</v>
      </c>
    </row>
    <row r="33" spans="1:13" x14ac:dyDescent="0.4">
      <c r="A33" s="2"/>
      <c r="B33" s="1">
        <v>43599.368055555555</v>
      </c>
      <c r="C33" s="1">
        <v>43599.37222222222</v>
      </c>
      <c r="D33" s="5">
        <f t="shared" ref="D33:D39" si="6">(C33-B33)*24</f>
        <v>9.9999999976716936E-2</v>
      </c>
      <c r="E33" t="s">
        <v>27</v>
      </c>
      <c r="J33" s="8">
        <f t="shared" si="2"/>
        <v>43599</v>
      </c>
      <c r="K33" s="8">
        <f t="shared" si="3"/>
        <v>43599</v>
      </c>
      <c r="L33" s="8">
        <f t="shared" si="4"/>
        <v>43599</v>
      </c>
      <c r="M33" s="10">
        <f t="shared" si="0"/>
        <v>9.9999999976716936E-2</v>
      </c>
    </row>
    <row r="34" spans="1:13" x14ac:dyDescent="0.4">
      <c r="A34" s="2"/>
      <c r="B34" s="1">
        <v>43599.464583333334</v>
      </c>
      <c r="C34" s="1">
        <v>43599.503472222219</v>
      </c>
      <c r="D34" s="5">
        <f t="shared" si="6"/>
        <v>0.93333333323244005</v>
      </c>
      <c r="E34" t="s">
        <v>28</v>
      </c>
      <c r="J34" s="8">
        <f t="shared" si="2"/>
        <v>43599</v>
      </c>
      <c r="K34" s="8">
        <f t="shared" si="3"/>
        <v>43599</v>
      </c>
      <c r="L34" s="8">
        <f t="shared" si="4"/>
        <v>43599</v>
      </c>
      <c r="M34" s="10">
        <f t="shared" si="0"/>
        <v>0.93333333323244005</v>
      </c>
    </row>
    <row r="35" spans="1:13" x14ac:dyDescent="0.4">
      <c r="A35" s="2"/>
      <c r="B35" s="1">
        <v>43599.511805555558</v>
      </c>
      <c r="C35" s="1">
        <v>43599.521527777775</v>
      </c>
      <c r="D35" s="5">
        <f t="shared" si="6"/>
        <v>0.23333333322079852</v>
      </c>
      <c r="E35" t="s">
        <v>29</v>
      </c>
      <c r="J35" s="8">
        <f t="shared" si="2"/>
        <v>43599</v>
      </c>
      <c r="K35" s="8">
        <f t="shared" si="3"/>
        <v>43599</v>
      </c>
      <c r="L35" s="8">
        <f t="shared" si="4"/>
        <v>43599</v>
      </c>
      <c r="M35" s="10">
        <f t="shared" si="0"/>
        <v>0.23333333322079852</v>
      </c>
    </row>
    <row r="36" spans="1:13" x14ac:dyDescent="0.4">
      <c r="A36" s="2"/>
      <c r="B36" s="1">
        <v>43600.34375</v>
      </c>
      <c r="C36" s="1">
        <v>43600.45208333333</v>
      </c>
      <c r="D36" s="5">
        <f t="shared" si="6"/>
        <v>2.5999999999185093</v>
      </c>
      <c r="E36" t="s">
        <v>25</v>
      </c>
      <c r="J36" s="8">
        <f t="shared" si="2"/>
        <v>43600</v>
      </c>
      <c r="K36" s="8">
        <f t="shared" si="3"/>
        <v>43600</v>
      </c>
      <c r="L36" s="8">
        <f t="shared" si="4"/>
        <v>43600</v>
      </c>
      <c r="M36" s="10">
        <f t="shared" si="0"/>
        <v>2.5999999999185093</v>
      </c>
    </row>
    <row r="37" spans="1:13" x14ac:dyDescent="0.4">
      <c r="A37" s="2"/>
      <c r="B37" s="1">
        <v>43600.619444444441</v>
      </c>
      <c r="C37" s="1">
        <v>43600.662499999999</v>
      </c>
      <c r="D37" s="5">
        <f t="shared" si="6"/>
        <v>1.03333333338378</v>
      </c>
      <c r="E37" t="s">
        <v>26</v>
      </c>
      <c r="J37" s="8">
        <f t="shared" si="2"/>
        <v>43600</v>
      </c>
      <c r="K37" s="8">
        <f t="shared" si="3"/>
        <v>43600</v>
      </c>
      <c r="L37" s="8">
        <f t="shared" si="4"/>
        <v>43600</v>
      </c>
      <c r="M37" s="10">
        <f t="shared" si="0"/>
        <v>1.03333333338378</v>
      </c>
    </row>
    <row r="38" spans="1:13" x14ac:dyDescent="0.4">
      <c r="A38" s="2" t="s">
        <v>30</v>
      </c>
      <c r="B38" s="2"/>
      <c r="C38" s="2"/>
      <c r="D38" s="7">
        <f>SUM(D39:D39)</f>
        <v>1.1833333333488554</v>
      </c>
      <c r="E38" s="2"/>
      <c r="J38" s="8" t="str">
        <f t="shared" si="2"/>
        <v/>
      </c>
      <c r="K38" s="8" t="str">
        <f t="shared" si="3"/>
        <v/>
      </c>
      <c r="L38" s="8" t="str">
        <f t="shared" si="4"/>
        <v/>
      </c>
      <c r="M38" s="10">
        <f t="shared" si="0"/>
        <v>0</v>
      </c>
    </row>
    <row r="39" spans="1:13" x14ac:dyDescent="0.4">
      <c r="A39" s="2"/>
      <c r="B39" s="1">
        <v>43600.45208333333</v>
      </c>
      <c r="C39" s="1">
        <v>43600.501388888886</v>
      </c>
      <c r="D39" s="5">
        <f t="shared" si="6"/>
        <v>1.1833333333488554</v>
      </c>
      <c r="E39" t="s">
        <v>28</v>
      </c>
      <c r="J39" s="8">
        <f t="shared" si="2"/>
        <v>43600</v>
      </c>
      <c r="K39" s="8">
        <f t="shared" si="3"/>
        <v>43600</v>
      </c>
      <c r="L39" s="8">
        <f t="shared" si="4"/>
        <v>43600</v>
      </c>
      <c r="M39" s="10">
        <f t="shared" si="0"/>
        <v>1.1833333333488554</v>
      </c>
    </row>
    <row r="40" spans="1:13" x14ac:dyDescent="0.4">
      <c r="A40" s="2" t="s">
        <v>31</v>
      </c>
      <c r="B40" s="2"/>
      <c r="C40" s="2"/>
      <c r="D40" s="7">
        <f>SUM(D41:D42)</f>
        <v>2.1333333334769122</v>
      </c>
      <c r="E40" s="2"/>
      <c r="J40" s="8" t="str">
        <f t="shared" si="2"/>
        <v/>
      </c>
      <c r="K40" s="8" t="str">
        <f t="shared" si="3"/>
        <v/>
      </c>
      <c r="L40" s="8" t="str">
        <f t="shared" si="4"/>
        <v/>
      </c>
      <c r="M40" s="10">
        <f t="shared" si="0"/>
        <v>0</v>
      </c>
    </row>
    <row r="41" spans="1:13" x14ac:dyDescent="0.4">
      <c r="A41" s="2"/>
      <c r="B41" s="1">
        <v>43600.673611111109</v>
      </c>
      <c r="C41" s="1">
        <v>43600.694444444445</v>
      </c>
      <c r="D41" s="5">
        <f t="shared" ref="D41:D42" si="7">(C41-B41)*24</f>
        <v>0.50000000005820766</v>
      </c>
      <c r="E41" t="s">
        <v>32</v>
      </c>
      <c r="J41" s="8">
        <f t="shared" si="2"/>
        <v>43600</v>
      </c>
      <c r="K41" s="8">
        <f t="shared" si="3"/>
        <v>43600</v>
      </c>
      <c r="L41" s="8">
        <f t="shared" si="4"/>
        <v>43600</v>
      </c>
      <c r="M41" s="10">
        <f t="shared" si="0"/>
        <v>0.50000000005820766</v>
      </c>
    </row>
    <row r="42" spans="1:13" x14ac:dyDescent="0.4">
      <c r="A42" s="2"/>
      <c r="B42" s="1">
        <v>43601.671527777777</v>
      </c>
      <c r="C42" s="1">
        <v>43601.739583333336</v>
      </c>
      <c r="D42" s="5">
        <f t="shared" si="7"/>
        <v>1.6333333334187046</v>
      </c>
      <c r="E42" t="s">
        <v>25</v>
      </c>
      <c r="J42" s="8">
        <f t="shared" si="2"/>
        <v>43601</v>
      </c>
      <c r="K42" s="8">
        <f t="shared" si="3"/>
        <v>43601</v>
      </c>
      <c r="L42" s="8">
        <f t="shared" si="4"/>
        <v>43601</v>
      </c>
      <c r="M42" s="10">
        <f t="shared" si="0"/>
        <v>1.6333333334187046</v>
      </c>
    </row>
    <row r="43" spans="1:13" x14ac:dyDescent="0.4">
      <c r="A43" s="2" t="s">
        <v>35</v>
      </c>
      <c r="B43" s="2"/>
      <c r="C43" s="2"/>
      <c r="D43" s="7">
        <f>SUM(D44:D48)</f>
        <v>4.6333333330694586</v>
      </c>
      <c r="E43" s="2"/>
      <c r="J43" s="8" t="str">
        <f t="shared" si="2"/>
        <v/>
      </c>
      <c r="K43" s="8" t="str">
        <f t="shared" si="3"/>
        <v/>
      </c>
      <c r="L43" s="8" t="str">
        <f t="shared" si="4"/>
        <v/>
      </c>
      <c r="M43" s="10">
        <f t="shared" si="0"/>
        <v>0</v>
      </c>
    </row>
    <row r="44" spans="1:13" x14ac:dyDescent="0.4">
      <c r="A44" s="2"/>
      <c r="B44" s="1">
        <v>43602.333333333336</v>
      </c>
      <c r="C44" s="1">
        <v>43602.367361111108</v>
      </c>
      <c r="D44" s="5">
        <f t="shared" ref="D44:D45" si="8">(C44-B44)*24</f>
        <v>0.8166666665347293</v>
      </c>
      <c r="E44" t="s">
        <v>33</v>
      </c>
      <c r="J44" s="8">
        <f t="shared" si="2"/>
        <v>43602</v>
      </c>
      <c r="K44" s="8">
        <f t="shared" si="3"/>
        <v>43602</v>
      </c>
      <c r="L44" s="8">
        <f t="shared" si="4"/>
        <v>43602</v>
      </c>
      <c r="M44" s="10">
        <f t="shared" si="0"/>
        <v>0.8166666665347293</v>
      </c>
    </row>
    <row r="45" spans="1:13" x14ac:dyDescent="0.4">
      <c r="A45" s="2"/>
      <c r="B45" s="1">
        <v>43602.400000000001</v>
      </c>
      <c r="C45" s="1">
        <v>43602.447916666664</v>
      </c>
      <c r="D45" s="5">
        <f t="shared" si="8"/>
        <v>1.1499999999068677</v>
      </c>
      <c r="E45" t="s">
        <v>34</v>
      </c>
      <c r="J45" s="8">
        <f t="shared" si="2"/>
        <v>43602</v>
      </c>
      <c r="K45" s="8">
        <f t="shared" si="3"/>
        <v>43602</v>
      </c>
      <c r="L45" s="8">
        <f t="shared" si="4"/>
        <v>43602</v>
      </c>
      <c r="M45" s="10">
        <f t="shared" si="0"/>
        <v>1.1499999999068677</v>
      </c>
    </row>
    <row r="46" spans="1:13" x14ac:dyDescent="0.4">
      <c r="A46" s="2"/>
      <c r="B46" s="1">
        <v>43606.504166666666</v>
      </c>
      <c r="C46" s="1">
        <v>43606.53125</v>
      </c>
      <c r="D46" s="5">
        <f t="shared" ref="D46:D48" si="9">(C46-B46)*24</f>
        <v>0.65000000002328306</v>
      </c>
      <c r="E46" t="s">
        <v>40</v>
      </c>
      <c r="J46" s="8">
        <f t="shared" si="2"/>
        <v>43606</v>
      </c>
      <c r="K46" s="8">
        <f t="shared" si="3"/>
        <v>43606</v>
      </c>
      <c r="L46" s="8">
        <f t="shared" si="4"/>
        <v>43606</v>
      </c>
      <c r="M46" s="10">
        <f t="shared" si="0"/>
        <v>0.65000000002328306</v>
      </c>
    </row>
    <row r="47" spans="1:13" x14ac:dyDescent="0.4">
      <c r="A47" s="2"/>
      <c r="B47" s="1">
        <v>43606.53402777778</v>
      </c>
      <c r="C47" s="1">
        <v>43606.540277777778</v>
      </c>
      <c r="D47" s="5">
        <f t="shared" si="9"/>
        <v>0.1499999999650754</v>
      </c>
      <c r="E47" t="s">
        <v>34</v>
      </c>
      <c r="J47" s="8">
        <f t="shared" si="2"/>
        <v>43606</v>
      </c>
      <c r="K47" s="8">
        <f t="shared" si="3"/>
        <v>43606</v>
      </c>
      <c r="L47" s="8">
        <f t="shared" si="4"/>
        <v>43606</v>
      </c>
      <c r="M47" s="10">
        <f t="shared" si="0"/>
        <v>0.1499999999650754</v>
      </c>
    </row>
    <row r="48" spans="1:13" x14ac:dyDescent="0.4">
      <c r="A48" s="2"/>
      <c r="B48" s="1">
        <v>43606.574305555558</v>
      </c>
      <c r="C48" s="1">
        <v>43606.652083333334</v>
      </c>
      <c r="D48" s="5">
        <f t="shared" si="9"/>
        <v>1.8666666666395031</v>
      </c>
      <c r="E48" t="s">
        <v>34</v>
      </c>
      <c r="J48" s="8">
        <f t="shared" si="2"/>
        <v>43606</v>
      </c>
      <c r="K48" s="8">
        <f t="shared" si="3"/>
        <v>43606</v>
      </c>
      <c r="L48" s="8">
        <f t="shared" si="4"/>
        <v>43606</v>
      </c>
      <c r="M48" s="10">
        <f t="shared" si="0"/>
        <v>1.8666666666395031</v>
      </c>
    </row>
    <row r="49" spans="1:13" x14ac:dyDescent="0.4">
      <c r="A49" s="2" t="s">
        <v>36</v>
      </c>
      <c r="B49" s="2"/>
      <c r="C49" s="2"/>
      <c r="D49" s="7">
        <f>SUM(D50:D52)</f>
        <v>1.6666666666860692</v>
      </c>
      <c r="E49" s="2"/>
      <c r="J49" s="8" t="str">
        <f t="shared" si="2"/>
        <v/>
      </c>
      <c r="K49" s="8" t="str">
        <f t="shared" si="3"/>
        <v/>
      </c>
      <c r="L49" s="8" t="str">
        <f t="shared" si="4"/>
        <v/>
      </c>
      <c r="M49" s="10">
        <f t="shared" si="0"/>
        <v>0</v>
      </c>
    </row>
    <row r="50" spans="1:13" x14ac:dyDescent="0.4">
      <c r="A50" s="2"/>
      <c r="B50" s="1">
        <v>43605.486805555556</v>
      </c>
      <c r="C50" s="1">
        <v>43605.501388888886</v>
      </c>
      <c r="D50" s="5">
        <f t="shared" ref="D50:D67" si="10">(C50-B50)*24</f>
        <v>0.34999999991850927</v>
      </c>
      <c r="E50" t="s">
        <v>37</v>
      </c>
      <c r="J50" s="8">
        <f t="shared" si="2"/>
        <v>43605</v>
      </c>
      <c r="K50" s="8">
        <f t="shared" si="3"/>
        <v>43605</v>
      </c>
      <c r="L50" s="8">
        <f t="shared" si="4"/>
        <v>43605</v>
      </c>
      <c r="M50" s="10">
        <f t="shared" si="0"/>
        <v>0.34999999991850927</v>
      </c>
    </row>
    <row r="51" spans="1:13" x14ac:dyDescent="0.4">
      <c r="A51" s="2"/>
      <c r="B51" s="1">
        <v>43605.510416666664</v>
      </c>
      <c r="C51" s="1">
        <v>43605.544444444444</v>
      </c>
      <c r="D51" s="5">
        <f t="shared" si="10"/>
        <v>0.81666666670935228</v>
      </c>
      <c r="E51" t="s">
        <v>38</v>
      </c>
      <c r="J51" s="8">
        <f t="shared" si="2"/>
        <v>43605</v>
      </c>
      <c r="K51" s="8">
        <f t="shared" si="3"/>
        <v>43605</v>
      </c>
      <c r="L51" s="8">
        <f t="shared" si="4"/>
        <v>43605</v>
      </c>
      <c r="M51" s="10">
        <f t="shared" si="0"/>
        <v>0.81666666670935228</v>
      </c>
    </row>
    <row r="52" spans="1:13" x14ac:dyDescent="0.4">
      <c r="A52" s="2"/>
      <c r="B52" s="1">
        <v>43605.703472222223</v>
      </c>
      <c r="C52" s="1">
        <v>43605.724305555559</v>
      </c>
      <c r="D52" s="5">
        <f t="shared" si="10"/>
        <v>0.50000000005820766</v>
      </c>
      <c r="E52" t="s">
        <v>39</v>
      </c>
      <c r="J52" s="8">
        <f t="shared" si="2"/>
        <v>43605</v>
      </c>
      <c r="K52" s="8">
        <f t="shared" si="3"/>
        <v>43605</v>
      </c>
      <c r="L52" s="8">
        <f t="shared" si="4"/>
        <v>43605</v>
      </c>
      <c r="M52" s="10">
        <f t="shared" si="0"/>
        <v>0.50000000005820766</v>
      </c>
    </row>
    <row r="53" spans="1:13" x14ac:dyDescent="0.4">
      <c r="A53" s="2" t="s">
        <v>48</v>
      </c>
      <c r="B53" s="2"/>
      <c r="C53" s="2"/>
      <c r="D53" s="7">
        <f>SUM(D54:D65)</f>
        <v>16.266666666255333</v>
      </c>
      <c r="E53" s="2" t="s">
        <v>49</v>
      </c>
    </row>
    <row r="54" spans="1:13" x14ac:dyDescent="0.4">
      <c r="A54" s="2"/>
      <c r="B54" s="1">
        <v>43609.958333333336</v>
      </c>
      <c r="C54" s="1">
        <v>43610</v>
      </c>
      <c r="D54" s="5">
        <f t="shared" si="10"/>
        <v>0.99999999994179234</v>
      </c>
      <c r="J54" s="8">
        <f t="shared" ref="J54:J65" si="11">IF(B54="", "", DATE(YEAR(B54), MONTH(B54), DAY(B54)))</f>
        <v>43609</v>
      </c>
      <c r="K54" s="8">
        <f t="shared" ref="K54:K65" si="12">IF(C54="", "", DATE(YEAR(C54), MONTH(C54), DAY(C54)))</f>
        <v>43610</v>
      </c>
      <c r="L54" s="12">
        <v>43612</v>
      </c>
      <c r="M54" s="10">
        <f t="shared" ref="M54:M65" si="13">IF(L54="", 0, D54)</f>
        <v>0.99999999994179234</v>
      </c>
    </row>
    <row r="55" spans="1:13" x14ac:dyDescent="0.4">
      <c r="A55" s="2"/>
      <c r="B55" s="1">
        <v>43610</v>
      </c>
      <c r="C55" s="1">
        <v>43610.041666666664</v>
      </c>
      <c r="D55" s="5">
        <f t="shared" si="10"/>
        <v>0.99999999994179234</v>
      </c>
      <c r="J55" s="8">
        <f t="shared" si="11"/>
        <v>43610</v>
      </c>
      <c r="K55" s="8">
        <f t="shared" si="12"/>
        <v>43610</v>
      </c>
      <c r="L55" s="12">
        <v>43612</v>
      </c>
      <c r="M55" s="10">
        <f t="shared" si="13"/>
        <v>0.99999999994179234</v>
      </c>
    </row>
    <row r="56" spans="1:13" x14ac:dyDescent="0.4">
      <c r="A56" s="2"/>
      <c r="B56" s="1">
        <v>43612.459722222222</v>
      </c>
      <c r="C56" s="1">
        <v>43612.502083333333</v>
      </c>
      <c r="D56" s="5">
        <f t="shared" si="10"/>
        <v>1.0166666666627862</v>
      </c>
      <c r="J56" s="8">
        <f t="shared" si="11"/>
        <v>43612</v>
      </c>
      <c r="K56" s="8">
        <f t="shared" si="12"/>
        <v>43612</v>
      </c>
      <c r="L56" s="8">
        <f t="shared" ref="L56:L65" si="14">IF(J56=K56, J56, "？？？")</f>
        <v>43612</v>
      </c>
      <c r="M56" s="10">
        <f t="shared" si="13"/>
        <v>1.0166666666627862</v>
      </c>
    </row>
    <row r="57" spans="1:13" x14ac:dyDescent="0.4">
      <c r="A57" s="2"/>
      <c r="B57" s="1">
        <v>43612.511805555558</v>
      </c>
      <c r="C57" s="1">
        <v>43612.543055555558</v>
      </c>
      <c r="D57" s="5">
        <f t="shared" si="10"/>
        <v>0.75</v>
      </c>
      <c r="J57" s="8">
        <f t="shared" si="11"/>
        <v>43612</v>
      </c>
      <c r="K57" s="8">
        <f t="shared" si="12"/>
        <v>43612</v>
      </c>
      <c r="L57" s="8">
        <f t="shared" si="14"/>
        <v>43612</v>
      </c>
      <c r="M57" s="10">
        <f t="shared" si="13"/>
        <v>0.75</v>
      </c>
    </row>
    <row r="58" spans="1:13" x14ac:dyDescent="0.4">
      <c r="A58" s="2"/>
      <c r="B58" s="1">
        <v>43612.607638888891</v>
      </c>
      <c r="C58" s="1">
        <v>43612.620138888888</v>
      </c>
      <c r="D58" s="5">
        <f t="shared" si="10"/>
        <v>0.29999999993015081</v>
      </c>
      <c r="J58" s="8">
        <f t="shared" si="11"/>
        <v>43612</v>
      </c>
      <c r="K58" s="8">
        <f t="shared" si="12"/>
        <v>43612</v>
      </c>
      <c r="L58" s="8">
        <f t="shared" si="14"/>
        <v>43612</v>
      </c>
      <c r="M58" s="10">
        <f t="shared" si="13"/>
        <v>0.29999999993015081</v>
      </c>
    </row>
    <row r="59" spans="1:13" x14ac:dyDescent="0.4">
      <c r="A59" s="2"/>
      <c r="B59" s="1">
        <v>43612.631249999999</v>
      </c>
      <c r="C59" s="1">
        <v>43612.666666666664</v>
      </c>
      <c r="D59" s="5">
        <f t="shared" si="10"/>
        <v>0.84999999997671694</v>
      </c>
      <c r="J59" s="8">
        <f t="shared" si="11"/>
        <v>43612</v>
      </c>
      <c r="K59" s="8">
        <f t="shared" si="12"/>
        <v>43612</v>
      </c>
      <c r="L59" s="8">
        <f t="shared" si="14"/>
        <v>43612</v>
      </c>
      <c r="M59" s="10">
        <f t="shared" si="13"/>
        <v>0.84999999997671694</v>
      </c>
    </row>
    <row r="60" spans="1:13" x14ac:dyDescent="0.4">
      <c r="A60" s="2"/>
      <c r="B60" s="1">
        <v>43613.1875</v>
      </c>
      <c r="C60" s="1">
        <v>43613.270833333336</v>
      </c>
      <c r="D60" s="5">
        <f t="shared" si="10"/>
        <v>2.0000000000582077</v>
      </c>
      <c r="J60" s="8">
        <f t="shared" si="11"/>
        <v>43613</v>
      </c>
      <c r="K60" s="8">
        <f t="shared" si="12"/>
        <v>43613</v>
      </c>
      <c r="L60" s="12">
        <v>43612</v>
      </c>
      <c r="M60" s="10">
        <f t="shared" si="13"/>
        <v>2.0000000000582077</v>
      </c>
    </row>
    <row r="61" spans="1:13" x14ac:dyDescent="0.4">
      <c r="A61" s="2"/>
      <c r="B61" s="1">
        <v>43613.458333333336</v>
      </c>
      <c r="C61" s="1">
        <v>43613.504166666666</v>
      </c>
      <c r="D61" s="5">
        <f t="shared" si="10"/>
        <v>1.0999999999185093</v>
      </c>
      <c r="J61" s="8">
        <f t="shared" si="11"/>
        <v>43613</v>
      </c>
      <c r="K61" s="8">
        <f t="shared" si="12"/>
        <v>43613</v>
      </c>
      <c r="L61" s="8">
        <f t="shared" si="14"/>
        <v>43613</v>
      </c>
      <c r="M61" s="10">
        <f t="shared" si="13"/>
        <v>1.0999999999185093</v>
      </c>
    </row>
    <row r="62" spans="1:13" x14ac:dyDescent="0.4">
      <c r="A62" s="2"/>
      <c r="B62" s="1">
        <v>43613.535416666666</v>
      </c>
      <c r="C62" s="1">
        <v>43613.754166666666</v>
      </c>
      <c r="D62" s="5">
        <f t="shared" si="10"/>
        <v>5.25</v>
      </c>
      <c r="J62" s="8">
        <f t="shared" si="11"/>
        <v>43613</v>
      </c>
      <c r="K62" s="8">
        <f t="shared" si="12"/>
        <v>43613</v>
      </c>
      <c r="L62" s="8">
        <f t="shared" si="14"/>
        <v>43613</v>
      </c>
      <c r="M62" s="10">
        <f t="shared" si="13"/>
        <v>5.25</v>
      </c>
    </row>
    <row r="63" spans="1:13" x14ac:dyDescent="0.4">
      <c r="A63" s="2"/>
      <c r="B63" s="1">
        <v>43614.427083333336</v>
      </c>
      <c r="C63" s="1">
        <v>43614.46875</v>
      </c>
      <c r="D63" s="5">
        <f t="shared" si="10"/>
        <v>0.99999999994179234</v>
      </c>
      <c r="E63" t="s">
        <v>51</v>
      </c>
      <c r="J63" s="8">
        <f t="shared" si="11"/>
        <v>43614</v>
      </c>
      <c r="K63" s="8">
        <f t="shared" si="12"/>
        <v>43614</v>
      </c>
      <c r="L63" s="8">
        <f t="shared" si="14"/>
        <v>43614</v>
      </c>
      <c r="M63" s="10">
        <f t="shared" si="13"/>
        <v>0.99999999994179234</v>
      </c>
    </row>
    <row r="64" spans="1:13" x14ac:dyDescent="0.4">
      <c r="A64" s="2"/>
      <c r="B64" s="1">
        <v>43615.362500000003</v>
      </c>
      <c r="C64" s="1">
        <v>43615.405555555553</v>
      </c>
      <c r="D64" s="5">
        <f t="shared" ref="D64" si="15">(C64-B64)*24</f>
        <v>1.033333333209157</v>
      </c>
      <c r="E64" t="s">
        <v>52</v>
      </c>
      <c r="J64" s="8">
        <f t="shared" ref="J64" si="16">IF(B64="", "", DATE(YEAR(B64), MONTH(B64), DAY(B64)))</f>
        <v>43615</v>
      </c>
      <c r="K64" s="8">
        <f t="shared" ref="K64" si="17">IF(C64="", "", DATE(YEAR(C64), MONTH(C64), DAY(C64)))</f>
        <v>43615</v>
      </c>
      <c r="L64" s="8">
        <f t="shared" ref="L64" si="18">IF(J64=K64, J64, "？？？")</f>
        <v>43615</v>
      </c>
      <c r="M64" s="10">
        <f t="shared" ref="M64" si="19">IF(L64="", 0, D64)</f>
        <v>1.033333333209157</v>
      </c>
    </row>
    <row r="65" spans="1:13" x14ac:dyDescent="0.4">
      <c r="A65" s="2"/>
      <c r="B65" s="1">
        <v>43616.333333333336</v>
      </c>
      <c r="C65" s="1">
        <v>43616.373611111114</v>
      </c>
      <c r="D65" s="5">
        <f t="shared" si="10"/>
        <v>0.96666666667442769</v>
      </c>
      <c r="E65" t="s">
        <v>55</v>
      </c>
      <c r="J65" s="8">
        <f t="shared" si="11"/>
        <v>43616</v>
      </c>
      <c r="K65" s="8">
        <f t="shared" si="12"/>
        <v>43616</v>
      </c>
      <c r="L65" s="8">
        <f t="shared" si="14"/>
        <v>43616</v>
      </c>
      <c r="M65" s="10">
        <f t="shared" si="13"/>
        <v>0.96666666667442769</v>
      </c>
    </row>
    <row r="66" spans="1:13" x14ac:dyDescent="0.4">
      <c r="A66" s="2" t="s">
        <v>53</v>
      </c>
      <c r="B66" s="2"/>
      <c r="C66" s="2"/>
      <c r="D66" s="7">
        <f>SUM(D67)</f>
        <v>0.33333333337213844</v>
      </c>
      <c r="E66" s="2"/>
      <c r="J66" s="8" t="str">
        <f t="shared" ref="J66:J67" si="20">IF(B66="", "", DATE(YEAR(B66), MONTH(B66), DAY(B66)))</f>
        <v/>
      </c>
      <c r="K66" s="8" t="str">
        <f t="shared" ref="K66:K67" si="21">IF(C66="", "", DATE(YEAR(C66), MONTH(C66), DAY(C66)))</f>
        <v/>
      </c>
      <c r="L66" s="8" t="str">
        <f t="shared" ref="L66:L67" si="22">IF(J66=K66, J66, "？？？")</f>
        <v/>
      </c>
      <c r="M66" s="10">
        <f t="shared" ref="M66:M67" si="23">IF(L66="", 0, D66)</f>
        <v>0</v>
      </c>
    </row>
    <row r="67" spans="1:13" x14ac:dyDescent="0.4">
      <c r="A67" s="2"/>
      <c r="B67" s="1">
        <v>43615.440972222219</v>
      </c>
      <c r="C67" s="1">
        <v>43615.454861111109</v>
      </c>
      <c r="D67" s="5">
        <f t="shared" si="10"/>
        <v>0.33333333337213844</v>
      </c>
      <c r="E67" t="s">
        <v>54</v>
      </c>
      <c r="J67" s="8">
        <f t="shared" si="20"/>
        <v>43615</v>
      </c>
      <c r="K67" s="8">
        <f t="shared" si="21"/>
        <v>43615</v>
      </c>
      <c r="L67" s="8">
        <f t="shared" si="22"/>
        <v>43615</v>
      </c>
      <c r="M67" s="10">
        <f t="shared" si="23"/>
        <v>0.33333333337213844</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pane ySplit="1" topLeftCell="A2" activePane="bottomLeft" state="frozen"/>
      <selection pane="bottomLeft" activeCell="A2" sqref="A2"/>
    </sheetView>
  </sheetViews>
  <sheetFormatPr defaultRowHeight="18.75" x14ac:dyDescent="0.4"/>
  <cols>
    <col min="1" max="1" width="8.25" bestFit="1" customWidth="1"/>
    <col min="2" max="2" width="11" bestFit="1" customWidth="1"/>
    <col min="3" max="3" width="20" bestFit="1" customWidth="1"/>
  </cols>
  <sheetData>
    <row r="1" spans="1:3" x14ac:dyDescent="0.4">
      <c r="A1" t="s">
        <v>44</v>
      </c>
      <c r="B1" t="s">
        <v>45</v>
      </c>
      <c r="C1" t="s">
        <v>47</v>
      </c>
    </row>
    <row r="2" spans="1:3" x14ac:dyDescent="0.4">
      <c r="A2" s="9">
        <v>43556</v>
      </c>
      <c r="B2" s="10">
        <f>SUMIFS('2019年度部署ツリー作成'!M:M, '2019年度部署ツリー作成'!L:L, 作業実績報告書に計上する時間!A2)</f>
        <v>0</v>
      </c>
      <c r="C2" s="11">
        <f t="shared" ref="C2:C4" si="0">ROUNDUP(B2/0.5, 0)*0.5</f>
        <v>0</v>
      </c>
    </row>
    <row r="3" spans="1:3" x14ac:dyDescent="0.4">
      <c r="A3" s="9">
        <v>43557</v>
      </c>
      <c r="B3" s="10">
        <f>SUMIFS('2019年度部署ツリー作成'!M:M, '2019年度部署ツリー作成'!L:L, 作業実績報告書に計上する時間!A3)</f>
        <v>0</v>
      </c>
      <c r="C3" s="11">
        <f t="shared" si="0"/>
        <v>0</v>
      </c>
    </row>
    <row r="4" spans="1:3" x14ac:dyDescent="0.4">
      <c r="A4" s="9">
        <v>43558</v>
      </c>
      <c r="B4" s="10">
        <f>SUMIFS('2019年度部署ツリー作成'!M:M, '2019年度部署ツリー作成'!L:L, 作業実績報告書に計上する時間!A4)</f>
        <v>0</v>
      </c>
      <c r="C4" s="11">
        <f t="shared" si="0"/>
        <v>0</v>
      </c>
    </row>
    <row r="5" spans="1:3" x14ac:dyDescent="0.4">
      <c r="A5" s="9">
        <v>43559</v>
      </c>
      <c r="B5" s="10">
        <f>SUMIFS('2019年度部署ツリー作成'!M:M, '2019年度部署ツリー作成'!L:L, 作業実績報告書に計上する時間!A5)</f>
        <v>0.25000000011641532</v>
      </c>
      <c r="C5" s="11">
        <f>ROUNDUP(B5/0.5, 0)*0.5</f>
        <v>0.5</v>
      </c>
    </row>
    <row r="6" spans="1:3" x14ac:dyDescent="0.4">
      <c r="A6" s="9">
        <v>43560</v>
      </c>
      <c r="B6" s="10">
        <f>SUMIFS('2019年度部署ツリー作成'!M:M, '2019年度部署ツリー作成'!L:L, 作業実績報告書に計上する時間!A6)</f>
        <v>0</v>
      </c>
      <c r="C6" s="11">
        <f t="shared" ref="C6:C62" si="1">ROUNDUP(B6/0.5, 0)*0.5</f>
        <v>0</v>
      </c>
    </row>
    <row r="7" spans="1:3" x14ac:dyDescent="0.4">
      <c r="A7" s="9">
        <v>43561</v>
      </c>
      <c r="B7" s="10">
        <f>SUMIFS('2019年度部署ツリー作成'!M:M, '2019年度部署ツリー作成'!L:L, 作業実績報告書に計上する時間!A7)</f>
        <v>0</v>
      </c>
      <c r="C7" s="11">
        <f t="shared" si="1"/>
        <v>0</v>
      </c>
    </row>
    <row r="8" spans="1:3" x14ac:dyDescent="0.4">
      <c r="A8" s="9">
        <v>43562</v>
      </c>
      <c r="B8" s="10">
        <f>SUMIFS('2019年度部署ツリー作成'!M:M, '2019年度部署ツリー作成'!L:L, 作業実績報告書に計上する時間!A8)</f>
        <v>0</v>
      </c>
      <c r="C8" s="11">
        <f t="shared" si="1"/>
        <v>0</v>
      </c>
    </row>
    <row r="9" spans="1:3" x14ac:dyDescent="0.4">
      <c r="A9" s="9">
        <v>43563</v>
      </c>
      <c r="B9" s="10">
        <f>SUMIFS('2019年度部署ツリー作成'!M:M, '2019年度部署ツリー作成'!L:L, 作業実績報告書に計上する時間!A9)</f>
        <v>0</v>
      </c>
      <c r="C9" s="11">
        <f t="shared" si="1"/>
        <v>0</v>
      </c>
    </row>
    <row r="10" spans="1:3" x14ac:dyDescent="0.4">
      <c r="A10" s="9">
        <v>43564</v>
      </c>
      <c r="B10" s="10">
        <f>SUMIFS('2019年度部署ツリー作成'!M:M, '2019年度部署ツリー作成'!L:L, 作業実績報告書に計上する時間!A10)</f>
        <v>0</v>
      </c>
      <c r="C10" s="11">
        <f t="shared" si="1"/>
        <v>0</v>
      </c>
    </row>
    <row r="11" spans="1:3" x14ac:dyDescent="0.4">
      <c r="A11" s="9">
        <v>43565</v>
      </c>
      <c r="B11" s="10">
        <f>SUMIFS('2019年度部署ツリー作成'!M:M, '2019年度部署ツリー作成'!L:L, 作業実績報告書に計上する時間!A11)</f>
        <v>0</v>
      </c>
      <c r="C11" s="11">
        <f t="shared" si="1"/>
        <v>0</v>
      </c>
    </row>
    <row r="12" spans="1:3" x14ac:dyDescent="0.4">
      <c r="A12" s="9">
        <v>43566</v>
      </c>
      <c r="B12" s="10">
        <f>SUMIFS('2019年度部署ツリー作成'!M:M, '2019年度部署ツリー作成'!L:L, 作業実績報告書に計上する時間!A12)</f>
        <v>0</v>
      </c>
      <c r="C12" s="11">
        <f t="shared" si="1"/>
        <v>0</v>
      </c>
    </row>
    <row r="13" spans="1:3" x14ac:dyDescent="0.4">
      <c r="A13" s="9">
        <v>43567</v>
      </c>
      <c r="B13" s="10">
        <f>SUMIFS('2019年度部署ツリー作成'!M:M, '2019年度部署ツリー作成'!L:L, 作業実績報告書に計上する時間!A13)</f>
        <v>0</v>
      </c>
      <c r="C13" s="11">
        <f t="shared" si="1"/>
        <v>0</v>
      </c>
    </row>
    <row r="14" spans="1:3" x14ac:dyDescent="0.4">
      <c r="A14" s="9">
        <v>43568</v>
      </c>
      <c r="B14" s="10">
        <f>SUMIFS('2019年度部署ツリー作成'!M:M, '2019年度部署ツリー作成'!L:L, 作業実績報告書に計上する時間!A14)</f>
        <v>0</v>
      </c>
      <c r="C14" s="11">
        <f t="shared" si="1"/>
        <v>0</v>
      </c>
    </row>
    <row r="15" spans="1:3" x14ac:dyDescent="0.4">
      <c r="A15" s="9">
        <v>43569</v>
      </c>
      <c r="B15" s="10">
        <f>SUMIFS('2019年度部署ツリー作成'!M:M, '2019年度部署ツリー作成'!L:L, 作業実績報告書に計上する時間!A15)</f>
        <v>0</v>
      </c>
      <c r="C15" s="11">
        <f t="shared" si="1"/>
        <v>0</v>
      </c>
    </row>
    <row r="16" spans="1:3" x14ac:dyDescent="0.4">
      <c r="A16" s="9">
        <v>43570</v>
      </c>
      <c r="B16" s="10">
        <f>SUMIFS('2019年度部署ツリー作成'!M:M, '2019年度部署ツリー作成'!L:L, 作業実績報告書に計上する時間!A16)</f>
        <v>0</v>
      </c>
      <c r="C16" s="11">
        <f t="shared" si="1"/>
        <v>0</v>
      </c>
    </row>
    <row r="17" spans="1:3" x14ac:dyDescent="0.4">
      <c r="A17" s="9">
        <v>43571</v>
      </c>
      <c r="B17" s="10">
        <f>SUMIFS('2019年度部署ツリー作成'!M:M, '2019年度部署ツリー作成'!L:L, 作業実績報告書に計上する時間!A17)</f>
        <v>0</v>
      </c>
      <c r="C17" s="11">
        <f t="shared" si="1"/>
        <v>0</v>
      </c>
    </row>
    <row r="18" spans="1:3" x14ac:dyDescent="0.4">
      <c r="A18" s="9">
        <v>43572</v>
      </c>
      <c r="B18" s="10">
        <f>SUMIFS('2019年度部署ツリー作成'!M:M, '2019年度部署ツリー作成'!L:L, 作業実績報告書に計上する時間!A18)</f>
        <v>0</v>
      </c>
      <c r="C18" s="11">
        <f t="shared" si="1"/>
        <v>0</v>
      </c>
    </row>
    <row r="19" spans="1:3" x14ac:dyDescent="0.4">
      <c r="A19" s="9">
        <v>43573</v>
      </c>
      <c r="B19" s="10">
        <f>SUMIFS('2019年度部署ツリー作成'!M:M, '2019年度部署ツリー作成'!L:L, 作業実績報告書に計上する時間!A19)</f>
        <v>2.25</v>
      </c>
      <c r="C19" s="11">
        <f t="shared" si="1"/>
        <v>2.5</v>
      </c>
    </row>
    <row r="20" spans="1:3" x14ac:dyDescent="0.4">
      <c r="A20" s="9">
        <v>43574</v>
      </c>
      <c r="B20" s="10">
        <f>SUMIFS('2019年度部署ツリー作成'!M:M, '2019年度部署ツリー作成'!L:L, 作業実績報告書に計上する時間!A20)</f>
        <v>0</v>
      </c>
      <c r="C20" s="11">
        <f t="shared" si="1"/>
        <v>0</v>
      </c>
    </row>
    <row r="21" spans="1:3" x14ac:dyDescent="0.4">
      <c r="A21" s="9">
        <v>43575</v>
      </c>
      <c r="B21" s="10">
        <f>SUMIFS('2019年度部署ツリー作成'!M:M, '2019年度部署ツリー作成'!L:L, 作業実績報告書に計上する時間!A21)</f>
        <v>0</v>
      </c>
      <c r="C21" s="11">
        <f t="shared" si="1"/>
        <v>0</v>
      </c>
    </row>
    <row r="22" spans="1:3" x14ac:dyDescent="0.4">
      <c r="A22" s="9">
        <v>43576</v>
      </c>
      <c r="B22" s="10">
        <f>SUMIFS('2019年度部署ツリー作成'!M:M, '2019年度部署ツリー作成'!L:L, 作業実績報告書に計上する時間!A22)</f>
        <v>0</v>
      </c>
      <c r="C22" s="11">
        <f t="shared" si="1"/>
        <v>0</v>
      </c>
    </row>
    <row r="23" spans="1:3" x14ac:dyDescent="0.4">
      <c r="A23" s="9">
        <v>43577</v>
      </c>
      <c r="B23" s="10">
        <f>SUMIFS('2019年度部署ツリー作成'!M:M, '2019年度部署ツリー作成'!L:L, 作業実績報告書に計上する時間!A23)</f>
        <v>6.46666666661622</v>
      </c>
      <c r="C23" s="11">
        <f t="shared" si="1"/>
        <v>6.5</v>
      </c>
    </row>
    <row r="24" spans="1:3" x14ac:dyDescent="0.4">
      <c r="A24" s="9">
        <v>43578</v>
      </c>
      <c r="B24" s="10">
        <f>SUMIFS('2019年度部署ツリー作成'!M:M, '2019年度部署ツリー作成'!L:L, 作業実績報告書に計上する時間!A24)</f>
        <v>2.9666666667326353</v>
      </c>
      <c r="C24" s="11">
        <f t="shared" si="1"/>
        <v>3</v>
      </c>
    </row>
    <row r="25" spans="1:3" x14ac:dyDescent="0.4">
      <c r="A25" s="9">
        <v>43579</v>
      </c>
      <c r="B25" s="10">
        <f>SUMIFS('2019年度部署ツリー作成'!M:M, '2019年度部署ツリー作成'!L:L, 作業実績報告書に計上する時間!A25)</f>
        <v>0</v>
      </c>
      <c r="C25" s="11">
        <f t="shared" si="1"/>
        <v>0</v>
      </c>
    </row>
    <row r="26" spans="1:3" x14ac:dyDescent="0.4">
      <c r="A26" s="9">
        <v>43580</v>
      </c>
      <c r="B26" s="10">
        <f>SUMIFS('2019年度部署ツリー作成'!M:M, '2019年度部署ツリー作成'!L:L, 作業実績報告書に計上する時間!A26)</f>
        <v>0</v>
      </c>
      <c r="C26" s="11">
        <f t="shared" si="1"/>
        <v>0</v>
      </c>
    </row>
    <row r="27" spans="1:3" x14ac:dyDescent="0.4">
      <c r="A27" s="9">
        <v>43581</v>
      </c>
      <c r="B27" s="10">
        <f>SUMIFS('2019年度部署ツリー作成'!M:M, '2019年度部署ツリー作成'!L:L, 作業実績報告書に計上する時間!A27)</f>
        <v>0</v>
      </c>
      <c r="C27" s="11">
        <f t="shared" si="1"/>
        <v>0</v>
      </c>
    </row>
    <row r="28" spans="1:3" x14ac:dyDescent="0.4">
      <c r="A28" s="9">
        <v>43582</v>
      </c>
      <c r="B28" s="10">
        <f>SUMIFS('2019年度部署ツリー作成'!M:M, '2019年度部署ツリー作成'!L:L, 作業実績報告書に計上する時間!A28)</f>
        <v>0</v>
      </c>
      <c r="C28" s="11">
        <f t="shared" si="1"/>
        <v>0</v>
      </c>
    </row>
    <row r="29" spans="1:3" x14ac:dyDescent="0.4">
      <c r="A29" s="9">
        <v>43583</v>
      </c>
      <c r="B29" s="10">
        <f>SUMIFS('2019年度部署ツリー作成'!M:M, '2019年度部署ツリー作成'!L:L, 作業実績報告書に計上する時間!A29)</f>
        <v>0</v>
      </c>
      <c r="C29" s="11">
        <f t="shared" si="1"/>
        <v>0</v>
      </c>
    </row>
    <row r="30" spans="1:3" x14ac:dyDescent="0.4">
      <c r="A30" s="9">
        <v>43584</v>
      </c>
      <c r="B30" s="10">
        <f>SUMIFS('2019年度部署ツリー作成'!M:M, '2019年度部署ツリー作成'!L:L, 作業実績報告書に計上する時間!A30)</f>
        <v>0</v>
      </c>
      <c r="C30" s="11">
        <f t="shared" si="1"/>
        <v>0</v>
      </c>
    </row>
    <row r="31" spans="1:3" x14ac:dyDescent="0.4">
      <c r="A31" s="9">
        <v>43585</v>
      </c>
      <c r="B31" s="10">
        <f>SUMIFS('2019年度部署ツリー作成'!M:M, '2019年度部署ツリー作成'!L:L, 作業実績報告書に計上する時間!A31)</f>
        <v>0</v>
      </c>
      <c r="C31" s="11">
        <f t="shared" si="1"/>
        <v>0</v>
      </c>
    </row>
    <row r="32" spans="1:3" x14ac:dyDescent="0.4">
      <c r="A32" s="9">
        <v>43586</v>
      </c>
      <c r="B32" s="10">
        <f>SUMIFS('2019年度部署ツリー作成'!M:M, '2019年度部署ツリー作成'!L:L, 作業実績報告書に計上する時間!A32)</f>
        <v>0</v>
      </c>
      <c r="C32" s="11">
        <f t="shared" si="1"/>
        <v>0</v>
      </c>
    </row>
    <row r="33" spans="1:3" x14ac:dyDescent="0.4">
      <c r="A33" s="9">
        <v>43587</v>
      </c>
      <c r="B33" s="10">
        <f>SUMIFS('2019年度部署ツリー作成'!M:M, '2019年度部署ツリー作成'!L:L, 作業実績報告書に計上する時間!A33)</f>
        <v>0</v>
      </c>
      <c r="C33" s="11">
        <f t="shared" si="1"/>
        <v>0</v>
      </c>
    </row>
    <row r="34" spans="1:3" x14ac:dyDescent="0.4">
      <c r="A34" s="9">
        <v>43588</v>
      </c>
      <c r="B34" s="10">
        <f>SUMIFS('2019年度部署ツリー作成'!M:M, '2019年度部署ツリー作成'!L:L, 作業実績報告書に計上する時間!A34)</f>
        <v>0</v>
      </c>
      <c r="C34" s="11">
        <f t="shared" si="1"/>
        <v>0</v>
      </c>
    </row>
    <row r="35" spans="1:3" x14ac:dyDescent="0.4">
      <c r="A35" s="9">
        <v>43589</v>
      </c>
      <c r="B35" s="10">
        <f>SUMIFS('2019年度部署ツリー作成'!M:M, '2019年度部署ツリー作成'!L:L, 作業実績報告書に計上する時間!A35)</f>
        <v>0</v>
      </c>
      <c r="C35" s="11">
        <f t="shared" si="1"/>
        <v>0</v>
      </c>
    </row>
    <row r="36" spans="1:3" x14ac:dyDescent="0.4">
      <c r="A36" s="9">
        <v>43590</v>
      </c>
      <c r="B36" s="10">
        <f>SUMIFS('2019年度部署ツリー作成'!M:M, '2019年度部署ツリー作成'!L:L, 作業実績報告書に計上する時間!A36)</f>
        <v>0</v>
      </c>
      <c r="C36" s="11">
        <f t="shared" si="1"/>
        <v>0</v>
      </c>
    </row>
    <row r="37" spans="1:3" x14ac:dyDescent="0.4">
      <c r="A37" s="9">
        <v>43591</v>
      </c>
      <c r="B37" s="10">
        <f>SUMIFS('2019年度部署ツリー作成'!M:M, '2019年度部署ツリー作成'!L:L, 作業実績報告書に計上する時間!A37)</f>
        <v>0</v>
      </c>
      <c r="C37" s="11">
        <f t="shared" si="1"/>
        <v>0</v>
      </c>
    </row>
    <row r="38" spans="1:3" x14ac:dyDescent="0.4">
      <c r="A38" s="9">
        <v>43592</v>
      </c>
      <c r="B38" s="10">
        <f>SUMIFS('2019年度部署ツリー作成'!M:M, '2019年度部署ツリー作成'!L:L, 作業実績報告書に計上する時間!A38)</f>
        <v>1.8166666664765216</v>
      </c>
      <c r="C38" s="11">
        <f t="shared" si="1"/>
        <v>2</v>
      </c>
    </row>
    <row r="39" spans="1:3" x14ac:dyDescent="0.4">
      <c r="A39" s="9">
        <v>43593</v>
      </c>
      <c r="B39" s="10">
        <f>SUMIFS('2019年度部署ツリー作成'!M:M, '2019年度部署ツリー作成'!L:L, 作業実績報告書に計上する時間!A39)</f>
        <v>0</v>
      </c>
      <c r="C39" s="11">
        <f t="shared" si="1"/>
        <v>0</v>
      </c>
    </row>
    <row r="40" spans="1:3" x14ac:dyDescent="0.4">
      <c r="A40" s="9">
        <v>43594</v>
      </c>
      <c r="B40" s="10">
        <f>SUMIFS('2019年度部署ツリー作成'!M:M, '2019年度部署ツリー作成'!L:L, 作業実績報告書に計上する時間!A40)</f>
        <v>0</v>
      </c>
      <c r="C40" s="11">
        <f t="shared" si="1"/>
        <v>0</v>
      </c>
    </row>
    <row r="41" spans="1:3" x14ac:dyDescent="0.4">
      <c r="A41" s="9">
        <v>43595</v>
      </c>
      <c r="B41" s="10">
        <f>SUMIFS('2019年度部署ツリー作成'!M:M, '2019年度部署ツリー作成'!L:L, 作業実績報告書に計上する時間!A41)</f>
        <v>0.96666666667442769</v>
      </c>
      <c r="C41" s="11">
        <f t="shared" si="1"/>
        <v>1</v>
      </c>
    </row>
    <row r="42" spans="1:3" x14ac:dyDescent="0.4">
      <c r="A42" s="9">
        <v>43596</v>
      </c>
      <c r="B42" s="10">
        <f>SUMIFS('2019年度部署ツリー作成'!M:M, '2019年度部署ツリー作成'!L:L, 作業実績報告書に計上する時間!A42)</f>
        <v>0</v>
      </c>
      <c r="C42" s="11">
        <f t="shared" si="1"/>
        <v>0</v>
      </c>
    </row>
    <row r="43" spans="1:3" x14ac:dyDescent="0.4">
      <c r="A43" s="9">
        <v>43597</v>
      </c>
      <c r="B43" s="10">
        <f>SUMIFS('2019年度部署ツリー作成'!M:M, '2019年度部署ツリー作成'!L:L, 作業実績報告書に計上する時間!A43)</f>
        <v>0</v>
      </c>
      <c r="C43" s="11">
        <f t="shared" si="1"/>
        <v>0</v>
      </c>
    </row>
    <row r="44" spans="1:3" x14ac:dyDescent="0.4">
      <c r="A44" s="9">
        <v>43598</v>
      </c>
      <c r="B44" s="10">
        <f>SUMIFS('2019年度部署ツリー作成'!M:M, '2019年度部署ツリー作成'!L:L, 作業実績報告書に計上する時間!A44)</f>
        <v>0</v>
      </c>
      <c r="C44" s="11">
        <f t="shared" si="1"/>
        <v>0</v>
      </c>
    </row>
    <row r="45" spans="1:3" x14ac:dyDescent="0.4">
      <c r="A45" s="9">
        <v>43599</v>
      </c>
      <c r="B45" s="10">
        <f>SUMIFS('2019年度部署ツリー作成'!M:M, '2019年度部署ツリー作成'!L:L, 作業実績報告書に計上する時間!A45)</f>
        <v>1.2666666664299555</v>
      </c>
      <c r="C45" s="11">
        <f t="shared" si="1"/>
        <v>1.5</v>
      </c>
    </row>
    <row r="46" spans="1:3" x14ac:dyDescent="0.4">
      <c r="A46" s="9">
        <v>43600</v>
      </c>
      <c r="B46" s="10">
        <f>SUMIFS('2019年度部署ツリー作成'!M:M, '2019年度部署ツリー作成'!L:L, 作業実績報告書に計上する時間!A46)</f>
        <v>5.3166666667093523</v>
      </c>
      <c r="C46" s="11">
        <f t="shared" si="1"/>
        <v>5.5</v>
      </c>
    </row>
    <row r="47" spans="1:3" x14ac:dyDescent="0.4">
      <c r="A47" s="9">
        <v>43601</v>
      </c>
      <c r="B47" s="10">
        <f>SUMIFS('2019年度部署ツリー作成'!M:M, '2019年度部署ツリー作成'!L:L, 作業実績報告書に計上する時間!A47)</f>
        <v>1.6333333334187046</v>
      </c>
      <c r="C47" s="11">
        <f t="shared" si="1"/>
        <v>2</v>
      </c>
    </row>
    <row r="48" spans="1:3" x14ac:dyDescent="0.4">
      <c r="A48" s="9">
        <v>43602</v>
      </c>
      <c r="B48" s="10">
        <f>SUMIFS('2019年度部署ツリー作成'!M:M, '2019年度部署ツリー作成'!L:L, 作業実績報告書に計上する時間!A48)</f>
        <v>1.966666666441597</v>
      </c>
      <c r="C48" s="11">
        <f t="shared" si="1"/>
        <v>2</v>
      </c>
    </row>
    <row r="49" spans="1:4" x14ac:dyDescent="0.4">
      <c r="A49" s="9">
        <v>43603</v>
      </c>
      <c r="B49" s="10">
        <f>SUMIFS('2019年度部署ツリー作成'!M:M, '2019年度部署ツリー作成'!L:L, 作業実績報告書に計上する時間!A49)</f>
        <v>0</v>
      </c>
      <c r="C49" s="11">
        <f t="shared" si="1"/>
        <v>0</v>
      </c>
    </row>
    <row r="50" spans="1:4" x14ac:dyDescent="0.4">
      <c r="A50" s="9">
        <v>43604</v>
      </c>
      <c r="B50" s="10">
        <f>SUMIFS('2019年度部署ツリー作成'!M:M, '2019年度部署ツリー作成'!L:L, 作業実績報告書に計上する時間!A50)</f>
        <v>0</v>
      </c>
      <c r="C50" s="11">
        <f t="shared" si="1"/>
        <v>0</v>
      </c>
    </row>
    <row r="51" spans="1:4" x14ac:dyDescent="0.4">
      <c r="A51" s="9">
        <v>43605</v>
      </c>
      <c r="B51" s="10">
        <f>SUMIFS('2019年度部署ツリー作成'!M:M, '2019年度部署ツリー作成'!L:L, 作業実績報告書に計上する時間!A51)</f>
        <v>1.6666666666860692</v>
      </c>
      <c r="C51" s="11">
        <f t="shared" si="1"/>
        <v>2</v>
      </c>
    </row>
    <row r="52" spans="1:4" x14ac:dyDescent="0.4">
      <c r="A52" s="9">
        <v>43606</v>
      </c>
      <c r="B52" s="10">
        <f>SUMIFS('2019年度部署ツリー作成'!M:M, '2019年度部署ツリー作成'!L:L, 作業実績報告書に計上する時間!A52)</f>
        <v>2.6666666666278616</v>
      </c>
      <c r="C52" s="11">
        <f t="shared" si="1"/>
        <v>3</v>
      </c>
    </row>
    <row r="53" spans="1:4" x14ac:dyDescent="0.4">
      <c r="A53" s="9">
        <v>43607</v>
      </c>
      <c r="B53" s="10">
        <f>SUMIFS('2019年度部署ツリー作成'!M:M, '2019年度部署ツリー作成'!L:L, 作業実績報告書に計上する時間!A53)</f>
        <v>0</v>
      </c>
      <c r="C53" s="11">
        <f t="shared" si="1"/>
        <v>0</v>
      </c>
    </row>
    <row r="54" spans="1:4" x14ac:dyDescent="0.4">
      <c r="A54" s="9">
        <v>43608</v>
      </c>
      <c r="B54" s="10">
        <f>SUMIFS('2019年度部署ツリー作成'!M:M, '2019年度部署ツリー作成'!L:L, 作業実績報告書に計上する時間!A54)</f>
        <v>0</v>
      </c>
      <c r="C54" s="11">
        <f t="shared" si="1"/>
        <v>0</v>
      </c>
    </row>
    <row r="55" spans="1:4" x14ac:dyDescent="0.4">
      <c r="A55" s="9">
        <v>43609</v>
      </c>
      <c r="B55" s="10">
        <f>SUMIFS('2019年度部署ツリー作成'!M:M, '2019年度部署ツリー作成'!L:L, 作業実績報告書に計上する時間!A55)</f>
        <v>0</v>
      </c>
      <c r="C55" s="11">
        <f t="shared" si="1"/>
        <v>0</v>
      </c>
    </row>
    <row r="56" spans="1:4" x14ac:dyDescent="0.4">
      <c r="A56" s="9">
        <v>43610</v>
      </c>
      <c r="B56" s="10">
        <f>SUMIFS('2019年度部署ツリー作成'!M:M, '2019年度部署ツリー作成'!L:L, 作業実績報告書に計上する時間!A56)</f>
        <v>0</v>
      </c>
      <c r="C56" s="11">
        <f t="shared" si="1"/>
        <v>0</v>
      </c>
    </row>
    <row r="57" spans="1:4" x14ac:dyDescent="0.4">
      <c r="A57" s="9">
        <v>43611</v>
      </c>
      <c r="B57" s="10">
        <f>SUMIFS('2019年度部署ツリー作成'!M:M, '2019年度部署ツリー作成'!L:L, 作業実績報告書に計上する時間!A57)</f>
        <v>0</v>
      </c>
      <c r="C57" s="11">
        <f t="shared" si="1"/>
        <v>0</v>
      </c>
    </row>
    <row r="58" spans="1:4" x14ac:dyDescent="0.4">
      <c r="A58" s="9">
        <v>43612</v>
      </c>
      <c r="B58" s="10">
        <f>SUMIFS('2019年度部署ツリー作成'!M:M, '2019年度部署ツリー作成'!L:L, 作業実績報告書に計上する時間!A58)</f>
        <v>6.9166666665114462</v>
      </c>
      <c r="C58" s="11">
        <f t="shared" si="1"/>
        <v>7</v>
      </c>
      <c r="D58" t="s">
        <v>50</v>
      </c>
    </row>
    <row r="59" spans="1:4" x14ac:dyDescent="0.4">
      <c r="A59" s="9">
        <v>43613</v>
      </c>
      <c r="B59" s="10">
        <f>SUMIFS('2019年度部署ツリー作成'!M:M, '2019年度部署ツリー作成'!L:L, 作業実績報告書に計上する時間!A59)</f>
        <v>6.3499999999185093</v>
      </c>
      <c r="C59" s="11">
        <f t="shared" si="1"/>
        <v>6.5</v>
      </c>
      <c r="D59" t="s">
        <v>50</v>
      </c>
    </row>
    <row r="60" spans="1:4" x14ac:dyDescent="0.4">
      <c r="A60" s="9">
        <v>43614</v>
      </c>
      <c r="B60" s="10">
        <f>SUMIFS('2019年度部署ツリー作成'!M:M, '2019年度部署ツリー作成'!L:L, 作業実績報告書に計上する時間!A60)</f>
        <v>0.99999999994179234</v>
      </c>
      <c r="C60" s="11">
        <f t="shared" si="1"/>
        <v>1</v>
      </c>
    </row>
    <row r="61" spans="1:4" x14ac:dyDescent="0.4">
      <c r="A61" s="9">
        <v>43615</v>
      </c>
      <c r="B61" s="10">
        <f>SUMIFS('2019年度部署ツリー作成'!M:M, '2019年度部署ツリー作成'!L:L, 作業実績報告書に計上する時間!A61)</f>
        <v>1.3666666665812954</v>
      </c>
      <c r="C61" s="11">
        <f t="shared" si="1"/>
        <v>1.5</v>
      </c>
    </row>
    <row r="62" spans="1:4" x14ac:dyDescent="0.4">
      <c r="A62" s="9">
        <v>43616</v>
      </c>
      <c r="B62" s="10">
        <f>SUMIFS('2019年度部署ツリー作成'!M:M, '2019年度部署ツリー作成'!L:L, 作業実績報告書に計上する時間!A62)</f>
        <v>0.96666666667442769</v>
      </c>
      <c r="C62" s="11">
        <f t="shared" si="1"/>
        <v>1</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2019年度部署ツリー作成</vt:lpstr>
      <vt:lpstr>作業実績報告書に計上する時間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cp:lastModifiedBy>Core(TM) i5-3470</cp:lastModifiedBy>
  <dcterms:created xsi:type="dcterms:W3CDTF">2019-03-31T14:51:49Z</dcterms:created>
  <dcterms:modified xsi:type="dcterms:W3CDTF">2019-05-31T00:05:38Z</dcterms:modified>
</cp:coreProperties>
</file>