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2" i="1"/>
  <c r="I10" i="1"/>
  <c r="D10" i="1"/>
  <c r="E10" i="1" s="1"/>
  <c r="F10" i="1" s="1"/>
  <c r="C10" i="1"/>
  <c r="C9" i="1"/>
  <c r="I8" i="1"/>
  <c r="F8" i="1"/>
  <c r="E8" i="1"/>
  <c r="D8" i="1"/>
  <c r="C8" i="1"/>
  <c r="I7" i="1"/>
  <c r="F7" i="1"/>
  <c r="E7" i="1"/>
  <c r="D7" i="1"/>
  <c r="C7" i="1"/>
  <c r="I3" i="1"/>
  <c r="I2" i="1"/>
  <c r="F3" i="1"/>
  <c r="F2" i="1"/>
  <c r="E3" i="1"/>
  <c r="E2" i="1"/>
  <c r="D3" i="1"/>
  <c r="D2" i="1"/>
</calcChain>
</file>

<file path=xl/sharedStrings.xml><?xml version="1.0" encoding="utf-8"?>
<sst xmlns="http://schemas.openxmlformats.org/spreadsheetml/2006/main" count="24" uniqueCount="22">
  <si>
    <t>月額税込</t>
    <rPh sb="0" eb="2">
      <t>ゲツガク</t>
    </rPh>
    <rPh sb="2" eb="4">
      <t>ゼイコミ</t>
    </rPh>
    <phoneticPr fontId="1"/>
  </si>
  <si>
    <t>月額</t>
    <rPh sb="0" eb="2">
      <t>ゲツガク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</si>
  <si>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</si>
  <si>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</si>
  <si>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↑</t>
    <phoneticPr fontId="1"/>
  </si>
  <si>
    <t>プラス端末 iPhone7 Plus 128GB</t>
    <rPh sb="3" eb="5">
      <t>タンマツ</t>
    </rPh>
    <phoneticPr fontId="1"/>
  </si>
  <si>
    <t>←コレ</t>
    <phoneticPr fontId="1"/>
  </si>
  <si>
    <t>LINEフリープラン（1GB）</t>
    <phoneticPr fontId="1"/>
  </si>
  <si>
    <t>コミュニケーションフリープラン（3GB）</t>
    <phoneticPr fontId="1"/>
  </si>
  <si>
    <t>※データ＋SMS＋音声通話で計算。</t>
    <rPh sb="14" eb="16">
      <t>ケイサン</t>
    </rPh>
    <phoneticPr fontId="1"/>
  </si>
  <si>
    <t>docomo MNP転出手数料</t>
    <rPh sb="10" eb="12">
      <t>テンシュツ</t>
    </rPh>
    <rPh sb="12" eb="15">
      <t>テスウリョウ</t>
    </rPh>
    <phoneticPr fontId="1"/>
  </si>
  <si>
    <t>docomo 違約金</t>
    <rPh sb="7" eb="10">
      <t>イヤクキン</t>
    </rPh>
    <phoneticPr fontId="1"/>
  </si>
  <si>
    <t>LINEモバイル事務手数料</t>
    <rPh sb="8" eb="10">
      <t>ジム</t>
    </rPh>
    <rPh sb="10" eb="13">
      <t>テスウリョウ</t>
    </rPh>
    <phoneticPr fontId="1"/>
  </si>
  <si>
    <t>←iPhoneじゃないよ。</t>
    <phoneticPr fontId="1"/>
  </si>
  <si>
    <t>docomo - カケホライト</t>
    <phoneticPr fontId="1"/>
  </si>
  <si>
    <t>docomo - シンプルプラン</t>
    <phoneticPr fontId="1"/>
  </si>
  <si>
    <t>docomo with + Galaxy Feel</t>
    <phoneticPr fontId="1"/>
  </si>
  <si>
    <t>ということで、docomoのiPhone7Plusのほうが若干高いが、</t>
    <rPh sb="29" eb="31">
      <t>ジャッカン</t>
    </rPh>
    <rPh sb="31" eb="32">
      <t>タカ</t>
    </rPh>
    <phoneticPr fontId="1"/>
  </si>
  <si>
    <t>MVNOに移行することで発生するもろもろの手間がないので</t>
    <rPh sb="5" eb="7">
      <t>イコウ</t>
    </rPh>
    <rPh sb="12" eb="14">
      <t>ハッセイ</t>
    </rPh>
    <rPh sb="21" eb="23">
      <t>テマ</t>
    </rPh>
    <phoneticPr fontId="1"/>
  </si>
  <si>
    <t>docomoを継続するってことで！</t>
    <rPh sb="7" eb="9">
      <t>ケイゾク</t>
    </rPh>
    <phoneticPr fontId="1"/>
  </si>
  <si>
    <t>端末補償も充実しているし。</t>
    <rPh sb="0" eb="2">
      <t>タンマツ</t>
    </rPh>
    <rPh sb="2" eb="4">
      <t>ホショウ</t>
    </rPh>
    <rPh sb="5" eb="7">
      <t>ジュウジツ</t>
    </rPh>
    <phoneticPr fontId="1"/>
  </si>
  <si>
    <t>2年縛りが解けたらまたそのときに考えましょう。</t>
    <rPh sb="1" eb="2">
      <t>ネン</t>
    </rPh>
    <rPh sb="2" eb="3">
      <t>シバ</t>
    </rPh>
    <rPh sb="5" eb="6">
      <t>ト</t>
    </rPh>
    <rPh sb="16" eb="17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</si>
</sst>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workbookViewId="0"/>
  </sheetViews>
  <sheetFormatPr defaultRowHeight="13.5" x14ac:dyDescent="0.15"/>
  <sheetData>
    <row r="1" spans="2:15" x14ac:dyDescent="0.15">
      <c r="C1" t="s">
        <v>1</v>
      </c>
      <c r="D1" t="s">
        <v>0</v>
      </c>
      <c r="E1" t="s">
        <v>2</v>
      </c>
      <c r="F1" t="s">
        <v>3</v>
      </c>
      <c r="L1" t="s">
        <v>10</v>
      </c>
      <c r="M1" t="s">
        <v>11</v>
      </c>
      <c r="N1" t="s">
        <v>12</v>
      </c>
    </row>
    <row r="2" spans="2:15" x14ac:dyDescent="0.15">
      <c r="B2" t="s">
        <v>7</v>
      </c>
      <c r="C2">
        <v>1200</v>
      </c>
      <c r="D2">
        <f>ROUND(C2*1.08,0)</f>
        <v>1296</v>
      </c>
      <c r="E2">
        <f>D2*12</f>
        <v>15552</v>
      </c>
      <c r="F2">
        <f>E2*2</f>
        <v>31104</v>
      </c>
      <c r="H2">
        <v>104544</v>
      </c>
      <c r="I2">
        <f>SUM(F2,H2)</f>
        <v>135648</v>
      </c>
      <c r="L2">
        <v>2000</v>
      </c>
      <c r="M2">
        <v>9500</v>
      </c>
      <c r="N2">
        <v>3000</v>
      </c>
      <c r="O2">
        <f>SUM(I2, L2:N2)</f>
        <v>150148</v>
      </c>
    </row>
    <row r="3" spans="2:15" x14ac:dyDescent="0.15">
      <c r="B3" t="s">
        <v>8</v>
      </c>
      <c r="C3">
        <v>1690</v>
      </c>
      <c r="D3">
        <f>ROUND(C3*1.08,0)</f>
        <v>1825</v>
      </c>
      <c r="E3">
        <f>D3*12</f>
        <v>21900</v>
      </c>
      <c r="F3">
        <f>E3*2</f>
        <v>43800</v>
      </c>
      <c r="H3">
        <v>104544</v>
      </c>
      <c r="I3">
        <f>SUM(F3,H3)</f>
        <v>148344</v>
      </c>
      <c r="J3" t="s">
        <v>6</v>
      </c>
      <c r="L3">
        <v>2000</v>
      </c>
      <c r="M3">
        <v>9500</v>
      </c>
      <c r="N3">
        <v>3000</v>
      </c>
      <c r="O3">
        <f>SUM(I3, L3:N3)</f>
        <v>162844</v>
      </c>
    </row>
    <row r="4" spans="2:15" x14ac:dyDescent="0.15">
      <c r="H4" t="s">
        <v>4</v>
      </c>
    </row>
    <row r="5" spans="2:15" x14ac:dyDescent="0.15">
      <c r="B5" t="s">
        <v>9</v>
      </c>
      <c r="H5" t="s">
        <v>5</v>
      </c>
    </row>
    <row r="7" spans="2:15" x14ac:dyDescent="0.15">
      <c r="B7" t="s">
        <v>14</v>
      </c>
      <c r="C7">
        <f>1700+3500+300</f>
        <v>5500</v>
      </c>
      <c r="D7">
        <f>C7*1.08</f>
        <v>5940</v>
      </c>
      <c r="E7">
        <f>D7*12</f>
        <v>71280</v>
      </c>
      <c r="F7">
        <f>E7*2</f>
        <v>142560</v>
      </c>
      <c r="H7">
        <v>40824</v>
      </c>
      <c r="I7">
        <f>SUM(F7,H7)</f>
        <v>183384</v>
      </c>
      <c r="J7" t="s">
        <v>6</v>
      </c>
      <c r="L7" t="s">
        <v>17</v>
      </c>
    </row>
    <row r="8" spans="2:15" x14ac:dyDescent="0.15">
      <c r="B8" t="s">
        <v>15</v>
      </c>
      <c r="C8">
        <f>980+3100+300</f>
        <v>4380</v>
      </c>
      <c r="D8">
        <f>ROUND(C8*1.08,0)</f>
        <v>4730</v>
      </c>
      <c r="E8">
        <f>ROUND(D8*12,0)</f>
        <v>56760</v>
      </c>
      <c r="F8">
        <f>ROUND(E8*2,0)</f>
        <v>113520</v>
      </c>
      <c r="H8">
        <v>40824</v>
      </c>
      <c r="I8">
        <f>SUM(F8,H8)</f>
        <v>154344</v>
      </c>
      <c r="J8" t="s">
        <v>6</v>
      </c>
      <c r="L8" t="s">
        <v>18</v>
      </c>
    </row>
    <row r="9" spans="2:15" x14ac:dyDescent="0.15">
      <c r="C9">
        <f>C7-C8</f>
        <v>1120</v>
      </c>
      <c r="L9" t="s">
        <v>19</v>
      </c>
    </row>
    <row r="10" spans="2:15" x14ac:dyDescent="0.15">
      <c r="B10" t="s">
        <v>16</v>
      </c>
      <c r="C10">
        <f>1700+3500+300-1500</f>
        <v>4000</v>
      </c>
      <c r="D10">
        <f>C10*1.08</f>
        <v>4320</v>
      </c>
      <c r="E10">
        <f>D10*12</f>
        <v>51840</v>
      </c>
      <c r="F10">
        <f>E10*2</f>
        <v>103680</v>
      </c>
      <c r="H10">
        <v>36288</v>
      </c>
      <c r="I10">
        <f>SUM(F10,H10)</f>
        <v>139968</v>
      </c>
      <c r="J10" t="s">
        <v>13</v>
      </c>
      <c r="L10" t="s">
        <v>20</v>
      </c>
    </row>
    <row r="11" spans="2:15" x14ac:dyDescent="0.15">
      <c r="L11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Excel-User</dc:creator>
  <cp:lastModifiedBy>FJ-USER</cp:lastModifiedBy>
  <dcterms:created xsi:type="dcterms:W3CDTF">2017-08-23T15:08:00Z</dcterms:created>
  <dcterms:modified xsi:type="dcterms:W3CDTF">2017-08-23T15:39:12Z</dcterms:modified>
</cp:coreProperties>
</file>