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ACO_Proceso" sheetId="1" r:id="rId1"/>
    <sheet name="DACO_MOD1_RESUMEN" sheetId="2" r:id="rId2"/>
    <sheet name="DACO_TIEMPOS" sheetId="3" r:id="rId3"/>
    <sheet name="DACO_DEFECTOS" sheetId="4" r:id="rId4"/>
    <sheet name="DACO_CALIDAD" sheetId="5" r:id="rId5"/>
  </sheets>
  <externalReferences>
    <externalReference r:id="rId6"/>
  </externalReferences>
  <calcPr calcId="152511"/>
</workbook>
</file>

<file path=xl/calcChain.xml><?xml version="1.0" encoding="utf-8"?>
<calcChain xmlns="http://schemas.openxmlformats.org/spreadsheetml/2006/main">
  <c r="G5" i="2" l="1"/>
  <c r="H26" i="2" l="1"/>
  <c r="I25" i="2"/>
  <c r="I16" i="2" s="1"/>
  <c r="E25" i="2"/>
  <c r="G25" i="2" s="1"/>
  <c r="I24" i="2"/>
  <c r="E24" i="2"/>
  <c r="G24" i="2" s="1"/>
  <c r="I23" i="2"/>
  <c r="E23" i="2"/>
  <c r="G23" i="2" s="1"/>
  <c r="I22" i="2"/>
  <c r="E22" i="2"/>
  <c r="G22" i="2" s="1"/>
  <c r="I21" i="2"/>
  <c r="E21" i="2"/>
  <c r="G21" i="2" s="1"/>
  <c r="H18" i="2"/>
  <c r="E17" i="2"/>
  <c r="G17" i="2" s="1"/>
  <c r="E16" i="2"/>
  <c r="G16" i="2" s="1"/>
  <c r="E15" i="2"/>
  <c r="G15" i="2" s="1"/>
  <c r="E14" i="2"/>
  <c r="G14" i="2" s="1"/>
  <c r="E13" i="2"/>
  <c r="G13" i="2" s="1"/>
  <c r="H10" i="2"/>
  <c r="E8" i="2"/>
  <c r="G8" i="2" s="1"/>
  <c r="G4" i="2"/>
  <c r="E7" i="2"/>
  <c r="G7" i="2" s="1"/>
  <c r="E9" i="2"/>
  <c r="G9" i="2" s="1"/>
  <c r="I15" i="2" l="1"/>
  <c r="I14" i="2"/>
  <c r="I26" i="2"/>
  <c r="G26" i="2"/>
  <c r="E10" i="2"/>
  <c r="E26" i="2"/>
  <c r="G18" i="2"/>
  <c r="G10" i="2"/>
  <c r="I4" i="2" s="1"/>
  <c r="I13" i="2"/>
  <c r="I17" i="2"/>
  <c r="E18" i="2"/>
  <c r="I18" i="2" l="1"/>
  <c r="I7" i="2"/>
  <c r="I8" i="2"/>
  <c r="I9" i="2"/>
  <c r="I5" i="2"/>
  <c r="I6" i="2"/>
  <c r="I10" i="2" l="1"/>
</calcChain>
</file>

<file path=xl/sharedStrings.xml><?xml version="1.0" encoding="utf-8"?>
<sst xmlns="http://schemas.openxmlformats.org/spreadsheetml/2006/main" count="69" uniqueCount="49">
  <si>
    <t>Fase</t>
  </si>
  <si>
    <t>Descripción</t>
  </si>
  <si>
    <t>Actividad</t>
  </si>
  <si>
    <t>Módulo</t>
  </si>
  <si>
    <t>Nombre</t>
  </si>
  <si>
    <t>Proceso</t>
  </si>
  <si>
    <t>Planificación</t>
  </si>
  <si>
    <t>PostMortem</t>
  </si>
  <si>
    <t>Desarrollo (Diseño, codificación, compilación y pruebas)</t>
  </si>
  <si>
    <t>Plan</t>
  </si>
  <si>
    <t xml:space="preserve">  Postmortem</t>
  </si>
  <si>
    <t xml:space="preserve">    Total</t>
  </si>
  <si>
    <t>Tiempo en fase (min.)</t>
  </si>
  <si>
    <t>Planeación</t>
  </si>
  <si>
    <t>Diseño</t>
  </si>
  <si>
    <t>Codificación</t>
  </si>
  <si>
    <t>Compilación</t>
  </si>
  <si>
    <t>Pruebas</t>
  </si>
  <si>
    <t>Defectos inyectados</t>
  </si>
  <si>
    <t>Defectos removidos</t>
  </si>
  <si>
    <t xml:space="preserve">    Total en Desarrollo</t>
  </si>
  <si>
    <t xml:space="preserve">   Después del desarrollo</t>
  </si>
  <si>
    <t xml:space="preserve">Modulo: </t>
  </si>
  <si>
    <t>Real</t>
  </si>
  <si>
    <t>A la fecha</t>
  </si>
  <si>
    <t>A la fecha %</t>
  </si>
  <si>
    <t>Delta</t>
  </si>
  <si>
    <t>Fecha</t>
  </si>
  <si>
    <t>Inicio</t>
  </si>
  <si>
    <t>Interrumpción</t>
  </si>
  <si>
    <t>Fin</t>
  </si>
  <si>
    <t>Comentarios</t>
  </si>
  <si>
    <t>Tipo</t>
  </si>
  <si>
    <t>Introducido</t>
  </si>
  <si>
    <t>Eliminado</t>
  </si>
  <si>
    <t>Tiempo de Arreglo</t>
  </si>
  <si>
    <t>Defecto Arreglado</t>
  </si>
  <si>
    <t xml:space="preserve">¿En qué etapas se introducen más defectos? 
¿En qué etapas se corrigieron más defectos? 
¿Cuáles son los tipos de defectos que más ocurren por cada etapa? 
</t>
  </si>
  <si>
    <t>Formulario de Registro pacientes</t>
  </si>
  <si>
    <t>Planeacion</t>
  </si>
  <si>
    <t>Tamaño (en líneas de código) real:</t>
  </si>
  <si>
    <t>Tamaño (en líneas de código) planeado:</t>
  </si>
  <si>
    <t>Codif</t>
  </si>
  <si>
    <t>Compilació</t>
  </si>
  <si>
    <t>Formulario 2</t>
  </si>
  <si>
    <t>ID</t>
  </si>
  <si>
    <t>Form</t>
  </si>
  <si>
    <t>Parte</t>
  </si>
  <si>
    <t>Formulario de Registro de pacientes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</si>
</sst>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0.0"/>
    <numFmt numFmtId="165" formatCode="_-* #,##0.0_-;\-* #,##0.0_-;_-* &quot;-&quot;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gray125">
        <bgColor rgb="FFFFFF00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9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5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1" xfId="0" applyBorder="1"/>
    <xf numFmtId="0" fontId="4" fillId="0" borderId="0" xfId="1" applyFont="1" applyProtection="1"/>
    <xf numFmtId="0" fontId="5" fillId="0" borderId="0" xfId="1" applyFont="1" applyBorder="1" applyProtection="1"/>
    <xf numFmtId="0" fontId="4" fillId="0" borderId="0" xfId="1" applyFont="1" applyBorder="1" applyProtection="1"/>
    <xf numFmtId="0" fontId="5" fillId="0" borderId="0" xfId="1" applyFont="1" applyProtection="1"/>
    <xf numFmtId="0" fontId="4" fillId="0" borderId="0" xfId="1" applyFont="1" applyFill="1" applyBorder="1" applyProtection="1"/>
    <xf numFmtId="1" fontId="3" fillId="0" borderId="5" xfId="1" applyNumberFormat="1" applyFont="1" applyFill="1" applyBorder="1" applyProtection="1"/>
    <xf numFmtId="0" fontId="4" fillId="0" borderId="5" xfId="1" applyFont="1" applyFill="1" applyBorder="1" applyProtection="1"/>
    <xf numFmtId="0" fontId="3" fillId="0" borderId="0" xfId="1" applyProtection="1"/>
    <xf numFmtId="1" fontId="3" fillId="0" borderId="5" xfId="1" applyNumberFormat="1" applyBorder="1" applyProtection="1"/>
    <xf numFmtId="1" fontId="4" fillId="0" borderId="5" xfId="1" applyNumberFormat="1" applyFont="1" applyBorder="1" applyProtection="1"/>
    <xf numFmtId="0" fontId="5" fillId="1" borderId="5" xfId="1" applyFont="1" applyFill="1" applyBorder="1" applyProtection="1">
      <protection locked="0"/>
    </xf>
    <xf numFmtId="0" fontId="3" fillId="0" borderId="0" xfId="1"/>
    <xf numFmtId="1" fontId="7" fillId="2" borderId="1" xfId="2" applyNumberFormat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5" fillId="6" borderId="0" xfId="1" applyFont="1" applyFill="1" applyProtection="1"/>
    <xf numFmtId="0" fontId="4" fillId="6" borderId="0" xfId="1" applyFont="1" applyFill="1" applyProtection="1"/>
    <xf numFmtId="0" fontId="4" fillId="6" borderId="0" xfId="1" applyFont="1" applyFill="1" applyBorder="1" applyProtection="1"/>
    <xf numFmtId="0" fontId="0" fillId="6" borderId="0" xfId="0" applyFill="1"/>
    <xf numFmtId="1" fontId="3" fillId="6" borderId="5" xfId="1" applyNumberFormat="1" applyFont="1" applyFill="1" applyBorder="1" applyProtection="1"/>
    <xf numFmtId="1" fontId="4" fillId="6" borderId="5" xfId="1" applyNumberFormat="1" applyFont="1" applyFill="1" applyBorder="1" applyProtection="1"/>
    <xf numFmtId="0" fontId="4" fillId="6" borderId="5" xfId="1" applyFont="1" applyFill="1" applyBorder="1" applyProtection="1"/>
    <xf numFmtId="0" fontId="0" fillId="0" borderId="0" xfId="0" applyAlignment="1"/>
    <xf numFmtId="0" fontId="7" fillId="5" borderId="1" xfId="2" applyFont="1" applyFill="1" applyBorder="1" applyAlignment="1" applyProtection="1">
      <alignment horizontal="center" wrapText="1"/>
    </xf>
    <xf numFmtId="14" fontId="7" fillId="5" borderId="1" xfId="2" applyNumberFormat="1" applyFont="1" applyFill="1" applyBorder="1" applyAlignment="1" applyProtection="1">
      <alignment horizontal="center" wrapText="1"/>
    </xf>
    <xf numFmtId="20" fontId="7" fillId="5" borderId="1" xfId="2" applyNumberFormat="1" applyFont="1" applyFill="1" applyBorder="1" applyAlignment="1" applyProtection="1">
      <alignment horizontal="center" wrapText="1"/>
    </xf>
    <xf numFmtId="164" fontId="7" fillId="5" borderId="1" xfId="2" applyNumberFormat="1" applyFont="1" applyFill="1" applyBorder="1" applyAlignment="1" applyProtection="1">
      <alignment horizontal="center" wrapText="1"/>
    </xf>
    <xf numFmtId="0" fontId="0" fillId="5" borderId="0" xfId="0" applyFill="1"/>
    <xf numFmtId="14" fontId="0" fillId="5" borderId="0" xfId="0" applyNumberFormat="1" applyFill="1"/>
    <xf numFmtId="9" fontId="4" fillId="6" borderId="5" xfId="3" applyFont="1" applyFill="1" applyBorder="1" applyProtection="1"/>
    <xf numFmtId="9" fontId="5" fillId="0" borderId="0" xfId="3" applyFont="1" applyProtection="1"/>
    <xf numFmtId="9" fontId="4" fillId="6" borderId="0" xfId="3" applyFont="1" applyFill="1" applyProtection="1"/>
    <xf numFmtId="9" fontId="4" fillId="0" borderId="0" xfId="3" applyFont="1" applyProtection="1"/>
    <xf numFmtId="9" fontId="4" fillId="0" borderId="5" xfId="3" applyFont="1" applyFill="1" applyBorder="1" applyProtection="1"/>
    <xf numFmtId="9" fontId="4" fillId="0" borderId="5" xfId="3" applyFont="1" applyBorder="1" applyProtection="1"/>
    <xf numFmtId="9" fontId="4" fillId="3" borderId="5" xfId="3" applyFont="1" applyFill="1" applyBorder="1" applyProtection="1"/>
    <xf numFmtId="9" fontId="0" fillId="0" borderId="0" xfId="3" applyFont="1"/>
    <xf numFmtId="164" fontId="6" fillId="7" borderId="5" xfId="1" applyNumberFormat="1" applyFont="1" applyFill="1" applyBorder="1" applyProtection="1">
      <protection locked="0"/>
    </xf>
    <xf numFmtId="0" fontId="4" fillId="4" borderId="0" xfId="1" applyFont="1" applyFill="1" applyBorder="1" applyProtection="1"/>
    <xf numFmtId="165" fontId="0" fillId="8" borderId="0" xfId="4" applyNumberFormat="1" applyFont="1" applyFill="1" applyAlignment="1"/>
    <xf numFmtId="1" fontId="3" fillId="8" borderId="5" xfId="1" applyNumberFormat="1" applyFill="1" applyBorder="1" applyProtection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5">
    <cellStyle name="Millares [0]" xfId="4" builtinId="6"/>
    <cellStyle name="Normal" xfId="0" builtinId="0"/>
    <cellStyle name="Normal_Stuwbk97vBr1.11" xfId="2"/>
    <cellStyle name="Normal_Stuwbk97vBr1.8.a" xfId="1"/>
    <cellStyle name="Porcentaje" xfId="3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ana/Dropbox/POLI/201801/PSP/MATERIAL/Sesiones/Sesion%202/Asignaci&#243;n%20Nro.%201/Stuwbk.20040615.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tudent"/>
      <sheetName val="Summary"/>
      <sheetName val="SizeEstimate"/>
      <sheetName val="PROBE"/>
      <sheetName val="PROBE.XLM"/>
      <sheetName val="TimeLog"/>
      <sheetName val="DefectLog"/>
      <sheetName val="R3"/>
      <sheetName val="R4"/>
      <sheetName val="Pareto"/>
      <sheetName val="DefectAnalysis"/>
      <sheetName val="PlanAnalysis"/>
      <sheetName val="ProcessAnalysis"/>
      <sheetName val="QualityAnalysis"/>
      <sheetName val="SCMENUS"/>
      <sheetName val="ProjDB"/>
      <sheetName val="pd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">
          <cell r="I3">
            <v>0</v>
          </cell>
          <cell r="J3">
            <v>0</v>
          </cell>
          <cell r="K3">
            <v>0</v>
          </cell>
          <cell r="L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V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3" sqref="B3:B10"/>
    </sheetView>
  </sheetViews>
  <sheetFormatPr baseColWidth="10" defaultColWidth="9.140625" defaultRowHeight="15" x14ac:dyDescent="0.25"/>
  <cols>
    <col min="1" max="2" width="36.140625" customWidth="1"/>
    <col min="3" max="3" width="33.28515625" customWidth="1"/>
    <col min="4" max="4" width="22.5703125" customWidth="1"/>
    <col min="5" max="5" width="39" customWidth="1"/>
    <col min="6" max="6" width="31" customWidth="1"/>
    <col min="7" max="7" width="35.42578125" customWidth="1"/>
  </cols>
  <sheetData>
    <row r="1" spans="1:5" x14ac:dyDescent="0.25">
      <c r="A1" s="51" t="s">
        <v>3</v>
      </c>
      <c r="B1" s="51"/>
      <c r="C1" s="51" t="s">
        <v>5</v>
      </c>
      <c r="D1" s="51"/>
      <c r="E1" s="51"/>
    </row>
    <row r="2" spans="1:5" x14ac:dyDescent="0.25">
      <c r="A2" s="2" t="s">
        <v>4</v>
      </c>
      <c r="B2" s="2" t="s">
        <v>1</v>
      </c>
      <c r="C2" s="1" t="s">
        <v>0</v>
      </c>
      <c r="D2" s="2" t="s">
        <v>2</v>
      </c>
      <c r="E2" s="2" t="s">
        <v>1</v>
      </c>
    </row>
    <row r="3" spans="1:5" x14ac:dyDescent="0.25">
      <c r="A3" s="49" t="s">
        <v>38</v>
      </c>
      <c r="B3" s="49"/>
      <c r="C3" s="56" t="s">
        <v>6</v>
      </c>
      <c r="D3" s="18"/>
      <c r="E3" s="18"/>
    </row>
    <row r="4" spans="1:5" x14ac:dyDescent="0.25">
      <c r="A4" s="49"/>
      <c r="B4" s="49"/>
      <c r="C4" s="54"/>
      <c r="D4" s="18"/>
      <c r="E4" s="18"/>
    </row>
    <row r="5" spans="1:5" x14ac:dyDescent="0.25">
      <c r="A5" s="49"/>
      <c r="B5" s="49"/>
      <c r="C5" s="55"/>
      <c r="D5" s="18"/>
      <c r="E5" s="18"/>
    </row>
    <row r="6" spans="1:5" x14ac:dyDescent="0.25">
      <c r="A6" s="49"/>
      <c r="B6" s="49"/>
      <c r="C6" s="52" t="s">
        <v>8</v>
      </c>
      <c r="D6" s="18" t="s">
        <v>14</v>
      </c>
      <c r="E6" s="18"/>
    </row>
    <row r="7" spans="1:5" x14ac:dyDescent="0.25">
      <c r="A7" s="49"/>
      <c r="B7" s="49"/>
      <c r="C7" s="53"/>
      <c r="D7" s="18" t="s">
        <v>42</v>
      </c>
      <c r="E7" s="18"/>
    </row>
    <row r="8" spans="1:5" x14ac:dyDescent="0.25">
      <c r="A8" s="49"/>
      <c r="B8" s="49"/>
      <c r="C8" s="53"/>
      <c r="D8" s="18" t="s">
        <v>43</v>
      </c>
      <c r="E8" s="18"/>
    </row>
    <row r="9" spans="1:5" x14ac:dyDescent="0.25">
      <c r="A9" s="49"/>
      <c r="B9" s="49"/>
      <c r="C9" s="54" t="s">
        <v>7</v>
      </c>
      <c r="D9" s="18"/>
      <c r="E9" s="18"/>
    </row>
    <row r="10" spans="1:5" x14ac:dyDescent="0.25">
      <c r="A10" s="49"/>
      <c r="B10" s="49"/>
      <c r="C10" s="55"/>
      <c r="D10" s="18"/>
      <c r="E10" s="18"/>
    </row>
    <row r="11" spans="1:5" x14ac:dyDescent="0.25">
      <c r="A11" s="50" t="s">
        <v>38</v>
      </c>
      <c r="B11" s="50"/>
      <c r="C11" s="46"/>
      <c r="D11" s="19"/>
      <c r="E11" s="19"/>
    </row>
    <row r="12" spans="1:5" x14ac:dyDescent="0.25">
      <c r="A12" s="50"/>
      <c r="B12" s="50"/>
      <c r="C12" s="47"/>
      <c r="D12" s="19"/>
      <c r="E12" s="19"/>
    </row>
    <row r="13" spans="1:5" x14ac:dyDescent="0.25">
      <c r="A13" s="50"/>
      <c r="B13" s="50"/>
      <c r="C13" s="48"/>
      <c r="D13" s="19"/>
      <c r="E13" s="19"/>
    </row>
    <row r="14" spans="1:5" x14ac:dyDescent="0.25">
      <c r="A14" s="50"/>
      <c r="B14" s="50"/>
      <c r="C14" s="46"/>
      <c r="D14" s="19"/>
      <c r="E14" s="19"/>
    </row>
    <row r="15" spans="1:5" x14ac:dyDescent="0.25">
      <c r="A15" s="50"/>
      <c r="B15" s="50"/>
      <c r="C15" s="47"/>
      <c r="D15" s="19"/>
      <c r="E15" s="19"/>
    </row>
    <row r="16" spans="1:5" x14ac:dyDescent="0.25">
      <c r="A16" s="50"/>
      <c r="B16" s="50"/>
      <c r="C16" s="48"/>
      <c r="D16" s="19"/>
      <c r="E16" s="19"/>
    </row>
    <row r="17" spans="1:5" x14ac:dyDescent="0.25">
      <c r="A17" s="3"/>
      <c r="B17" s="3"/>
      <c r="C17" s="3"/>
      <c r="D17" s="3"/>
      <c r="E17" s="3"/>
    </row>
  </sheetData>
  <mergeCells count="11">
    <mergeCell ref="C14:C16"/>
    <mergeCell ref="A3:A10"/>
    <mergeCell ref="A11:A16"/>
    <mergeCell ref="A1:B1"/>
    <mergeCell ref="B3:B10"/>
    <mergeCell ref="B11:B16"/>
    <mergeCell ref="C1:E1"/>
    <mergeCell ref="C6:C8"/>
    <mergeCell ref="C9:C10"/>
    <mergeCell ref="C3:C5"/>
    <mergeCell ref="C11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B19" sqref="B19"/>
    </sheetView>
  </sheetViews>
  <sheetFormatPr baseColWidth="10" defaultRowHeight="15" x14ac:dyDescent="0.25"/>
  <cols>
    <col min="9" max="9" width="11.42578125" style="41"/>
  </cols>
  <sheetData>
    <row r="1" spans="1:9" ht="46.5" customHeight="1" x14ac:dyDescent="0.25">
      <c r="A1" s="2" t="s">
        <v>22</v>
      </c>
      <c r="B1" s="58" t="s">
        <v>46</v>
      </c>
      <c r="C1" s="58"/>
      <c r="D1" s="57" t="s">
        <v>41</v>
      </c>
      <c r="E1" s="57"/>
      <c r="F1" s="27">
        <v>120</v>
      </c>
      <c r="G1" s="57" t="s">
        <v>40</v>
      </c>
      <c r="H1" s="57"/>
      <c r="I1" s="44">
        <v>1.3</v>
      </c>
    </row>
    <row r="2" spans="1:9" x14ac:dyDescent="0.25">
      <c r="A2" s="4"/>
      <c r="B2" s="4"/>
      <c r="C2" s="5" t="s">
        <v>9</v>
      </c>
      <c r="D2" s="6"/>
      <c r="E2" s="7" t="s">
        <v>23</v>
      </c>
      <c r="F2" s="6"/>
      <c r="G2" s="7" t="s">
        <v>24</v>
      </c>
      <c r="H2" s="6"/>
      <c r="I2" s="35" t="s">
        <v>25</v>
      </c>
    </row>
    <row r="3" spans="1:9" s="23" customFormat="1" x14ac:dyDescent="0.25">
      <c r="A3" s="20" t="s">
        <v>12</v>
      </c>
      <c r="B3" s="21"/>
      <c r="C3" s="22"/>
      <c r="D3" s="22"/>
      <c r="E3" s="21"/>
      <c r="F3" s="22"/>
      <c r="G3" s="21"/>
      <c r="H3" s="22"/>
      <c r="I3" s="36"/>
    </row>
    <row r="4" spans="1:9" s="23" customFormat="1" x14ac:dyDescent="0.25">
      <c r="A4" s="21" t="s">
        <v>13</v>
      </c>
      <c r="B4" s="21"/>
      <c r="C4" s="22"/>
      <c r="D4" s="22"/>
      <c r="E4" s="24">
        <v>5</v>
      </c>
      <c r="F4" s="22"/>
      <c r="G4" s="25">
        <f t="shared" ref="G4:G9" si="0">E4</f>
        <v>5</v>
      </c>
      <c r="H4" s="22"/>
      <c r="I4" s="34">
        <f>G4/G10</f>
        <v>7.1428571428571425E-2</v>
      </c>
    </row>
    <row r="5" spans="1:9" s="23" customFormat="1" x14ac:dyDescent="0.25">
      <c r="A5" s="21" t="s">
        <v>14</v>
      </c>
      <c r="B5" s="21"/>
      <c r="C5" s="22"/>
      <c r="D5" s="22"/>
      <c r="E5" s="24">
        <v>15</v>
      </c>
      <c r="F5" s="22"/>
      <c r="G5" s="25">
        <f>20</f>
        <v>20</v>
      </c>
      <c r="H5" s="22"/>
      <c r="I5" s="34">
        <f t="shared" ref="I5:I9" si="1">IF($I$17=0,0,G5/$I$17*100)</f>
        <v>0</v>
      </c>
    </row>
    <row r="6" spans="1:9" s="23" customFormat="1" x14ac:dyDescent="0.25">
      <c r="A6" s="21" t="s">
        <v>15</v>
      </c>
      <c r="B6" s="21"/>
      <c r="C6" s="22"/>
      <c r="D6" s="22"/>
      <c r="E6" s="24">
        <v>25</v>
      </c>
      <c r="F6" s="22"/>
      <c r="G6" s="25">
        <v>45</v>
      </c>
      <c r="H6" s="22"/>
      <c r="I6" s="34">
        <f t="shared" si="1"/>
        <v>0</v>
      </c>
    </row>
    <row r="7" spans="1:9" s="23" customFormat="1" x14ac:dyDescent="0.25">
      <c r="A7" s="21" t="s">
        <v>16</v>
      </c>
      <c r="B7" s="21"/>
      <c r="C7" s="22"/>
      <c r="D7" s="22"/>
      <c r="E7" s="24">
        <f>[1]pdb!$I$3</f>
        <v>0</v>
      </c>
      <c r="F7" s="22"/>
      <c r="G7" s="25">
        <f t="shared" si="0"/>
        <v>0</v>
      </c>
      <c r="H7" s="22"/>
      <c r="I7" s="34">
        <f t="shared" si="1"/>
        <v>0</v>
      </c>
    </row>
    <row r="8" spans="1:9" s="23" customFormat="1" x14ac:dyDescent="0.25">
      <c r="A8" s="21" t="s">
        <v>17</v>
      </c>
      <c r="B8" s="21"/>
      <c r="C8" s="22"/>
      <c r="D8" s="22"/>
      <c r="E8" s="24">
        <f>[1]pdb!$J$3</f>
        <v>0</v>
      </c>
      <c r="F8" s="22"/>
      <c r="G8" s="25">
        <f t="shared" si="0"/>
        <v>0</v>
      </c>
      <c r="H8" s="22"/>
      <c r="I8" s="34">
        <f t="shared" si="1"/>
        <v>0</v>
      </c>
    </row>
    <row r="9" spans="1:9" s="23" customFormat="1" x14ac:dyDescent="0.25">
      <c r="A9" s="21" t="s">
        <v>10</v>
      </c>
      <c r="B9" s="21"/>
      <c r="C9" s="22"/>
      <c r="D9" s="22"/>
      <c r="E9" s="24">
        <f>[1]pdb!$K$3</f>
        <v>0</v>
      </c>
      <c r="F9" s="22"/>
      <c r="G9" s="25">
        <f t="shared" si="0"/>
        <v>0</v>
      </c>
      <c r="H9" s="22"/>
      <c r="I9" s="34">
        <f t="shared" si="1"/>
        <v>0</v>
      </c>
    </row>
    <row r="10" spans="1:9" s="23" customFormat="1" x14ac:dyDescent="0.25">
      <c r="A10" s="21" t="s">
        <v>11</v>
      </c>
      <c r="B10" s="21"/>
      <c r="C10" s="42"/>
      <c r="D10" s="43"/>
      <c r="E10" s="45">
        <f>SUM(E4:E9)</f>
        <v>45</v>
      </c>
      <c r="F10" s="22"/>
      <c r="G10" s="25">
        <f>SUM(G4:G9)</f>
        <v>70</v>
      </c>
      <c r="H10" s="26">
        <f>SUM(H4:H9)</f>
        <v>0</v>
      </c>
      <c r="I10" s="34">
        <f>SUM(I4:I9)</f>
        <v>7.1428571428571425E-2</v>
      </c>
    </row>
    <row r="11" spans="1:9" x14ac:dyDescent="0.25">
      <c r="A11" s="4"/>
      <c r="B11" s="4"/>
      <c r="C11" s="6"/>
      <c r="D11" s="6"/>
      <c r="E11" s="11"/>
      <c r="F11" s="6"/>
      <c r="G11" s="4"/>
      <c r="H11" s="6"/>
      <c r="I11" s="37"/>
    </row>
    <row r="12" spans="1:9" x14ac:dyDescent="0.25">
      <c r="A12" s="7" t="s">
        <v>18</v>
      </c>
      <c r="B12" s="4"/>
      <c r="C12" s="6"/>
      <c r="D12" s="6"/>
      <c r="E12" s="11"/>
      <c r="F12" s="6"/>
      <c r="G12" s="4"/>
      <c r="H12" s="6"/>
      <c r="I12" s="37"/>
    </row>
    <row r="13" spans="1:9" x14ac:dyDescent="0.25">
      <c r="A13" s="4" t="s">
        <v>13</v>
      </c>
      <c r="B13" s="4"/>
      <c r="C13" s="6"/>
      <c r="D13" s="6"/>
      <c r="E13" s="9">
        <f>[1]pdb!$L$3</f>
        <v>0</v>
      </c>
      <c r="F13" s="8"/>
      <c r="G13" s="10">
        <f>E13</f>
        <v>0</v>
      </c>
      <c r="H13" s="8"/>
      <c r="I13" s="38">
        <f>IF($I$25=0,0,G13/$I$25*100)</f>
        <v>0</v>
      </c>
    </row>
    <row r="14" spans="1:9" x14ac:dyDescent="0.25">
      <c r="A14" s="4" t="s">
        <v>14</v>
      </c>
      <c r="B14" s="4"/>
      <c r="C14" s="6"/>
      <c r="D14" s="6"/>
      <c r="E14" s="9">
        <f>[1]pdb!$O$3+[1]pdb!$P$3</f>
        <v>0</v>
      </c>
      <c r="F14" s="8"/>
      <c r="G14" s="10">
        <f>E14</f>
        <v>0</v>
      </c>
      <c r="H14" s="8"/>
      <c r="I14" s="38">
        <f>IF($I$25=0,0,G14/$I$25*100)</f>
        <v>0</v>
      </c>
    </row>
    <row r="15" spans="1:9" x14ac:dyDescent="0.25">
      <c r="A15" s="4" t="s">
        <v>15</v>
      </c>
      <c r="B15" s="4"/>
      <c r="C15" s="6"/>
      <c r="D15" s="6"/>
      <c r="E15" s="9">
        <f>[1]pdb!$Q$3+[1]pdb!$R$3</f>
        <v>0</v>
      </c>
      <c r="F15" s="8"/>
      <c r="G15" s="10">
        <f>E15</f>
        <v>0</v>
      </c>
      <c r="H15" s="8"/>
      <c r="I15" s="38">
        <f>IF($I$25=0,0,G15/$I$25*100)</f>
        <v>0</v>
      </c>
    </row>
    <row r="16" spans="1:9" x14ac:dyDescent="0.25">
      <c r="A16" s="4" t="s">
        <v>16</v>
      </c>
      <c r="B16" s="4"/>
      <c r="C16" s="6"/>
      <c r="D16" s="6"/>
      <c r="E16" s="9">
        <f>[1]pdb!$S$3</f>
        <v>0</v>
      </c>
      <c r="F16" s="8"/>
      <c r="G16" s="10">
        <f>E16</f>
        <v>0</v>
      </c>
      <c r="H16" s="8"/>
      <c r="I16" s="38">
        <f>IF($I$25=0,0,G16/$I$25*100)</f>
        <v>0</v>
      </c>
    </row>
    <row r="17" spans="1:9" x14ac:dyDescent="0.25">
      <c r="A17" s="4" t="s">
        <v>17</v>
      </c>
      <c r="B17" s="4"/>
      <c r="C17" s="6"/>
      <c r="D17" s="6"/>
      <c r="E17" s="9">
        <f>[1]pdb!$T$3</f>
        <v>0</v>
      </c>
      <c r="F17" s="8"/>
      <c r="G17" s="10">
        <f>E17</f>
        <v>0</v>
      </c>
      <c r="H17" s="8"/>
      <c r="I17" s="38">
        <f>IF($I$25=0,0,G17/$I$25*100)</f>
        <v>0</v>
      </c>
    </row>
    <row r="18" spans="1:9" x14ac:dyDescent="0.25">
      <c r="A18" s="4" t="s">
        <v>20</v>
      </c>
      <c r="B18" s="4"/>
      <c r="C18" s="6"/>
      <c r="D18" s="6"/>
      <c r="E18" s="12">
        <f>SUM(E13:E17)</f>
        <v>0</v>
      </c>
      <c r="F18" s="6"/>
      <c r="G18" s="13">
        <f>SUM(G13:G17)</f>
        <v>0</v>
      </c>
      <c r="H18" s="13">
        <f>SUM(H13:H17)</f>
        <v>0</v>
      </c>
      <c r="I18" s="39">
        <f>SUM(I13:I17)</f>
        <v>0</v>
      </c>
    </row>
    <row r="19" spans="1:9" x14ac:dyDescent="0.25">
      <c r="A19" s="4"/>
      <c r="B19" s="4"/>
      <c r="C19" s="6"/>
      <c r="D19" s="6"/>
      <c r="E19" s="11"/>
      <c r="F19" s="6"/>
      <c r="G19" s="4"/>
      <c r="H19" s="6"/>
      <c r="I19" s="37"/>
    </row>
    <row r="20" spans="1:9" x14ac:dyDescent="0.25">
      <c r="A20" s="7" t="s">
        <v>19</v>
      </c>
      <c r="B20" s="4"/>
      <c r="C20" s="6"/>
      <c r="D20" s="6"/>
      <c r="E20" s="11"/>
      <c r="F20" s="6"/>
      <c r="G20" s="4"/>
      <c r="H20" s="6"/>
      <c r="I20" s="37"/>
    </row>
    <row r="21" spans="1:9" x14ac:dyDescent="0.25">
      <c r="A21" s="4" t="s">
        <v>13</v>
      </c>
      <c r="B21" s="4"/>
      <c r="C21" s="6"/>
      <c r="D21" s="6"/>
      <c r="E21" s="9">
        <f>[1]pdb!$V$3</f>
        <v>0</v>
      </c>
      <c r="F21" s="6"/>
      <c r="G21" s="10">
        <f>E21</f>
        <v>0</v>
      </c>
      <c r="H21" s="6"/>
      <c r="I21" s="40">
        <f>IF($I$33=0,0,G21/$I$33*100)</f>
        <v>0</v>
      </c>
    </row>
    <row r="22" spans="1:9" x14ac:dyDescent="0.25">
      <c r="A22" s="4" t="s">
        <v>14</v>
      </c>
      <c r="B22" s="4"/>
      <c r="C22" s="6"/>
      <c r="D22" s="6"/>
      <c r="E22" s="9">
        <f>[1]pdb!$Y$3+[1]pdb!$Z$3</f>
        <v>0</v>
      </c>
      <c r="F22" s="6"/>
      <c r="G22" s="10">
        <f>E22</f>
        <v>0</v>
      </c>
      <c r="H22" s="6"/>
      <c r="I22" s="40">
        <f>IF($I$33=0,0,G22/$I$33*100)</f>
        <v>0</v>
      </c>
    </row>
    <row r="23" spans="1:9" x14ac:dyDescent="0.25">
      <c r="A23" s="4" t="s">
        <v>15</v>
      </c>
      <c r="B23" s="4"/>
      <c r="C23" s="6"/>
      <c r="D23" s="6"/>
      <c r="E23" s="9">
        <f>[1]pdb!$AA$3+[1]pdb!$AB$3</f>
        <v>0</v>
      </c>
      <c r="F23" s="6"/>
      <c r="G23" s="10">
        <f>E23</f>
        <v>0</v>
      </c>
      <c r="H23" s="6"/>
      <c r="I23" s="40">
        <f>IF($I$33=0,0,G23/$I$33*100)</f>
        <v>0</v>
      </c>
    </row>
    <row r="24" spans="1:9" x14ac:dyDescent="0.25">
      <c r="A24" s="4" t="s">
        <v>16</v>
      </c>
      <c r="B24" s="4"/>
      <c r="C24" s="6"/>
      <c r="D24" s="6"/>
      <c r="E24" s="9">
        <f>[1]pdb!$AC$3</f>
        <v>0</v>
      </c>
      <c r="F24" s="6"/>
      <c r="G24" s="10">
        <f>E24</f>
        <v>0</v>
      </c>
      <c r="H24" s="6"/>
      <c r="I24" s="40">
        <f>IF($I$33=0,0,G24/$I$33*100)</f>
        <v>0</v>
      </c>
    </row>
    <row r="25" spans="1:9" x14ac:dyDescent="0.25">
      <c r="A25" s="4" t="s">
        <v>17</v>
      </c>
      <c r="B25" s="4"/>
      <c r="C25" s="6"/>
      <c r="D25" s="6"/>
      <c r="E25" s="9">
        <f>[1]pdb!$AD$3</f>
        <v>0</v>
      </c>
      <c r="F25" s="6"/>
      <c r="G25" s="10">
        <f>E25</f>
        <v>0</v>
      </c>
      <c r="H25" s="6"/>
      <c r="I25" s="40">
        <f>IF($I$33=0,0,G25/$I$33*100)</f>
        <v>0</v>
      </c>
    </row>
    <row r="26" spans="1:9" x14ac:dyDescent="0.25">
      <c r="A26" s="4" t="s">
        <v>20</v>
      </c>
      <c r="B26" s="4"/>
      <c r="C26" s="6"/>
      <c r="D26" s="6"/>
      <c r="E26" s="12">
        <f>SUM(E21:E25)</f>
        <v>0</v>
      </c>
      <c r="F26" s="6"/>
      <c r="G26" s="13">
        <f>SUM(G21:G25)</f>
        <v>0</v>
      </c>
      <c r="H26" s="13">
        <f>SUM(H21:H25)</f>
        <v>0</v>
      </c>
      <c r="I26" s="39">
        <f>SUM(I21:I25)</f>
        <v>0</v>
      </c>
    </row>
    <row r="27" spans="1:9" x14ac:dyDescent="0.25">
      <c r="A27" s="4" t="s">
        <v>21</v>
      </c>
      <c r="B27" s="4"/>
      <c r="C27" s="6"/>
      <c r="D27" s="6"/>
      <c r="E27" s="14"/>
      <c r="F27" s="15"/>
      <c r="G27" s="14"/>
      <c r="H27" s="6"/>
      <c r="I27" s="37"/>
    </row>
  </sheetData>
  <mergeCells count="3">
    <mergeCell ref="D1:E1"/>
    <mergeCell ref="G1:H1"/>
    <mergeCell ref="B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2" sqref="C2"/>
    </sheetView>
  </sheetViews>
  <sheetFormatPr baseColWidth="10" defaultRowHeight="15" x14ac:dyDescent="0.25"/>
  <cols>
    <col min="1" max="1" width="47.7109375" customWidth="1"/>
    <col min="5" max="5" width="19.140625" customWidth="1"/>
  </cols>
  <sheetData>
    <row r="1" spans="1:8" x14ac:dyDescent="0.25">
      <c r="A1" s="16" t="s">
        <v>47</v>
      </c>
      <c r="B1" s="28" t="s">
        <v>0</v>
      </c>
      <c r="C1" s="29" t="s">
        <v>27</v>
      </c>
      <c r="D1" s="30" t="s">
        <v>28</v>
      </c>
      <c r="E1" s="31" t="s">
        <v>29</v>
      </c>
      <c r="F1" s="30" t="s">
        <v>30</v>
      </c>
      <c r="G1" s="31" t="s">
        <v>26</v>
      </c>
      <c r="H1" s="28" t="s">
        <v>31</v>
      </c>
    </row>
    <row r="2" spans="1:8" x14ac:dyDescent="0.25">
      <c r="A2" s="49" t="s">
        <v>38</v>
      </c>
      <c r="B2" s="32" t="s">
        <v>39</v>
      </c>
      <c r="C2" s="33">
        <v>43626</v>
      </c>
      <c r="D2" s="32"/>
      <c r="E2" s="32"/>
      <c r="F2" s="32"/>
      <c r="G2" s="32"/>
      <c r="H2" s="32"/>
    </row>
    <row r="3" spans="1:8" x14ac:dyDescent="0.25">
      <c r="A3" s="49"/>
      <c r="B3" s="32"/>
      <c r="C3" s="32"/>
      <c r="D3" s="32"/>
      <c r="E3" s="32"/>
      <c r="F3" s="32"/>
      <c r="G3" s="32"/>
      <c r="H3" s="32"/>
    </row>
    <row r="4" spans="1:8" x14ac:dyDescent="0.25">
      <c r="A4" s="49"/>
      <c r="B4" s="32"/>
      <c r="C4" s="32"/>
      <c r="D4" s="32"/>
      <c r="E4" s="32"/>
      <c r="F4" s="32"/>
      <c r="G4" s="32"/>
      <c r="H4" s="32"/>
    </row>
    <row r="5" spans="1:8" x14ac:dyDescent="0.25">
      <c r="A5" s="49"/>
      <c r="B5" s="32"/>
      <c r="C5" s="32"/>
      <c r="D5" s="32"/>
      <c r="E5" s="32"/>
      <c r="F5" s="32"/>
      <c r="G5" s="32"/>
      <c r="H5" s="32"/>
    </row>
    <row r="6" spans="1:8" x14ac:dyDescent="0.25">
      <c r="A6" s="49"/>
      <c r="B6" s="32"/>
      <c r="C6" s="32"/>
      <c r="D6" s="32"/>
      <c r="E6" s="32"/>
      <c r="F6" s="32"/>
      <c r="G6" s="32"/>
      <c r="H6" s="32"/>
    </row>
    <row r="7" spans="1:8" x14ac:dyDescent="0.25">
      <c r="A7" s="49"/>
      <c r="B7" s="32"/>
      <c r="C7" s="32"/>
      <c r="D7" s="32"/>
      <c r="E7" s="32"/>
      <c r="F7" s="32"/>
      <c r="G7" s="32"/>
      <c r="H7" s="32"/>
    </row>
    <row r="8" spans="1:8" x14ac:dyDescent="0.25">
      <c r="A8" s="49"/>
      <c r="B8" s="32"/>
      <c r="C8" s="32"/>
      <c r="D8" s="32"/>
      <c r="E8" s="32"/>
      <c r="F8" s="32"/>
      <c r="G8" s="32"/>
      <c r="H8" s="32"/>
    </row>
    <row r="9" spans="1:8" x14ac:dyDescent="0.25">
      <c r="A9" s="49"/>
      <c r="B9" s="32"/>
      <c r="C9" s="32"/>
      <c r="D9" s="32"/>
      <c r="E9" s="32"/>
      <c r="F9" s="32"/>
      <c r="G9" s="32"/>
      <c r="H9" s="32"/>
    </row>
    <row r="10" spans="1:8" x14ac:dyDescent="0.25">
      <c r="A10" t="s">
        <v>44</v>
      </c>
      <c r="B10" t="s">
        <v>13</v>
      </c>
    </row>
  </sheetData>
  <mergeCells count="1">
    <mergeCell ref="A2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baseColWidth="10" defaultRowHeight="15" x14ac:dyDescent="0.25"/>
  <cols>
    <col min="1" max="1" width="34.85546875" customWidth="1"/>
    <col min="2" max="2" width="10.140625" customWidth="1"/>
    <col min="3" max="3" width="8" customWidth="1"/>
    <col min="4" max="4" width="11.28515625" customWidth="1"/>
    <col min="5" max="5" width="11.28515625" bestFit="1" customWidth="1"/>
    <col min="6" max="6" width="24.28515625" customWidth="1"/>
    <col min="7" max="7" width="31.140625" customWidth="1"/>
    <col min="8" max="8" width="45.140625" customWidth="1"/>
    <col min="9" max="9" width="20.28515625" customWidth="1"/>
  </cols>
  <sheetData>
    <row r="1" spans="1:9" x14ac:dyDescent="0.25">
      <c r="A1" s="2" t="s">
        <v>3</v>
      </c>
      <c r="B1" s="2" t="s">
        <v>27</v>
      </c>
      <c r="C1" s="2" t="s">
        <v>45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1</v>
      </c>
    </row>
    <row r="2" spans="1:9" x14ac:dyDescent="0.25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75.7109375" customWidth="1"/>
  </cols>
  <sheetData>
    <row r="1" spans="1:1" ht="60" x14ac:dyDescent="0.25">
      <c r="A1" s="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DACO_Proceso</vt:lpstr>
      <vt:lpstr>DACO_MOD1_RESUMEN</vt:lpstr>
      <vt:lpstr>DACO_TIEMPOS</vt:lpstr>
      <vt:lpstr>DACO_DEFECTOS</vt:lpstr>
      <vt:lpstr>DACO_CALIDAD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2021-11-16T02:15:52Z</dcterms:modified>
</cp:coreProperties>
</file>