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to\Dropbox\Projetos\12 - PIVIC - FAPEMIG - PRV - PIVIC - 2019-2020\"/>
    </mc:Choice>
  </mc:AlternateContent>
  <xr:revisionPtr revIDLastSave="0" documentId="13_ncr:1_{C1B70D38-4D90-407A-AFAB-4D6226F63761}" xr6:coauthVersionLast="45" xr6:coauthVersionMax="45" xr10:uidLastSave="{00000000-0000-0000-0000-000000000000}"/>
  <bookViews>
    <workbookView xWindow="-120" yWindow="-120" windowWidth="20730" windowHeight="11160" activeTab="1" xr2:uid="{BEB65DB6-61B2-4606-ADBC-3FD6AF4F5CA3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2" l="1"/>
  <c r="D12" i="2"/>
  <c r="F21" i="2"/>
  <c r="G20" i="2"/>
  <c r="G19" i="2"/>
  <c r="G18" i="2"/>
  <c r="G17" i="2"/>
  <c r="G16" i="2"/>
  <c r="G15" i="2"/>
  <c r="G14" i="2"/>
  <c r="G13" i="2"/>
  <c r="F12" i="2"/>
  <c r="G11" i="2"/>
  <c r="G10" i="2"/>
  <c r="G9" i="2"/>
  <c r="G8" i="2"/>
  <c r="G7" i="2"/>
  <c r="G6" i="2"/>
  <c r="G5" i="2"/>
  <c r="G4" i="2"/>
  <c r="G12" i="2" l="1"/>
  <c r="G21" i="2"/>
  <c r="N20" i="1"/>
  <c r="M20" i="1"/>
  <c r="K20" i="1"/>
  <c r="J20" i="1"/>
  <c r="H20" i="1"/>
  <c r="G20" i="1"/>
  <c r="E20" i="1" l="1"/>
  <c r="N11" i="1" l="1"/>
  <c r="M11" i="1"/>
  <c r="K11" i="1"/>
  <c r="J11" i="1"/>
  <c r="H11" i="1"/>
  <c r="E11" i="1" l="1"/>
  <c r="G11" i="1"/>
  <c r="D20" i="1"/>
  <c r="D11" i="1"/>
  <c r="N4" i="1" l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3" i="1"/>
  <c r="K4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3" i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3" i="1"/>
</calcChain>
</file>

<file path=xl/sharedStrings.xml><?xml version="1.0" encoding="utf-8"?>
<sst xmlns="http://schemas.openxmlformats.org/spreadsheetml/2006/main" count="47" uniqueCount="20">
  <si>
    <t>Instância</t>
  </si>
  <si>
    <t>Sol. Ótima</t>
  </si>
  <si>
    <t>Tempo</t>
  </si>
  <si>
    <t>Gap</t>
  </si>
  <si>
    <t>Solução</t>
  </si>
  <si>
    <t>Simulated Annealing</t>
  </si>
  <si>
    <t>GRASP</t>
  </si>
  <si>
    <t>VNS</t>
  </si>
  <si>
    <t>ILS</t>
  </si>
  <si>
    <t>Mais 1 veic</t>
  </si>
  <si>
    <t>Média</t>
  </si>
  <si>
    <t>Menos veic 1</t>
  </si>
  <si>
    <t>Menos veic 4</t>
  </si>
  <si>
    <t>Menos veic 3</t>
  </si>
  <si>
    <t>Menos veic 2</t>
  </si>
  <si>
    <t>Menos veic 1 e 4</t>
  </si>
  <si>
    <t>Menos veic 1 e 3</t>
  </si>
  <si>
    <t>Menos veic 2 e 3</t>
  </si>
  <si>
    <t>Tempo (s)</t>
  </si>
  <si>
    <t>Modelo Matemático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</si>
</sst>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ACBF4-5CF2-402D-9896-F90BDE1A3F28}">
  <dimension ref="A1:R21"/>
  <sheetViews>
    <sheetView workbookViewId="0">
      <selection sqref="A1:XFD1048576"/>
    </sheetView>
  </sheetViews>
  <sheetFormatPr defaultColWidth="9.140625" defaultRowHeight="15" x14ac:dyDescent="0.25"/>
  <cols>
    <col min="1" max="1" width="8.85546875" style="1" bestFit="1" customWidth="1"/>
    <col min="2" max="2" width="10.140625" style="1" bestFit="1" customWidth="1"/>
    <col min="3" max="3" width="7.85546875" style="1" bestFit="1" customWidth="1"/>
    <col min="4" max="5" width="7.7109375" style="1" bestFit="1" customWidth="1"/>
    <col min="6" max="7" width="9.140625" style="1"/>
    <col min="8" max="8" width="12" style="1" bestFit="1" customWidth="1"/>
    <col min="9" max="14" width="9.140625" style="1"/>
    <col min="15" max="15" width="15.5703125" style="1" bestFit="1" customWidth="1"/>
    <col min="16" max="16" width="11.7109375" style="1" bestFit="1" customWidth="1"/>
    <col min="17" max="16384" width="9.140625" style="1"/>
  </cols>
  <sheetData>
    <row r="1" spans="1:15" x14ac:dyDescent="0.25">
      <c r="A1" s="15" t="s">
        <v>0</v>
      </c>
      <c r="B1" s="15" t="s">
        <v>1</v>
      </c>
      <c r="C1" s="19" t="s">
        <v>5</v>
      </c>
      <c r="D1" s="19"/>
      <c r="E1" s="19"/>
      <c r="F1" s="15" t="s">
        <v>6</v>
      </c>
      <c r="G1" s="15"/>
      <c r="H1" s="15"/>
      <c r="I1" s="15" t="s">
        <v>7</v>
      </c>
      <c r="J1" s="15"/>
      <c r="K1" s="15"/>
      <c r="L1" s="15" t="s">
        <v>8</v>
      </c>
      <c r="M1" s="15"/>
      <c r="N1" s="15"/>
      <c r="O1" s="13"/>
    </row>
    <row r="2" spans="1:15" x14ac:dyDescent="0.25">
      <c r="A2" s="15"/>
      <c r="B2" s="15"/>
      <c r="C2" s="8" t="s">
        <v>4</v>
      </c>
      <c r="D2" s="8" t="s">
        <v>2</v>
      </c>
      <c r="E2" s="10" t="s">
        <v>3</v>
      </c>
      <c r="F2" s="8" t="s">
        <v>4</v>
      </c>
      <c r="G2" s="8" t="s">
        <v>2</v>
      </c>
      <c r="H2" s="10" t="s">
        <v>3</v>
      </c>
      <c r="I2" s="8" t="s">
        <v>4</v>
      </c>
      <c r="J2" s="8" t="s">
        <v>2</v>
      </c>
      <c r="K2" s="10" t="s">
        <v>3</v>
      </c>
      <c r="L2" s="8" t="s">
        <v>4</v>
      </c>
      <c r="M2" s="8" t="s">
        <v>2</v>
      </c>
      <c r="N2" s="10" t="s">
        <v>3</v>
      </c>
      <c r="O2" s="13"/>
    </row>
    <row r="3" spans="1:15" x14ac:dyDescent="0.25">
      <c r="A3" s="3">
        <v>1501</v>
      </c>
      <c r="B3" s="2">
        <v>210</v>
      </c>
      <c r="C3" s="2">
        <v>210</v>
      </c>
      <c r="D3" s="2">
        <v>4.2300000000000004</v>
      </c>
      <c r="E3" s="11">
        <f>((C3-B3)/C3)*100</f>
        <v>0</v>
      </c>
      <c r="F3" s="2">
        <v>210</v>
      </c>
      <c r="G3" s="2">
        <v>0.54</v>
      </c>
      <c r="H3" s="2">
        <f>((F3-B3)/F3)*100</f>
        <v>0</v>
      </c>
      <c r="I3" s="2">
        <v>210</v>
      </c>
      <c r="J3" s="2">
        <v>0.1</v>
      </c>
      <c r="K3" s="2">
        <f>((I3-B3)/I3)*100</f>
        <v>0</v>
      </c>
      <c r="L3" s="2">
        <v>210</v>
      </c>
      <c r="M3" s="2">
        <v>0.73</v>
      </c>
      <c r="N3" s="2">
        <f>((L3-B3)/L3)*100</f>
        <v>0</v>
      </c>
      <c r="O3" s="13"/>
    </row>
    <row r="4" spans="1:15" x14ac:dyDescent="0.25">
      <c r="A4" s="3">
        <v>1502</v>
      </c>
      <c r="B4" s="2">
        <v>147</v>
      </c>
      <c r="C4" s="2">
        <v>147</v>
      </c>
      <c r="D4" s="2">
        <v>3.99</v>
      </c>
      <c r="E4" s="11">
        <f t="shared" ref="E4:E19" si="0">((C4-B4)/C4)*100</f>
        <v>0</v>
      </c>
      <c r="F4" s="2">
        <v>147</v>
      </c>
      <c r="G4" s="2">
        <v>1.06</v>
      </c>
      <c r="H4" s="2">
        <f t="shared" ref="H4:H19" si="1">((F4-B4)/F4)*100</f>
        <v>0</v>
      </c>
      <c r="I4" s="2">
        <v>147</v>
      </c>
      <c r="J4" s="2">
        <v>0.1</v>
      </c>
      <c r="K4" s="2">
        <f t="shared" ref="K4:K19" si="2">((I4-B4)/I4)*100</f>
        <v>0</v>
      </c>
      <c r="L4" s="2">
        <v>147</v>
      </c>
      <c r="M4" s="2">
        <v>0.95</v>
      </c>
      <c r="N4" s="2">
        <f t="shared" ref="N4:N19" si="3">((L4-B4)/L4)*100</f>
        <v>0</v>
      </c>
      <c r="O4" s="13"/>
    </row>
    <row r="5" spans="1:15" x14ac:dyDescent="0.25">
      <c r="A5" s="3">
        <v>1503</v>
      </c>
      <c r="B5" s="2">
        <v>142</v>
      </c>
      <c r="C5" s="2">
        <v>142</v>
      </c>
      <c r="D5" s="2">
        <v>4.05</v>
      </c>
      <c r="E5" s="11">
        <f t="shared" si="0"/>
        <v>0</v>
      </c>
      <c r="F5" s="2">
        <v>142</v>
      </c>
      <c r="G5" s="2">
        <v>0.91</v>
      </c>
      <c r="H5" s="2">
        <f t="shared" si="1"/>
        <v>0</v>
      </c>
      <c r="I5" s="2">
        <v>142</v>
      </c>
      <c r="J5" s="2">
        <v>0.1</v>
      </c>
      <c r="K5" s="2">
        <f t="shared" si="2"/>
        <v>0</v>
      </c>
      <c r="L5" s="2">
        <v>142</v>
      </c>
      <c r="M5" s="2">
        <v>1.1299999999999999</v>
      </c>
      <c r="N5" s="2">
        <f t="shared" si="3"/>
        <v>0</v>
      </c>
      <c r="O5" s="13"/>
    </row>
    <row r="6" spans="1:15" x14ac:dyDescent="0.25">
      <c r="A6" s="3">
        <v>1504</v>
      </c>
      <c r="B6" s="4">
        <v>147</v>
      </c>
      <c r="C6" s="4">
        <v>147</v>
      </c>
      <c r="D6" s="2">
        <v>4.18</v>
      </c>
      <c r="E6" s="11">
        <f t="shared" si="0"/>
        <v>0</v>
      </c>
      <c r="F6" s="4">
        <v>147</v>
      </c>
      <c r="G6" s="2">
        <v>0.92</v>
      </c>
      <c r="H6" s="2">
        <f t="shared" si="1"/>
        <v>0</v>
      </c>
      <c r="I6" s="2">
        <v>147</v>
      </c>
      <c r="J6" s="2">
        <v>0.1</v>
      </c>
      <c r="K6" s="2">
        <f t="shared" si="2"/>
        <v>0</v>
      </c>
      <c r="L6" s="2">
        <v>147</v>
      </c>
      <c r="M6" s="2">
        <v>0.85</v>
      </c>
      <c r="N6" s="2">
        <f t="shared" si="3"/>
        <v>0</v>
      </c>
      <c r="O6" s="13" t="s">
        <v>11</v>
      </c>
    </row>
    <row r="7" spans="1:15" x14ac:dyDescent="0.25">
      <c r="A7" s="3">
        <v>1505</v>
      </c>
      <c r="B7" s="2">
        <v>337</v>
      </c>
      <c r="C7" s="2">
        <v>337</v>
      </c>
      <c r="D7" s="2">
        <v>4.32</v>
      </c>
      <c r="E7" s="11">
        <f t="shared" si="0"/>
        <v>0</v>
      </c>
      <c r="F7" s="2">
        <v>337</v>
      </c>
      <c r="G7" s="2">
        <v>1.26</v>
      </c>
      <c r="H7" s="2">
        <f t="shared" si="1"/>
        <v>0</v>
      </c>
      <c r="I7" s="2">
        <v>337</v>
      </c>
      <c r="J7" s="2">
        <v>0.13</v>
      </c>
      <c r="K7" s="2">
        <f t="shared" si="2"/>
        <v>0</v>
      </c>
      <c r="L7" s="2">
        <v>337</v>
      </c>
      <c r="M7" s="2">
        <v>1.78</v>
      </c>
      <c r="N7" s="2">
        <f t="shared" si="3"/>
        <v>0</v>
      </c>
      <c r="O7" s="13"/>
    </row>
    <row r="8" spans="1:15" x14ac:dyDescent="0.25">
      <c r="A8" s="3">
        <v>1506</v>
      </c>
      <c r="B8" s="2">
        <v>433</v>
      </c>
      <c r="C8" s="2">
        <v>433</v>
      </c>
      <c r="D8" s="2">
        <v>4.1900000000000004</v>
      </c>
      <c r="E8" s="11">
        <f t="shared" si="0"/>
        <v>0</v>
      </c>
      <c r="F8" s="2">
        <v>433</v>
      </c>
      <c r="G8" s="2">
        <v>1.87</v>
      </c>
      <c r="H8" s="2">
        <f t="shared" si="1"/>
        <v>0</v>
      </c>
      <c r="I8" s="2">
        <v>433</v>
      </c>
      <c r="J8" s="2">
        <v>0.17</v>
      </c>
      <c r="K8" s="2">
        <f t="shared" si="2"/>
        <v>0</v>
      </c>
      <c r="L8" s="2">
        <v>433</v>
      </c>
      <c r="M8" s="2">
        <v>1.36</v>
      </c>
      <c r="N8" s="2">
        <f t="shared" si="3"/>
        <v>0</v>
      </c>
      <c r="O8" s="13" t="s">
        <v>9</v>
      </c>
    </row>
    <row r="9" spans="1:15" x14ac:dyDescent="0.25">
      <c r="A9" s="3">
        <v>1507</v>
      </c>
      <c r="B9" s="2">
        <v>270</v>
      </c>
      <c r="C9" s="2">
        <v>270</v>
      </c>
      <c r="D9" s="2">
        <v>4.22</v>
      </c>
      <c r="E9" s="11">
        <f t="shared" si="0"/>
        <v>0</v>
      </c>
      <c r="F9" s="2">
        <v>270</v>
      </c>
      <c r="G9" s="2">
        <v>0.94</v>
      </c>
      <c r="H9" s="2">
        <f t="shared" si="1"/>
        <v>0</v>
      </c>
      <c r="I9" s="2">
        <v>270</v>
      </c>
      <c r="J9" s="2">
        <v>0.11</v>
      </c>
      <c r="K9" s="2">
        <f t="shared" si="2"/>
        <v>0</v>
      </c>
      <c r="L9" s="2">
        <v>270</v>
      </c>
      <c r="M9" s="2">
        <v>1.62</v>
      </c>
      <c r="N9" s="2">
        <f t="shared" si="3"/>
        <v>0</v>
      </c>
      <c r="O9" s="13"/>
    </row>
    <row r="10" spans="1:15" x14ac:dyDescent="0.25">
      <c r="A10" s="3">
        <v>1508</v>
      </c>
      <c r="B10" s="4">
        <v>340</v>
      </c>
      <c r="C10" s="4">
        <v>340</v>
      </c>
      <c r="D10" s="2">
        <v>4.47</v>
      </c>
      <c r="E10" s="11">
        <f t="shared" si="0"/>
        <v>0</v>
      </c>
      <c r="F10" s="2">
        <v>340</v>
      </c>
      <c r="G10" s="2">
        <v>1.4</v>
      </c>
      <c r="H10" s="2">
        <f t="shared" si="1"/>
        <v>0</v>
      </c>
      <c r="I10" s="2">
        <v>340</v>
      </c>
      <c r="J10" s="2">
        <v>0.14000000000000001</v>
      </c>
      <c r="K10" s="2">
        <f t="shared" si="2"/>
        <v>0</v>
      </c>
      <c r="L10" s="2">
        <v>340</v>
      </c>
      <c r="M10" s="2">
        <v>0.96</v>
      </c>
      <c r="N10" s="2">
        <f t="shared" si="3"/>
        <v>0</v>
      </c>
      <c r="O10" s="13" t="s">
        <v>12</v>
      </c>
    </row>
    <row r="11" spans="1:15" x14ac:dyDescent="0.25">
      <c r="A11" s="16" t="s">
        <v>10</v>
      </c>
      <c r="B11" s="17"/>
      <c r="C11" s="18"/>
      <c r="D11" s="6">
        <f>AVERAGE(D3:D10)</f>
        <v>4.2062499999999998</v>
      </c>
      <c r="E11" s="6">
        <f>AVERAGE(E3:E10)</f>
        <v>0</v>
      </c>
      <c r="F11" s="8" t="s">
        <v>10</v>
      </c>
      <c r="G11" s="6">
        <f>AVERAGE(G3:G10)</f>
        <v>1.1125</v>
      </c>
      <c r="H11" s="7">
        <f>AVERAGE(H3:H10)</f>
        <v>0</v>
      </c>
      <c r="I11" s="8" t="s">
        <v>10</v>
      </c>
      <c r="J11" s="6">
        <f>AVERAGE(J3:J10)</f>
        <v>0.11875000000000001</v>
      </c>
      <c r="K11" s="7">
        <f>AVERAGE(K3:K10)</f>
        <v>0</v>
      </c>
      <c r="L11" s="8" t="s">
        <v>10</v>
      </c>
      <c r="M11" s="6">
        <f>AVERAGE(M3:M10)</f>
        <v>1.1724999999999999</v>
      </c>
      <c r="N11" s="7">
        <f>AVERAGE(N3:N10)</f>
        <v>0</v>
      </c>
      <c r="O11" s="13"/>
    </row>
    <row r="12" spans="1:15" x14ac:dyDescent="0.25">
      <c r="A12" s="3">
        <v>1801</v>
      </c>
      <c r="B12" s="4">
        <v>153</v>
      </c>
      <c r="C12" s="4">
        <v>153</v>
      </c>
      <c r="D12" s="11">
        <v>5.4119999999999999</v>
      </c>
      <c r="E12" s="11">
        <f t="shared" si="0"/>
        <v>0</v>
      </c>
      <c r="F12" s="4">
        <v>153</v>
      </c>
      <c r="G12" s="11">
        <v>4.181</v>
      </c>
      <c r="H12" s="11">
        <f t="shared" si="1"/>
        <v>0</v>
      </c>
      <c r="I12" s="4">
        <v>153</v>
      </c>
      <c r="J12" s="11">
        <v>0.219</v>
      </c>
      <c r="K12" s="11">
        <f t="shared" si="2"/>
        <v>0</v>
      </c>
      <c r="L12" s="4">
        <v>153</v>
      </c>
      <c r="M12" s="11">
        <v>1.8620000000000001</v>
      </c>
      <c r="N12" s="2">
        <f t="shared" si="3"/>
        <v>0</v>
      </c>
      <c r="O12" s="13" t="s">
        <v>13</v>
      </c>
    </row>
    <row r="13" spans="1:15" x14ac:dyDescent="0.25">
      <c r="A13" s="3">
        <v>1802</v>
      </c>
      <c r="B13" s="4">
        <v>177</v>
      </c>
      <c r="C13" s="4">
        <v>177</v>
      </c>
      <c r="D13" s="11">
        <v>5.4729999999999999</v>
      </c>
      <c r="E13" s="11">
        <f t="shared" si="0"/>
        <v>0</v>
      </c>
      <c r="F13" s="4">
        <v>177</v>
      </c>
      <c r="G13" s="11">
        <v>3.5449999999999999</v>
      </c>
      <c r="H13" s="11">
        <f t="shared" si="1"/>
        <v>0</v>
      </c>
      <c r="I13" s="4">
        <v>177</v>
      </c>
      <c r="J13" s="11">
        <v>0.26600000000000001</v>
      </c>
      <c r="K13" s="11">
        <f t="shared" si="2"/>
        <v>0</v>
      </c>
      <c r="L13" s="4">
        <v>177</v>
      </c>
      <c r="M13" s="11">
        <v>2.4340000000000002</v>
      </c>
      <c r="N13" s="2">
        <f t="shared" si="3"/>
        <v>0</v>
      </c>
      <c r="O13" s="13" t="s">
        <v>14</v>
      </c>
    </row>
    <row r="14" spans="1:15" x14ac:dyDescent="0.25">
      <c r="A14" s="3">
        <v>1803</v>
      </c>
      <c r="B14" s="4">
        <v>160</v>
      </c>
      <c r="C14" s="4">
        <v>160</v>
      </c>
      <c r="D14" s="12">
        <v>5.819</v>
      </c>
      <c r="E14" s="11">
        <f t="shared" si="0"/>
        <v>0</v>
      </c>
      <c r="F14" s="4">
        <v>160</v>
      </c>
      <c r="G14" s="11">
        <v>3.7120000000000002</v>
      </c>
      <c r="H14" s="11">
        <f t="shared" si="1"/>
        <v>0</v>
      </c>
      <c r="I14" s="4">
        <v>170</v>
      </c>
      <c r="J14" s="11">
        <v>0.2</v>
      </c>
      <c r="K14" s="11">
        <f t="shared" si="2"/>
        <v>5.8823529411764701</v>
      </c>
      <c r="L14" s="4">
        <v>160</v>
      </c>
      <c r="M14" s="11">
        <v>2.1890000000000001</v>
      </c>
      <c r="N14" s="2">
        <f t="shared" si="3"/>
        <v>0</v>
      </c>
      <c r="O14" s="13" t="s">
        <v>15</v>
      </c>
    </row>
    <row r="15" spans="1:15" x14ac:dyDescent="0.25">
      <c r="A15" s="3">
        <v>1804</v>
      </c>
      <c r="B15" s="4">
        <v>149</v>
      </c>
      <c r="C15" s="4">
        <v>149</v>
      </c>
      <c r="D15" s="11">
        <v>5.8490000000000002</v>
      </c>
      <c r="E15" s="11">
        <f t="shared" si="0"/>
        <v>0</v>
      </c>
      <c r="F15" s="2">
        <v>178</v>
      </c>
      <c r="G15" s="11">
        <v>2.0979999999999999</v>
      </c>
      <c r="H15" s="11">
        <f t="shared" si="1"/>
        <v>16.292134831460675</v>
      </c>
      <c r="I15" s="4">
        <v>175</v>
      </c>
      <c r="J15" s="11">
        <v>0.51600000000000001</v>
      </c>
      <c r="K15" s="11">
        <f t="shared" si="2"/>
        <v>14.857142857142858</v>
      </c>
      <c r="L15" s="4">
        <v>149</v>
      </c>
      <c r="M15" s="11">
        <v>3.1269999999999998</v>
      </c>
      <c r="N15" s="2">
        <f t="shared" si="3"/>
        <v>0</v>
      </c>
      <c r="O15" s="13" t="s">
        <v>16</v>
      </c>
    </row>
    <row r="16" spans="1:15" x14ac:dyDescent="0.25">
      <c r="A16" s="3">
        <v>1805</v>
      </c>
      <c r="B16" s="2">
        <v>315</v>
      </c>
      <c r="C16" s="2">
        <v>315</v>
      </c>
      <c r="D16" s="11">
        <v>5.5190000000000001</v>
      </c>
      <c r="E16" s="11">
        <f t="shared" si="0"/>
        <v>0</v>
      </c>
      <c r="F16" s="2">
        <v>315</v>
      </c>
      <c r="G16" s="11">
        <v>3.1779999999999999</v>
      </c>
      <c r="H16" s="11">
        <f t="shared" si="1"/>
        <v>0</v>
      </c>
      <c r="I16" s="2">
        <v>315</v>
      </c>
      <c r="J16" s="11">
        <v>0.307</v>
      </c>
      <c r="K16" s="11">
        <f t="shared" si="2"/>
        <v>0</v>
      </c>
      <c r="L16" s="2">
        <v>315</v>
      </c>
      <c r="M16" s="11">
        <v>2.3769999999999998</v>
      </c>
      <c r="N16" s="2">
        <f t="shared" si="3"/>
        <v>0</v>
      </c>
      <c r="O16" s="13"/>
    </row>
    <row r="17" spans="1:18" x14ac:dyDescent="0.25">
      <c r="A17" s="3">
        <v>1806</v>
      </c>
      <c r="B17" s="2">
        <v>449</v>
      </c>
      <c r="C17" s="2">
        <v>449</v>
      </c>
      <c r="D17" s="11">
        <v>5.9219999999999997</v>
      </c>
      <c r="E17" s="11">
        <f t="shared" si="0"/>
        <v>0</v>
      </c>
      <c r="F17" s="2">
        <v>449</v>
      </c>
      <c r="G17" s="11">
        <v>4.399</v>
      </c>
      <c r="H17" s="11">
        <f t="shared" si="1"/>
        <v>0</v>
      </c>
      <c r="I17" s="14">
        <v>449</v>
      </c>
      <c r="J17" s="11">
        <v>0.50800000000000001</v>
      </c>
      <c r="K17" s="11">
        <f t="shared" si="2"/>
        <v>0</v>
      </c>
      <c r="L17" s="2">
        <v>449</v>
      </c>
      <c r="M17" s="11">
        <v>2.1190000000000002</v>
      </c>
      <c r="N17" s="2">
        <f t="shared" si="3"/>
        <v>0</v>
      </c>
      <c r="O17" s="13" t="s">
        <v>9</v>
      </c>
    </row>
    <row r="18" spans="1:18" x14ac:dyDescent="0.25">
      <c r="A18" s="3">
        <v>1807</v>
      </c>
      <c r="B18" s="4">
        <v>308</v>
      </c>
      <c r="C18" s="4">
        <v>309</v>
      </c>
      <c r="D18" s="11">
        <v>5.98</v>
      </c>
      <c r="E18" s="11">
        <f t="shared" si="0"/>
        <v>0.3236245954692557</v>
      </c>
      <c r="F18" s="4">
        <v>308</v>
      </c>
      <c r="G18" s="11">
        <v>2.363</v>
      </c>
      <c r="H18" s="11">
        <f t="shared" si="1"/>
        <v>0</v>
      </c>
      <c r="I18" s="2">
        <v>308</v>
      </c>
      <c r="J18" s="11">
        <v>0.30099999999999999</v>
      </c>
      <c r="K18" s="11">
        <f t="shared" si="2"/>
        <v>0</v>
      </c>
      <c r="L18" s="2">
        <v>308</v>
      </c>
      <c r="M18" s="11">
        <v>2.0979999999999999</v>
      </c>
      <c r="N18" s="2">
        <f t="shared" si="3"/>
        <v>0</v>
      </c>
      <c r="O18" s="13" t="s">
        <v>13</v>
      </c>
      <c r="P18" s="13" t="s">
        <v>12</v>
      </c>
    </row>
    <row r="19" spans="1:18" x14ac:dyDescent="0.25">
      <c r="A19" s="3">
        <v>1808</v>
      </c>
      <c r="B19" s="4">
        <v>407</v>
      </c>
      <c r="C19" s="4">
        <v>407</v>
      </c>
      <c r="D19" s="11">
        <v>5.9269999999999996</v>
      </c>
      <c r="E19" s="11">
        <f t="shared" si="0"/>
        <v>0</v>
      </c>
      <c r="F19" s="2">
        <v>407</v>
      </c>
      <c r="G19" s="11">
        <v>1.6140000000000001</v>
      </c>
      <c r="H19" s="11">
        <f t="shared" si="1"/>
        <v>0</v>
      </c>
      <c r="I19" s="14">
        <v>407</v>
      </c>
      <c r="J19" s="11">
        <v>0.313</v>
      </c>
      <c r="K19" s="11">
        <f t="shared" si="2"/>
        <v>0</v>
      </c>
      <c r="L19" s="2">
        <v>407</v>
      </c>
      <c r="M19" s="11">
        <v>2.6259999999999999</v>
      </c>
      <c r="N19" s="2">
        <f t="shared" si="3"/>
        <v>0</v>
      </c>
      <c r="O19" s="13" t="s">
        <v>17</v>
      </c>
    </row>
    <row r="20" spans="1:18" x14ac:dyDescent="0.25">
      <c r="A20" s="15" t="s">
        <v>10</v>
      </c>
      <c r="B20" s="15"/>
      <c r="C20" s="15"/>
      <c r="D20" s="6">
        <f>AVERAGE(D12:D19)</f>
        <v>5.7376250000000004</v>
      </c>
      <c r="E20" s="6">
        <f>AVERAGE(E12:E19)</f>
        <v>4.0453074433656963E-2</v>
      </c>
      <c r="F20" s="9" t="s">
        <v>10</v>
      </c>
      <c r="G20" s="6">
        <f>AVERAGE(G12:G19)</f>
        <v>3.1362500000000004</v>
      </c>
      <c r="H20" s="6">
        <f>AVERAGE(H12:H19)</f>
        <v>2.0365168539325844</v>
      </c>
      <c r="I20" s="9" t="s">
        <v>10</v>
      </c>
      <c r="J20" s="6">
        <f>AVERAGE(J12:J19)</f>
        <v>0.32875000000000004</v>
      </c>
      <c r="K20" s="6">
        <f>AVERAGE(K12:K19)</f>
        <v>2.5924369747899161</v>
      </c>
      <c r="L20" s="9" t="s">
        <v>10</v>
      </c>
      <c r="M20" s="6">
        <f>AVERAGE(M12:M19)</f>
        <v>2.3540000000000001</v>
      </c>
      <c r="N20" s="7">
        <f>AVERAGE(N12:N19)</f>
        <v>0</v>
      </c>
      <c r="O20" s="13"/>
    </row>
    <row r="21" spans="1:18" x14ac:dyDescent="0.25">
      <c r="R21" s="5"/>
    </row>
  </sheetData>
  <mergeCells count="8">
    <mergeCell ref="I1:K1"/>
    <mergeCell ref="L1:N1"/>
    <mergeCell ref="A11:C11"/>
    <mergeCell ref="A20:C20"/>
    <mergeCell ref="A1:A2"/>
    <mergeCell ref="B1:B2"/>
    <mergeCell ref="C1:E1"/>
    <mergeCell ref="F1:H1"/>
  </mergeCells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E11 H11 K11 N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40B74-4A3C-4353-9959-0C6AB1D53EF3}">
  <dimension ref="B1:K22"/>
  <sheetViews>
    <sheetView showGridLines="0" tabSelected="1" workbookViewId="0">
      <selection activeCell="I17" sqref="I17"/>
    </sheetView>
  </sheetViews>
  <sheetFormatPr defaultColWidth="9.140625" defaultRowHeight="12.75" x14ac:dyDescent="0.25"/>
  <cols>
    <col min="1" max="1" width="9.140625" style="21"/>
    <col min="2" max="2" width="8.85546875" style="21" bestFit="1" customWidth="1"/>
    <col min="3" max="3" width="10.140625" style="21" bestFit="1" customWidth="1"/>
    <col min="4" max="4" width="9.85546875" style="21" bestFit="1" customWidth="1"/>
    <col min="5" max="5" width="9.140625" style="21"/>
    <col min="6" max="6" width="9.85546875" style="21" bestFit="1" customWidth="1"/>
    <col min="7" max="7" width="9.140625" style="21"/>
    <col min="8" max="8" width="15.5703125" style="21" bestFit="1" customWidth="1"/>
    <col min="9" max="9" width="11.7109375" style="21" bestFit="1" customWidth="1"/>
    <col min="10" max="16384" width="9.140625" style="21"/>
  </cols>
  <sheetData>
    <row r="1" spans="2:7" s="20" customFormat="1" x14ac:dyDescent="0.2"/>
    <row r="2" spans="2:7" x14ac:dyDescent="0.25">
      <c r="B2" s="23" t="s">
        <v>0</v>
      </c>
      <c r="C2" s="24" t="s">
        <v>19</v>
      </c>
      <c r="D2" s="25"/>
      <c r="E2" s="23" t="s">
        <v>7</v>
      </c>
      <c r="F2" s="23"/>
      <c r="G2" s="23"/>
    </row>
    <row r="3" spans="2:7" x14ac:dyDescent="0.25">
      <c r="B3" s="23"/>
      <c r="C3" s="26" t="s">
        <v>4</v>
      </c>
      <c r="D3" s="26" t="s">
        <v>18</v>
      </c>
      <c r="E3" s="26" t="s">
        <v>4</v>
      </c>
      <c r="F3" s="26" t="s">
        <v>18</v>
      </c>
      <c r="G3" s="27" t="s">
        <v>3</v>
      </c>
    </row>
    <row r="4" spans="2:7" x14ac:dyDescent="0.25">
      <c r="B4" s="28">
        <v>1501</v>
      </c>
      <c r="C4" s="29">
        <v>210</v>
      </c>
      <c r="D4" s="29">
        <v>83</v>
      </c>
      <c r="E4" s="29">
        <v>210</v>
      </c>
      <c r="F4" s="29">
        <v>0.1</v>
      </c>
      <c r="G4" s="30">
        <f>((E4-C4)/E4)*100</f>
        <v>0</v>
      </c>
    </row>
    <row r="5" spans="2:7" x14ac:dyDescent="0.25">
      <c r="B5" s="28">
        <v>1502</v>
      </c>
      <c r="C5" s="29">
        <v>147</v>
      </c>
      <c r="D5" s="29">
        <v>0.9</v>
      </c>
      <c r="E5" s="29">
        <v>147</v>
      </c>
      <c r="F5" s="29">
        <v>0.1</v>
      </c>
      <c r="G5" s="30">
        <f>((E5-C5)/E5)*100</f>
        <v>0</v>
      </c>
    </row>
    <row r="6" spans="2:7" x14ac:dyDescent="0.25">
      <c r="B6" s="28">
        <v>1503</v>
      </c>
      <c r="C6" s="29">
        <v>142</v>
      </c>
      <c r="D6" s="29">
        <v>2</v>
      </c>
      <c r="E6" s="29">
        <v>142</v>
      </c>
      <c r="F6" s="29">
        <v>0.1</v>
      </c>
      <c r="G6" s="30">
        <f>((E6-C6)/E6)*100</f>
        <v>0</v>
      </c>
    </row>
    <row r="7" spans="2:7" x14ac:dyDescent="0.25">
      <c r="B7" s="28">
        <v>1504</v>
      </c>
      <c r="C7" s="29">
        <v>147</v>
      </c>
      <c r="D7" s="29">
        <v>0.8</v>
      </c>
      <c r="E7" s="29">
        <v>147</v>
      </c>
      <c r="F7" s="29">
        <v>0.1</v>
      </c>
      <c r="G7" s="30">
        <f>((E7-C7)/E7)*100</f>
        <v>0</v>
      </c>
    </row>
    <row r="8" spans="2:7" x14ac:dyDescent="0.25">
      <c r="B8" s="28">
        <v>1505</v>
      </c>
      <c r="C8" s="29">
        <v>337</v>
      </c>
      <c r="D8" s="29">
        <v>1.02</v>
      </c>
      <c r="E8" s="29">
        <v>337</v>
      </c>
      <c r="F8" s="29">
        <v>0.13</v>
      </c>
      <c r="G8" s="30">
        <f>((E8-C8)/E8)*100</f>
        <v>0</v>
      </c>
    </row>
    <row r="9" spans="2:7" x14ac:dyDescent="0.25">
      <c r="B9" s="28">
        <v>1506</v>
      </c>
      <c r="C9" s="29">
        <v>433</v>
      </c>
      <c r="D9" s="29">
        <v>3</v>
      </c>
      <c r="E9" s="29">
        <v>433</v>
      </c>
      <c r="F9" s="29">
        <v>0.17</v>
      </c>
      <c r="G9" s="30">
        <f>((E9-C9)/E9)*100</f>
        <v>0</v>
      </c>
    </row>
    <row r="10" spans="2:7" x14ac:dyDescent="0.25">
      <c r="B10" s="28">
        <v>1507</v>
      </c>
      <c r="C10" s="29">
        <v>270</v>
      </c>
      <c r="D10" s="29">
        <v>12.2</v>
      </c>
      <c r="E10" s="29">
        <v>270</v>
      </c>
      <c r="F10" s="29">
        <v>0.11</v>
      </c>
      <c r="G10" s="30">
        <f>((E10-C10)/E10)*100</f>
        <v>0</v>
      </c>
    </row>
    <row r="11" spans="2:7" x14ac:dyDescent="0.25">
      <c r="B11" s="28">
        <v>1508</v>
      </c>
      <c r="C11" s="29">
        <v>340</v>
      </c>
      <c r="D11" s="29">
        <v>4.5999999999999996</v>
      </c>
      <c r="E11" s="29">
        <v>340</v>
      </c>
      <c r="F11" s="29">
        <v>0.14000000000000001</v>
      </c>
      <c r="G11" s="30">
        <f>((E11-C11)/E11)*100</f>
        <v>0</v>
      </c>
    </row>
    <row r="12" spans="2:7" x14ac:dyDescent="0.25">
      <c r="B12" s="24" t="s">
        <v>10</v>
      </c>
      <c r="C12" s="31"/>
      <c r="D12" s="26">
        <f>AVERAGE(D4:D11)</f>
        <v>13.44</v>
      </c>
      <c r="E12" s="26"/>
      <c r="F12" s="32">
        <f>AVERAGE(F4:F11)</f>
        <v>0.11875000000000001</v>
      </c>
      <c r="G12" s="32">
        <f>AVERAGE(G4:G11)</f>
        <v>0</v>
      </c>
    </row>
    <row r="13" spans="2:7" x14ac:dyDescent="0.25">
      <c r="B13" s="28">
        <v>1801</v>
      </c>
      <c r="C13" s="29">
        <v>153</v>
      </c>
      <c r="D13" s="29">
        <v>0.8</v>
      </c>
      <c r="E13" s="29">
        <v>153</v>
      </c>
      <c r="F13" s="30">
        <v>0.219</v>
      </c>
      <c r="G13" s="30">
        <f>((E13-C13)/E13)*100</f>
        <v>0</v>
      </c>
    </row>
    <row r="14" spans="2:7" x14ac:dyDescent="0.25">
      <c r="B14" s="28">
        <v>1802</v>
      </c>
      <c r="C14" s="29">
        <v>177</v>
      </c>
      <c r="D14" s="29">
        <v>1.1200000000000001</v>
      </c>
      <c r="E14" s="29">
        <v>177</v>
      </c>
      <c r="F14" s="30">
        <v>0.26600000000000001</v>
      </c>
      <c r="G14" s="30">
        <f>((E14-C14)/E14)*100</f>
        <v>0</v>
      </c>
    </row>
    <row r="15" spans="2:7" x14ac:dyDescent="0.25">
      <c r="B15" s="28">
        <v>1803</v>
      </c>
      <c r="C15" s="29">
        <v>160</v>
      </c>
      <c r="D15" s="29">
        <v>0.76</v>
      </c>
      <c r="E15" s="29">
        <v>170</v>
      </c>
      <c r="F15" s="30">
        <v>0.2</v>
      </c>
      <c r="G15" s="30">
        <f>((E15-C15)/E15)*100</f>
        <v>5.8823529411764701</v>
      </c>
    </row>
    <row r="16" spans="2:7" x14ac:dyDescent="0.25">
      <c r="B16" s="28">
        <v>1804</v>
      </c>
      <c r="C16" s="29">
        <v>149</v>
      </c>
      <c r="D16" s="29">
        <v>0.82</v>
      </c>
      <c r="E16" s="29">
        <v>175</v>
      </c>
      <c r="F16" s="30">
        <v>0.51600000000000001</v>
      </c>
      <c r="G16" s="30">
        <f>((E16-C16)/E16)*100</f>
        <v>14.857142857142858</v>
      </c>
    </row>
    <row r="17" spans="2:11" x14ac:dyDescent="0.25">
      <c r="B17" s="28">
        <v>1805</v>
      </c>
      <c r="C17" s="29">
        <v>315</v>
      </c>
      <c r="D17" s="29">
        <v>20.010000000000002</v>
      </c>
      <c r="E17" s="29">
        <v>315</v>
      </c>
      <c r="F17" s="30">
        <v>0.307</v>
      </c>
      <c r="G17" s="30">
        <f>((E17-C17)/E17)*100</f>
        <v>0</v>
      </c>
    </row>
    <row r="18" spans="2:11" x14ac:dyDescent="0.25">
      <c r="B18" s="28">
        <v>1806</v>
      </c>
      <c r="C18" s="29">
        <v>449</v>
      </c>
      <c r="D18" s="29">
        <v>246.4</v>
      </c>
      <c r="E18" s="29">
        <v>449</v>
      </c>
      <c r="F18" s="30">
        <v>0.50800000000000001</v>
      </c>
      <c r="G18" s="30">
        <f>((E18-C18)/E18)*100</f>
        <v>0</v>
      </c>
    </row>
    <row r="19" spans="2:11" x14ac:dyDescent="0.25">
      <c r="B19" s="28">
        <v>1807</v>
      </c>
      <c r="C19" s="29">
        <v>308</v>
      </c>
      <c r="D19" s="29">
        <v>2.1800000000000002</v>
      </c>
      <c r="E19" s="29">
        <v>308</v>
      </c>
      <c r="F19" s="30">
        <v>0.30099999999999999</v>
      </c>
      <c r="G19" s="30">
        <f>((E19-C19)/E19)*100</f>
        <v>0</v>
      </c>
    </row>
    <row r="20" spans="2:11" x14ac:dyDescent="0.25">
      <c r="B20" s="28">
        <v>1808</v>
      </c>
      <c r="C20" s="29">
        <v>407</v>
      </c>
      <c r="D20" s="29">
        <v>14.35</v>
      </c>
      <c r="E20" s="29">
        <v>407</v>
      </c>
      <c r="F20" s="30">
        <v>0.313</v>
      </c>
      <c r="G20" s="30">
        <f>((E20-C20)/E20)*100</f>
        <v>0</v>
      </c>
    </row>
    <row r="21" spans="2:11" x14ac:dyDescent="0.25">
      <c r="B21" s="23" t="s">
        <v>10</v>
      </c>
      <c r="C21" s="23"/>
      <c r="D21" s="32">
        <f>AVERAGE(D13:D20)</f>
        <v>35.805000000000007</v>
      </c>
      <c r="E21" s="26"/>
      <c r="F21" s="32">
        <f>AVERAGE(F13:F20)</f>
        <v>0.32875000000000004</v>
      </c>
      <c r="G21" s="32">
        <f>AVERAGE(G13:G20)</f>
        <v>2.5924369747899161</v>
      </c>
    </row>
    <row r="22" spans="2:11" x14ac:dyDescent="0.25">
      <c r="K22" s="22"/>
    </row>
  </sheetData>
  <mergeCells count="5">
    <mergeCell ref="B12:C12"/>
    <mergeCell ref="B21:C21"/>
    <mergeCell ref="C2:D2"/>
    <mergeCell ref="B2:B3"/>
    <mergeCell ref="E2:G2"/>
  </mergeCells>
  <pageMargins left="0.511811024" right="0.511811024" top="0.78740157499999996" bottom="0.78740157499999996" header="0.31496062000000002" footer="0.31496062000000002"/>
  <ignoredErrors>
    <ignoredError sqref="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Helton Gomes</dc:creator>
  <cp:lastModifiedBy>Helton Gomes</cp:lastModifiedBy>
  <dcterms:created xsi:type="dcterms:W3CDTF">2019-09-18T19:54:42Z</dcterms:created>
  <dcterms:modified xsi:type="dcterms:W3CDTF">2019-11-01T17:52:17Z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7f049045-3fb4-4d63-a36a-22b0de93af4e</vt:lpwstr>
  </property>
</Properties>
</file>