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EE7EA2BD-3B9F-487E-BAED-E0DC3043043F}" xr6:coauthVersionLast="47" xr6:coauthVersionMax="47" xr10:uidLastSave="{00000000-0000-0000-0000-000000000000}"/>
  <bookViews>
    <workbookView xWindow="-120" yWindow="-120" windowWidth="20730" windowHeight="11040" xr2:uid="{F39451C9-3C32-4277-BF20-AAFF83CF62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1" l="1"/>
  <c r="X22" i="1"/>
  <c r="W22" i="1"/>
  <c r="V22" i="1"/>
  <c r="U22" i="1"/>
  <c r="U20" i="1"/>
  <c r="T22" i="1"/>
  <c r="S22" i="1"/>
  <c r="R22" i="1"/>
  <c r="Q20" i="1"/>
  <c r="P20" i="1"/>
  <c r="H20" i="1"/>
  <c r="E20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T20" i="1"/>
  <c r="S20" i="1"/>
  <c r="R20" i="1"/>
  <c r="O20" i="1"/>
  <c r="N20" i="1"/>
  <c r="M20" i="1"/>
  <c r="L20" i="1"/>
  <c r="K20" i="1"/>
  <c r="J20" i="1"/>
  <c r="I20" i="1"/>
  <c r="G20" i="1"/>
  <c r="F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<sst xmlns="http://schemas.openxmlformats.org/spreadsheetml/2006/main" count="22" uniqueCount="22">
  <si>
    <t>Puerto de Embarque</t>
  </si>
  <si>
    <t>Aerp. El Dorado</t>
  </si>
  <si>
    <t>Aerp. José M.Cordoba</t>
  </si>
  <si>
    <t>Aerp. Alfonso Bonilla</t>
  </si>
  <si>
    <t>Aerp. Matecaña</t>
  </si>
  <si>
    <t>Insp. Barranquilla</t>
  </si>
  <si>
    <t>Insp. Buenaventura</t>
  </si>
  <si>
    <t>Insp. Cartagena</t>
  </si>
  <si>
    <t>Insp. Santa Marta</t>
  </si>
  <si>
    <t>Cucúta</t>
  </si>
  <si>
    <t>Ipiales</t>
  </si>
  <si>
    <t>Paraguachón</t>
  </si>
  <si>
    <t>Urabá</t>
  </si>
  <si>
    <t>Pasto</t>
  </si>
  <si>
    <t>Zonas Francas</t>
  </si>
  <si>
    <t>Medellín</t>
  </si>
  <si>
    <t>Barrancabermeja</t>
  </si>
  <si>
    <t>Manizales</t>
  </si>
  <si>
    <t>Total Aeropuertos</t>
  </si>
  <si>
    <t>Total Puertos Marítimos</t>
  </si>
  <si>
    <t>Total Frontera terrestre y ZF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</si>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</sst>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Montserrat SemiBold"/>
    </font>
    <font>
      <b/>
      <sz val="11"/>
      <name val="Montserrat"/>
    </font>
    <font>
      <sz val="11"/>
      <name val="Montserrat"/>
    </font>
    <font>
      <b/>
      <sz val="11"/>
      <color theme="0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3" fontId="4" fillId="0" borderId="3" xfId="1" applyNumberFormat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3" fontId="4" fillId="0" borderId="5" xfId="1" applyNumberFormat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</cellXfs>
  <cellStyles count="2">
    <cellStyle name="Normal" xfId="0" builtinId="0"/>
    <cellStyle name="Normal 2" xfId="1" xr:uid="{18E1572E-9833-4E8D-B35B-14464D9788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5AAE-AF34-4B97-A7CB-F4881830D4BE}">
  <dimension ref="A1:Y22"/>
  <sheetViews>
    <sheetView tabSelected="1" workbookViewId="0">
      <selection activeCell="Y23" sqref="Y23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3" bestFit="1" customWidth="1"/>
    <col min="6" max="6" width="12.7109375" bestFit="1" customWidth="1"/>
    <col min="7" max="7" width="12.28515625" bestFit="1" customWidth="1"/>
    <col min="8" max="8" width="12.85546875" bestFit="1" customWidth="1"/>
    <col min="9" max="9" width="12.5703125" bestFit="1" customWidth="1"/>
    <col min="10" max="11" width="12" bestFit="1" customWidth="1"/>
    <col min="16" max="16" width="13" bestFit="1" customWidth="1"/>
    <col min="17" max="17" width="12.140625" bestFit="1" customWidth="1"/>
    <col min="18" max="18" width="12.85546875" bestFit="1" customWidth="1"/>
    <col min="19" max="19" width="11.85546875" bestFit="1" customWidth="1"/>
    <col min="20" max="20" width="12.140625" bestFit="1" customWidth="1"/>
    <col min="21" max="21" width="12.7109375" bestFit="1" customWidth="1"/>
    <col min="22" max="22" width="12.5703125" bestFit="1" customWidth="1"/>
    <col min="23" max="23" width="12.85546875" bestFit="1" customWidth="1"/>
    <col min="24" max="24" width="12" bestFit="1" customWidth="1"/>
    <col min="25" max="25" width="12.7109375" bestFit="1" customWidth="1"/>
  </cols>
  <sheetData>
    <row r="1" spans="1:25" ht="19.5" thickBot="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  <c r="Y1" s="1">
        <v>2023</v>
      </c>
    </row>
    <row r="2" spans="1:25" ht="18" x14ac:dyDescent="0.25">
      <c r="A2" s="2" t="s">
        <v>1</v>
      </c>
      <c r="B2" s="3">
        <v>309</v>
      </c>
      <c r="C2" s="3">
        <v>770</v>
      </c>
      <c r="D2" s="3">
        <v>1923</v>
      </c>
      <c r="E2" s="3">
        <v>1442</v>
      </c>
      <c r="F2" s="3">
        <v>2418</v>
      </c>
      <c r="G2" s="3">
        <v>2111</v>
      </c>
      <c r="H2" s="3">
        <v>3355</v>
      </c>
      <c r="I2" s="3">
        <v>3804</v>
      </c>
      <c r="J2" s="3">
        <v>4910</v>
      </c>
      <c r="K2" s="3">
        <v>2693</v>
      </c>
      <c r="L2" s="3">
        <v>5297</v>
      </c>
      <c r="M2" s="3">
        <v>3789</v>
      </c>
      <c r="N2" s="3">
        <v>2514</v>
      </c>
      <c r="O2" s="3">
        <v>2762</v>
      </c>
      <c r="P2" s="3">
        <v>3153</v>
      </c>
      <c r="Q2" s="3">
        <v>4544</v>
      </c>
      <c r="R2" s="3">
        <v>11500</v>
      </c>
      <c r="S2" s="3">
        <v>7849</v>
      </c>
      <c r="T2" s="3">
        <v>7129</v>
      </c>
      <c r="U2" s="3">
        <v>6790</v>
      </c>
      <c r="V2" s="3">
        <v>2817</v>
      </c>
      <c r="W2" s="3">
        <v>1551</v>
      </c>
      <c r="X2" s="3">
        <v>177</v>
      </c>
      <c r="Y2" s="3">
        <v>7379</v>
      </c>
    </row>
    <row r="3" spans="1:25" ht="18" x14ac:dyDescent="0.25">
      <c r="A3" s="2" t="s">
        <v>2</v>
      </c>
      <c r="B3" s="3">
        <v>364</v>
      </c>
      <c r="C3" s="3">
        <v>2762</v>
      </c>
      <c r="D3" s="3">
        <v>477</v>
      </c>
      <c r="E3" s="3">
        <v>1193</v>
      </c>
      <c r="F3" s="3">
        <v>117</v>
      </c>
      <c r="G3" s="3"/>
      <c r="H3" s="3">
        <v>161</v>
      </c>
      <c r="I3" s="3">
        <v>265</v>
      </c>
      <c r="J3" s="3">
        <v>1324</v>
      </c>
      <c r="K3" s="3">
        <v>3548</v>
      </c>
      <c r="L3" s="3">
        <v>8869</v>
      </c>
      <c r="M3" s="3">
        <v>25560</v>
      </c>
      <c r="N3" s="3">
        <v>9931</v>
      </c>
      <c r="O3" s="3">
        <v>7902</v>
      </c>
      <c r="P3" s="3">
        <v>6037</v>
      </c>
      <c r="Q3" s="3">
        <v>4757</v>
      </c>
      <c r="R3" s="3">
        <v>3995</v>
      </c>
      <c r="S3" s="3">
        <v>3183</v>
      </c>
      <c r="T3" s="3">
        <v>3095</v>
      </c>
      <c r="U3" s="3">
        <v>4567</v>
      </c>
      <c r="V3" s="3">
        <v>3400</v>
      </c>
      <c r="W3" s="3"/>
      <c r="X3" s="3"/>
      <c r="Y3" s="3">
        <v>616</v>
      </c>
    </row>
    <row r="4" spans="1:25" ht="18" x14ac:dyDescent="0.25">
      <c r="A4" s="2" t="s">
        <v>3</v>
      </c>
      <c r="B4" s="3">
        <v>55</v>
      </c>
      <c r="C4" s="3">
        <v>28</v>
      </c>
      <c r="D4" s="3">
        <v>6</v>
      </c>
      <c r="E4" s="3">
        <v>0</v>
      </c>
      <c r="F4" s="3">
        <v>197</v>
      </c>
      <c r="G4" s="3">
        <v>0</v>
      </c>
      <c r="H4" s="3">
        <v>261</v>
      </c>
      <c r="I4" s="3">
        <v>22</v>
      </c>
      <c r="J4" s="3">
        <v>665</v>
      </c>
      <c r="K4" s="3">
        <v>11</v>
      </c>
      <c r="L4" s="3">
        <v>53</v>
      </c>
      <c r="M4" s="3">
        <v>31</v>
      </c>
      <c r="N4" s="3">
        <v>31</v>
      </c>
      <c r="O4" s="3">
        <v>73</v>
      </c>
      <c r="P4" s="3">
        <v>40</v>
      </c>
      <c r="Q4" s="3">
        <v>15</v>
      </c>
      <c r="R4" s="3">
        <v>205</v>
      </c>
      <c r="S4" s="3">
        <v>56</v>
      </c>
      <c r="T4" s="3">
        <v>43</v>
      </c>
      <c r="U4" s="3">
        <v>95</v>
      </c>
      <c r="V4" s="3">
        <v>24</v>
      </c>
      <c r="W4" s="3">
        <v>2</v>
      </c>
      <c r="X4" s="3"/>
      <c r="Y4" s="3">
        <v>66</v>
      </c>
    </row>
    <row r="5" spans="1:25" ht="18" x14ac:dyDescent="0.2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>
        <v>7</v>
      </c>
      <c r="O5" s="3"/>
      <c r="P5" s="3"/>
      <c r="Q5" s="3"/>
      <c r="R5" s="3"/>
      <c r="S5" s="3">
        <v>36</v>
      </c>
      <c r="T5" s="3">
        <v>103</v>
      </c>
      <c r="U5" s="3">
        <v>94</v>
      </c>
      <c r="V5" s="3">
        <v>43</v>
      </c>
      <c r="W5" s="3"/>
      <c r="X5" s="3"/>
      <c r="Y5" s="3"/>
    </row>
    <row r="6" spans="1:25" ht="18" x14ac:dyDescent="0.25">
      <c r="A6" s="2" t="s">
        <v>5</v>
      </c>
      <c r="B6" s="3">
        <v>42017</v>
      </c>
      <c r="C6" s="3">
        <v>63635</v>
      </c>
      <c r="D6" s="3">
        <v>202755</v>
      </c>
      <c r="E6" s="3">
        <v>107631</v>
      </c>
      <c r="F6" s="3">
        <v>47545</v>
      </c>
      <c r="G6" s="3">
        <v>28659</v>
      </c>
      <c r="H6" s="3">
        <v>48602</v>
      </c>
      <c r="I6" s="3">
        <v>13503</v>
      </c>
      <c r="J6" s="3">
        <v>3333</v>
      </c>
      <c r="K6" s="3">
        <v>4693</v>
      </c>
      <c r="L6" s="3"/>
      <c r="M6" s="3"/>
      <c r="N6" s="3"/>
      <c r="O6" s="3"/>
      <c r="P6" s="3"/>
      <c r="Q6" s="3"/>
      <c r="R6" s="3"/>
      <c r="S6" s="3"/>
      <c r="T6" s="3">
        <v>86</v>
      </c>
      <c r="U6" s="3">
        <v>725</v>
      </c>
      <c r="V6" s="3">
        <v>2786</v>
      </c>
      <c r="W6" s="3">
        <v>2509</v>
      </c>
      <c r="X6" s="3">
        <v>3733</v>
      </c>
      <c r="Y6" s="3">
        <v>3880</v>
      </c>
    </row>
    <row r="7" spans="1:25" ht="18" x14ac:dyDescent="0.25">
      <c r="A7" s="2" t="s">
        <v>6</v>
      </c>
      <c r="B7" s="3">
        <v>6253228</v>
      </c>
      <c r="C7" s="3">
        <v>6286221</v>
      </c>
      <c r="D7" s="3">
        <v>7005746</v>
      </c>
      <c r="E7" s="3">
        <v>7434680</v>
      </c>
      <c r="F7" s="3">
        <v>6529968</v>
      </c>
      <c r="G7" s="3">
        <v>6287256</v>
      </c>
      <c r="H7" s="3">
        <v>5520570</v>
      </c>
      <c r="I7" s="3">
        <v>5004591</v>
      </c>
      <c r="J7" s="3">
        <v>4782347</v>
      </c>
      <c r="K7" s="3">
        <v>4554759</v>
      </c>
      <c r="L7" s="3">
        <v>4633042</v>
      </c>
      <c r="M7" s="3">
        <v>4021025</v>
      </c>
      <c r="N7" s="3">
        <v>3752480</v>
      </c>
      <c r="O7" s="3">
        <v>5512856</v>
      </c>
      <c r="P7" s="3">
        <v>6490979</v>
      </c>
      <c r="Q7" s="3">
        <v>7476568</v>
      </c>
      <c r="R7" s="3">
        <v>7172616</v>
      </c>
      <c r="S7" s="3">
        <v>7385925</v>
      </c>
      <c r="T7" s="3">
        <v>7829483</v>
      </c>
      <c r="U7" s="3">
        <v>9282159</v>
      </c>
      <c r="V7" s="3">
        <v>8816304</v>
      </c>
      <c r="W7" s="3">
        <v>7323698</v>
      </c>
      <c r="X7" s="3">
        <v>6858784</v>
      </c>
      <c r="Y7" s="3">
        <v>6653920</v>
      </c>
    </row>
    <row r="8" spans="1:25" ht="18" x14ac:dyDescent="0.25">
      <c r="A8" s="2" t="s">
        <v>7</v>
      </c>
      <c r="B8" s="3">
        <v>2133706</v>
      </c>
      <c r="C8" s="3">
        <v>3138088</v>
      </c>
      <c r="D8" s="3">
        <v>2757743</v>
      </c>
      <c r="E8" s="3">
        <v>2318074</v>
      </c>
      <c r="F8" s="3">
        <v>3331288</v>
      </c>
      <c r="G8" s="3">
        <v>4355794</v>
      </c>
      <c r="H8" s="3">
        <v>5048293</v>
      </c>
      <c r="I8" s="3">
        <v>5934382</v>
      </c>
      <c r="J8" s="3">
        <v>6007585</v>
      </c>
      <c r="K8" s="3">
        <v>3162685</v>
      </c>
      <c r="L8" s="3">
        <v>2944390</v>
      </c>
      <c r="M8" s="3">
        <v>3466137</v>
      </c>
      <c r="N8" s="3">
        <v>3084177</v>
      </c>
      <c r="O8" s="3">
        <v>3826343</v>
      </c>
      <c r="P8" s="3">
        <v>3901527</v>
      </c>
      <c r="Q8" s="3">
        <v>4447422</v>
      </c>
      <c r="R8" s="3">
        <v>4454007</v>
      </c>
      <c r="S8" s="3">
        <v>4170789</v>
      </c>
      <c r="T8" s="3">
        <v>4003015</v>
      </c>
      <c r="U8" s="3">
        <v>3911315</v>
      </c>
      <c r="V8" s="3">
        <v>3099162</v>
      </c>
      <c r="W8" s="3">
        <v>4236453</v>
      </c>
      <c r="X8" s="3">
        <v>3625868</v>
      </c>
      <c r="Y8" s="3">
        <v>3347181</v>
      </c>
    </row>
    <row r="9" spans="1:25" ht="18" x14ac:dyDescent="0.25">
      <c r="A9" s="2" t="s">
        <v>8</v>
      </c>
      <c r="B9" s="3">
        <v>753081</v>
      </c>
      <c r="C9" s="3">
        <v>463552</v>
      </c>
      <c r="D9" s="3">
        <v>307727</v>
      </c>
      <c r="E9" s="3">
        <v>410404</v>
      </c>
      <c r="F9" s="3">
        <v>296130</v>
      </c>
      <c r="G9" s="3">
        <v>189392</v>
      </c>
      <c r="H9" s="3">
        <v>280578</v>
      </c>
      <c r="I9" s="3">
        <v>297683</v>
      </c>
      <c r="J9" s="3">
        <v>244855</v>
      </c>
      <c r="K9" s="3">
        <v>129060</v>
      </c>
      <c r="L9" s="3">
        <v>193293</v>
      </c>
      <c r="M9" s="3">
        <v>199115</v>
      </c>
      <c r="N9" s="3">
        <v>294785</v>
      </c>
      <c r="O9" s="3">
        <v>300769</v>
      </c>
      <c r="P9" s="3">
        <v>531274</v>
      </c>
      <c r="Q9" s="3">
        <v>748213</v>
      </c>
      <c r="R9" s="3">
        <v>1187767</v>
      </c>
      <c r="S9" s="3">
        <v>1391617</v>
      </c>
      <c r="T9" s="3">
        <v>881626</v>
      </c>
      <c r="U9" s="3">
        <v>434744</v>
      </c>
      <c r="V9" s="3">
        <v>569609</v>
      </c>
      <c r="W9" s="3">
        <v>857447</v>
      </c>
      <c r="X9" s="3">
        <v>899308</v>
      </c>
      <c r="Y9" s="3">
        <v>536561</v>
      </c>
    </row>
    <row r="10" spans="1:25" ht="18" x14ac:dyDescent="0.25">
      <c r="A10" s="2" t="s">
        <v>9</v>
      </c>
      <c r="B10" s="3">
        <v>6840</v>
      </c>
      <c r="C10" s="3">
        <v>7073</v>
      </c>
      <c r="D10" s="3">
        <v>4991</v>
      </c>
      <c r="E10" s="3">
        <v>9291</v>
      </c>
      <c r="F10" s="3">
        <v>8549</v>
      </c>
      <c r="G10" s="3">
        <v>217</v>
      </c>
      <c r="H10" s="3">
        <v>4368</v>
      </c>
      <c r="I10" s="3">
        <v>13112</v>
      </c>
      <c r="J10" s="3">
        <v>11900</v>
      </c>
      <c r="K10" s="3">
        <v>2989</v>
      </c>
      <c r="L10" s="3">
        <v>14365</v>
      </c>
      <c r="M10" s="3">
        <v>663</v>
      </c>
      <c r="N10" s="3">
        <v>4406</v>
      </c>
      <c r="O10" s="3">
        <v>5074</v>
      </c>
      <c r="P10" s="3">
        <v>6264</v>
      </c>
      <c r="Q10" s="3">
        <v>4097</v>
      </c>
      <c r="R10" s="3"/>
      <c r="S10" s="3"/>
      <c r="T10" s="3"/>
      <c r="U10" s="3"/>
      <c r="V10" s="3"/>
      <c r="W10" s="3"/>
      <c r="X10" s="3"/>
      <c r="Y10" s="3"/>
    </row>
    <row r="11" spans="1:25" ht="18" x14ac:dyDescent="0.25">
      <c r="A11" s="2" t="s">
        <v>10</v>
      </c>
      <c r="B11" s="3">
        <v>22224</v>
      </c>
      <c r="C11" s="3">
        <v>18473</v>
      </c>
      <c r="D11" s="3">
        <v>10823</v>
      </c>
      <c r="E11" s="3">
        <v>3221</v>
      </c>
      <c r="F11" s="3">
        <v>42178</v>
      </c>
      <c r="G11" s="3">
        <v>7849</v>
      </c>
      <c r="H11" s="3">
        <v>29074</v>
      </c>
      <c r="I11" s="3">
        <v>28145</v>
      </c>
      <c r="J11" s="3">
        <v>26385</v>
      </c>
      <c r="K11" s="3">
        <v>33444</v>
      </c>
      <c r="L11" s="3">
        <v>21552</v>
      </c>
      <c r="M11" s="3">
        <v>15966</v>
      </c>
      <c r="N11" s="3">
        <v>20464</v>
      </c>
      <c r="O11" s="3">
        <v>16191</v>
      </c>
      <c r="P11" s="3">
        <v>15931</v>
      </c>
      <c r="Q11" s="3">
        <v>27711</v>
      </c>
      <c r="R11" s="3">
        <v>14297</v>
      </c>
      <c r="S11" s="3">
        <v>22953</v>
      </c>
      <c r="T11" s="3">
        <v>25508</v>
      </c>
      <c r="U11" s="3">
        <v>24004</v>
      </c>
      <c r="V11" s="3">
        <v>27653</v>
      </c>
      <c r="W11" s="3">
        <v>16772</v>
      </c>
      <c r="X11" s="3">
        <v>20366</v>
      </c>
      <c r="Y11" s="3">
        <v>29568</v>
      </c>
    </row>
    <row r="12" spans="1:25" ht="18" x14ac:dyDescent="0.25">
      <c r="A12" s="2" t="s">
        <v>11</v>
      </c>
      <c r="B12" s="3">
        <v>494</v>
      </c>
      <c r="C12" s="3">
        <v>4047</v>
      </c>
      <c r="D12" s="3">
        <v>3537</v>
      </c>
      <c r="E12" s="3">
        <v>3474</v>
      </c>
      <c r="F12" s="3">
        <v>4397</v>
      </c>
      <c r="G12" s="3">
        <v>78</v>
      </c>
      <c r="H12" s="3">
        <v>9918</v>
      </c>
      <c r="I12" s="3">
        <v>3877</v>
      </c>
      <c r="J12" s="3">
        <v>139</v>
      </c>
      <c r="K12" s="3"/>
      <c r="L12" s="3">
        <v>848</v>
      </c>
      <c r="M12" s="3">
        <v>1256</v>
      </c>
      <c r="N12" s="3">
        <v>198</v>
      </c>
      <c r="O12" s="3">
        <v>5</v>
      </c>
      <c r="P12" s="3">
        <v>943</v>
      </c>
      <c r="Q12" s="3">
        <v>32</v>
      </c>
      <c r="R12" s="3">
        <v>77</v>
      </c>
      <c r="S12" s="3">
        <v>31</v>
      </c>
      <c r="T12" s="3"/>
      <c r="U12" s="3">
        <v>26</v>
      </c>
      <c r="V12" s="3"/>
      <c r="W12" s="3"/>
      <c r="X12" s="3"/>
      <c r="Y12" s="3">
        <v>115</v>
      </c>
    </row>
    <row r="13" spans="1:25" ht="18" x14ac:dyDescent="0.25">
      <c r="A13" s="2" t="s">
        <v>12</v>
      </c>
      <c r="B13" s="3">
        <v>15</v>
      </c>
      <c r="C13" s="3">
        <v>25</v>
      </c>
      <c r="D13" s="3"/>
      <c r="E13" s="3">
        <v>16</v>
      </c>
      <c r="F13" s="3"/>
      <c r="G13" s="3"/>
      <c r="H13" s="3">
        <v>49</v>
      </c>
      <c r="I13" s="3">
        <v>1284</v>
      </c>
      <c r="J13" s="3">
        <v>2158</v>
      </c>
      <c r="K13" s="3"/>
      <c r="L13" s="3"/>
      <c r="M13" s="3"/>
      <c r="N13" s="3">
        <v>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8" x14ac:dyDescent="0.25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676</v>
      </c>
      <c r="Q14" s="3">
        <v>308</v>
      </c>
      <c r="R14" s="3"/>
      <c r="S14" s="3"/>
      <c r="T14" s="3"/>
      <c r="U14" s="3"/>
      <c r="V14" s="3"/>
      <c r="W14" s="3"/>
      <c r="X14" s="3"/>
      <c r="Y14" s="3"/>
    </row>
    <row r="15" spans="1:25" ht="18" x14ac:dyDescent="0.2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369</v>
      </c>
      <c r="S15" s="3">
        <v>675</v>
      </c>
      <c r="T15" s="3">
        <v>1252</v>
      </c>
      <c r="U15" s="3">
        <v>3087</v>
      </c>
      <c r="V15" s="3">
        <v>4238</v>
      </c>
      <c r="W15" s="3">
        <v>357</v>
      </c>
      <c r="X15" s="3"/>
      <c r="Y15" s="3"/>
    </row>
    <row r="16" spans="1:25" ht="18" x14ac:dyDescent="0.25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>
        <v>26</v>
      </c>
      <c r="V16" s="3"/>
      <c r="W16" s="3"/>
      <c r="X16" s="3"/>
      <c r="Y16" s="3">
        <v>3</v>
      </c>
    </row>
    <row r="17" spans="1:25" ht="18" x14ac:dyDescent="0.25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1400</v>
      </c>
      <c r="W17" s="3"/>
      <c r="X17" s="3"/>
      <c r="Y17" s="3"/>
    </row>
    <row r="18" spans="1:25" ht="18.75" thickBot="1" x14ac:dyDescent="0.3">
      <c r="A18" s="4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>
        <v>5</v>
      </c>
      <c r="Y18" s="5">
        <v>13</v>
      </c>
    </row>
    <row r="19" spans="1:25" ht="18" x14ac:dyDescent="0.25">
      <c r="A19" s="6" t="s">
        <v>18</v>
      </c>
      <c r="B19" s="3">
        <f t="shared" ref="B19:V19" si="0">SUM(B2:B5)+B16</f>
        <v>728</v>
      </c>
      <c r="C19" s="3">
        <f t="shared" si="0"/>
        <v>3560</v>
      </c>
      <c r="D19" s="3">
        <f t="shared" si="0"/>
        <v>2406</v>
      </c>
      <c r="E19" s="3">
        <f t="shared" si="0"/>
        <v>2635</v>
      </c>
      <c r="F19" s="3">
        <f t="shared" si="0"/>
        <v>2732</v>
      </c>
      <c r="G19" s="3">
        <f t="shared" si="0"/>
        <v>2111</v>
      </c>
      <c r="H19" s="3">
        <f t="shared" si="0"/>
        <v>3777</v>
      </c>
      <c r="I19" s="3">
        <f t="shared" si="0"/>
        <v>4091</v>
      </c>
      <c r="J19" s="3">
        <f t="shared" si="0"/>
        <v>6899</v>
      </c>
      <c r="K19" s="3">
        <f t="shared" si="0"/>
        <v>6252</v>
      </c>
      <c r="L19" s="3">
        <f t="shared" si="0"/>
        <v>14219</v>
      </c>
      <c r="M19" s="3">
        <f t="shared" si="0"/>
        <v>29380</v>
      </c>
      <c r="N19" s="3">
        <f t="shared" si="0"/>
        <v>12483</v>
      </c>
      <c r="O19" s="3">
        <f t="shared" si="0"/>
        <v>10737</v>
      </c>
      <c r="P19" s="3">
        <f t="shared" si="0"/>
        <v>9230</v>
      </c>
      <c r="Q19" s="3">
        <f t="shared" si="0"/>
        <v>9316</v>
      </c>
      <c r="R19" s="3">
        <f t="shared" si="0"/>
        <v>15700</v>
      </c>
      <c r="S19" s="3">
        <f t="shared" si="0"/>
        <v>11124</v>
      </c>
      <c r="T19" s="3">
        <f t="shared" si="0"/>
        <v>10370</v>
      </c>
      <c r="U19" s="3">
        <f t="shared" si="0"/>
        <v>11572</v>
      </c>
      <c r="V19" s="3">
        <f t="shared" si="0"/>
        <v>6284</v>
      </c>
      <c r="W19" s="3">
        <f>SUM(W2:W5)+W16</f>
        <v>1553</v>
      </c>
      <c r="X19" s="3">
        <f>SUM(X2:X5)+X14+X18</f>
        <v>182</v>
      </c>
      <c r="Y19" s="3">
        <f>SUM(Y2:Y5)+Y14+Y18+Y16</f>
        <v>8077</v>
      </c>
    </row>
    <row r="20" spans="1:25" ht="18" x14ac:dyDescent="0.25">
      <c r="A20" s="6" t="s">
        <v>19</v>
      </c>
      <c r="B20" s="3">
        <f t="shared" ref="B20:T20" si="1">SUM(B6:B9)</f>
        <v>9182032</v>
      </c>
      <c r="C20" s="3">
        <f t="shared" si="1"/>
        <v>9951496</v>
      </c>
      <c r="D20" s="3">
        <f t="shared" si="1"/>
        <v>10273971</v>
      </c>
      <c r="E20" s="3">
        <f>SUM(E6:E9)</f>
        <v>10270789</v>
      </c>
      <c r="F20" s="3">
        <f t="shared" si="1"/>
        <v>10204931</v>
      </c>
      <c r="G20" s="3">
        <f t="shared" si="1"/>
        <v>10861101</v>
      </c>
      <c r="H20" s="3">
        <f>SUM(H6:H9)</f>
        <v>10898043</v>
      </c>
      <c r="I20" s="3">
        <f t="shared" si="1"/>
        <v>11250159</v>
      </c>
      <c r="J20" s="3">
        <f t="shared" si="1"/>
        <v>11038120</v>
      </c>
      <c r="K20" s="3">
        <f t="shared" si="1"/>
        <v>7851197</v>
      </c>
      <c r="L20" s="3">
        <f t="shared" si="1"/>
        <v>7770725</v>
      </c>
      <c r="M20" s="3">
        <f t="shared" si="1"/>
        <v>7686277</v>
      </c>
      <c r="N20" s="3">
        <f t="shared" si="1"/>
        <v>7131442</v>
      </c>
      <c r="O20" s="3">
        <f t="shared" si="1"/>
        <v>9639968</v>
      </c>
      <c r="P20" s="3">
        <f>SUM(P6:P9)</f>
        <v>10923780</v>
      </c>
      <c r="Q20" s="3">
        <f>SUM(Q6:Q9)</f>
        <v>12672203</v>
      </c>
      <c r="R20" s="3">
        <f t="shared" si="1"/>
        <v>12814390</v>
      </c>
      <c r="S20" s="3">
        <f t="shared" si="1"/>
        <v>12948331</v>
      </c>
      <c r="T20" s="3">
        <f t="shared" si="1"/>
        <v>12714210</v>
      </c>
      <c r="U20" s="3">
        <f>SUM(U6:U9)</f>
        <v>13628943</v>
      </c>
      <c r="V20" s="3">
        <f>SUM(V6:V9)+V17</f>
        <v>12489261</v>
      </c>
      <c r="W20" s="3">
        <f>SUM(W6:W9)+W17</f>
        <v>12420107</v>
      </c>
      <c r="X20" s="3">
        <f>SUM(X6:X9)+X17</f>
        <v>11387693</v>
      </c>
      <c r="Y20" s="3">
        <f>SUM(Y6:Y9)+Y17</f>
        <v>10541542</v>
      </c>
    </row>
    <row r="21" spans="1:25" ht="18.75" thickBot="1" x14ac:dyDescent="0.3">
      <c r="A21" s="6" t="s">
        <v>20</v>
      </c>
      <c r="B21" s="3">
        <f t="shared" ref="B21:V21" si="2">SUM(B10:B15)</f>
        <v>29573</v>
      </c>
      <c r="C21" s="3">
        <f t="shared" si="2"/>
        <v>29618</v>
      </c>
      <c r="D21" s="3">
        <f t="shared" si="2"/>
        <v>19351</v>
      </c>
      <c r="E21" s="3">
        <f t="shared" si="2"/>
        <v>16002</v>
      </c>
      <c r="F21" s="3">
        <f t="shared" si="2"/>
        <v>55124</v>
      </c>
      <c r="G21" s="3">
        <f t="shared" si="2"/>
        <v>8144</v>
      </c>
      <c r="H21" s="3">
        <f t="shared" si="2"/>
        <v>43409</v>
      </c>
      <c r="I21" s="3">
        <f t="shared" si="2"/>
        <v>46418</v>
      </c>
      <c r="J21" s="3">
        <f t="shared" si="2"/>
        <v>40582</v>
      </c>
      <c r="K21" s="3">
        <f t="shared" si="2"/>
        <v>36433</v>
      </c>
      <c r="L21" s="3">
        <f t="shared" si="2"/>
        <v>36765</v>
      </c>
      <c r="M21" s="3">
        <f t="shared" si="2"/>
        <v>17885</v>
      </c>
      <c r="N21" s="3">
        <f t="shared" si="2"/>
        <v>25073</v>
      </c>
      <c r="O21" s="3">
        <f t="shared" si="2"/>
        <v>21270</v>
      </c>
      <c r="P21" s="3">
        <f t="shared" si="2"/>
        <v>23814</v>
      </c>
      <c r="Q21" s="3">
        <f t="shared" si="2"/>
        <v>32148</v>
      </c>
      <c r="R21" s="3">
        <f t="shared" si="2"/>
        <v>14743</v>
      </c>
      <c r="S21" s="3">
        <f t="shared" si="2"/>
        <v>23659</v>
      </c>
      <c r="T21" s="3">
        <f t="shared" si="2"/>
        <v>26760</v>
      </c>
      <c r="U21" s="3">
        <f>SUM(U10:U15)</f>
        <v>27117</v>
      </c>
      <c r="V21" s="3">
        <f t="shared" si="2"/>
        <v>31891</v>
      </c>
      <c r="W21" s="3">
        <f>SUM(W10:W15)</f>
        <v>17129</v>
      </c>
      <c r="X21" s="3">
        <f>SUM(X10:X15)</f>
        <v>20366</v>
      </c>
      <c r="Y21" s="3">
        <f>SUM(Y10:Y15)</f>
        <v>29683</v>
      </c>
    </row>
    <row r="22" spans="1:25" ht="18.75" thickBot="1" x14ac:dyDescent="0.4">
      <c r="A22" s="7" t="s">
        <v>21</v>
      </c>
      <c r="B22" s="8">
        <v>9212333</v>
      </c>
      <c r="C22" s="8">
        <v>9984674</v>
      </c>
      <c r="D22" s="8">
        <v>10295728</v>
      </c>
      <c r="E22" s="8">
        <v>10289426</v>
      </c>
      <c r="F22" s="8">
        <v>10262787</v>
      </c>
      <c r="G22" s="8">
        <v>10871356</v>
      </c>
      <c r="H22" s="8">
        <v>10945229</v>
      </c>
      <c r="I22" s="8">
        <v>11300668</v>
      </c>
      <c r="J22" s="8">
        <v>11085601</v>
      </c>
      <c r="K22" s="8">
        <v>7893882</v>
      </c>
      <c r="L22" s="8">
        <v>7821709</v>
      </c>
      <c r="M22" s="8">
        <v>7733542</v>
      </c>
      <c r="N22" s="8">
        <v>7168998</v>
      </c>
      <c r="O22" s="8">
        <v>9671975</v>
      </c>
      <c r="P22" s="8">
        <v>10956824</v>
      </c>
      <c r="Q22" s="8">
        <v>12713667</v>
      </c>
      <c r="R22" s="8">
        <f>SUM(R19:R21)</f>
        <v>12844833</v>
      </c>
      <c r="S22" s="8">
        <f>SUM(S19:S21)</f>
        <v>12983114</v>
      </c>
      <c r="T22" s="8">
        <f>SUM(T19:T21)</f>
        <v>12751340</v>
      </c>
      <c r="U22" s="8">
        <f>SUM(U19:U21)</f>
        <v>13667632</v>
      </c>
      <c r="V22" s="8">
        <f>SUM(V19:V21)</f>
        <v>12527436</v>
      </c>
      <c r="W22" s="8">
        <f>SUM(W19:W21)</f>
        <v>12438789</v>
      </c>
      <c r="X22" s="8">
        <f>SUM(X19:X21)</f>
        <v>11408241</v>
      </c>
      <c r="Y22" s="8">
        <f>SUM(Y19:Y21)</f>
        <v>10579302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Alexis Espinosa Marn</dc:creator>
  <cp:lastModifiedBy>Jhoan Alexis Espinosa Marn</cp:lastModifiedBy>
  <dcterms:created xsi:type="dcterms:W3CDTF">2024-10-02T18:48:28Z</dcterms:created>
  <dcterms:modified xsi:type="dcterms:W3CDTF">2024-10-02T18:51:07Z</dcterms:modified>
</cp:coreProperties>
</file>