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intex\Plumbing Contractor Automation\"/>
    </mc:Choice>
  </mc:AlternateContent>
  <xr:revisionPtr revIDLastSave="0" documentId="8_{6036E630-FF96-44BB-BA6F-26F52D014E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dition" sheetId="6" r:id="rId1"/>
    <sheet name="CPVC uPVC WM " sheetId="2" r:id="rId2"/>
    <sheet name="CPVC uPVC SL Diverter " sheetId="3" r:id="rId3"/>
    <sheet name="SWR" sheetId="4" r:id="rId4"/>
    <sheet name="Sheet5" sheetId="5" r:id="rId5"/>
  </sheets>
  <definedNames>
    <definedName name="_xlnm._FilterDatabase" localSheetId="1" hidden="1">'CPVC uPVC WM '!$A$3:$K$16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K4" i="4" l="1"/>
  <c r="K5" i="4"/>
  <c r="K6" i="4"/>
  <c r="K7" i="4"/>
  <c r="K8" i="4"/>
  <c r="K9" i="4"/>
  <c r="K24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3" i="4"/>
  <c r="L35" i="3"/>
  <c r="L34" i="3"/>
  <c r="L43" i="3"/>
  <c r="L42" i="3"/>
  <c r="L41" i="3"/>
  <c r="L40" i="3"/>
  <c r="L39" i="3"/>
  <c r="L38" i="3"/>
  <c r="L37" i="3"/>
  <c r="L36" i="3"/>
  <c r="L33" i="3"/>
  <c r="L32" i="3"/>
  <c r="L31" i="3"/>
  <c r="L30" i="3"/>
  <c r="L29" i="3"/>
  <c r="L28" i="3"/>
  <c r="L27" i="3"/>
  <c r="L26" i="3"/>
  <c r="L25" i="3"/>
  <c r="L24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3" i="3"/>
  <c r="K30" i="2"/>
  <c r="K22" i="2"/>
  <c r="K23" i="2"/>
  <c r="K24" i="2"/>
  <c r="K25" i="2"/>
  <c r="K26" i="2"/>
  <c r="K27" i="2"/>
  <c r="K28" i="2"/>
  <c r="K29" i="2"/>
  <c r="K31" i="2"/>
  <c r="K32" i="2"/>
  <c r="K33" i="2"/>
  <c r="K34" i="2"/>
  <c r="K35" i="2"/>
  <c r="K36" i="2"/>
  <c r="K37" i="2"/>
  <c r="K38" i="2"/>
  <c r="K21" i="2"/>
  <c r="K5" i="2"/>
  <c r="K6" i="2"/>
  <c r="K7" i="2"/>
  <c r="K8" i="2"/>
  <c r="K9" i="2"/>
  <c r="K10" i="2"/>
  <c r="K11" i="2"/>
  <c r="K12" i="2"/>
  <c r="K13" i="2"/>
  <c r="K14" i="2"/>
  <c r="K15" i="2"/>
  <c r="K16" i="2"/>
  <c r="K4" i="2"/>
  <c r="L20" i="3" l="1"/>
  <c r="L44" i="3"/>
  <c r="K17" i="2"/>
  <c r="K39" i="2"/>
</calcChain>
</file>

<file path=xl/sharedStrings.xml><?xml version="1.0" encoding="utf-8"?>
<sst xmlns="http://schemas.openxmlformats.org/spreadsheetml/2006/main" count="588" uniqueCount="193">
  <si>
    <t>Qty</t>
  </si>
  <si>
    <t xml:space="preserve">Material Code </t>
  </si>
  <si>
    <t>Material Group Desc.</t>
  </si>
  <si>
    <t>Short Material description</t>
  </si>
  <si>
    <t>Sub Category</t>
  </si>
  <si>
    <t>Type</t>
  </si>
  <si>
    <t>Size (inch)</t>
  </si>
  <si>
    <t>Size (mm)</t>
  </si>
  <si>
    <t>MRP (in SAP)</t>
  </si>
  <si>
    <t>CPF11EL90000020</t>
  </si>
  <si>
    <t>CPVC FITTINGS</t>
  </si>
  <si>
    <t>CPVC ELBOW 90˚ SDR11 2cm(¾")</t>
  </si>
  <si>
    <t>ELBOW 90˚</t>
  </si>
  <si>
    <t>SDR11</t>
  </si>
  <si>
    <t>¾"</t>
  </si>
  <si>
    <t>CPF11T000000020</t>
  </si>
  <si>
    <t>CPVC TEE SDR11 2cm(¾")</t>
  </si>
  <si>
    <t>TEE</t>
  </si>
  <si>
    <t>CPF11SOB0000020</t>
  </si>
  <si>
    <t>CPVC STEP OVER BEND SDR11 2cm(¾")</t>
  </si>
  <si>
    <t>STEP OVER BEND</t>
  </si>
  <si>
    <t>CPF00MATB002015</t>
  </si>
  <si>
    <t>CPVC MIXER ADAPTER T &amp; B 2x1.5cm</t>
  </si>
  <si>
    <t>MIXER ADAPTER TOP &amp; BOTTOM</t>
  </si>
  <si>
    <t>¾"X½"</t>
  </si>
  <si>
    <t>20X15</t>
  </si>
  <si>
    <t>CPF11BEL9002020</t>
  </si>
  <si>
    <t>CPVC BRASS ELBOW 90˚ SDR11 2x2cm(¾"X¾")</t>
  </si>
  <si>
    <t>BRASS ELBOW 90˚</t>
  </si>
  <si>
    <t>¾"X¾"</t>
  </si>
  <si>
    <t>20X20</t>
  </si>
  <si>
    <t>CPP13003020</t>
  </si>
  <si>
    <t>CPVC PIPES</t>
  </si>
  <si>
    <t>CPVC PIPE  SDR 13.5 2cm(¾" )  3m</t>
  </si>
  <si>
    <t>SDR 13.5</t>
  </si>
  <si>
    <t xml:space="preserve">¾" </t>
  </si>
  <si>
    <t>Assessable
Value</t>
  </si>
  <si>
    <t xml:space="preserve">Solvent </t>
  </si>
  <si>
    <t>CPF11EL45000020</t>
  </si>
  <si>
    <t>CPVC ELBOW 45' SDR11 2cm(¾")</t>
  </si>
  <si>
    <t>ELBOW 45˚</t>
  </si>
  <si>
    <t>CPVC RED. TEE SDR11 2x2x1.5cm(¾"X¾"X½")</t>
  </si>
  <si>
    <t>REDUCER TEE</t>
  </si>
  <si>
    <t>¾"X¾"X½"</t>
  </si>
  <si>
    <t>20X20X15</t>
  </si>
  <si>
    <t>CPF11CU00000020</t>
  </si>
  <si>
    <t>CPVC COUPLER SDR11 2cm(¾")</t>
  </si>
  <si>
    <t>COUPLER</t>
  </si>
  <si>
    <t>CPF11RBTF202015</t>
  </si>
  <si>
    <t>REDUCER BRASS TEE FEMALE</t>
  </si>
  <si>
    <t>CPF00QCVRTN0020</t>
  </si>
  <si>
    <t>CPVC CON. VALVE TRI. LONG NECK QT 2cm</t>
  </si>
  <si>
    <t>CONCEALED VALVE TRIANGLE LONG NECK QT</t>
  </si>
  <si>
    <t>QT</t>
  </si>
  <si>
    <t>CPF11TEP0000015</t>
  </si>
  <si>
    <t>CPVC THREADED END PLUG SDR11 1.5cm(½")</t>
  </si>
  <si>
    <t>THREADED END PLUG</t>
  </si>
  <si>
    <t>½"</t>
  </si>
  <si>
    <t xml:space="preserve">Only HotX </t>
  </si>
  <si>
    <t>Combination of HotX and CoolX</t>
  </si>
  <si>
    <t>500ML</t>
  </si>
  <si>
    <t xml:space="preserve">CPVC solvent </t>
  </si>
  <si>
    <t xml:space="preserve">CPVC RED. BRASS TEE FEMALE  SDR11 </t>
  </si>
  <si>
    <t>UPVC Solvent</t>
  </si>
  <si>
    <t>Med. Bodied  Plastic  Coex Bottles</t>
  </si>
  <si>
    <t>UPVC FITTINGS</t>
  </si>
  <si>
    <t xml:space="preserve">UPVC COUPLER SCH 80 2cm(¾")  </t>
  </si>
  <si>
    <t>SCH 80</t>
  </si>
  <si>
    <t>UPF80CU00000020</t>
  </si>
  <si>
    <t>UPF80RBEL902015</t>
  </si>
  <si>
    <t>UPVC RED. BRASS ELBOW 90˚ SCH 80 2x1.5cm</t>
  </si>
  <si>
    <t>REDUCER BRASS ELBOW 90˚</t>
  </si>
  <si>
    <t>UPF80T000000020</t>
  </si>
  <si>
    <t xml:space="preserve">UPVC TEE SCH 80 2cm(¾")  </t>
  </si>
  <si>
    <t>UPF80EL90000020</t>
  </si>
  <si>
    <t xml:space="preserve">UPVC ELBOW 90˚ SCH 80 2cm(¾")  </t>
  </si>
  <si>
    <t>UPP40003020</t>
  </si>
  <si>
    <t>UPVC PIPES</t>
  </si>
  <si>
    <t>UPVC PIPE AB  SCH 40 2cm(¾" )  3m</t>
  </si>
  <si>
    <t>SCH 40</t>
  </si>
  <si>
    <t>250ML</t>
  </si>
  <si>
    <t>UPSBTMED0000100</t>
  </si>
  <si>
    <t>UPVC Solvent Medium Bodied Coex Bottle 100 ml</t>
  </si>
  <si>
    <t xml:space="preserve">Kitchen/Bath/ Basin
Area </t>
  </si>
  <si>
    <t xml:space="preserve">Total Cost </t>
  </si>
  <si>
    <t xml:space="preserve">Total </t>
  </si>
  <si>
    <r>
      <t>CPF11RT002020</t>
    </r>
    <r>
      <rPr>
        <sz val="10"/>
        <color theme="1"/>
        <rFont val="Calibri"/>
        <family val="2"/>
      </rPr>
      <t>15</t>
    </r>
  </si>
  <si>
    <t>CPSTNMED0000250</t>
  </si>
  <si>
    <t>CPSTNMED0000500</t>
  </si>
  <si>
    <t>MABT</t>
  </si>
  <si>
    <t>CPF11RMABH02015</t>
  </si>
  <si>
    <t>CPVC RED. MABT HEX SDR11 2x1.5cm(¾"X½")</t>
  </si>
  <si>
    <t>REDUCER MABT HEX</t>
  </si>
  <si>
    <t>CPP11003040</t>
  </si>
  <si>
    <t>CPVC PIPE  SDR 11 4cm(1½")  3m</t>
  </si>
  <si>
    <t>SDR 11</t>
  </si>
  <si>
    <t>1½"</t>
  </si>
  <si>
    <t>CPP11003032</t>
  </si>
  <si>
    <t>CPVC PIPE  SDR 11 3.2cm(1¼")  3m</t>
  </si>
  <si>
    <t>1¼"</t>
  </si>
  <si>
    <t>CPF11FABH000032</t>
  </si>
  <si>
    <t>CPVC FABT HEX SDR11 3.2cm(1¼")</t>
  </si>
  <si>
    <t>FABT HEX</t>
  </si>
  <si>
    <t>CPF11MABH000032</t>
  </si>
  <si>
    <t>CPVC MABT HEX SDR11 3.2cm(1¼")</t>
  </si>
  <si>
    <t>MABT HEX</t>
  </si>
  <si>
    <t>Only HotX with Single lever Diverter/ Flush valve / Cistern</t>
  </si>
  <si>
    <t>UPF80MABT000032</t>
  </si>
  <si>
    <t xml:space="preserve">UPVC MABT SCH 80 3.2cm(1¼")  </t>
  </si>
  <si>
    <t>UPF80FABT000032</t>
  </si>
  <si>
    <t xml:space="preserve">UPVC FABT SCH 80 3.2cm(1¼")  </t>
  </si>
  <si>
    <t>FABT</t>
  </si>
  <si>
    <t>DrainX</t>
  </si>
  <si>
    <t>SWFSB8700000110</t>
  </si>
  <si>
    <t>SWR FITTINGS</t>
  </si>
  <si>
    <t>SWR BEND 87.5˚  S/F 11cm(4")</t>
  </si>
  <si>
    <t>BEND 87.5˚</t>
  </si>
  <si>
    <t>4"</t>
  </si>
  <si>
    <t>SWPMSAP3M075</t>
  </si>
  <si>
    <t>SWR PIPES</t>
  </si>
  <si>
    <t>SWR PIPE  Type A S/S P/F 7.5cm(2½") 3m</t>
  </si>
  <si>
    <t>S/S</t>
  </si>
  <si>
    <t>Type A</t>
  </si>
  <si>
    <t>2½"</t>
  </si>
  <si>
    <t>SWFSMT401107550</t>
  </si>
  <si>
    <t>SWR MULTI TRAP W/O JALI  S/F 4H 11x7.5x5cm</t>
  </si>
  <si>
    <t>MULTI TRAP W/O JALI</t>
  </si>
  <si>
    <t>4"X2½"X1½"</t>
  </si>
  <si>
    <t>110x75x50</t>
  </si>
  <si>
    <t>SWFSNT000110110</t>
  </si>
  <si>
    <t>SWR NAHANI TRAP W/O JALI  S/F 11x11cm</t>
  </si>
  <si>
    <t>NAHANI TRAP W/O JALI</t>
  </si>
  <si>
    <t>4"X4"</t>
  </si>
  <si>
    <t>110X110</t>
  </si>
  <si>
    <t>SWFPSGY00000075</t>
  </si>
  <si>
    <t>SWR SINGLE Y  P/F 7.5cm(2½")</t>
  </si>
  <si>
    <t>SINGLE Y</t>
  </si>
  <si>
    <t>SWFPB4500000075</t>
  </si>
  <si>
    <t>SWR BEND 45'  P/F 7.5cm(2½")</t>
  </si>
  <si>
    <t>BEND 45˚</t>
  </si>
  <si>
    <t>SWFPCU000000075</t>
  </si>
  <si>
    <t>SWR COUPLER  P/F 7.5cm(2½")</t>
  </si>
  <si>
    <t>SWF1CWP00000035</t>
  </si>
  <si>
    <t>SWR CORRUGATED WASTE PIPE 3.5cm</t>
  </si>
  <si>
    <t>CORRUGATED WASTE PIPE</t>
  </si>
  <si>
    <t>SWFSB4500000110</t>
  </si>
  <si>
    <t>SWR BEND 45'  S/F 11cm(4")</t>
  </si>
  <si>
    <t>SWFSCU000000110</t>
  </si>
  <si>
    <t>SWR COUPLER  S/F 11cm(4")</t>
  </si>
  <si>
    <t>SWFSWCS00110125</t>
  </si>
  <si>
    <t>SWR WC CONNECTOR STRAIGHT  S/F 11x12.5cm</t>
  </si>
  <si>
    <t>WC CONNECTOR STRAIGHT</t>
  </si>
  <si>
    <t>4X4½"</t>
  </si>
  <si>
    <t>110X125</t>
  </si>
  <si>
    <t>SWSBTREG0000250</t>
  </si>
  <si>
    <t>SWR Solvent</t>
  </si>
  <si>
    <t>SWR Solvent Regular Coex Bottle 250 ml</t>
  </si>
  <si>
    <t>Regular Clear Plastic Coex Bottle w/o Applicator</t>
  </si>
  <si>
    <t>SWSBTLUB0000500</t>
  </si>
  <si>
    <t>SWR Lubricant Plastic Bottle 500 gm</t>
  </si>
  <si>
    <t xml:space="preserve">Plastic Bottle </t>
  </si>
  <si>
    <t>SWFPDOT00000110</t>
  </si>
  <si>
    <t>SWR DOOR TEE  P/F 11cm(4")</t>
  </si>
  <si>
    <t>DOOR TEE</t>
  </si>
  <si>
    <t>SWFPDOB00000110</t>
  </si>
  <si>
    <t>SWR DOOR BEND  P/F 11cm(4")</t>
  </si>
  <si>
    <t>DOOR BEND</t>
  </si>
  <si>
    <t>SWF0VCWL0000110</t>
  </si>
  <si>
    <t>SWR VENT COWL   11cm(4")</t>
  </si>
  <si>
    <t>VENT COWL</t>
  </si>
  <si>
    <t>SWF0VCWL0000075</t>
  </si>
  <si>
    <t>SWR VENT COWL   7.5cm(2½")</t>
  </si>
  <si>
    <t>SWFPDOT00000075</t>
  </si>
  <si>
    <t>SWR DOOR TEE  P/F 7.5cm(2½")</t>
  </si>
  <si>
    <t>SWPMDAP3M110</t>
  </si>
  <si>
    <t>SWR PIPE  Type A D/S P/F 11cm(4") 3m</t>
  </si>
  <si>
    <t>D/S</t>
  </si>
  <si>
    <t>SWF0PTSD0110110</t>
  </si>
  <si>
    <t>SWR P TRAP SHORT SHORT  11x11cm(4"X4")</t>
  </si>
  <si>
    <t>P TRAP SHORT and DEEP w/ 50MM Seal w/o leg</t>
  </si>
  <si>
    <t>SWPMSAS3M075</t>
  </si>
  <si>
    <t>SWR PIPE  Type A S/S S/F 7.5cm(2½") 3m</t>
  </si>
  <si>
    <t>SL:NO</t>
  </si>
  <si>
    <t>CPVC BRASS FITTINGS</t>
  </si>
  <si>
    <t>L Shape</t>
  </si>
  <si>
    <t>Bathroom size</t>
  </si>
  <si>
    <t>10 X 4</t>
  </si>
  <si>
    <t>10 X 6</t>
  </si>
  <si>
    <t>8 X 4</t>
  </si>
  <si>
    <t>Bathroom type</t>
  </si>
  <si>
    <t xml:space="preserve">Wall Mixer </t>
  </si>
  <si>
    <t xml:space="preserve">Single Lever Diverter/Flush Valve  </t>
  </si>
  <si>
    <t>C Shape
(L shape*10% extra)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</si>
</sst>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0" fillId="10" borderId="0" xfId="0" applyFill="1"/>
    <xf numFmtId="0" fontId="0" fillId="10" borderId="1" xfId="0" applyFill="1" applyBorder="1"/>
    <xf numFmtId="0" fontId="1" fillId="10" borderId="1" xfId="0" applyFont="1" applyFill="1" applyBorder="1"/>
    <xf numFmtId="164" fontId="0" fillId="10" borderId="0" xfId="0" applyNumberFormat="1" applyFill="1"/>
    <xf numFmtId="0" fontId="1" fillId="10" borderId="1" xfId="0" applyFont="1" applyFill="1" applyBorder="1" applyAlignment="1">
      <alignment horizontal="center"/>
    </xf>
    <xf numFmtId="165" fontId="0" fillId="10" borderId="0" xfId="1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wrapText="1"/>
    </xf>
    <xf numFmtId="165" fontId="0" fillId="10" borderId="1" xfId="1" applyNumberFormat="1" applyFont="1" applyFill="1" applyBorder="1" applyAlignment="1"/>
    <xf numFmtId="0" fontId="0" fillId="10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1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4</xdr:row>
      <xdr:rowOff>304800</xdr:rowOff>
    </xdr:to>
    <xdr:sp macro="" textlink="">
      <xdr:nvSpPr>
        <xdr:cNvPr id="5121" name="AutoShape 1" descr="Image preview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101600</xdr:colOff>
      <xdr:row>0</xdr:row>
      <xdr:rowOff>19049</xdr:rowOff>
    </xdr:from>
    <xdr:to>
      <xdr:col>11</xdr:col>
      <xdr:colOff>590549</xdr:colOff>
      <xdr:row>20</xdr:row>
      <xdr:rowOff>161096</xdr:rowOff>
    </xdr:to>
    <xdr:pic>
      <xdr:nvPicPr>
        <xdr:cNvPr id="4" name="Picture 3" descr="D:\OneDrive - Welspun Group\Product Management Marketing Sintex\Plumbing Calculator\PV SWR_Input_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4150" y="19049"/>
          <a:ext cx="2927350" cy="439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25400</xdr:colOff>
      <xdr:row>1</xdr:row>
      <xdr:rowOff>19050</xdr:rowOff>
    </xdr:from>
    <xdr:to>
      <xdr:col>7</xdr:col>
      <xdr:colOff>228600</xdr:colOff>
      <xdr:row>19</xdr:row>
      <xdr:rowOff>113471</xdr:rowOff>
    </xdr:to>
    <xdr:pic>
      <xdr:nvPicPr>
        <xdr:cNvPr id="5" name="Picture 4" descr="D:\OneDrive - Welspun Group\Product Management Marketing Sintex\Plumbing Calculator\PV Tool_CPVC UPVC Input_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9550" y="209550"/>
          <a:ext cx="2641599" cy="3962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409575</xdr:colOff>
      <xdr:row>0</xdr:row>
      <xdr:rowOff>104775</xdr:rowOff>
    </xdr:from>
    <xdr:to>
      <xdr:col>18</xdr:col>
      <xdr:colOff>485775</xdr:colOff>
      <xdr:row>13</xdr:row>
      <xdr:rowOff>84896</xdr:rowOff>
    </xdr:to>
    <xdr:pic>
      <xdr:nvPicPr>
        <xdr:cNvPr id="6" name="Picture 5" descr="D:\OneDrive - Welspun Group\Product Management Marketing Sintex\Plumbing Calculator\PV Tool_Output_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04775"/>
          <a:ext cx="4343399" cy="2895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253068</xdr:colOff>
      <xdr:row>19</xdr:row>
      <xdr:rowOff>13335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1468" cy="3632835"/>
        </a:xfrm>
        <a:prstGeom prst="rect">
          <a:avLst/>
        </a:prstGeom>
      </xdr:spPr>
    </xdr:pic>
    <xdr:clientData/>
  </xdr:twoCellAnchor>
  <xdr:twoCellAnchor editAs="oneCell">
    <xdr:from>
      <xdr:col>4</xdr:col>
      <xdr:colOff>285119</xdr:colOff>
      <xdr:row>0</xdr:row>
      <xdr:rowOff>0</xdr:rowOff>
    </xdr:from>
    <xdr:to>
      <xdr:col>10</xdr:col>
      <xdr:colOff>15697</xdr:colOff>
      <xdr:row>18</xdr:row>
      <xdr:rowOff>154521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3519" y="0"/>
          <a:ext cx="3388178" cy="3583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15"/>
  <sheetViews>
    <sheetView tabSelected="1" zoomScale="115" zoomScaleNormal="115" workbookViewId="0">
      <selection activeCell="A9" sqref="A9:A10"/>
    </sheetView>
  </sheetViews>
  <sheetFormatPr defaultRowHeight="15" x14ac:dyDescent="0.25"/>
  <cols>
    <col min="1" max="1" width="32" style="27" bestFit="1" customWidth="1"/>
    <col min="2" max="2" width="19.7109375" style="27" customWidth="1"/>
    <col min="3" max="3" width="19.140625" style="27" customWidth="1"/>
    <col min="4" max="16384" width="9.140625" style="27"/>
  </cols>
  <sheetData>
    <row r="4" spans="1:11" ht="30" x14ac:dyDescent="0.25">
      <c r="A4" s="29" t="s">
        <v>189</v>
      </c>
      <c r="B4" s="31" t="s">
        <v>184</v>
      </c>
      <c r="C4" s="33" t="s">
        <v>192</v>
      </c>
    </row>
    <row r="5" spans="1:11" ht="24.75" customHeight="1" x14ac:dyDescent="0.25">
      <c r="A5" s="24" t="s">
        <v>191</v>
      </c>
      <c r="B5" s="34">
        <v>11236</v>
      </c>
      <c r="C5" s="34">
        <v>12532.666666666666</v>
      </c>
    </row>
    <row r="6" spans="1:11" ht="24.75" customHeight="1" x14ac:dyDescent="0.25">
      <c r="A6" s="29" t="s">
        <v>190</v>
      </c>
      <c r="B6" s="34">
        <v>5972</v>
      </c>
      <c r="C6" s="34">
        <f>5972+597</f>
        <v>6569</v>
      </c>
    </row>
    <row r="7" spans="1:11" x14ac:dyDescent="0.25">
      <c r="A7"/>
    </row>
    <row r="8" spans="1:11" x14ac:dyDescent="0.25">
      <c r="A8" s="29" t="s">
        <v>185</v>
      </c>
      <c r="B8" s="28" t="s">
        <v>188</v>
      </c>
    </row>
    <row r="9" spans="1:11" x14ac:dyDescent="0.25">
      <c r="A9" s="35"/>
      <c r="B9" s="28" t="s">
        <v>186</v>
      </c>
      <c r="E9"/>
    </row>
    <row r="10" spans="1:11" x14ac:dyDescent="0.25">
      <c r="A10" s="35"/>
      <c r="B10" s="28" t="s">
        <v>187</v>
      </c>
      <c r="K10"/>
    </row>
    <row r="13" spans="1:11" x14ac:dyDescent="0.25">
      <c r="B13" s="30"/>
      <c r="C13" s="30"/>
    </row>
    <row r="14" spans="1:11" x14ac:dyDescent="0.25">
      <c r="B14" s="32"/>
      <c r="C14" s="32"/>
    </row>
    <row r="15" spans="1:11" x14ac:dyDescent="0.25">
      <c r="B15"/>
    </row>
  </sheetData>
  <mergeCells count="1">
    <mergeCell ref="A9:A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opLeftCell="C1" zoomScaleNormal="100" workbookViewId="0">
      <selection activeCell="D11" sqref="D11"/>
    </sheetView>
  </sheetViews>
  <sheetFormatPr defaultRowHeight="12.75" x14ac:dyDescent="0.2"/>
  <cols>
    <col min="1" max="1" width="25.140625" style="7" bestFit="1" customWidth="1"/>
    <col min="2" max="2" width="22.7109375" style="17" bestFit="1" customWidth="1"/>
    <col min="3" max="3" width="27.7109375" style="7" bestFit="1" customWidth="1"/>
    <col min="4" max="4" width="45.140625" style="7" customWidth="1"/>
    <col min="5" max="5" width="39.5703125" style="7" bestFit="1" customWidth="1"/>
    <col min="6" max="6" width="8.7109375" style="7" customWidth="1"/>
    <col min="7" max="7" width="10.85546875" style="7" bestFit="1" customWidth="1"/>
    <col min="8" max="8" width="9" style="7" bestFit="1" customWidth="1"/>
    <col min="9" max="9" width="9" style="7" customWidth="1"/>
    <col min="10" max="10" width="9.140625" style="7"/>
    <col min="11" max="11" width="12.140625" style="7" customWidth="1"/>
    <col min="12" max="16384" width="9.140625" style="7"/>
  </cols>
  <sheetData>
    <row r="1" spans="1:11" ht="10.5" customHeight="1" x14ac:dyDescent="0.2">
      <c r="A1" s="42"/>
      <c r="B1" s="42"/>
      <c r="C1" s="42"/>
      <c r="D1" s="42"/>
      <c r="E1" s="42"/>
      <c r="F1" s="42"/>
      <c r="G1" s="42"/>
    </row>
    <row r="2" spans="1:11" ht="34.5" customHeight="1" x14ac:dyDescent="0.2">
      <c r="A2" s="6"/>
      <c r="B2" s="43" t="s">
        <v>58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ht="27" customHeight="1" x14ac:dyDescent="0.2">
      <c r="A3" s="38" t="s">
        <v>83</v>
      </c>
      <c r="B3" s="10" t="s">
        <v>1</v>
      </c>
      <c r="C3" s="9" t="s">
        <v>2</v>
      </c>
      <c r="D3" s="16" t="s">
        <v>3</v>
      </c>
      <c r="E3" s="11" t="s">
        <v>4</v>
      </c>
      <c r="F3" s="8" t="s">
        <v>5</v>
      </c>
      <c r="G3" s="9" t="s">
        <v>6</v>
      </c>
      <c r="H3" s="9" t="s">
        <v>7</v>
      </c>
      <c r="I3" s="9" t="s">
        <v>8</v>
      </c>
      <c r="J3" s="9" t="s">
        <v>0</v>
      </c>
      <c r="K3" s="9" t="s">
        <v>36</v>
      </c>
    </row>
    <row r="4" spans="1:11" ht="15" customHeight="1" x14ac:dyDescent="0.2">
      <c r="A4" s="38"/>
      <c r="B4" s="4" t="s">
        <v>9</v>
      </c>
      <c r="C4" s="12" t="s">
        <v>10</v>
      </c>
      <c r="D4" s="13" t="s">
        <v>11</v>
      </c>
      <c r="E4" s="13" t="s">
        <v>12</v>
      </c>
      <c r="F4" s="12" t="s">
        <v>13</v>
      </c>
      <c r="G4" s="12" t="s">
        <v>14</v>
      </c>
      <c r="H4" s="12">
        <v>20</v>
      </c>
      <c r="I4" s="12">
        <v>26</v>
      </c>
      <c r="J4" s="6">
        <v>5</v>
      </c>
      <c r="K4" s="6">
        <f>J4*I4</f>
        <v>130</v>
      </c>
    </row>
    <row r="5" spans="1:11" ht="13.5" x14ac:dyDescent="0.2">
      <c r="A5" s="38"/>
      <c r="B5" s="4" t="s">
        <v>15</v>
      </c>
      <c r="C5" s="12" t="s">
        <v>10</v>
      </c>
      <c r="D5" s="13" t="s">
        <v>16</v>
      </c>
      <c r="E5" s="13" t="s">
        <v>17</v>
      </c>
      <c r="F5" s="12" t="s">
        <v>13</v>
      </c>
      <c r="G5" s="12" t="s">
        <v>14</v>
      </c>
      <c r="H5" s="12">
        <v>20</v>
      </c>
      <c r="I5" s="12">
        <v>42</v>
      </c>
      <c r="J5" s="6">
        <v>5</v>
      </c>
      <c r="K5" s="6">
        <f t="shared" ref="K5:K16" si="0">J5*I5</f>
        <v>210</v>
      </c>
    </row>
    <row r="6" spans="1:11" ht="13.5" x14ac:dyDescent="0.2">
      <c r="A6" s="38"/>
      <c r="B6" s="4" t="s">
        <v>18</v>
      </c>
      <c r="C6" s="12" t="s">
        <v>10</v>
      </c>
      <c r="D6" s="13" t="s">
        <v>19</v>
      </c>
      <c r="E6" s="13" t="s">
        <v>20</v>
      </c>
      <c r="F6" s="12" t="s">
        <v>13</v>
      </c>
      <c r="G6" s="12" t="s">
        <v>14</v>
      </c>
      <c r="H6" s="12">
        <v>20</v>
      </c>
      <c r="I6" s="12">
        <v>120</v>
      </c>
      <c r="J6" s="6">
        <v>1</v>
      </c>
      <c r="K6" s="6">
        <f t="shared" si="0"/>
        <v>120</v>
      </c>
    </row>
    <row r="7" spans="1:11" ht="13.5" x14ac:dyDescent="0.2">
      <c r="A7" s="38"/>
      <c r="B7" s="4" t="s">
        <v>21</v>
      </c>
      <c r="C7" s="12" t="s">
        <v>183</v>
      </c>
      <c r="D7" s="13" t="s">
        <v>22</v>
      </c>
      <c r="E7" s="13" t="s">
        <v>23</v>
      </c>
      <c r="F7" s="12" t="s">
        <v>13</v>
      </c>
      <c r="G7" s="12" t="s">
        <v>24</v>
      </c>
      <c r="H7" s="12" t="s">
        <v>25</v>
      </c>
      <c r="I7" s="12">
        <v>522</v>
      </c>
      <c r="J7" s="6">
        <v>1</v>
      </c>
      <c r="K7" s="6">
        <f t="shared" si="0"/>
        <v>522</v>
      </c>
    </row>
    <row r="8" spans="1:11" ht="13.5" x14ac:dyDescent="0.2">
      <c r="A8" s="38"/>
      <c r="B8" s="4" t="s">
        <v>26</v>
      </c>
      <c r="C8" s="12" t="s">
        <v>10</v>
      </c>
      <c r="D8" s="13" t="s">
        <v>27</v>
      </c>
      <c r="E8" s="13" t="s">
        <v>28</v>
      </c>
      <c r="F8" s="12" t="s">
        <v>13</v>
      </c>
      <c r="G8" s="12" t="s">
        <v>29</v>
      </c>
      <c r="H8" s="12" t="s">
        <v>30</v>
      </c>
      <c r="I8" s="12">
        <v>144</v>
      </c>
      <c r="J8" s="6">
        <v>8</v>
      </c>
      <c r="K8" s="6">
        <f t="shared" si="0"/>
        <v>1152</v>
      </c>
    </row>
    <row r="9" spans="1:11" ht="13.5" x14ac:dyDescent="0.2">
      <c r="A9" s="38"/>
      <c r="B9" s="4" t="s">
        <v>31</v>
      </c>
      <c r="C9" s="12" t="s">
        <v>32</v>
      </c>
      <c r="D9" s="13" t="s">
        <v>33</v>
      </c>
      <c r="E9" s="13"/>
      <c r="F9" s="12" t="s">
        <v>34</v>
      </c>
      <c r="G9" s="12" t="s">
        <v>35</v>
      </c>
      <c r="H9" s="12">
        <v>20</v>
      </c>
      <c r="I9" s="12">
        <v>413</v>
      </c>
      <c r="J9" s="6">
        <v>3</v>
      </c>
      <c r="K9" s="6">
        <f t="shared" si="0"/>
        <v>1239</v>
      </c>
    </row>
    <row r="10" spans="1:11" ht="13.5" x14ac:dyDescent="0.2">
      <c r="A10" s="38"/>
      <c r="B10" s="4" t="s">
        <v>38</v>
      </c>
      <c r="C10" s="12" t="s">
        <v>10</v>
      </c>
      <c r="D10" s="13" t="s">
        <v>39</v>
      </c>
      <c r="E10" s="13" t="s">
        <v>40</v>
      </c>
      <c r="F10" s="12" t="s">
        <v>13</v>
      </c>
      <c r="G10" s="12" t="s">
        <v>14</v>
      </c>
      <c r="H10" s="12">
        <v>20</v>
      </c>
      <c r="I10" s="12">
        <v>38</v>
      </c>
      <c r="J10" s="6">
        <v>1</v>
      </c>
      <c r="K10" s="6">
        <f t="shared" si="0"/>
        <v>38</v>
      </c>
    </row>
    <row r="11" spans="1:11" ht="13.5" x14ac:dyDescent="0.2">
      <c r="A11" s="38"/>
      <c r="B11" s="4" t="s">
        <v>86</v>
      </c>
      <c r="C11" s="12" t="s">
        <v>10</v>
      </c>
      <c r="D11" s="13" t="s">
        <v>41</v>
      </c>
      <c r="E11" s="13" t="s">
        <v>42</v>
      </c>
      <c r="F11" s="12" t="s">
        <v>13</v>
      </c>
      <c r="G11" s="12" t="s">
        <v>43</v>
      </c>
      <c r="H11" s="12" t="s">
        <v>44</v>
      </c>
      <c r="I11" s="12">
        <v>70</v>
      </c>
      <c r="J11" s="6">
        <v>2</v>
      </c>
      <c r="K11" s="6">
        <f t="shared" si="0"/>
        <v>140</v>
      </c>
    </row>
    <row r="12" spans="1:11" ht="13.5" x14ac:dyDescent="0.2">
      <c r="A12" s="38"/>
      <c r="B12" s="4" t="s">
        <v>45</v>
      </c>
      <c r="C12" s="12" t="s">
        <v>10</v>
      </c>
      <c r="D12" s="13" t="s">
        <v>46</v>
      </c>
      <c r="E12" s="13" t="s">
        <v>47</v>
      </c>
      <c r="F12" s="12" t="s">
        <v>13</v>
      </c>
      <c r="G12" s="12" t="s">
        <v>14</v>
      </c>
      <c r="H12" s="12">
        <v>20</v>
      </c>
      <c r="I12" s="12">
        <v>22</v>
      </c>
      <c r="J12" s="6">
        <v>4</v>
      </c>
      <c r="K12" s="6">
        <f t="shared" si="0"/>
        <v>88</v>
      </c>
    </row>
    <row r="13" spans="1:11" ht="13.5" x14ac:dyDescent="0.2">
      <c r="A13" s="38"/>
      <c r="B13" s="4" t="s">
        <v>48</v>
      </c>
      <c r="C13" s="12" t="s">
        <v>10</v>
      </c>
      <c r="D13" s="13" t="s">
        <v>62</v>
      </c>
      <c r="E13" s="13" t="s">
        <v>49</v>
      </c>
      <c r="F13" s="12" t="s">
        <v>13</v>
      </c>
      <c r="G13" s="12" t="s">
        <v>43</v>
      </c>
      <c r="H13" s="12" t="s">
        <v>44</v>
      </c>
      <c r="I13" s="12">
        <v>116</v>
      </c>
      <c r="J13" s="6">
        <v>1</v>
      </c>
      <c r="K13" s="6">
        <f t="shared" si="0"/>
        <v>116</v>
      </c>
    </row>
    <row r="14" spans="1:11" ht="13.5" x14ac:dyDescent="0.2">
      <c r="A14" s="38"/>
      <c r="B14" s="4" t="s">
        <v>50</v>
      </c>
      <c r="C14" s="12" t="s">
        <v>10</v>
      </c>
      <c r="D14" s="13" t="s">
        <v>51</v>
      </c>
      <c r="E14" s="13" t="s">
        <v>52</v>
      </c>
      <c r="F14" s="12" t="s">
        <v>53</v>
      </c>
      <c r="G14" s="12" t="s">
        <v>14</v>
      </c>
      <c r="H14" s="12">
        <v>20</v>
      </c>
      <c r="I14" s="12">
        <v>1414</v>
      </c>
      <c r="J14" s="6">
        <v>1</v>
      </c>
      <c r="K14" s="6">
        <f t="shared" si="0"/>
        <v>1414</v>
      </c>
    </row>
    <row r="15" spans="1:11" ht="13.5" x14ac:dyDescent="0.2">
      <c r="A15" s="38"/>
      <c r="B15" s="4" t="s">
        <v>88</v>
      </c>
      <c r="C15" s="12" t="s">
        <v>61</v>
      </c>
      <c r="D15" s="13" t="s">
        <v>37</v>
      </c>
      <c r="E15" s="6"/>
      <c r="F15" s="6"/>
      <c r="G15" s="6"/>
      <c r="H15" s="6" t="s">
        <v>60</v>
      </c>
      <c r="I15" s="6">
        <v>920</v>
      </c>
      <c r="J15" s="6">
        <v>1</v>
      </c>
      <c r="K15" s="6">
        <f t="shared" si="0"/>
        <v>920</v>
      </c>
    </row>
    <row r="16" spans="1:11" ht="13.5" x14ac:dyDescent="0.2">
      <c r="A16" s="38"/>
      <c r="B16" s="4" t="s">
        <v>54</v>
      </c>
      <c r="C16" s="12" t="s">
        <v>10</v>
      </c>
      <c r="D16" s="13" t="s">
        <v>55</v>
      </c>
      <c r="E16" s="13" t="s">
        <v>56</v>
      </c>
      <c r="F16" s="12" t="s">
        <v>13</v>
      </c>
      <c r="G16" s="12" t="s">
        <v>57</v>
      </c>
      <c r="H16" s="12">
        <v>15</v>
      </c>
      <c r="I16" s="12">
        <v>15</v>
      </c>
      <c r="J16" s="6">
        <v>9</v>
      </c>
      <c r="K16" s="6">
        <f t="shared" si="0"/>
        <v>135</v>
      </c>
    </row>
    <row r="17" spans="1:11" ht="15" x14ac:dyDescent="0.25">
      <c r="A17" s="39" t="s">
        <v>84</v>
      </c>
      <c r="B17" s="40"/>
      <c r="C17" s="40"/>
      <c r="D17" s="40"/>
      <c r="E17" s="40"/>
      <c r="F17" s="40"/>
      <c r="G17" s="40"/>
      <c r="H17" s="40"/>
      <c r="I17" s="40"/>
      <c r="J17" s="41"/>
      <c r="K17" s="24">
        <f>SUBTOTAL(9,K4:K16)</f>
        <v>6224</v>
      </c>
    </row>
    <row r="19" spans="1:11" ht="30.75" customHeight="1" x14ac:dyDescent="0.2">
      <c r="A19" s="6"/>
      <c r="B19" s="44" t="s">
        <v>59</v>
      </c>
      <c r="C19" s="44"/>
      <c r="D19" s="44"/>
      <c r="E19" s="44"/>
      <c r="F19" s="44"/>
      <c r="G19" s="44"/>
      <c r="H19" s="44"/>
      <c r="I19" s="44"/>
      <c r="J19" s="44"/>
      <c r="K19" s="44"/>
    </row>
    <row r="20" spans="1:11" ht="25.5" x14ac:dyDescent="0.2">
      <c r="A20" s="6"/>
      <c r="B20" s="10" t="s">
        <v>1</v>
      </c>
      <c r="C20" s="9" t="s">
        <v>2</v>
      </c>
      <c r="D20" s="16" t="s">
        <v>3</v>
      </c>
      <c r="E20" s="11" t="s">
        <v>4</v>
      </c>
      <c r="F20" s="8" t="s">
        <v>5</v>
      </c>
      <c r="G20" s="9" t="s">
        <v>6</v>
      </c>
      <c r="H20" s="9" t="s">
        <v>7</v>
      </c>
      <c r="I20" s="9" t="s">
        <v>8</v>
      </c>
      <c r="J20" s="9" t="s">
        <v>0</v>
      </c>
      <c r="K20" s="9" t="s">
        <v>36</v>
      </c>
    </row>
    <row r="21" spans="1:11" ht="13.5" x14ac:dyDescent="0.2">
      <c r="A21" s="36" t="s">
        <v>83</v>
      </c>
      <c r="B21" s="4" t="s">
        <v>74</v>
      </c>
      <c r="C21" s="12" t="s">
        <v>65</v>
      </c>
      <c r="D21" s="13" t="s">
        <v>75</v>
      </c>
      <c r="E21" s="14" t="s">
        <v>12</v>
      </c>
      <c r="F21" s="12" t="s">
        <v>67</v>
      </c>
      <c r="G21" s="12" t="s">
        <v>14</v>
      </c>
      <c r="H21" s="12">
        <v>20</v>
      </c>
      <c r="I21" s="12">
        <v>24</v>
      </c>
      <c r="J21" s="6">
        <v>3</v>
      </c>
      <c r="K21" s="6">
        <f>I21*J21</f>
        <v>72</v>
      </c>
    </row>
    <row r="22" spans="1:11" ht="13.5" x14ac:dyDescent="0.2">
      <c r="A22" s="37"/>
      <c r="B22" s="4" t="s">
        <v>9</v>
      </c>
      <c r="C22" s="12" t="s">
        <v>10</v>
      </c>
      <c r="D22" s="13" t="s">
        <v>11</v>
      </c>
      <c r="E22" s="14" t="s">
        <v>12</v>
      </c>
      <c r="F22" s="12" t="s">
        <v>13</v>
      </c>
      <c r="G22" s="12" t="s">
        <v>14</v>
      </c>
      <c r="H22" s="12">
        <v>20</v>
      </c>
      <c r="I22" s="12">
        <v>26</v>
      </c>
      <c r="J22" s="6">
        <v>3</v>
      </c>
      <c r="K22" s="6">
        <f t="shared" ref="K22:K38" si="1">I22*J22</f>
        <v>78</v>
      </c>
    </row>
    <row r="23" spans="1:11" ht="13.5" x14ac:dyDescent="0.2">
      <c r="A23" s="37"/>
      <c r="B23" s="4" t="s">
        <v>72</v>
      </c>
      <c r="C23" s="12" t="s">
        <v>65</v>
      </c>
      <c r="D23" s="13" t="s">
        <v>73</v>
      </c>
      <c r="E23" s="15" t="s">
        <v>17</v>
      </c>
      <c r="F23" s="12" t="s">
        <v>67</v>
      </c>
      <c r="G23" s="12" t="s">
        <v>14</v>
      </c>
      <c r="H23" s="12">
        <v>20</v>
      </c>
      <c r="I23" s="12">
        <v>28</v>
      </c>
      <c r="J23" s="6">
        <v>2</v>
      </c>
      <c r="K23" s="6">
        <f t="shared" si="1"/>
        <v>56</v>
      </c>
    </row>
    <row r="24" spans="1:11" ht="13.5" x14ac:dyDescent="0.2">
      <c r="A24" s="37"/>
      <c r="B24" s="4" t="s">
        <v>15</v>
      </c>
      <c r="C24" s="12" t="s">
        <v>10</v>
      </c>
      <c r="D24" s="13" t="s">
        <v>16</v>
      </c>
      <c r="E24" s="15" t="s">
        <v>17</v>
      </c>
      <c r="F24" s="12" t="s">
        <v>13</v>
      </c>
      <c r="G24" s="12" t="s">
        <v>14</v>
      </c>
      <c r="H24" s="12">
        <v>20</v>
      </c>
      <c r="I24" s="12">
        <v>42</v>
      </c>
      <c r="J24" s="6">
        <v>2</v>
      </c>
      <c r="K24" s="6">
        <f t="shared" si="1"/>
        <v>84</v>
      </c>
    </row>
    <row r="25" spans="1:11" ht="13.5" x14ac:dyDescent="0.2">
      <c r="A25" s="37"/>
      <c r="B25" s="4" t="s">
        <v>18</v>
      </c>
      <c r="C25" s="12" t="s">
        <v>10</v>
      </c>
      <c r="D25" s="13" t="s">
        <v>19</v>
      </c>
      <c r="E25" s="13" t="s">
        <v>20</v>
      </c>
      <c r="F25" s="12" t="s">
        <v>13</v>
      </c>
      <c r="G25" s="12" t="s">
        <v>14</v>
      </c>
      <c r="H25" s="12">
        <v>20</v>
      </c>
      <c r="I25" s="12">
        <v>120</v>
      </c>
      <c r="J25" s="6">
        <v>1</v>
      </c>
      <c r="K25" s="6">
        <f t="shared" si="1"/>
        <v>120</v>
      </c>
    </row>
    <row r="26" spans="1:11" ht="13.5" x14ac:dyDescent="0.2">
      <c r="A26" s="37"/>
      <c r="B26" s="4" t="s">
        <v>21</v>
      </c>
      <c r="C26" s="12" t="s">
        <v>10</v>
      </c>
      <c r="D26" s="13" t="s">
        <v>22</v>
      </c>
      <c r="E26" s="13" t="s">
        <v>23</v>
      </c>
      <c r="F26" s="12" t="s">
        <v>13</v>
      </c>
      <c r="G26" s="12" t="s">
        <v>24</v>
      </c>
      <c r="H26" s="12" t="s">
        <v>25</v>
      </c>
      <c r="I26" s="12">
        <v>522</v>
      </c>
      <c r="J26" s="6">
        <v>1</v>
      </c>
      <c r="K26" s="6">
        <f t="shared" si="1"/>
        <v>522</v>
      </c>
    </row>
    <row r="27" spans="1:11" ht="13.5" x14ac:dyDescent="0.2">
      <c r="A27" s="37"/>
      <c r="B27" s="4" t="s">
        <v>26</v>
      </c>
      <c r="C27" s="12" t="s">
        <v>10</v>
      </c>
      <c r="D27" s="13" t="s">
        <v>27</v>
      </c>
      <c r="E27" s="13" t="s">
        <v>28</v>
      </c>
      <c r="F27" s="12" t="s">
        <v>13</v>
      </c>
      <c r="G27" s="12" t="s">
        <v>29</v>
      </c>
      <c r="H27" s="12" t="s">
        <v>30</v>
      </c>
      <c r="I27" s="12">
        <v>144</v>
      </c>
      <c r="J27" s="6">
        <v>4</v>
      </c>
      <c r="K27" s="6">
        <f t="shared" si="1"/>
        <v>576</v>
      </c>
    </row>
    <row r="28" spans="1:11" ht="13.5" x14ac:dyDescent="0.2">
      <c r="A28" s="37"/>
      <c r="B28" s="4" t="s">
        <v>69</v>
      </c>
      <c r="C28" s="12" t="s">
        <v>65</v>
      </c>
      <c r="D28" s="13" t="s">
        <v>70</v>
      </c>
      <c r="E28" s="13" t="s">
        <v>71</v>
      </c>
      <c r="F28" s="12" t="s">
        <v>67</v>
      </c>
      <c r="G28" s="12" t="s">
        <v>24</v>
      </c>
      <c r="H28" s="12" t="s">
        <v>25</v>
      </c>
      <c r="I28" s="12">
        <v>154</v>
      </c>
      <c r="J28" s="6">
        <v>4</v>
      </c>
      <c r="K28" s="6">
        <f t="shared" si="1"/>
        <v>616</v>
      </c>
    </row>
    <row r="29" spans="1:11" ht="13.5" x14ac:dyDescent="0.2">
      <c r="A29" s="37"/>
      <c r="B29" s="4" t="s">
        <v>31</v>
      </c>
      <c r="C29" s="12" t="s">
        <v>32</v>
      </c>
      <c r="D29" s="13" t="s">
        <v>33</v>
      </c>
      <c r="E29" s="13"/>
      <c r="F29" s="12" t="s">
        <v>34</v>
      </c>
      <c r="G29" s="12" t="s">
        <v>35</v>
      </c>
      <c r="H29" s="12">
        <v>20</v>
      </c>
      <c r="I29" s="12">
        <v>413</v>
      </c>
      <c r="J29" s="6">
        <v>1</v>
      </c>
      <c r="K29" s="6">
        <f t="shared" si="1"/>
        <v>413</v>
      </c>
    </row>
    <row r="30" spans="1:11" ht="13.5" x14ac:dyDescent="0.2">
      <c r="A30" s="37"/>
      <c r="B30" s="4" t="s">
        <v>76</v>
      </c>
      <c r="C30" s="12" t="s">
        <v>77</v>
      </c>
      <c r="D30" s="13" t="s">
        <v>78</v>
      </c>
      <c r="E30" s="12"/>
      <c r="F30" s="12" t="s">
        <v>79</v>
      </c>
      <c r="G30" s="12" t="s">
        <v>35</v>
      </c>
      <c r="H30" s="12">
        <v>20</v>
      </c>
      <c r="I30" s="12">
        <v>315</v>
      </c>
      <c r="J30" s="6">
        <v>3</v>
      </c>
      <c r="K30" s="6">
        <f t="shared" si="1"/>
        <v>945</v>
      </c>
    </row>
    <row r="31" spans="1:11" ht="13.5" x14ac:dyDescent="0.2">
      <c r="A31" s="37"/>
      <c r="B31" s="4" t="s">
        <v>38</v>
      </c>
      <c r="C31" s="12" t="s">
        <v>10</v>
      </c>
      <c r="D31" s="13" t="s">
        <v>39</v>
      </c>
      <c r="E31" s="13" t="s">
        <v>40</v>
      </c>
      <c r="F31" s="12" t="s">
        <v>13</v>
      </c>
      <c r="G31" s="12" t="s">
        <v>14</v>
      </c>
      <c r="H31" s="12">
        <v>20</v>
      </c>
      <c r="I31" s="12">
        <v>38</v>
      </c>
      <c r="J31" s="6">
        <v>1</v>
      </c>
      <c r="K31" s="6">
        <f t="shared" si="1"/>
        <v>38</v>
      </c>
    </row>
    <row r="32" spans="1:11" ht="13.5" x14ac:dyDescent="0.2">
      <c r="A32" s="37"/>
      <c r="B32" s="4" t="s">
        <v>86</v>
      </c>
      <c r="C32" s="12" t="s">
        <v>10</v>
      </c>
      <c r="D32" s="13" t="s">
        <v>41</v>
      </c>
      <c r="E32" s="13" t="s">
        <v>42</v>
      </c>
      <c r="F32" s="12" t="s">
        <v>13</v>
      </c>
      <c r="G32" s="12" t="s">
        <v>43</v>
      </c>
      <c r="H32" s="12" t="s">
        <v>44</v>
      </c>
      <c r="I32" s="12">
        <v>70</v>
      </c>
      <c r="J32" s="6">
        <v>2</v>
      </c>
      <c r="K32" s="6">
        <f t="shared" si="1"/>
        <v>140</v>
      </c>
    </row>
    <row r="33" spans="1:11" ht="13.5" x14ac:dyDescent="0.2">
      <c r="A33" s="37"/>
      <c r="B33" s="4" t="s">
        <v>45</v>
      </c>
      <c r="C33" s="12" t="s">
        <v>10</v>
      </c>
      <c r="D33" s="13" t="s">
        <v>46</v>
      </c>
      <c r="E33" s="15" t="s">
        <v>47</v>
      </c>
      <c r="F33" s="12" t="s">
        <v>13</v>
      </c>
      <c r="G33" s="12" t="s">
        <v>14</v>
      </c>
      <c r="H33" s="12">
        <v>20</v>
      </c>
      <c r="I33" s="12">
        <v>22</v>
      </c>
      <c r="J33" s="6">
        <v>2</v>
      </c>
      <c r="K33" s="6">
        <f t="shared" si="1"/>
        <v>44</v>
      </c>
    </row>
    <row r="34" spans="1:11" ht="13.5" x14ac:dyDescent="0.2">
      <c r="A34" s="37"/>
      <c r="B34" s="4" t="s">
        <v>68</v>
      </c>
      <c r="C34" s="12" t="s">
        <v>65</v>
      </c>
      <c r="D34" s="13" t="s">
        <v>66</v>
      </c>
      <c r="E34" s="15" t="s">
        <v>47</v>
      </c>
      <c r="F34" s="12" t="s">
        <v>67</v>
      </c>
      <c r="G34" s="12" t="s">
        <v>14</v>
      </c>
      <c r="H34" s="12">
        <v>20</v>
      </c>
      <c r="I34" s="12">
        <v>17</v>
      </c>
      <c r="J34" s="6">
        <v>4</v>
      </c>
      <c r="K34" s="6">
        <f t="shared" si="1"/>
        <v>68</v>
      </c>
    </row>
    <row r="35" spans="1:11" ht="13.5" x14ac:dyDescent="0.2">
      <c r="A35" s="37"/>
      <c r="B35" s="4" t="s">
        <v>50</v>
      </c>
      <c r="C35" s="12" t="s">
        <v>10</v>
      </c>
      <c r="D35" s="13" t="s">
        <v>51</v>
      </c>
      <c r="E35" s="13" t="s">
        <v>52</v>
      </c>
      <c r="F35" s="12" t="s">
        <v>53</v>
      </c>
      <c r="G35" s="12" t="s">
        <v>14</v>
      </c>
      <c r="H35" s="12">
        <v>20</v>
      </c>
      <c r="I35" s="12">
        <v>1414</v>
      </c>
      <c r="J35" s="6">
        <v>1</v>
      </c>
      <c r="K35" s="6">
        <f t="shared" si="1"/>
        <v>1414</v>
      </c>
    </row>
    <row r="36" spans="1:11" ht="13.5" x14ac:dyDescent="0.2">
      <c r="A36" s="37"/>
      <c r="B36" s="4" t="s">
        <v>87</v>
      </c>
      <c r="C36" s="12" t="s">
        <v>61</v>
      </c>
      <c r="D36" s="13" t="s">
        <v>37</v>
      </c>
      <c r="E36" s="6"/>
      <c r="F36" s="6"/>
      <c r="G36" s="6"/>
      <c r="H36" s="6" t="s">
        <v>80</v>
      </c>
      <c r="I36" s="6">
        <v>459</v>
      </c>
      <c r="J36" s="6">
        <v>1</v>
      </c>
      <c r="K36" s="6">
        <f t="shared" si="1"/>
        <v>459</v>
      </c>
    </row>
    <row r="37" spans="1:11" ht="13.5" x14ac:dyDescent="0.2">
      <c r="A37" s="37"/>
      <c r="B37" s="4" t="s">
        <v>54</v>
      </c>
      <c r="C37" s="12" t="s">
        <v>10</v>
      </c>
      <c r="D37" s="13" t="s">
        <v>55</v>
      </c>
      <c r="E37" s="13" t="s">
        <v>56</v>
      </c>
      <c r="F37" s="12" t="s">
        <v>13</v>
      </c>
      <c r="G37" s="12" t="s">
        <v>57</v>
      </c>
      <c r="H37" s="12">
        <v>15</v>
      </c>
      <c r="I37" s="12">
        <v>15</v>
      </c>
      <c r="J37" s="6">
        <v>9</v>
      </c>
      <c r="K37" s="6">
        <f t="shared" si="1"/>
        <v>135</v>
      </c>
    </row>
    <row r="38" spans="1:11" ht="13.5" x14ac:dyDescent="0.2">
      <c r="A38" s="37"/>
      <c r="B38" s="4" t="s">
        <v>81</v>
      </c>
      <c r="C38" s="12" t="s">
        <v>63</v>
      </c>
      <c r="D38" s="13" t="s">
        <v>82</v>
      </c>
      <c r="E38" s="12" t="s">
        <v>64</v>
      </c>
      <c r="F38" s="12">
        <v>0</v>
      </c>
      <c r="G38" s="12"/>
      <c r="H38" s="12"/>
      <c r="I38" s="12">
        <v>192</v>
      </c>
      <c r="J38" s="6">
        <v>1</v>
      </c>
      <c r="K38" s="6">
        <f t="shared" si="1"/>
        <v>192</v>
      </c>
    </row>
    <row r="39" spans="1:11" ht="15" x14ac:dyDescent="0.25">
      <c r="A39" s="39" t="s">
        <v>85</v>
      </c>
      <c r="B39" s="40"/>
      <c r="C39" s="40"/>
      <c r="D39" s="40"/>
      <c r="E39" s="40"/>
      <c r="F39" s="40"/>
      <c r="G39" s="40"/>
      <c r="H39" s="40"/>
      <c r="I39" s="40"/>
      <c r="J39" s="41"/>
      <c r="K39" s="24">
        <f>SUBTOTAL(9,K21:K38)</f>
        <v>5972</v>
      </c>
    </row>
  </sheetData>
  <autoFilter ref="A3:K16" xr:uid="{00000000-0009-0000-0000-000001000000}"/>
  <mergeCells count="7">
    <mergeCell ref="A21:A38"/>
    <mergeCell ref="A3:A16"/>
    <mergeCell ref="A17:J17"/>
    <mergeCell ref="A39:J39"/>
    <mergeCell ref="A1:G1"/>
    <mergeCell ref="B2:K2"/>
    <mergeCell ref="B19:K19"/>
  </mergeCells>
  <conditionalFormatting sqref="B3:B9 B4:K16 K17">
    <cfRule type="duplicateValues" dxfId="168" priority="58"/>
  </conditionalFormatting>
  <conditionalFormatting sqref="B3:B9">
    <cfRule type="duplicateValues" dxfId="167" priority="59"/>
  </conditionalFormatting>
  <conditionalFormatting sqref="B10">
    <cfRule type="duplicateValues" dxfId="166" priority="57"/>
    <cfRule type="duplicateValues" dxfId="165" priority="56"/>
  </conditionalFormatting>
  <conditionalFormatting sqref="B11">
    <cfRule type="duplicateValues" dxfId="164" priority="55"/>
    <cfRule type="duplicateValues" dxfId="163" priority="54"/>
  </conditionalFormatting>
  <conditionalFormatting sqref="B12">
    <cfRule type="duplicateValues" dxfId="162" priority="53"/>
    <cfRule type="duplicateValues" dxfId="161" priority="52"/>
  </conditionalFormatting>
  <conditionalFormatting sqref="B14">
    <cfRule type="duplicateValues" dxfId="160" priority="49"/>
    <cfRule type="duplicateValues" dxfId="159" priority="48"/>
  </conditionalFormatting>
  <conditionalFormatting sqref="B15">
    <cfRule type="duplicateValues" dxfId="158" priority="43"/>
    <cfRule type="duplicateValues" dxfId="157" priority="42"/>
  </conditionalFormatting>
  <conditionalFormatting sqref="B16">
    <cfRule type="duplicateValues" dxfId="156" priority="47"/>
    <cfRule type="duplicateValues" dxfId="155" priority="46"/>
  </conditionalFormatting>
  <conditionalFormatting sqref="B20">
    <cfRule type="duplicateValues" dxfId="154" priority="45"/>
    <cfRule type="duplicateValues" dxfId="153" priority="44"/>
  </conditionalFormatting>
  <conditionalFormatting sqref="B21">
    <cfRule type="duplicateValues" dxfId="152" priority="13"/>
    <cfRule type="duplicateValues" dxfId="151" priority="14"/>
  </conditionalFormatting>
  <conditionalFormatting sqref="B22">
    <cfRule type="duplicateValues" dxfId="150" priority="12"/>
  </conditionalFormatting>
  <conditionalFormatting sqref="B23">
    <cfRule type="duplicateValues" dxfId="149" priority="16"/>
    <cfRule type="duplicateValues" dxfId="148" priority="15"/>
  </conditionalFormatting>
  <conditionalFormatting sqref="B24">
    <cfRule type="duplicateValues" dxfId="147" priority="8"/>
  </conditionalFormatting>
  <conditionalFormatting sqref="B28">
    <cfRule type="duplicateValues" dxfId="146" priority="18"/>
    <cfRule type="duplicateValues" dxfId="145" priority="17"/>
  </conditionalFormatting>
  <conditionalFormatting sqref="B29 B25:B27">
    <cfRule type="duplicateValues" dxfId="144" priority="41"/>
  </conditionalFormatting>
  <conditionalFormatting sqref="B30">
    <cfRule type="duplicateValues" dxfId="143" priority="3"/>
    <cfRule type="duplicateValues" dxfId="142" priority="4"/>
  </conditionalFormatting>
  <conditionalFormatting sqref="B31">
    <cfRule type="duplicateValues" dxfId="141" priority="38"/>
    <cfRule type="duplicateValues" dxfId="140" priority="39"/>
  </conditionalFormatting>
  <conditionalFormatting sqref="B32">
    <cfRule type="duplicateValues" dxfId="139" priority="36"/>
    <cfRule type="duplicateValues" dxfId="138" priority="37"/>
  </conditionalFormatting>
  <conditionalFormatting sqref="B33">
    <cfRule type="duplicateValues" dxfId="137" priority="34"/>
    <cfRule type="duplicateValues" dxfId="136" priority="35"/>
  </conditionalFormatting>
  <conditionalFormatting sqref="B34">
    <cfRule type="duplicateValues" dxfId="135" priority="20"/>
    <cfRule type="duplicateValues" dxfId="134" priority="19"/>
  </conditionalFormatting>
  <conditionalFormatting sqref="B35">
    <cfRule type="duplicateValues" dxfId="133" priority="30"/>
    <cfRule type="duplicateValues" dxfId="132" priority="31"/>
  </conditionalFormatting>
  <conditionalFormatting sqref="B36">
    <cfRule type="duplicateValues" dxfId="131" priority="27"/>
    <cfRule type="duplicateValues" dxfId="130" priority="26"/>
  </conditionalFormatting>
  <conditionalFormatting sqref="B37">
    <cfRule type="duplicateValues" dxfId="129" priority="28"/>
    <cfRule type="duplicateValues" dxfId="128" priority="29"/>
  </conditionalFormatting>
  <conditionalFormatting sqref="B38">
    <cfRule type="duplicateValues" dxfId="127" priority="1"/>
    <cfRule type="duplicateValues" dxfId="126" priority="2"/>
  </conditionalFormatting>
  <conditionalFormatting sqref="B4:D16">
    <cfRule type="duplicateValues" dxfId="125" priority="50"/>
    <cfRule type="duplicateValues" dxfId="124" priority="51"/>
  </conditionalFormatting>
  <conditionalFormatting sqref="B22:D22">
    <cfRule type="duplicateValues" dxfId="123" priority="10"/>
    <cfRule type="duplicateValues" dxfId="122" priority="9"/>
  </conditionalFormatting>
  <conditionalFormatting sqref="B24:D24">
    <cfRule type="duplicateValues" dxfId="121" priority="6"/>
    <cfRule type="duplicateValues" dxfId="120" priority="5"/>
  </conditionalFormatting>
  <conditionalFormatting sqref="B35:D37 B29:D29 B25:D27 B31:D33">
    <cfRule type="duplicateValues" dxfId="119" priority="68"/>
  </conditionalFormatting>
  <conditionalFormatting sqref="B35:D37">
    <cfRule type="duplicateValues" dxfId="118" priority="72"/>
  </conditionalFormatting>
  <conditionalFormatting sqref="B22:I22">
    <cfRule type="duplicateValues" dxfId="117" priority="11"/>
  </conditionalFormatting>
  <conditionalFormatting sqref="B24:I24">
    <cfRule type="duplicateValues" dxfId="116" priority="7"/>
  </conditionalFormatting>
  <conditionalFormatting sqref="B35:J37 J34 B29:J29 J28 B25:J27 J21:J24 B31:J33 J30">
    <cfRule type="duplicateValues" dxfId="115" priority="6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zoomScale="85" zoomScaleNormal="85" workbookViewId="0">
      <selection activeCell="C1" sqref="C1:L1"/>
    </sheetView>
  </sheetViews>
  <sheetFormatPr defaultRowHeight="15" x14ac:dyDescent="0.25"/>
  <cols>
    <col min="1" max="2" width="13" customWidth="1"/>
    <col min="3" max="3" width="19" bestFit="1" customWidth="1"/>
    <col min="4" max="4" width="14.42578125" bestFit="1" customWidth="1"/>
    <col min="5" max="5" width="47.42578125" bestFit="1" customWidth="1"/>
    <col min="6" max="6" width="39.5703125" style="21" bestFit="1" customWidth="1"/>
    <col min="7" max="7" width="10.85546875" bestFit="1" customWidth="1"/>
    <col min="8" max="8" width="5.85546875" customWidth="1"/>
    <col min="12" max="12" width="11" customWidth="1"/>
  </cols>
  <sheetData>
    <row r="1" spans="1:12" ht="15.75" x14ac:dyDescent="0.25">
      <c r="A1" s="6"/>
      <c r="B1" s="6"/>
      <c r="C1" s="43" t="s">
        <v>106</v>
      </c>
      <c r="D1" s="43"/>
      <c r="E1" s="43"/>
      <c r="F1" s="43"/>
      <c r="G1" s="43"/>
      <c r="H1" s="43"/>
      <c r="I1" s="43"/>
      <c r="J1" s="43"/>
      <c r="K1" s="43"/>
      <c r="L1" s="43"/>
    </row>
    <row r="2" spans="1:12" ht="38.25" x14ac:dyDescent="0.25">
      <c r="A2" s="38" t="s">
        <v>83</v>
      </c>
      <c r="B2" s="10" t="s">
        <v>182</v>
      </c>
      <c r="C2" s="10" t="s">
        <v>1</v>
      </c>
      <c r="D2" s="9" t="s">
        <v>2</v>
      </c>
      <c r="E2" s="16" t="s">
        <v>3</v>
      </c>
      <c r="F2" s="19" t="s">
        <v>4</v>
      </c>
      <c r="G2" s="8" t="s">
        <v>5</v>
      </c>
      <c r="H2" s="9" t="s">
        <v>6</v>
      </c>
      <c r="I2" s="9" t="s">
        <v>7</v>
      </c>
      <c r="J2" s="9" t="s">
        <v>8</v>
      </c>
      <c r="K2" s="9" t="s">
        <v>0</v>
      </c>
      <c r="L2" s="9" t="s">
        <v>36</v>
      </c>
    </row>
    <row r="3" spans="1:12" x14ac:dyDescent="0.25">
      <c r="A3" s="38"/>
      <c r="B3" s="26">
        <v>1</v>
      </c>
      <c r="C3" s="4" t="s">
        <v>9</v>
      </c>
      <c r="D3" s="12" t="s">
        <v>10</v>
      </c>
      <c r="E3" s="13" t="s">
        <v>11</v>
      </c>
      <c r="F3" s="4" t="s">
        <v>12</v>
      </c>
      <c r="G3" s="12" t="s">
        <v>13</v>
      </c>
      <c r="H3" s="12" t="s">
        <v>14</v>
      </c>
      <c r="I3" s="12">
        <v>20</v>
      </c>
      <c r="J3" s="12">
        <v>26</v>
      </c>
      <c r="K3" s="6">
        <v>12</v>
      </c>
      <c r="L3" s="6">
        <f>K3*J3</f>
        <v>312</v>
      </c>
    </row>
    <row r="4" spans="1:12" x14ac:dyDescent="0.25">
      <c r="A4" s="38"/>
      <c r="B4" s="26">
        <v>2</v>
      </c>
      <c r="C4" s="4" t="s">
        <v>15</v>
      </c>
      <c r="D4" s="12" t="s">
        <v>10</v>
      </c>
      <c r="E4" s="13" t="s">
        <v>16</v>
      </c>
      <c r="F4" s="4" t="s">
        <v>17</v>
      </c>
      <c r="G4" s="12" t="s">
        <v>13</v>
      </c>
      <c r="H4" s="12" t="s">
        <v>14</v>
      </c>
      <c r="I4" s="12">
        <v>20</v>
      </c>
      <c r="J4" s="12">
        <v>42</v>
      </c>
      <c r="K4" s="6">
        <v>5</v>
      </c>
      <c r="L4" s="6">
        <f t="shared" ref="L4:L19" si="0">K4*J4</f>
        <v>210</v>
      </c>
    </row>
    <row r="5" spans="1:12" x14ac:dyDescent="0.25">
      <c r="A5" s="38"/>
      <c r="B5" s="26">
        <v>3</v>
      </c>
      <c r="C5" s="4" t="s">
        <v>18</v>
      </c>
      <c r="D5" s="12" t="s">
        <v>10</v>
      </c>
      <c r="E5" s="13" t="s">
        <v>19</v>
      </c>
      <c r="F5" s="4" t="s">
        <v>20</v>
      </c>
      <c r="G5" s="12" t="s">
        <v>13</v>
      </c>
      <c r="H5" s="12" t="s">
        <v>14</v>
      </c>
      <c r="I5" s="12">
        <v>20</v>
      </c>
      <c r="J5" s="12">
        <v>120</v>
      </c>
      <c r="K5" s="6">
        <v>1</v>
      </c>
      <c r="L5" s="6">
        <f t="shared" si="0"/>
        <v>120</v>
      </c>
    </row>
    <row r="6" spans="1:12" ht="16.5" x14ac:dyDescent="0.25">
      <c r="A6" s="38"/>
      <c r="B6" s="26">
        <v>4</v>
      </c>
      <c r="C6" s="18" t="s">
        <v>90</v>
      </c>
      <c r="D6" s="1" t="s">
        <v>10</v>
      </c>
      <c r="E6" s="4" t="s">
        <v>91</v>
      </c>
      <c r="F6" s="2" t="s">
        <v>92</v>
      </c>
      <c r="G6" s="1" t="s">
        <v>13</v>
      </c>
      <c r="H6" s="3" t="s">
        <v>24</v>
      </c>
      <c r="I6" s="1" t="s">
        <v>25</v>
      </c>
      <c r="J6" s="1">
        <v>175</v>
      </c>
      <c r="K6" s="6">
        <v>4</v>
      </c>
      <c r="L6" s="6">
        <f t="shared" si="0"/>
        <v>700</v>
      </c>
    </row>
    <row r="7" spans="1:12" x14ac:dyDescent="0.25">
      <c r="A7" s="38"/>
      <c r="B7" s="26">
        <v>5</v>
      </c>
      <c r="C7" s="18" t="s">
        <v>93</v>
      </c>
      <c r="D7" s="1" t="s">
        <v>32</v>
      </c>
      <c r="E7" s="2" t="s">
        <v>94</v>
      </c>
      <c r="F7" s="2"/>
      <c r="G7" s="1" t="s">
        <v>95</v>
      </c>
      <c r="H7" s="1" t="s">
        <v>96</v>
      </c>
      <c r="I7" s="1">
        <v>40</v>
      </c>
      <c r="J7" s="1">
        <v>1591</v>
      </c>
      <c r="K7" s="6">
        <v>1</v>
      </c>
      <c r="L7" s="6">
        <f t="shared" si="0"/>
        <v>1591</v>
      </c>
    </row>
    <row r="8" spans="1:12" x14ac:dyDescent="0.25">
      <c r="A8" s="38"/>
      <c r="B8" s="26">
        <v>6</v>
      </c>
      <c r="C8" s="18" t="s">
        <v>97</v>
      </c>
      <c r="D8" s="1" t="s">
        <v>32</v>
      </c>
      <c r="E8" s="2" t="s">
        <v>98</v>
      </c>
      <c r="F8" s="2"/>
      <c r="G8" s="1" t="s">
        <v>95</v>
      </c>
      <c r="H8" s="1" t="s">
        <v>99</v>
      </c>
      <c r="I8" s="1">
        <v>32</v>
      </c>
      <c r="J8" s="1">
        <v>1159</v>
      </c>
      <c r="K8" s="6">
        <v>1</v>
      </c>
      <c r="L8" s="6">
        <f t="shared" si="0"/>
        <v>1159</v>
      </c>
    </row>
    <row r="9" spans="1:12" x14ac:dyDescent="0.25">
      <c r="A9" s="38"/>
      <c r="B9" s="26">
        <v>7</v>
      </c>
      <c r="C9" s="18" t="s">
        <v>100</v>
      </c>
      <c r="D9" s="1" t="s">
        <v>10</v>
      </c>
      <c r="E9" s="2" t="s">
        <v>101</v>
      </c>
      <c r="F9" s="2" t="s">
        <v>102</v>
      </c>
      <c r="G9" s="1" t="s">
        <v>13</v>
      </c>
      <c r="H9" s="1" t="s">
        <v>99</v>
      </c>
      <c r="I9" s="1">
        <v>32</v>
      </c>
      <c r="J9" s="1">
        <v>973</v>
      </c>
      <c r="K9" s="6">
        <v>1</v>
      </c>
      <c r="L9" s="6">
        <f t="shared" si="0"/>
        <v>973</v>
      </c>
    </row>
    <row r="10" spans="1:12" x14ac:dyDescent="0.25">
      <c r="A10" s="38"/>
      <c r="B10" s="26">
        <v>8</v>
      </c>
      <c r="C10" s="18" t="s">
        <v>103</v>
      </c>
      <c r="D10" s="1" t="s">
        <v>10</v>
      </c>
      <c r="E10" s="2" t="s">
        <v>104</v>
      </c>
      <c r="F10" s="2" t="s">
        <v>105</v>
      </c>
      <c r="G10" s="1" t="s">
        <v>13</v>
      </c>
      <c r="H10" s="1" t="s">
        <v>99</v>
      </c>
      <c r="I10" s="1">
        <v>32</v>
      </c>
      <c r="J10" s="1">
        <v>929</v>
      </c>
      <c r="K10" s="6">
        <v>1</v>
      </c>
      <c r="L10" s="6">
        <f t="shared" si="0"/>
        <v>929</v>
      </c>
    </row>
    <row r="11" spans="1:12" x14ac:dyDescent="0.25">
      <c r="A11" s="38"/>
      <c r="B11" s="26">
        <v>9</v>
      </c>
      <c r="C11" s="4" t="s">
        <v>26</v>
      </c>
      <c r="D11" s="12" t="s">
        <v>10</v>
      </c>
      <c r="E11" s="13" t="s">
        <v>27</v>
      </c>
      <c r="F11" s="4" t="s">
        <v>28</v>
      </c>
      <c r="G11" s="12" t="s">
        <v>13</v>
      </c>
      <c r="H11" s="12" t="s">
        <v>29</v>
      </c>
      <c r="I11" s="12" t="s">
        <v>30</v>
      </c>
      <c r="J11" s="12">
        <v>144</v>
      </c>
      <c r="K11" s="6">
        <v>8</v>
      </c>
      <c r="L11" s="6">
        <f t="shared" si="0"/>
        <v>1152</v>
      </c>
    </row>
    <row r="12" spans="1:12" x14ac:dyDescent="0.25">
      <c r="A12" s="38"/>
      <c r="B12" s="26">
        <v>10</v>
      </c>
      <c r="C12" s="4" t="s">
        <v>31</v>
      </c>
      <c r="D12" s="12" t="s">
        <v>32</v>
      </c>
      <c r="E12" s="13" t="s">
        <v>33</v>
      </c>
      <c r="F12" s="4"/>
      <c r="G12" s="12" t="s">
        <v>34</v>
      </c>
      <c r="H12" s="12" t="s">
        <v>35</v>
      </c>
      <c r="I12" s="12">
        <v>20</v>
      </c>
      <c r="J12" s="12">
        <v>413</v>
      </c>
      <c r="K12" s="6">
        <v>3</v>
      </c>
      <c r="L12" s="6">
        <f t="shared" si="0"/>
        <v>1239</v>
      </c>
    </row>
    <row r="13" spans="1:12" x14ac:dyDescent="0.25">
      <c r="A13" s="38"/>
      <c r="B13" s="26">
        <v>11</v>
      </c>
      <c r="C13" s="4" t="s">
        <v>38</v>
      </c>
      <c r="D13" s="12" t="s">
        <v>10</v>
      </c>
      <c r="E13" s="13" t="s">
        <v>39</v>
      </c>
      <c r="F13" s="4" t="s">
        <v>40</v>
      </c>
      <c r="G13" s="12" t="s">
        <v>13</v>
      </c>
      <c r="H13" s="12" t="s">
        <v>14</v>
      </c>
      <c r="I13" s="12">
        <v>20</v>
      </c>
      <c r="J13" s="12">
        <v>38</v>
      </c>
      <c r="K13" s="6">
        <v>1</v>
      </c>
      <c r="L13" s="6">
        <f t="shared" si="0"/>
        <v>38</v>
      </c>
    </row>
    <row r="14" spans="1:12" x14ac:dyDescent="0.25">
      <c r="A14" s="38"/>
      <c r="B14" s="26">
        <v>12</v>
      </c>
      <c r="C14" s="4" t="s">
        <v>86</v>
      </c>
      <c r="D14" s="12" t="s">
        <v>10</v>
      </c>
      <c r="E14" s="13" t="s">
        <v>41</v>
      </c>
      <c r="F14" s="4" t="s">
        <v>42</v>
      </c>
      <c r="G14" s="12" t="s">
        <v>13</v>
      </c>
      <c r="H14" s="12" t="s">
        <v>43</v>
      </c>
      <c r="I14" s="12" t="s">
        <v>44</v>
      </c>
      <c r="J14" s="12">
        <v>70</v>
      </c>
      <c r="K14" s="6">
        <v>2</v>
      </c>
      <c r="L14" s="6">
        <f t="shared" si="0"/>
        <v>140</v>
      </c>
    </row>
    <row r="15" spans="1:12" x14ac:dyDescent="0.25">
      <c r="A15" s="38"/>
      <c r="B15" s="26">
        <v>13</v>
      </c>
      <c r="C15" s="4" t="s">
        <v>45</v>
      </c>
      <c r="D15" s="12" t="s">
        <v>10</v>
      </c>
      <c r="E15" s="13" t="s">
        <v>46</v>
      </c>
      <c r="F15" s="4" t="s">
        <v>47</v>
      </c>
      <c r="G15" s="12" t="s">
        <v>13</v>
      </c>
      <c r="H15" s="12" t="s">
        <v>14</v>
      </c>
      <c r="I15" s="12">
        <v>20</v>
      </c>
      <c r="J15" s="12">
        <v>22</v>
      </c>
      <c r="K15" s="6">
        <v>4</v>
      </c>
      <c r="L15" s="6">
        <f t="shared" si="0"/>
        <v>88</v>
      </c>
    </row>
    <row r="16" spans="1:12" x14ac:dyDescent="0.25">
      <c r="A16" s="38"/>
      <c r="B16" s="26">
        <v>14</v>
      </c>
      <c r="C16" s="4" t="s">
        <v>48</v>
      </c>
      <c r="D16" s="12" t="s">
        <v>10</v>
      </c>
      <c r="E16" s="13" t="s">
        <v>62</v>
      </c>
      <c r="F16" s="4" t="s">
        <v>49</v>
      </c>
      <c r="G16" s="12" t="s">
        <v>13</v>
      </c>
      <c r="H16" s="12" t="s">
        <v>43</v>
      </c>
      <c r="I16" s="12" t="s">
        <v>44</v>
      </c>
      <c r="J16" s="12">
        <v>116</v>
      </c>
      <c r="K16" s="6">
        <v>1</v>
      </c>
      <c r="L16" s="6">
        <f t="shared" si="0"/>
        <v>116</v>
      </c>
    </row>
    <row r="17" spans="1:12" x14ac:dyDescent="0.25">
      <c r="A17" s="38"/>
      <c r="B17" s="26">
        <v>15</v>
      </c>
      <c r="C17" s="4" t="s">
        <v>50</v>
      </c>
      <c r="D17" s="12" t="s">
        <v>10</v>
      </c>
      <c r="E17" s="13" t="s">
        <v>51</v>
      </c>
      <c r="F17" s="4" t="s">
        <v>52</v>
      </c>
      <c r="G17" s="12" t="s">
        <v>53</v>
      </c>
      <c r="H17" s="12" t="s">
        <v>14</v>
      </c>
      <c r="I17" s="12">
        <v>20</v>
      </c>
      <c r="J17" s="12">
        <v>1414</v>
      </c>
      <c r="K17" s="6">
        <v>1</v>
      </c>
      <c r="L17" s="6">
        <f t="shared" si="0"/>
        <v>1414</v>
      </c>
    </row>
    <row r="18" spans="1:12" x14ac:dyDescent="0.25">
      <c r="A18" s="38"/>
      <c r="B18" s="26">
        <v>16</v>
      </c>
      <c r="C18" s="4" t="s">
        <v>88</v>
      </c>
      <c r="D18" s="12" t="s">
        <v>61</v>
      </c>
      <c r="E18" s="13" t="s">
        <v>37</v>
      </c>
      <c r="F18" s="20"/>
      <c r="G18" s="6"/>
      <c r="H18" s="6"/>
      <c r="I18" s="6" t="s">
        <v>60</v>
      </c>
      <c r="J18" s="6">
        <v>920</v>
      </c>
      <c r="K18" s="6">
        <v>1</v>
      </c>
      <c r="L18" s="6">
        <f t="shared" si="0"/>
        <v>920</v>
      </c>
    </row>
    <row r="19" spans="1:12" x14ac:dyDescent="0.25">
      <c r="A19" s="38"/>
      <c r="B19" s="26">
        <v>17</v>
      </c>
      <c r="C19" s="4" t="s">
        <v>54</v>
      </c>
      <c r="D19" s="12" t="s">
        <v>10</v>
      </c>
      <c r="E19" s="13" t="s">
        <v>55</v>
      </c>
      <c r="F19" s="4" t="s">
        <v>56</v>
      </c>
      <c r="G19" s="12" t="s">
        <v>13</v>
      </c>
      <c r="H19" s="12" t="s">
        <v>57</v>
      </c>
      <c r="I19" s="12">
        <v>15</v>
      </c>
      <c r="J19" s="12">
        <v>15</v>
      </c>
      <c r="K19" s="6">
        <v>9</v>
      </c>
      <c r="L19" s="6">
        <f t="shared" si="0"/>
        <v>135</v>
      </c>
    </row>
    <row r="20" spans="1:12" x14ac:dyDescent="0.25">
      <c r="L20" s="25">
        <f>SUM(L3:L19)</f>
        <v>11236</v>
      </c>
    </row>
    <row r="22" spans="1:12" ht="15.75" x14ac:dyDescent="0.25">
      <c r="A22" s="6"/>
      <c r="B22" s="6"/>
      <c r="C22" s="44" t="s">
        <v>59</v>
      </c>
      <c r="D22" s="44"/>
      <c r="E22" s="44"/>
      <c r="F22" s="44"/>
      <c r="G22" s="44"/>
      <c r="H22" s="44"/>
      <c r="I22" s="44"/>
      <c r="J22" s="44"/>
      <c r="K22" s="44"/>
      <c r="L22" s="44"/>
    </row>
    <row r="23" spans="1:12" ht="38.25" x14ac:dyDescent="0.25">
      <c r="A23" s="6"/>
      <c r="B23" s="10" t="s">
        <v>182</v>
      </c>
      <c r="C23" s="10" t="s">
        <v>1</v>
      </c>
      <c r="D23" s="9" t="s">
        <v>2</v>
      </c>
      <c r="E23" s="16" t="s">
        <v>3</v>
      </c>
      <c r="F23" s="19" t="s">
        <v>4</v>
      </c>
      <c r="G23" s="8" t="s">
        <v>5</v>
      </c>
      <c r="H23" s="9" t="s">
        <v>6</v>
      </c>
      <c r="I23" s="9" t="s">
        <v>7</v>
      </c>
      <c r="J23" s="9" t="s">
        <v>8</v>
      </c>
      <c r="K23" s="9" t="s">
        <v>0</v>
      </c>
      <c r="L23" s="9" t="s">
        <v>36</v>
      </c>
    </row>
    <row r="24" spans="1:12" x14ac:dyDescent="0.25">
      <c r="A24" s="36" t="s">
        <v>83</v>
      </c>
      <c r="B24" s="26">
        <v>1</v>
      </c>
      <c r="C24" s="4" t="s">
        <v>74</v>
      </c>
      <c r="D24" s="12" t="s">
        <v>65</v>
      </c>
      <c r="E24" s="13" t="s">
        <v>75</v>
      </c>
      <c r="F24" s="22" t="s">
        <v>12</v>
      </c>
      <c r="G24" s="12" t="s">
        <v>67</v>
      </c>
      <c r="H24" s="12" t="s">
        <v>14</v>
      </c>
      <c r="I24" s="12">
        <v>20</v>
      </c>
      <c r="J24" s="12">
        <v>24</v>
      </c>
      <c r="K24" s="6">
        <v>3</v>
      </c>
      <c r="L24" s="6">
        <f>J24*K24</f>
        <v>72</v>
      </c>
    </row>
    <row r="25" spans="1:12" x14ac:dyDescent="0.25">
      <c r="A25" s="37"/>
      <c r="B25" s="26">
        <v>2</v>
      </c>
      <c r="C25" s="4" t="s">
        <v>9</v>
      </c>
      <c r="D25" s="12" t="s">
        <v>10</v>
      </c>
      <c r="E25" s="13" t="s">
        <v>11</v>
      </c>
      <c r="F25" s="22" t="s">
        <v>12</v>
      </c>
      <c r="G25" s="12" t="s">
        <v>13</v>
      </c>
      <c r="H25" s="12" t="s">
        <v>14</v>
      </c>
      <c r="I25" s="12">
        <v>20</v>
      </c>
      <c r="J25" s="12">
        <v>26</v>
      </c>
      <c r="K25" s="6">
        <v>3</v>
      </c>
      <c r="L25" s="6">
        <f t="shared" ref="L25:L43" si="1">J25*K25</f>
        <v>78</v>
      </c>
    </row>
    <row r="26" spans="1:12" x14ac:dyDescent="0.25">
      <c r="A26" s="37"/>
      <c r="B26" s="26">
        <v>3</v>
      </c>
      <c r="C26" s="4" t="s">
        <v>72</v>
      </c>
      <c r="D26" s="12" t="s">
        <v>65</v>
      </c>
      <c r="E26" s="13" t="s">
        <v>73</v>
      </c>
      <c r="F26" s="23" t="s">
        <v>17</v>
      </c>
      <c r="G26" s="12" t="s">
        <v>67</v>
      </c>
      <c r="H26" s="12" t="s">
        <v>14</v>
      </c>
      <c r="I26" s="12">
        <v>20</v>
      </c>
      <c r="J26" s="12">
        <v>28</v>
      </c>
      <c r="K26" s="6">
        <v>2</v>
      </c>
      <c r="L26" s="6">
        <f t="shared" si="1"/>
        <v>56</v>
      </c>
    </row>
    <row r="27" spans="1:12" x14ac:dyDescent="0.25">
      <c r="A27" s="37"/>
      <c r="B27" s="26">
        <v>4</v>
      </c>
      <c r="C27" s="4" t="s">
        <v>15</v>
      </c>
      <c r="D27" s="12" t="s">
        <v>10</v>
      </c>
      <c r="E27" s="13" t="s">
        <v>16</v>
      </c>
      <c r="F27" s="23" t="s">
        <v>17</v>
      </c>
      <c r="G27" s="12" t="s">
        <v>13</v>
      </c>
      <c r="H27" s="12" t="s">
        <v>14</v>
      </c>
      <c r="I27" s="12">
        <v>20</v>
      </c>
      <c r="J27" s="12">
        <v>42</v>
      </c>
      <c r="K27" s="6">
        <v>2</v>
      </c>
      <c r="L27" s="6">
        <f t="shared" si="1"/>
        <v>84</v>
      </c>
    </row>
    <row r="28" spans="1:12" x14ac:dyDescent="0.25">
      <c r="A28" s="37"/>
      <c r="B28" s="26">
        <v>5</v>
      </c>
      <c r="C28" s="4" t="s">
        <v>18</v>
      </c>
      <c r="D28" s="12" t="s">
        <v>10</v>
      </c>
      <c r="E28" s="13" t="s">
        <v>19</v>
      </c>
      <c r="F28" s="4" t="s">
        <v>20</v>
      </c>
      <c r="G28" s="12" t="s">
        <v>13</v>
      </c>
      <c r="H28" s="12" t="s">
        <v>14</v>
      </c>
      <c r="I28" s="12">
        <v>20</v>
      </c>
      <c r="J28" s="12">
        <v>120</v>
      </c>
      <c r="K28" s="6">
        <v>1</v>
      </c>
      <c r="L28" s="6">
        <f t="shared" si="1"/>
        <v>120</v>
      </c>
    </row>
    <row r="29" spans="1:12" x14ac:dyDescent="0.25">
      <c r="A29" s="37"/>
      <c r="B29" s="26">
        <v>6</v>
      </c>
      <c r="C29" s="4" t="s">
        <v>21</v>
      </c>
      <c r="D29" s="12" t="s">
        <v>10</v>
      </c>
      <c r="E29" s="13" t="s">
        <v>22</v>
      </c>
      <c r="F29" s="4" t="s">
        <v>23</v>
      </c>
      <c r="G29" s="12" t="s">
        <v>13</v>
      </c>
      <c r="H29" s="12" t="s">
        <v>24</v>
      </c>
      <c r="I29" s="12" t="s">
        <v>25</v>
      </c>
      <c r="J29" s="12">
        <v>522</v>
      </c>
      <c r="K29" s="6">
        <v>1</v>
      </c>
      <c r="L29" s="6">
        <f t="shared" si="1"/>
        <v>522</v>
      </c>
    </row>
    <row r="30" spans="1:12" x14ac:dyDescent="0.25">
      <c r="A30" s="37"/>
      <c r="B30" s="26">
        <v>7</v>
      </c>
      <c r="C30" s="4" t="s">
        <v>26</v>
      </c>
      <c r="D30" s="12" t="s">
        <v>10</v>
      </c>
      <c r="E30" s="13" t="s">
        <v>27</v>
      </c>
      <c r="F30" s="4" t="s">
        <v>28</v>
      </c>
      <c r="G30" s="12" t="s">
        <v>13</v>
      </c>
      <c r="H30" s="12" t="s">
        <v>29</v>
      </c>
      <c r="I30" s="12" t="s">
        <v>30</v>
      </c>
      <c r="J30" s="12">
        <v>144</v>
      </c>
      <c r="K30" s="6">
        <v>4</v>
      </c>
      <c r="L30" s="6">
        <f t="shared" si="1"/>
        <v>576</v>
      </c>
    </row>
    <row r="31" spans="1:12" x14ac:dyDescent="0.25">
      <c r="A31" s="37"/>
      <c r="B31" s="26">
        <v>8</v>
      </c>
      <c r="C31" s="4" t="s">
        <v>69</v>
      </c>
      <c r="D31" s="12" t="s">
        <v>65</v>
      </c>
      <c r="E31" s="13" t="s">
        <v>70</v>
      </c>
      <c r="F31" s="4" t="s">
        <v>71</v>
      </c>
      <c r="G31" s="12" t="s">
        <v>67</v>
      </c>
      <c r="H31" s="12" t="s">
        <v>24</v>
      </c>
      <c r="I31" s="12" t="s">
        <v>25</v>
      </c>
      <c r="J31" s="12">
        <v>154</v>
      </c>
      <c r="K31" s="6">
        <v>4</v>
      </c>
      <c r="L31" s="6">
        <f t="shared" si="1"/>
        <v>616</v>
      </c>
    </row>
    <row r="32" spans="1:12" x14ac:dyDescent="0.25">
      <c r="A32" s="37"/>
      <c r="B32" s="26">
        <v>9</v>
      </c>
      <c r="C32" s="4" t="s">
        <v>31</v>
      </c>
      <c r="D32" s="12" t="s">
        <v>32</v>
      </c>
      <c r="E32" s="13" t="s">
        <v>33</v>
      </c>
      <c r="F32" s="4"/>
      <c r="G32" s="12" t="s">
        <v>34</v>
      </c>
      <c r="H32" s="12" t="s">
        <v>35</v>
      </c>
      <c r="I32" s="12">
        <v>20</v>
      </c>
      <c r="J32" s="12">
        <v>413</v>
      </c>
      <c r="K32" s="6">
        <v>1</v>
      </c>
      <c r="L32" s="6">
        <f t="shared" si="1"/>
        <v>413</v>
      </c>
    </row>
    <row r="33" spans="1:12" x14ac:dyDescent="0.25">
      <c r="A33" s="37"/>
      <c r="B33" s="26">
        <v>10</v>
      </c>
      <c r="C33" s="4" t="s">
        <v>76</v>
      </c>
      <c r="D33" s="12" t="s">
        <v>77</v>
      </c>
      <c r="E33" s="13" t="s">
        <v>78</v>
      </c>
      <c r="F33" s="4"/>
      <c r="G33" s="12" t="s">
        <v>79</v>
      </c>
      <c r="H33" s="12" t="s">
        <v>35</v>
      </c>
      <c r="I33" s="12">
        <v>20</v>
      </c>
      <c r="J33" s="12">
        <v>315</v>
      </c>
      <c r="K33" s="6">
        <v>3</v>
      </c>
      <c r="L33" s="6">
        <f t="shared" si="1"/>
        <v>945</v>
      </c>
    </row>
    <row r="34" spans="1:12" x14ac:dyDescent="0.25">
      <c r="A34" s="37"/>
      <c r="B34" s="26">
        <v>11</v>
      </c>
      <c r="C34" s="1" t="s">
        <v>107</v>
      </c>
      <c r="D34" s="1" t="s">
        <v>65</v>
      </c>
      <c r="E34" s="1" t="s">
        <v>108</v>
      </c>
      <c r="F34" s="2" t="s">
        <v>89</v>
      </c>
      <c r="G34" s="1" t="s">
        <v>67</v>
      </c>
      <c r="H34" s="1" t="s">
        <v>99</v>
      </c>
      <c r="I34" s="1">
        <v>32</v>
      </c>
      <c r="J34" s="1">
        <v>547</v>
      </c>
      <c r="K34" s="6">
        <v>1</v>
      </c>
      <c r="L34" s="6">
        <f t="shared" si="1"/>
        <v>547</v>
      </c>
    </row>
    <row r="35" spans="1:12" x14ac:dyDescent="0.25">
      <c r="A35" s="37"/>
      <c r="B35" s="26">
        <v>12</v>
      </c>
      <c r="C35" s="1" t="s">
        <v>109</v>
      </c>
      <c r="D35" s="1" t="s">
        <v>65</v>
      </c>
      <c r="E35" s="1" t="s">
        <v>110</v>
      </c>
      <c r="F35" s="2" t="s">
        <v>111</v>
      </c>
      <c r="G35" s="1" t="s">
        <v>67</v>
      </c>
      <c r="H35" s="1" t="s">
        <v>99</v>
      </c>
      <c r="I35" s="1">
        <v>32</v>
      </c>
      <c r="J35" s="1">
        <v>398</v>
      </c>
      <c r="K35" s="6">
        <v>1</v>
      </c>
      <c r="L35" s="6">
        <f t="shared" si="1"/>
        <v>398</v>
      </c>
    </row>
    <row r="36" spans="1:12" x14ac:dyDescent="0.25">
      <c r="A36" s="37"/>
      <c r="B36" s="26">
        <v>13</v>
      </c>
      <c r="C36" s="4" t="s">
        <v>38</v>
      </c>
      <c r="D36" s="12" t="s">
        <v>10</v>
      </c>
      <c r="E36" s="13" t="s">
        <v>39</v>
      </c>
      <c r="F36" s="4" t="s">
        <v>40</v>
      </c>
      <c r="G36" s="12" t="s">
        <v>13</v>
      </c>
      <c r="H36" s="12" t="s">
        <v>14</v>
      </c>
      <c r="I36" s="12">
        <v>20</v>
      </c>
      <c r="J36" s="12">
        <v>38</v>
      </c>
      <c r="K36" s="6">
        <v>1</v>
      </c>
      <c r="L36" s="6">
        <f t="shared" si="1"/>
        <v>38</v>
      </c>
    </row>
    <row r="37" spans="1:12" x14ac:dyDescent="0.25">
      <c r="A37" s="37"/>
      <c r="B37" s="26">
        <v>14</v>
      </c>
      <c r="C37" s="4" t="s">
        <v>86</v>
      </c>
      <c r="D37" s="12" t="s">
        <v>10</v>
      </c>
      <c r="E37" s="13" t="s">
        <v>41</v>
      </c>
      <c r="F37" s="4" t="s">
        <v>42</v>
      </c>
      <c r="G37" s="12" t="s">
        <v>13</v>
      </c>
      <c r="H37" s="12" t="s">
        <v>43</v>
      </c>
      <c r="I37" s="12" t="s">
        <v>44</v>
      </c>
      <c r="J37" s="12">
        <v>70</v>
      </c>
      <c r="K37" s="6">
        <v>2</v>
      </c>
      <c r="L37" s="6">
        <f t="shared" si="1"/>
        <v>140</v>
      </c>
    </row>
    <row r="38" spans="1:12" x14ac:dyDescent="0.25">
      <c r="A38" s="37"/>
      <c r="B38" s="26">
        <v>15</v>
      </c>
      <c r="C38" s="4" t="s">
        <v>45</v>
      </c>
      <c r="D38" s="12" t="s">
        <v>10</v>
      </c>
      <c r="E38" s="13" t="s">
        <v>46</v>
      </c>
      <c r="F38" s="23" t="s">
        <v>47</v>
      </c>
      <c r="G38" s="12" t="s">
        <v>13</v>
      </c>
      <c r="H38" s="12" t="s">
        <v>14</v>
      </c>
      <c r="I38" s="12">
        <v>20</v>
      </c>
      <c r="J38" s="12">
        <v>22</v>
      </c>
      <c r="K38" s="6">
        <v>2</v>
      </c>
      <c r="L38" s="6">
        <f t="shared" si="1"/>
        <v>44</v>
      </c>
    </row>
    <row r="39" spans="1:12" x14ac:dyDescent="0.25">
      <c r="A39" s="37"/>
      <c r="B39" s="26">
        <v>16</v>
      </c>
      <c r="C39" s="4" t="s">
        <v>68</v>
      </c>
      <c r="D39" s="12" t="s">
        <v>65</v>
      </c>
      <c r="E39" s="13" t="s">
        <v>66</v>
      </c>
      <c r="F39" s="23" t="s">
        <v>47</v>
      </c>
      <c r="G39" s="12" t="s">
        <v>67</v>
      </c>
      <c r="H39" s="12" t="s">
        <v>14</v>
      </c>
      <c r="I39" s="12">
        <v>20</v>
      </c>
      <c r="J39" s="12">
        <v>17</v>
      </c>
      <c r="K39" s="6">
        <v>4</v>
      </c>
      <c r="L39" s="6">
        <f t="shared" si="1"/>
        <v>68</v>
      </c>
    </row>
    <row r="40" spans="1:12" x14ac:dyDescent="0.25">
      <c r="A40" s="37"/>
      <c r="B40" s="26">
        <v>17</v>
      </c>
      <c r="C40" s="4" t="s">
        <v>50</v>
      </c>
      <c r="D40" s="12" t="s">
        <v>10</v>
      </c>
      <c r="E40" s="13" t="s">
        <v>51</v>
      </c>
      <c r="F40" s="4" t="s">
        <v>52</v>
      </c>
      <c r="G40" s="12" t="s">
        <v>53</v>
      </c>
      <c r="H40" s="12" t="s">
        <v>14</v>
      </c>
      <c r="I40" s="12">
        <v>20</v>
      </c>
      <c r="J40" s="12">
        <v>1414</v>
      </c>
      <c r="K40" s="6">
        <v>1</v>
      </c>
      <c r="L40" s="6">
        <f t="shared" si="1"/>
        <v>1414</v>
      </c>
    </row>
    <row r="41" spans="1:12" x14ac:dyDescent="0.25">
      <c r="A41" s="37"/>
      <c r="B41" s="26">
        <v>18</v>
      </c>
      <c r="C41" s="4" t="s">
        <v>87</v>
      </c>
      <c r="D41" s="12" t="s">
        <v>61</v>
      </c>
      <c r="E41" s="13" t="s">
        <v>37</v>
      </c>
      <c r="F41" s="20"/>
      <c r="G41" s="6"/>
      <c r="H41" s="6"/>
      <c r="I41" s="6" t="s">
        <v>80</v>
      </c>
      <c r="J41" s="6">
        <v>459</v>
      </c>
      <c r="K41" s="6">
        <v>1</v>
      </c>
      <c r="L41" s="6">
        <f t="shared" si="1"/>
        <v>459</v>
      </c>
    </row>
    <row r="42" spans="1:12" x14ac:dyDescent="0.25">
      <c r="A42" s="37"/>
      <c r="B42" s="26">
        <v>19</v>
      </c>
      <c r="C42" s="4" t="s">
        <v>54</v>
      </c>
      <c r="D42" s="12" t="s">
        <v>10</v>
      </c>
      <c r="E42" s="13" t="s">
        <v>55</v>
      </c>
      <c r="F42" s="4" t="s">
        <v>56</v>
      </c>
      <c r="G42" s="12" t="s">
        <v>13</v>
      </c>
      <c r="H42" s="12" t="s">
        <v>57</v>
      </c>
      <c r="I42" s="12">
        <v>15</v>
      </c>
      <c r="J42" s="12">
        <v>15</v>
      </c>
      <c r="K42" s="6">
        <v>9</v>
      </c>
      <c r="L42" s="6">
        <f t="shared" si="1"/>
        <v>135</v>
      </c>
    </row>
    <row r="43" spans="1:12" x14ac:dyDescent="0.25">
      <c r="A43" s="37"/>
      <c r="B43" s="26">
        <v>20</v>
      </c>
      <c r="C43" s="4" t="s">
        <v>81</v>
      </c>
      <c r="D43" s="12" t="s">
        <v>63</v>
      </c>
      <c r="E43" s="13" t="s">
        <v>82</v>
      </c>
      <c r="F43" s="4" t="s">
        <v>64</v>
      </c>
      <c r="G43" s="12">
        <v>0</v>
      </c>
      <c r="H43" s="12"/>
      <c r="I43" s="12"/>
      <c r="J43" s="12">
        <v>192</v>
      </c>
      <c r="K43" s="6">
        <v>1</v>
      </c>
      <c r="L43" s="6">
        <f t="shared" si="1"/>
        <v>192</v>
      </c>
    </row>
    <row r="44" spans="1:12" x14ac:dyDescent="0.25">
      <c r="A44" s="39" t="s">
        <v>85</v>
      </c>
      <c r="B44" s="40"/>
      <c r="C44" s="40"/>
      <c r="D44" s="40"/>
      <c r="E44" s="40"/>
      <c r="F44" s="40"/>
      <c r="G44" s="40"/>
      <c r="H44" s="40"/>
      <c r="I44" s="40"/>
      <c r="J44" s="40"/>
      <c r="K44" s="41"/>
      <c r="L44" s="24">
        <f>SUBTOTAL(9,L24:L43)</f>
        <v>6917</v>
      </c>
    </row>
  </sheetData>
  <mergeCells count="5">
    <mergeCell ref="C1:L1"/>
    <mergeCell ref="A2:A19"/>
    <mergeCell ref="C22:L22"/>
    <mergeCell ref="A24:A43"/>
    <mergeCell ref="A44:K44"/>
  </mergeCells>
  <conditionalFormatting sqref="B2">
    <cfRule type="duplicateValues" dxfId="114" priority="1"/>
    <cfRule type="duplicateValues" dxfId="113" priority="2"/>
  </conditionalFormatting>
  <conditionalFormatting sqref="B23">
    <cfRule type="duplicateValues" dxfId="112" priority="3"/>
    <cfRule type="duplicateValues" dxfId="111" priority="4"/>
  </conditionalFormatting>
  <conditionalFormatting sqref="C2:C5 C11:C12">
    <cfRule type="duplicateValues" dxfId="110" priority="131"/>
  </conditionalFormatting>
  <conditionalFormatting sqref="C2:C5 D3:L3 C11:K19 K6:K10 D4:K5 L4:L20">
    <cfRule type="duplicateValues" dxfId="109" priority="133"/>
  </conditionalFormatting>
  <conditionalFormatting sqref="C6">
    <cfRule type="duplicateValues" dxfId="108" priority="57"/>
    <cfRule type="duplicateValues" dxfId="107" priority="58"/>
  </conditionalFormatting>
  <conditionalFormatting sqref="C7">
    <cfRule type="duplicateValues" dxfId="106" priority="56"/>
    <cfRule type="duplicateValues" dxfId="105" priority="55"/>
  </conditionalFormatting>
  <conditionalFormatting sqref="C8">
    <cfRule type="duplicateValues" dxfId="104" priority="54"/>
    <cfRule type="duplicateValues" dxfId="103" priority="53"/>
  </conditionalFormatting>
  <conditionalFormatting sqref="C9">
    <cfRule type="duplicateValues" dxfId="102" priority="51"/>
    <cfRule type="duplicateValues" dxfId="101" priority="52"/>
  </conditionalFormatting>
  <conditionalFormatting sqref="C10">
    <cfRule type="duplicateValues" dxfId="100" priority="48"/>
    <cfRule type="duplicateValues" dxfId="99" priority="47"/>
  </conditionalFormatting>
  <conditionalFormatting sqref="C13">
    <cfRule type="duplicateValues" dxfId="98" priority="72"/>
    <cfRule type="duplicateValues" dxfId="97" priority="71"/>
  </conditionalFormatting>
  <conditionalFormatting sqref="C14">
    <cfRule type="duplicateValues" dxfId="96" priority="70"/>
    <cfRule type="duplicateValues" dxfId="95" priority="69"/>
  </conditionalFormatting>
  <conditionalFormatting sqref="C15">
    <cfRule type="duplicateValues" dxfId="94" priority="68"/>
    <cfRule type="duplicateValues" dxfId="93" priority="67"/>
  </conditionalFormatting>
  <conditionalFormatting sqref="C17">
    <cfRule type="duplicateValues" dxfId="92" priority="63"/>
    <cfRule type="duplicateValues" dxfId="91" priority="64"/>
  </conditionalFormatting>
  <conditionalFormatting sqref="C18">
    <cfRule type="duplicateValues" dxfId="90" priority="60"/>
    <cfRule type="duplicateValues" dxfId="89" priority="59"/>
  </conditionalFormatting>
  <conditionalFormatting sqref="C19">
    <cfRule type="duplicateValues" dxfId="88" priority="61"/>
    <cfRule type="duplicateValues" dxfId="87" priority="62"/>
  </conditionalFormatting>
  <conditionalFormatting sqref="C23">
    <cfRule type="duplicateValues" dxfId="86" priority="42"/>
    <cfRule type="duplicateValues" dxfId="85" priority="43"/>
  </conditionalFormatting>
  <conditionalFormatting sqref="C24">
    <cfRule type="duplicateValues" dxfId="84" priority="22"/>
    <cfRule type="duplicateValues" dxfId="83" priority="21"/>
  </conditionalFormatting>
  <conditionalFormatting sqref="C25">
    <cfRule type="duplicateValues" dxfId="82" priority="20"/>
  </conditionalFormatting>
  <conditionalFormatting sqref="C26">
    <cfRule type="duplicateValues" dxfId="81" priority="24"/>
    <cfRule type="duplicateValues" dxfId="80" priority="23"/>
  </conditionalFormatting>
  <conditionalFormatting sqref="C27">
    <cfRule type="duplicateValues" dxfId="79" priority="150"/>
  </conditionalFormatting>
  <conditionalFormatting sqref="C31">
    <cfRule type="duplicateValues" dxfId="78" priority="26"/>
    <cfRule type="duplicateValues" dxfId="77" priority="25"/>
  </conditionalFormatting>
  <conditionalFormatting sqref="C32 C28:C30">
    <cfRule type="duplicateValues" dxfId="76" priority="41"/>
  </conditionalFormatting>
  <conditionalFormatting sqref="C33">
    <cfRule type="duplicateValues" dxfId="75" priority="12"/>
    <cfRule type="duplicateValues" dxfId="74" priority="11"/>
  </conditionalFormatting>
  <conditionalFormatting sqref="C34">
    <cfRule type="duplicateValues" dxfId="73" priority="7"/>
    <cfRule type="duplicateValues" dxfId="72" priority="8"/>
  </conditionalFormatting>
  <conditionalFormatting sqref="C35">
    <cfRule type="duplicateValues" dxfId="71" priority="148"/>
  </conditionalFormatting>
  <conditionalFormatting sqref="C36">
    <cfRule type="duplicateValues" dxfId="70" priority="39"/>
    <cfRule type="duplicateValues" dxfId="69" priority="40"/>
  </conditionalFormatting>
  <conditionalFormatting sqref="C37">
    <cfRule type="duplicateValues" dxfId="68" priority="38"/>
    <cfRule type="duplicateValues" dxfId="67" priority="37"/>
  </conditionalFormatting>
  <conditionalFormatting sqref="C38">
    <cfRule type="duplicateValues" dxfId="66" priority="36"/>
    <cfRule type="duplicateValues" dxfId="65" priority="35"/>
  </conditionalFormatting>
  <conditionalFormatting sqref="C39">
    <cfRule type="duplicateValues" dxfId="64" priority="27"/>
    <cfRule type="duplicateValues" dxfId="63" priority="28"/>
  </conditionalFormatting>
  <conditionalFormatting sqref="C40">
    <cfRule type="duplicateValues" dxfId="62" priority="33"/>
    <cfRule type="duplicateValues" dxfId="61" priority="34"/>
  </conditionalFormatting>
  <conditionalFormatting sqref="C41">
    <cfRule type="duplicateValues" dxfId="60" priority="29"/>
    <cfRule type="duplicateValues" dxfId="59" priority="30"/>
  </conditionalFormatting>
  <conditionalFormatting sqref="C42">
    <cfRule type="duplicateValues" dxfId="58" priority="31"/>
    <cfRule type="duplicateValues" dxfId="57" priority="32"/>
  </conditionalFormatting>
  <conditionalFormatting sqref="C43">
    <cfRule type="duplicateValues" dxfId="56" priority="10"/>
    <cfRule type="duplicateValues" dxfId="55" priority="9"/>
  </conditionalFormatting>
  <conditionalFormatting sqref="C3:E5 C11:E19">
    <cfRule type="duplicateValues" dxfId="54" priority="137"/>
  </conditionalFormatting>
  <conditionalFormatting sqref="C25:E25">
    <cfRule type="duplicateValues" dxfId="53" priority="18"/>
    <cfRule type="duplicateValues" dxfId="52" priority="17"/>
  </conditionalFormatting>
  <conditionalFormatting sqref="C27:E27">
    <cfRule type="duplicateValues" dxfId="51" priority="152"/>
  </conditionalFormatting>
  <conditionalFormatting sqref="C40:E42 C32:E32 C28:E30 C36:E38">
    <cfRule type="duplicateValues" dxfId="50" priority="45"/>
  </conditionalFormatting>
  <conditionalFormatting sqref="C40:E42">
    <cfRule type="duplicateValues" dxfId="49" priority="46"/>
  </conditionalFormatting>
  <conditionalFormatting sqref="C25:J25">
    <cfRule type="duplicateValues" dxfId="48" priority="19"/>
  </conditionalFormatting>
  <conditionalFormatting sqref="C27:J27">
    <cfRule type="duplicateValues" dxfId="47" priority="151"/>
  </conditionalFormatting>
  <conditionalFormatting sqref="C40:K42 K39 C32:K32 K31 C28:K30 K24:K27 C36:K38 K33:K35">
    <cfRule type="duplicateValues" dxfId="46" priority="4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zoomScale="85" zoomScaleNormal="85" workbookViewId="0">
      <selection activeCell="A3" sqref="A3:K13"/>
    </sheetView>
  </sheetViews>
  <sheetFormatPr defaultRowHeight="15" x14ac:dyDescent="0.25"/>
  <cols>
    <col min="2" max="2" width="18.140625" bestFit="1" customWidth="1"/>
    <col min="3" max="3" width="15.5703125" customWidth="1"/>
    <col min="4" max="4" width="41.42578125" style="21" bestFit="1" customWidth="1"/>
    <col min="5" max="5" width="11.42578125" style="21" customWidth="1"/>
    <col min="11" max="11" width="14.28515625" customWidth="1"/>
  </cols>
  <sheetData>
    <row r="1" spans="1:11" ht="21" x14ac:dyDescent="0.35">
      <c r="A1" s="5"/>
      <c r="B1" s="45" t="s">
        <v>112</v>
      </c>
      <c r="C1" s="45"/>
      <c r="D1" s="45"/>
      <c r="E1" s="45"/>
      <c r="F1" s="45"/>
      <c r="G1" s="45"/>
      <c r="H1" s="45"/>
      <c r="I1" s="45"/>
      <c r="J1" s="45"/>
      <c r="K1" s="45"/>
    </row>
    <row r="2" spans="1:11" ht="25.5" x14ac:dyDescent="0.25">
      <c r="A2" s="8" t="s">
        <v>182</v>
      </c>
      <c r="B2" s="8" t="s">
        <v>1</v>
      </c>
      <c r="C2" s="9" t="s">
        <v>2</v>
      </c>
      <c r="D2" s="10" t="s">
        <v>3</v>
      </c>
      <c r="E2" s="19" t="s">
        <v>4</v>
      </c>
      <c r="F2" s="8" t="s">
        <v>5</v>
      </c>
      <c r="G2" s="9" t="s">
        <v>6</v>
      </c>
      <c r="H2" s="9" t="s">
        <v>7</v>
      </c>
      <c r="I2" s="9" t="s">
        <v>8</v>
      </c>
      <c r="J2" s="9" t="s">
        <v>0</v>
      </c>
      <c r="K2" s="9" t="s">
        <v>36</v>
      </c>
    </row>
    <row r="3" spans="1:11" x14ac:dyDescent="0.25">
      <c r="A3" s="5">
        <v>1</v>
      </c>
      <c r="B3" s="1" t="s">
        <v>113</v>
      </c>
      <c r="C3" s="1" t="s">
        <v>114</v>
      </c>
      <c r="D3" s="2" t="s">
        <v>115</v>
      </c>
      <c r="E3" s="2" t="s">
        <v>116</v>
      </c>
      <c r="F3" s="1">
        <v>0</v>
      </c>
      <c r="G3" s="1" t="s">
        <v>117</v>
      </c>
      <c r="H3" s="1">
        <v>110</v>
      </c>
      <c r="I3" s="1">
        <v>158</v>
      </c>
      <c r="J3" s="5">
        <v>2</v>
      </c>
      <c r="K3" s="5">
        <f>J3*I3</f>
        <v>316</v>
      </c>
    </row>
    <row r="4" spans="1:11" x14ac:dyDescent="0.25">
      <c r="A4" s="5">
        <v>2</v>
      </c>
      <c r="B4" s="1" t="s">
        <v>180</v>
      </c>
      <c r="C4" s="1" t="s">
        <v>119</v>
      </c>
      <c r="D4" s="2" t="s">
        <v>181</v>
      </c>
      <c r="E4" s="2" t="s">
        <v>121</v>
      </c>
      <c r="F4" s="1" t="s">
        <v>122</v>
      </c>
      <c r="G4" s="1" t="s">
        <v>123</v>
      </c>
      <c r="H4" s="1">
        <v>75</v>
      </c>
      <c r="I4" s="1">
        <v>635</v>
      </c>
      <c r="J4" s="5">
        <v>2</v>
      </c>
      <c r="K4" s="5">
        <f t="shared" ref="K4:K23" si="0">J4*I4</f>
        <v>1270</v>
      </c>
    </row>
    <row r="5" spans="1:11" x14ac:dyDescent="0.25">
      <c r="A5" s="5">
        <v>3</v>
      </c>
      <c r="B5" s="1" t="s">
        <v>124</v>
      </c>
      <c r="C5" s="1" t="s">
        <v>114</v>
      </c>
      <c r="D5" s="2" t="s">
        <v>125</v>
      </c>
      <c r="E5" s="2" t="s">
        <v>126</v>
      </c>
      <c r="F5" s="1">
        <v>0</v>
      </c>
      <c r="G5" s="1" t="s">
        <v>127</v>
      </c>
      <c r="H5" s="1" t="s">
        <v>128</v>
      </c>
      <c r="I5" s="1">
        <v>193</v>
      </c>
      <c r="J5" s="5">
        <v>1</v>
      </c>
      <c r="K5" s="5">
        <f t="shared" si="0"/>
        <v>193</v>
      </c>
    </row>
    <row r="6" spans="1:11" x14ac:dyDescent="0.25">
      <c r="A6" s="5">
        <v>4</v>
      </c>
      <c r="B6" s="1" t="s">
        <v>129</v>
      </c>
      <c r="C6" s="1" t="s">
        <v>114</v>
      </c>
      <c r="D6" s="2" t="s">
        <v>130</v>
      </c>
      <c r="E6" s="2" t="s">
        <v>131</v>
      </c>
      <c r="F6" s="1">
        <v>0</v>
      </c>
      <c r="G6" s="1" t="s">
        <v>132</v>
      </c>
      <c r="H6" s="1" t="s">
        <v>133</v>
      </c>
      <c r="I6" s="1">
        <v>188</v>
      </c>
      <c r="J6" s="5">
        <v>2</v>
      </c>
      <c r="K6" s="5">
        <f t="shared" si="0"/>
        <v>376</v>
      </c>
    </row>
    <row r="7" spans="1:11" x14ac:dyDescent="0.25">
      <c r="A7" s="5">
        <v>5</v>
      </c>
      <c r="B7" s="1" t="s">
        <v>134</v>
      </c>
      <c r="C7" s="1" t="s">
        <v>114</v>
      </c>
      <c r="D7" s="2" t="s">
        <v>135</v>
      </c>
      <c r="E7" s="2" t="s">
        <v>136</v>
      </c>
      <c r="F7" s="1">
        <v>0</v>
      </c>
      <c r="G7" s="1" t="s">
        <v>123</v>
      </c>
      <c r="H7" s="1">
        <v>75</v>
      </c>
      <c r="I7" s="1">
        <v>159</v>
      </c>
      <c r="J7" s="5">
        <v>2</v>
      </c>
      <c r="K7" s="5">
        <f t="shared" si="0"/>
        <v>318</v>
      </c>
    </row>
    <row r="8" spans="1:11" x14ac:dyDescent="0.25">
      <c r="A8" s="5">
        <v>6</v>
      </c>
      <c r="B8" s="1" t="s">
        <v>137</v>
      </c>
      <c r="C8" s="1" t="s">
        <v>114</v>
      </c>
      <c r="D8" s="2" t="s">
        <v>138</v>
      </c>
      <c r="E8" s="2" t="s">
        <v>139</v>
      </c>
      <c r="F8" s="1">
        <v>0</v>
      </c>
      <c r="G8" s="1" t="s">
        <v>123</v>
      </c>
      <c r="H8" s="1">
        <v>75</v>
      </c>
      <c r="I8" s="1">
        <v>81</v>
      </c>
      <c r="J8" s="5">
        <v>3</v>
      </c>
      <c r="K8" s="5">
        <f t="shared" si="0"/>
        <v>243</v>
      </c>
    </row>
    <row r="9" spans="1:11" x14ac:dyDescent="0.25">
      <c r="A9" s="5">
        <v>7</v>
      </c>
      <c r="B9" s="1" t="s">
        <v>140</v>
      </c>
      <c r="C9" s="1" t="s">
        <v>114</v>
      </c>
      <c r="D9" s="2" t="s">
        <v>141</v>
      </c>
      <c r="E9" s="2" t="s">
        <v>47</v>
      </c>
      <c r="F9" s="1">
        <v>0</v>
      </c>
      <c r="G9" s="1" t="s">
        <v>123</v>
      </c>
      <c r="H9" s="1">
        <v>75</v>
      </c>
      <c r="I9" s="1">
        <v>72</v>
      </c>
      <c r="J9" s="5">
        <v>7</v>
      </c>
      <c r="K9" s="5">
        <f t="shared" si="0"/>
        <v>504</v>
      </c>
    </row>
    <row r="10" spans="1:11" x14ac:dyDescent="0.25">
      <c r="A10" s="5">
        <v>8</v>
      </c>
      <c r="B10" s="1" t="s">
        <v>145</v>
      </c>
      <c r="C10" s="1" t="s">
        <v>114</v>
      </c>
      <c r="D10" s="2" t="s">
        <v>146</v>
      </c>
      <c r="E10" s="2" t="s">
        <v>139</v>
      </c>
      <c r="F10" s="1">
        <v>0</v>
      </c>
      <c r="G10" s="1" t="s">
        <v>117</v>
      </c>
      <c r="H10" s="1">
        <v>110</v>
      </c>
      <c r="I10" s="1">
        <v>129</v>
      </c>
      <c r="J10" s="5">
        <v>2</v>
      </c>
      <c r="K10" s="5">
        <f t="shared" si="0"/>
        <v>258</v>
      </c>
    </row>
    <row r="11" spans="1:11" x14ac:dyDescent="0.25">
      <c r="A11" s="5">
        <v>9</v>
      </c>
      <c r="B11" s="1" t="s">
        <v>147</v>
      </c>
      <c r="C11" s="1" t="s">
        <v>114</v>
      </c>
      <c r="D11" s="2" t="s">
        <v>148</v>
      </c>
      <c r="E11" s="2" t="s">
        <v>47</v>
      </c>
      <c r="F11" s="1">
        <v>0</v>
      </c>
      <c r="G11" s="1" t="s">
        <v>117</v>
      </c>
      <c r="H11" s="1">
        <v>110</v>
      </c>
      <c r="I11" s="1">
        <v>109</v>
      </c>
      <c r="J11" s="5">
        <v>3</v>
      </c>
      <c r="K11" s="5">
        <f t="shared" si="0"/>
        <v>327</v>
      </c>
    </row>
    <row r="12" spans="1:11" x14ac:dyDescent="0.25">
      <c r="A12" s="5">
        <v>10</v>
      </c>
      <c r="B12" s="1" t="s">
        <v>149</v>
      </c>
      <c r="C12" s="1" t="s">
        <v>114</v>
      </c>
      <c r="D12" s="2" t="s">
        <v>150</v>
      </c>
      <c r="E12" s="2" t="s">
        <v>151</v>
      </c>
      <c r="F12" s="1">
        <v>0</v>
      </c>
      <c r="G12" s="1" t="s">
        <v>152</v>
      </c>
      <c r="H12" s="1" t="s">
        <v>153</v>
      </c>
      <c r="I12" s="1">
        <v>137</v>
      </c>
      <c r="J12" s="5">
        <v>1</v>
      </c>
      <c r="K12" s="5">
        <f t="shared" si="0"/>
        <v>137</v>
      </c>
    </row>
    <row r="13" spans="1:11" x14ac:dyDescent="0.25">
      <c r="A13" s="5">
        <v>11</v>
      </c>
      <c r="B13" s="1" t="s">
        <v>154</v>
      </c>
      <c r="C13" s="1" t="s">
        <v>155</v>
      </c>
      <c r="D13" s="2" t="s">
        <v>156</v>
      </c>
      <c r="E13" s="2" t="s">
        <v>157</v>
      </c>
      <c r="F13" s="1">
        <v>0</v>
      </c>
      <c r="G13" s="1"/>
      <c r="H13" s="1"/>
      <c r="I13" s="1">
        <v>204</v>
      </c>
      <c r="J13" s="5">
        <v>2</v>
      </c>
      <c r="K13" s="5">
        <f t="shared" si="0"/>
        <v>408</v>
      </c>
    </row>
    <row r="14" spans="1:11" x14ac:dyDescent="0.25">
      <c r="A14" s="5">
        <v>12</v>
      </c>
      <c r="B14" s="1" t="s">
        <v>161</v>
      </c>
      <c r="C14" s="1" t="s">
        <v>114</v>
      </c>
      <c r="D14" s="2" t="s">
        <v>162</v>
      </c>
      <c r="E14" s="2" t="s">
        <v>163</v>
      </c>
      <c r="F14" s="1">
        <v>0</v>
      </c>
      <c r="G14" s="1" t="s">
        <v>117</v>
      </c>
      <c r="H14" s="1">
        <v>110</v>
      </c>
      <c r="I14" s="1">
        <v>291</v>
      </c>
      <c r="J14" s="5">
        <v>1</v>
      </c>
      <c r="K14" s="5">
        <f t="shared" si="0"/>
        <v>291</v>
      </c>
    </row>
    <row r="15" spans="1:11" x14ac:dyDescent="0.25">
      <c r="A15" s="5">
        <v>13</v>
      </c>
      <c r="B15" s="1" t="s">
        <v>164</v>
      </c>
      <c r="C15" s="1" t="s">
        <v>114</v>
      </c>
      <c r="D15" s="2" t="s">
        <v>165</v>
      </c>
      <c r="E15" s="2" t="s">
        <v>166</v>
      </c>
      <c r="F15" s="1">
        <v>0</v>
      </c>
      <c r="G15" s="1" t="s">
        <v>117</v>
      </c>
      <c r="H15" s="1">
        <v>110</v>
      </c>
      <c r="I15" s="1">
        <v>227</v>
      </c>
      <c r="J15" s="5">
        <v>1</v>
      </c>
      <c r="K15" s="5">
        <f t="shared" si="0"/>
        <v>227</v>
      </c>
    </row>
    <row r="16" spans="1:11" x14ac:dyDescent="0.25">
      <c r="A16" s="5">
        <v>14</v>
      </c>
      <c r="B16" s="1" t="s">
        <v>167</v>
      </c>
      <c r="C16" s="1" t="s">
        <v>114</v>
      </c>
      <c r="D16" s="2" t="s">
        <v>168</v>
      </c>
      <c r="E16" s="2" t="s">
        <v>169</v>
      </c>
      <c r="F16" s="1">
        <v>0</v>
      </c>
      <c r="G16" s="1" t="s">
        <v>117</v>
      </c>
      <c r="H16" s="1">
        <v>110</v>
      </c>
      <c r="I16" s="1">
        <v>48</v>
      </c>
      <c r="J16" s="5">
        <v>1</v>
      </c>
      <c r="K16" s="5">
        <f t="shared" si="0"/>
        <v>48</v>
      </c>
    </row>
    <row r="17" spans="1:11" x14ac:dyDescent="0.25">
      <c r="A17" s="5">
        <v>15</v>
      </c>
      <c r="B17" s="1" t="s">
        <v>174</v>
      </c>
      <c r="C17" s="1" t="s">
        <v>119</v>
      </c>
      <c r="D17" s="2" t="s">
        <v>175</v>
      </c>
      <c r="E17" s="2" t="s">
        <v>176</v>
      </c>
      <c r="F17" s="1" t="s">
        <v>122</v>
      </c>
      <c r="G17" s="1" t="s">
        <v>117</v>
      </c>
      <c r="H17" s="1">
        <v>110</v>
      </c>
      <c r="I17" s="1">
        <v>1243</v>
      </c>
      <c r="J17" s="5">
        <v>2</v>
      </c>
      <c r="K17" s="5">
        <f t="shared" si="0"/>
        <v>2486</v>
      </c>
    </row>
    <row r="18" spans="1:11" x14ac:dyDescent="0.25">
      <c r="A18" s="5">
        <v>16</v>
      </c>
      <c r="B18" s="1" t="s">
        <v>172</v>
      </c>
      <c r="C18" s="1" t="s">
        <v>114</v>
      </c>
      <c r="D18" s="2" t="s">
        <v>173</v>
      </c>
      <c r="E18" s="2" t="s">
        <v>163</v>
      </c>
      <c r="F18" s="1">
        <v>0</v>
      </c>
      <c r="G18" s="1" t="s">
        <v>123</v>
      </c>
      <c r="H18" s="1">
        <v>75</v>
      </c>
      <c r="I18" s="1">
        <v>166</v>
      </c>
      <c r="J18" s="5">
        <v>1</v>
      </c>
      <c r="K18" s="5">
        <f t="shared" si="0"/>
        <v>166</v>
      </c>
    </row>
    <row r="19" spans="1:11" x14ac:dyDescent="0.25">
      <c r="A19" s="5">
        <v>17</v>
      </c>
      <c r="B19" s="1" t="s">
        <v>170</v>
      </c>
      <c r="C19" s="1" t="s">
        <v>114</v>
      </c>
      <c r="D19" s="2" t="s">
        <v>171</v>
      </c>
      <c r="E19" s="2" t="s">
        <v>169</v>
      </c>
      <c r="F19" s="1">
        <v>0</v>
      </c>
      <c r="G19" s="1" t="s">
        <v>123</v>
      </c>
      <c r="H19" s="1">
        <v>75</v>
      </c>
      <c r="I19" s="1">
        <v>28</v>
      </c>
      <c r="J19" s="5">
        <v>1</v>
      </c>
      <c r="K19" s="5">
        <f t="shared" si="0"/>
        <v>28</v>
      </c>
    </row>
    <row r="20" spans="1:11" x14ac:dyDescent="0.25">
      <c r="A20" s="5">
        <v>18</v>
      </c>
      <c r="B20" s="1" t="s">
        <v>118</v>
      </c>
      <c r="C20" s="1" t="s">
        <v>119</v>
      </c>
      <c r="D20" s="2" t="s">
        <v>120</v>
      </c>
      <c r="E20" s="2" t="s">
        <v>121</v>
      </c>
      <c r="F20" s="1" t="s">
        <v>122</v>
      </c>
      <c r="G20" s="1" t="s">
        <v>123</v>
      </c>
      <c r="H20" s="1">
        <v>75</v>
      </c>
      <c r="I20" s="1">
        <v>540</v>
      </c>
      <c r="J20" s="5">
        <v>2</v>
      </c>
      <c r="K20" s="5">
        <f t="shared" si="0"/>
        <v>1080</v>
      </c>
    </row>
    <row r="21" spans="1:11" x14ac:dyDescent="0.25">
      <c r="A21" s="5">
        <v>19</v>
      </c>
      <c r="B21" s="1" t="s">
        <v>177</v>
      </c>
      <c r="C21" s="1" t="s">
        <v>114</v>
      </c>
      <c r="D21" s="2" t="s">
        <v>178</v>
      </c>
      <c r="E21" s="2" t="s">
        <v>179</v>
      </c>
      <c r="F21" s="1">
        <v>0</v>
      </c>
      <c r="G21" s="1" t="s">
        <v>132</v>
      </c>
      <c r="H21" s="1" t="s">
        <v>133</v>
      </c>
      <c r="I21" s="1">
        <v>379</v>
      </c>
      <c r="J21" s="5">
        <v>1</v>
      </c>
      <c r="K21" s="5">
        <f t="shared" si="0"/>
        <v>379</v>
      </c>
    </row>
    <row r="22" spans="1:11" x14ac:dyDescent="0.25">
      <c r="A22" s="5">
        <v>20</v>
      </c>
      <c r="B22" s="1" t="s">
        <v>158</v>
      </c>
      <c r="C22" s="1" t="s">
        <v>155</v>
      </c>
      <c r="D22" s="2" t="s">
        <v>159</v>
      </c>
      <c r="E22" s="2" t="s">
        <v>160</v>
      </c>
      <c r="F22" s="1">
        <v>0</v>
      </c>
      <c r="G22" s="1"/>
      <c r="H22" s="1"/>
      <c r="I22" s="1">
        <v>122</v>
      </c>
      <c r="J22" s="5">
        <v>1</v>
      </c>
      <c r="K22" s="5">
        <f t="shared" si="0"/>
        <v>122</v>
      </c>
    </row>
    <row r="23" spans="1:11" x14ac:dyDescent="0.25">
      <c r="A23" s="5">
        <v>21</v>
      </c>
      <c r="B23" s="1" t="s">
        <v>142</v>
      </c>
      <c r="C23" s="1" t="s">
        <v>114</v>
      </c>
      <c r="D23" s="2" t="s">
        <v>143</v>
      </c>
      <c r="E23" s="2" t="s">
        <v>144</v>
      </c>
      <c r="F23" s="1">
        <v>0</v>
      </c>
      <c r="G23" s="1"/>
      <c r="H23" s="1">
        <v>35</v>
      </c>
      <c r="I23" s="1">
        <v>87</v>
      </c>
      <c r="J23" s="1">
        <v>1</v>
      </c>
      <c r="K23" s="5">
        <f t="shared" si="0"/>
        <v>87</v>
      </c>
    </row>
    <row r="24" spans="1:11" x14ac:dyDescent="0.25">
      <c r="A24" s="5"/>
      <c r="B24" s="46" t="s">
        <v>85</v>
      </c>
      <c r="C24" s="46"/>
      <c r="D24" s="46"/>
      <c r="E24" s="46"/>
      <c r="F24" s="46"/>
      <c r="G24" s="46"/>
      <c r="H24" s="46"/>
      <c r="I24" s="46"/>
      <c r="J24" s="46"/>
      <c r="K24" s="5">
        <f>SUM(K3:K23)</f>
        <v>9264</v>
      </c>
    </row>
  </sheetData>
  <mergeCells count="2">
    <mergeCell ref="B1:K1"/>
    <mergeCell ref="B24:J24"/>
  </mergeCells>
  <conditionalFormatting sqref="A2">
    <cfRule type="duplicateValues" dxfId="45" priority="1"/>
    <cfRule type="duplicateValues" dxfId="44" priority="2"/>
  </conditionalFormatting>
  <conditionalFormatting sqref="B2">
    <cfRule type="duplicateValues" dxfId="43" priority="48"/>
    <cfRule type="duplicateValues" dxfId="42" priority="47"/>
  </conditionalFormatting>
  <conditionalFormatting sqref="B3">
    <cfRule type="duplicateValues" dxfId="41" priority="46"/>
    <cfRule type="duplicateValues" dxfId="40" priority="45"/>
  </conditionalFormatting>
  <conditionalFormatting sqref="B4">
    <cfRule type="duplicateValues" dxfId="39" priority="5"/>
    <cfRule type="duplicateValues" dxfId="38" priority="6"/>
  </conditionalFormatting>
  <conditionalFormatting sqref="B5">
    <cfRule type="duplicateValues" dxfId="37" priority="42"/>
    <cfRule type="duplicateValues" dxfId="36" priority="41"/>
  </conditionalFormatting>
  <conditionalFormatting sqref="B6">
    <cfRule type="duplicateValues" dxfId="35" priority="40"/>
    <cfRule type="duplicateValues" dxfId="34" priority="39"/>
  </conditionalFormatting>
  <conditionalFormatting sqref="B7">
    <cfRule type="duplicateValues" dxfId="33" priority="38"/>
    <cfRule type="duplicateValues" dxfId="32" priority="37"/>
  </conditionalFormatting>
  <conditionalFormatting sqref="B8">
    <cfRule type="duplicateValues" dxfId="31" priority="36"/>
    <cfRule type="duplicateValues" dxfId="30" priority="35"/>
  </conditionalFormatting>
  <conditionalFormatting sqref="B9">
    <cfRule type="duplicateValues" dxfId="29" priority="34"/>
    <cfRule type="duplicateValues" dxfId="28" priority="33"/>
  </conditionalFormatting>
  <conditionalFormatting sqref="B10">
    <cfRule type="duplicateValues" dxfId="27" priority="30"/>
    <cfRule type="duplicateValues" dxfId="26" priority="29"/>
  </conditionalFormatting>
  <conditionalFormatting sqref="B11">
    <cfRule type="duplicateValues" dxfId="25" priority="27"/>
    <cfRule type="duplicateValues" dxfId="24" priority="28"/>
  </conditionalFormatting>
  <conditionalFormatting sqref="B12">
    <cfRule type="duplicateValues" dxfId="23" priority="25"/>
    <cfRule type="duplicateValues" dxfId="22" priority="26"/>
  </conditionalFormatting>
  <conditionalFormatting sqref="B13">
    <cfRule type="duplicateValues" dxfId="21" priority="24"/>
    <cfRule type="duplicateValues" dxfId="20" priority="23"/>
  </conditionalFormatting>
  <conditionalFormatting sqref="B14">
    <cfRule type="duplicateValues" dxfId="19" priority="19"/>
    <cfRule type="duplicateValues" dxfId="18" priority="20"/>
  </conditionalFormatting>
  <conditionalFormatting sqref="B15">
    <cfRule type="duplicateValues" dxfId="17" priority="17"/>
    <cfRule type="duplicateValues" dxfId="16" priority="18"/>
  </conditionalFormatting>
  <conditionalFormatting sqref="B16">
    <cfRule type="duplicateValues" dxfId="15" priority="16"/>
    <cfRule type="duplicateValues" dxfId="14" priority="15"/>
  </conditionalFormatting>
  <conditionalFormatting sqref="B17">
    <cfRule type="duplicateValues" dxfId="13" priority="7"/>
    <cfRule type="duplicateValues" dxfId="12" priority="8"/>
  </conditionalFormatting>
  <conditionalFormatting sqref="B18">
    <cfRule type="duplicateValues" dxfId="11" priority="12"/>
    <cfRule type="duplicateValues" dxfId="10" priority="11"/>
  </conditionalFormatting>
  <conditionalFormatting sqref="B19">
    <cfRule type="duplicateValues" dxfId="9" priority="14"/>
    <cfRule type="duplicateValues" dxfId="8" priority="13"/>
  </conditionalFormatting>
  <conditionalFormatting sqref="B20">
    <cfRule type="duplicateValues" dxfId="7" priority="10"/>
    <cfRule type="duplicateValues" dxfId="6" priority="9"/>
  </conditionalFormatting>
  <conditionalFormatting sqref="B21">
    <cfRule type="duplicateValues" dxfId="5" priority="4"/>
    <cfRule type="duplicateValues" dxfId="4" priority="3"/>
  </conditionalFormatting>
  <conditionalFormatting sqref="B22">
    <cfRule type="duplicateValues" dxfId="3" priority="22"/>
    <cfRule type="duplicateValues" dxfId="2" priority="21"/>
  </conditionalFormatting>
  <conditionalFormatting sqref="B23">
    <cfRule type="duplicateValues" dxfId="1" priority="31"/>
    <cfRule type="duplicateValues" dxfId="0" priority="32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12" sqref="L1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6a41cf-9773-4b5f-8abb-4f24b10670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D3B1A55215AC4599F00AF2A9F98AFB" ma:contentTypeVersion="12" ma:contentTypeDescription="Create a new document." ma:contentTypeScope="" ma:versionID="75e418b602672d7966264b30cf2daeb5">
  <xsd:schema xmlns:xsd="http://www.w3.org/2001/XMLSchema" xmlns:xs="http://www.w3.org/2001/XMLSchema" xmlns:p="http://schemas.microsoft.com/office/2006/metadata/properties" xmlns:ns3="e86a41cf-9773-4b5f-8abb-4f24b1067073" targetNamespace="http://schemas.microsoft.com/office/2006/metadata/properties" ma:root="true" ma:fieldsID="93e5c8b159e9d36465db61c3b3d0405f" ns3:_="">
    <xsd:import namespace="e86a41cf-9773-4b5f-8abb-4f24b10670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BillingMetadata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6a41cf-9773-4b5f-8abb-4f24b10670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1B72BE-DFE4-435B-AD29-15BC70F10947}">
  <ds:schemaRefs>
    <ds:schemaRef ds:uri="http://purl.org/dc/dcmitype/"/>
    <ds:schemaRef ds:uri="http://schemas.microsoft.com/office/2006/metadata/properties"/>
    <ds:schemaRef ds:uri="e86a41cf-9773-4b5f-8abb-4f24b106707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96D1848-8F6C-4655-B1A1-006E4293C3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751F18-68F4-4F58-AACB-1EB1048DF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6a41cf-9773-4b5f-8abb-4f24b1067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Condition</vt:lpstr>
      <vt:lpstr>CPVC uPVC WM </vt:lpstr>
      <vt:lpstr>CPVC uPVC SL Diverter </vt:lpstr>
      <vt:lpstr>SWR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G</dc:creator>
  <cp:lastModifiedBy>Manish Korgaonkar</cp:lastModifiedBy>
  <dcterms:created xsi:type="dcterms:W3CDTF">2026-05-15T05:29:35Z</dcterms:created>
  <dcterms:modified xsi:type="dcterms:W3CDTF">2026-06-05T03:22:54Z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0x01010000D3B1A55215AC4599F00AF2A9F98AFB</vt:lpwstr>
  </property>
</Properties>
</file>