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S\"/>
    </mc:Choice>
  </mc:AlternateContent>
  <xr:revisionPtr revIDLastSave="0" documentId="8_{CBB35F52-423B-4036-95EF-0BB433A43984}" xr6:coauthVersionLast="47" xr6:coauthVersionMax="47" xr10:uidLastSave="{00000000-0000-0000-0000-000000000000}"/>
  <bookViews>
    <workbookView xWindow="-108" yWindow="-108" windowWidth="23256" windowHeight="12456" activeTab="4" xr2:uid="{47936E4C-0677-4F4E-AF6F-A2062C698915}"/>
  </bookViews>
  <sheets>
    <sheet name="Cell References" sheetId="1" r:id="rId1"/>
    <sheet name="Leading Zeros" sheetId="3" r:id="rId2"/>
    <sheet name="Seperating and Joining" sheetId="6" r:id="rId3"/>
    <sheet name="Functions" sheetId="7" r:id="rId4"/>
    <sheet name="Formatting,list,freezing rows" sheetId="8" r:id="rId5"/>
  </sheets>
  <definedNames>
    <definedName name="ExternalData_1" localSheetId="1" hidden="1">'Leading Zeros'!$L$2:$L$8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7" l="1"/>
  <c r="C12" i="7"/>
  <c r="C9" i="7"/>
  <c r="C10" i="7"/>
  <c r="C11" i="7"/>
  <c r="C8" i="7"/>
  <c r="C7" i="7"/>
  <c r="J9" i="7"/>
  <c r="K9" i="7" s="1"/>
  <c r="L9" i="7" s="1"/>
  <c r="J10" i="7"/>
  <c r="K10" i="7" s="1"/>
  <c r="L10" i="7" s="1"/>
  <c r="J11" i="7"/>
  <c r="K11" i="7" s="1"/>
  <c r="L11" i="7" s="1"/>
  <c r="J8" i="7"/>
  <c r="K8" i="7" s="1"/>
  <c r="L8" i="7" s="1"/>
  <c r="J7" i="7"/>
  <c r="K7" i="7" s="1"/>
  <c r="L7" i="7" s="1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32" i="6"/>
  <c r="H31" i="6"/>
  <c r="E8" i="3"/>
  <c r="E5" i="3"/>
  <c r="E6" i="3"/>
  <c r="E7" i="3"/>
  <c r="E4" i="3"/>
  <c r="E3" i="3"/>
  <c r="N5" i="1"/>
  <c r="O5" i="1"/>
  <c r="P5" i="1"/>
  <c r="Q5" i="1"/>
  <c r="R5" i="1"/>
  <c r="S5" i="1"/>
  <c r="T5" i="1"/>
  <c r="U5" i="1"/>
  <c r="N6" i="1"/>
  <c r="O6" i="1"/>
  <c r="P6" i="1"/>
  <c r="Q6" i="1"/>
  <c r="R6" i="1"/>
  <c r="S6" i="1"/>
  <c r="T6" i="1"/>
  <c r="U6" i="1"/>
  <c r="N7" i="1"/>
  <c r="O7" i="1"/>
  <c r="P7" i="1"/>
  <c r="Q7" i="1"/>
  <c r="R7" i="1"/>
  <c r="S7" i="1"/>
  <c r="T7" i="1"/>
  <c r="U7" i="1"/>
  <c r="N8" i="1"/>
  <c r="O8" i="1"/>
  <c r="P8" i="1"/>
  <c r="Q8" i="1"/>
  <c r="R8" i="1"/>
  <c r="S8" i="1"/>
  <c r="T8" i="1"/>
  <c r="U8" i="1"/>
  <c r="N9" i="1"/>
  <c r="O9" i="1"/>
  <c r="P9" i="1"/>
  <c r="Q9" i="1"/>
  <c r="R9" i="1"/>
  <c r="S9" i="1"/>
  <c r="T9" i="1"/>
  <c r="U9" i="1"/>
  <c r="N10" i="1"/>
  <c r="O10" i="1"/>
  <c r="P10" i="1"/>
  <c r="Q10" i="1"/>
  <c r="R10" i="1"/>
  <c r="S10" i="1"/>
  <c r="T10" i="1"/>
  <c r="U10" i="1"/>
  <c r="N11" i="1"/>
  <c r="O11" i="1"/>
  <c r="P11" i="1"/>
  <c r="Q11" i="1"/>
  <c r="R11" i="1"/>
  <c r="S11" i="1"/>
  <c r="T11" i="1"/>
  <c r="U11" i="1"/>
  <c r="O4" i="1"/>
  <c r="P4" i="1"/>
  <c r="Q4" i="1"/>
  <c r="R4" i="1"/>
  <c r="S4" i="1"/>
  <c r="T4" i="1"/>
  <c r="U4" i="1"/>
  <c r="N4" i="1"/>
  <c r="E18" i="1"/>
  <c r="G18" i="1" s="1"/>
  <c r="E17" i="1"/>
  <c r="G17" i="1" s="1"/>
  <c r="E16" i="1"/>
  <c r="G16" i="1" s="1"/>
  <c r="E15" i="1"/>
  <c r="G15" i="1" s="1"/>
  <c r="E14" i="1"/>
  <c r="G14" i="1" s="1"/>
  <c r="J8" i="1"/>
  <c r="K8" i="1" s="1"/>
  <c r="J7" i="1"/>
  <c r="K7" i="1" s="1"/>
  <c r="J6" i="1"/>
  <c r="K6" i="1" s="1"/>
  <c r="J5" i="1"/>
  <c r="K5" i="1" s="1"/>
  <c r="J4" i="1"/>
  <c r="K4" i="1" s="1"/>
  <c r="E5" i="1"/>
  <c r="E6" i="1"/>
  <c r="E7" i="1"/>
  <c r="E8" i="1"/>
  <c r="E4" i="1"/>
  <c r="J17" i="7" l="1"/>
  <c r="J13" i="7"/>
  <c r="J16" i="7" l="1"/>
  <c r="J1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8CC73-152A-421A-9DD4-5B70166A16A5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<sst xmlns="http://schemas.openxmlformats.org/spreadsheetml/2006/main" count="552" uniqueCount="202">
  <si>
    <t>Relative Cell Reference:</t>
  </si>
  <si>
    <t>Product</t>
  </si>
  <si>
    <t>Quantity</t>
  </si>
  <si>
    <t>Price</t>
  </si>
  <si>
    <t>Total</t>
  </si>
  <si>
    <t>Pen</t>
  </si>
  <si>
    <t>Chocolate</t>
  </si>
  <si>
    <t>Book</t>
  </si>
  <si>
    <t>Crayon</t>
  </si>
  <si>
    <t>Water Colour</t>
  </si>
  <si>
    <t>Absolute Cell Reference:</t>
  </si>
  <si>
    <t>Tax(2%)</t>
  </si>
  <si>
    <t>Platform fee</t>
  </si>
  <si>
    <t>Final total</t>
  </si>
  <si>
    <t>Mixed Cell Reference:</t>
  </si>
  <si>
    <t>(Multiples)</t>
  </si>
  <si>
    <t>Sum</t>
  </si>
  <si>
    <t>Average</t>
  </si>
  <si>
    <t>Running Total</t>
  </si>
  <si>
    <t>Count</t>
  </si>
  <si>
    <t>Formatting</t>
  </si>
  <si>
    <t>7GH45</t>
  </si>
  <si>
    <t>TG4</t>
  </si>
  <si>
    <t>using ctrl+1</t>
  </si>
  <si>
    <t>TextFunction</t>
  </si>
  <si>
    <t>7ER6</t>
  </si>
  <si>
    <t>GG45</t>
  </si>
  <si>
    <t>using =text(cell,formatdata)</t>
  </si>
  <si>
    <t>Text Formatting</t>
  </si>
  <si>
    <t>000056</t>
  </si>
  <si>
    <t>000077</t>
  </si>
  <si>
    <t>000081</t>
  </si>
  <si>
    <t>007ER6</t>
  </si>
  <si>
    <t>000066</t>
  </si>
  <si>
    <t>manually changing to text from general</t>
  </si>
  <si>
    <t>Punctuation mark['}</t>
  </si>
  <si>
    <t>adding ' in front n typing 0s</t>
  </si>
  <si>
    <t>00056</t>
  </si>
  <si>
    <t>000087</t>
  </si>
  <si>
    <t>Power Query</t>
  </si>
  <si>
    <t>Custom</t>
  </si>
  <si>
    <t>000666</t>
  </si>
  <si>
    <t>00GG45</t>
  </si>
  <si>
    <t>Name</t>
  </si>
  <si>
    <t>Arjun Reddy</t>
  </si>
  <si>
    <t>Vaani Bhatra</t>
  </si>
  <si>
    <t>Naina Talwar</t>
  </si>
  <si>
    <t>Kavya Rao</t>
  </si>
  <si>
    <t>Sanjay Das</t>
  </si>
  <si>
    <t>Priya Menon</t>
  </si>
  <si>
    <t>Rohit Kumar</t>
  </si>
  <si>
    <t>Anjali Jain</t>
  </si>
  <si>
    <t>Vivek Iyer</t>
  </si>
  <si>
    <t>Sneha Pillai</t>
  </si>
  <si>
    <t>Karan Singh</t>
  </si>
  <si>
    <t>Divya Rani</t>
  </si>
  <si>
    <t>Aman Verma</t>
  </si>
  <si>
    <t>Riya Sharma</t>
  </si>
  <si>
    <t>Mohan Das</t>
  </si>
  <si>
    <t>Nisha Patel</t>
  </si>
  <si>
    <t>Ajay Gupta</t>
  </si>
  <si>
    <t>Pooja Roy</t>
  </si>
  <si>
    <t>Harish Rao</t>
  </si>
  <si>
    <t>Lakshmi N</t>
  </si>
  <si>
    <t>Arjun</t>
  </si>
  <si>
    <t>Reddy</t>
  </si>
  <si>
    <t>Vaani</t>
  </si>
  <si>
    <t>Bhatra</t>
  </si>
  <si>
    <t>Naina</t>
  </si>
  <si>
    <t>Talwar</t>
  </si>
  <si>
    <t>Kavya</t>
  </si>
  <si>
    <t>Rao</t>
  </si>
  <si>
    <t>Sanjay</t>
  </si>
  <si>
    <t>Das</t>
  </si>
  <si>
    <t>Priya</t>
  </si>
  <si>
    <t>Menon</t>
  </si>
  <si>
    <t>Rohit</t>
  </si>
  <si>
    <t>Kumar</t>
  </si>
  <si>
    <t>Anjali</t>
  </si>
  <si>
    <t>Jain</t>
  </si>
  <si>
    <t>Vivek</t>
  </si>
  <si>
    <t>Iyer</t>
  </si>
  <si>
    <t>Sneha</t>
  </si>
  <si>
    <t>Pillai</t>
  </si>
  <si>
    <t>Karan</t>
  </si>
  <si>
    <t>Singh</t>
  </si>
  <si>
    <t>Divya</t>
  </si>
  <si>
    <t>Rani</t>
  </si>
  <si>
    <t>Aman</t>
  </si>
  <si>
    <t>Verma</t>
  </si>
  <si>
    <t>Riya</t>
  </si>
  <si>
    <t>Sharma</t>
  </si>
  <si>
    <t>Mohan</t>
  </si>
  <si>
    <t>Nisha</t>
  </si>
  <si>
    <t>Patel</t>
  </si>
  <si>
    <t>Ajay</t>
  </si>
  <si>
    <t>Gupta</t>
  </si>
  <si>
    <t>Pooja</t>
  </si>
  <si>
    <t>Roy</t>
  </si>
  <si>
    <t>Harish</t>
  </si>
  <si>
    <t>Lakshmi</t>
  </si>
  <si>
    <t>N</t>
  </si>
  <si>
    <t>Separating first and last names: Select the column → Data tab →</t>
  </si>
  <si>
    <t xml:space="preserve"> Text to Columns → choose Delimited → select the delimiter (e.g., space) → Finish.</t>
  </si>
  <si>
    <t>First Name</t>
  </si>
  <si>
    <t>Last Name</t>
  </si>
  <si>
    <t>Adding two things(rows):</t>
  </si>
  <si>
    <t>TEXTJOIN("delimited to be added","for ignore empty put True orelseFalse,</t>
  </si>
  <si>
    <t>Which row to which)</t>
  </si>
  <si>
    <t>Full Name</t>
  </si>
  <si>
    <t>Basic functions:</t>
  </si>
  <si>
    <t>Student</t>
  </si>
  <si>
    <t>Subj1</t>
  </si>
  <si>
    <t>Subj2</t>
  </si>
  <si>
    <t>Subj3</t>
  </si>
  <si>
    <t>Subj4</t>
  </si>
  <si>
    <t>Subj5</t>
  </si>
  <si>
    <t>Asha</t>
  </si>
  <si>
    <t>Ravi</t>
  </si>
  <si>
    <t>Meena</t>
  </si>
  <si>
    <t>Average:</t>
  </si>
  <si>
    <t>Truncate:</t>
  </si>
  <si>
    <t>Round:</t>
  </si>
  <si>
    <t>Count:</t>
  </si>
  <si>
    <t>Grade</t>
  </si>
  <si>
    <t>Scholarship</t>
  </si>
  <si>
    <t>Length of names</t>
  </si>
  <si>
    <t>Dhrithi</t>
  </si>
  <si>
    <t>Absent</t>
  </si>
  <si>
    <t>N/A</t>
  </si>
  <si>
    <t>NO</t>
  </si>
  <si>
    <t>AverageA:</t>
  </si>
  <si>
    <t>includes also the diff data</t>
  </si>
  <si>
    <t>Doesn’t inclde absent mixed data</t>
  </si>
  <si>
    <t>Gender</t>
  </si>
  <si>
    <t>Department</t>
  </si>
  <si>
    <t>Salary</t>
  </si>
  <si>
    <t>Aanya Sharma</t>
  </si>
  <si>
    <t>F</t>
  </si>
  <si>
    <t>HR</t>
  </si>
  <si>
    <t>Aarav Patel</t>
  </si>
  <si>
    <t>M</t>
  </si>
  <si>
    <t>IT</t>
  </si>
  <si>
    <t>Riya Singh</t>
  </si>
  <si>
    <t>Marketing</t>
  </si>
  <si>
    <t>Aditya Kumar</t>
  </si>
  <si>
    <t>Finance</t>
  </si>
  <si>
    <t>Priya Das</t>
  </si>
  <si>
    <t>Karan Mehta</t>
  </si>
  <si>
    <t>Sneha Rao</t>
  </si>
  <si>
    <t>Arjun Verma</t>
  </si>
  <si>
    <t>Meera Iyer</t>
  </si>
  <si>
    <t>Rahul Joshi</t>
  </si>
  <si>
    <t>Ananya Nair</t>
  </si>
  <si>
    <t>Varun Singh</t>
  </si>
  <si>
    <t>Ishita Kapoor</t>
  </si>
  <si>
    <t>Rohan Bhatia</t>
  </si>
  <si>
    <t>Simran Choudhary</t>
  </si>
  <si>
    <t>Siddharth Roy</t>
  </si>
  <si>
    <t>Tanya Pillai</t>
  </si>
  <si>
    <t>Kunal Agarwal</t>
  </si>
  <si>
    <t>Nisha Menon</t>
  </si>
  <si>
    <t>Ankit Gupta</t>
  </si>
  <si>
    <t>Pooja Reddy</t>
  </si>
  <si>
    <t>Vivek Sharma</t>
  </si>
  <si>
    <t>Reema Jain</t>
  </si>
  <si>
    <t>Akash Desai</t>
  </si>
  <si>
    <t>Swati Singh</t>
  </si>
  <si>
    <t>Raghav Kumar</t>
  </si>
  <si>
    <t>Shreya Nair</t>
  </si>
  <si>
    <t>Manish Verma</t>
  </si>
  <si>
    <t>Anika Rao</t>
  </si>
  <si>
    <t>Arnav Mehta</t>
  </si>
  <si>
    <t>Kavya Sharma</t>
  </si>
  <si>
    <t>Devansh Patel</t>
  </si>
  <si>
    <t>Nandini Kapoor</t>
  </si>
  <si>
    <t>Ritesh Singh</t>
  </si>
  <si>
    <t>Aishwarya Das</t>
  </si>
  <si>
    <t>Harsh Agarwal</t>
  </si>
  <si>
    <t>Priyanka Choudhary</t>
  </si>
  <si>
    <t>Yash Bhatia</t>
  </si>
  <si>
    <t>Tanya Iyer</t>
  </si>
  <si>
    <t>Rohit Verma</t>
  </si>
  <si>
    <t>Meenal Reddy</t>
  </si>
  <si>
    <t>Arjun Sharma</t>
  </si>
  <si>
    <t>Nisha Kapoor</t>
  </si>
  <si>
    <t>Ananya Mehta</t>
  </si>
  <si>
    <t>Rohan Das</t>
  </si>
  <si>
    <t>Simran Sharma</t>
  </si>
  <si>
    <t>Siddharth Nair</t>
  </si>
  <si>
    <t>Pooja Verma</t>
  </si>
  <si>
    <t>Aditya Reddy</t>
  </si>
  <si>
    <t>Ishita Sharma</t>
  </si>
  <si>
    <t>Vivek Mehta</t>
  </si>
  <si>
    <t>Anika Gupta</t>
  </si>
  <si>
    <t>Drop Down list:</t>
  </si>
  <si>
    <t>freezing rows,drop down list, conditional formatting, sorting</t>
  </si>
  <si>
    <t>Right click then</t>
  </si>
  <si>
    <t>Sort then A to Z</t>
  </si>
  <si>
    <t>Name sorted asc:</t>
  </si>
  <si>
    <t>Sorting table from dta-&gt;Sort,</t>
  </si>
  <si>
    <t>Sort by slary, cell values then less to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</si>
</sst>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7" formatCode="0000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7" tint="-0.499984740745262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b/>
      <sz val="11"/>
      <color rgb="FFFF3399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4"/>
      <color rgb="FFFF3399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3" fillId="3" borderId="0" xfId="0" applyFont="1" applyFill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/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64" fontId="0" fillId="0" borderId="0" xfId="1" applyNumberFormat="1" applyFont="1"/>
    <xf numFmtId="0" fontId="0" fillId="5" borderId="0" xfId="0" applyNumberFormat="1" applyFill="1"/>
    <xf numFmtId="167" fontId="0" fillId="0" borderId="0" xfId="0" applyNumberFormat="1"/>
    <xf numFmtId="0" fontId="0" fillId="6" borderId="0" xfId="0" applyFill="1"/>
    <xf numFmtId="0" fontId="8" fillId="7" borderId="0" xfId="0" applyFont="1" applyFill="1"/>
    <xf numFmtId="0" fontId="5" fillId="6" borderId="0" xfId="0" applyFont="1" applyFill="1"/>
    <xf numFmtId="49" fontId="0" fillId="0" borderId="0" xfId="0" applyNumberFormat="1"/>
    <xf numFmtId="0" fontId="0" fillId="0" borderId="0" xfId="0" quotePrefix="1"/>
    <xf numFmtId="0" fontId="9" fillId="9" borderId="0" xfId="0" applyFont="1" applyFill="1"/>
    <xf numFmtId="0" fontId="2" fillId="10" borderId="0" xfId="0" applyFont="1" applyFill="1" applyAlignment="1">
      <alignment horizontal="center"/>
    </xf>
    <xf numFmtId="0" fontId="0" fillId="0" borderId="0" xfId="0"/>
    <xf numFmtId="0" fontId="10" fillId="6" borderId="0" xfId="0" applyFont="1" applyFill="1"/>
    <xf numFmtId="0" fontId="2" fillId="11" borderId="0" xfId="0" applyFont="1" applyFill="1" applyAlignment="1">
      <alignment horizontal="center"/>
    </xf>
    <xf numFmtId="0" fontId="2" fillId="10" borderId="0" xfId="0" applyFont="1" applyFill="1" applyAlignment="1"/>
    <xf numFmtId="0" fontId="10" fillId="6" borderId="0" xfId="0" applyFont="1" applyFill="1" applyAlignment="1">
      <alignment horizontal="center"/>
    </xf>
    <xf numFmtId="0" fontId="8" fillId="6" borderId="0" xfId="0" applyFont="1" applyFill="1" applyAlignment="1"/>
    <xf numFmtId="0" fontId="8" fillId="6" borderId="0" xfId="0" applyFont="1" applyFill="1"/>
    <xf numFmtId="0" fontId="11" fillId="8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2" borderId="0" xfId="0" applyFill="1"/>
    <xf numFmtId="0" fontId="13" fillId="7" borderId="0" xfId="0" applyFont="1" applyFill="1" applyAlignment="1"/>
    <xf numFmtId="0" fontId="13" fillId="7" borderId="0" xfId="0" applyFont="1" applyFill="1" applyAlignment="1"/>
    <xf numFmtId="0" fontId="2" fillId="2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center" wrapText="1"/>
    </xf>
    <xf numFmtId="0" fontId="0" fillId="13" borderId="0" xfId="0" applyFill="1"/>
  </cellXfs>
  <cellStyles count="2">
    <cellStyle name="Currency" xfId="1" builtinId="4"/>
    <cellStyle name="Normal" xfId="0" builtinId="0"/>
  </cellStyles>
  <dxfs count="14">
    <dxf>
      <font>
        <color theme="4" tint="-0.24994659260841701"/>
      </font>
      <fill>
        <patternFill>
          <bgColor theme="7" tint="0.79998168889431442"/>
        </patternFill>
      </fill>
    </dxf>
    <dxf>
      <font>
        <color rgb="FFFF3399"/>
      </font>
      <fill>
        <patternFill>
          <bgColor theme="8" tint="0.79998168889431442"/>
        </patternFill>
      </fill>
    </dxf>
    <dxf>
      <font>
        <color theme="4" tint="-0.24994659260841701"/>
      </font>
      <fill>
        <patternFill>
          <bgColor theme="7" tint="0.79998168889431442"/>
        </patternFill>
      </fill>
    </dxf>
    <dxf>
      <font>
        <color rgb="FFFF3399"/>
      </font>
      <fill>
        <patternFill>
          <bgColor theme="8" tint="0.79998168889431442"/>
        </patternFill>
      </fill>
    </dxf>
    <dxf>
      <font>
        <color theme="4" tint="-0.24994659260841701"/>
      </font>
      <fill>
        <patternFill>
          <bgColor theme="7" tint="0.79998168889431442"/>
        </patternFill>
      </fill>
    </dxf>
    <dxf>
      <font>
        <color rgb="FFFF3399"/>
      </font>
      <fill>
        <patternFill>
          <bgColor theme="8" tint="0.79998168889431442"/>
        </patternFill>
      </fill>
    </dxf>
    <dxf>
      <font>
        <color rgb="FFFF3399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  <fill>
        <patternFill patternType="solid">
          <fgColor indexed="64"/>
          <bgColor rgb="FFFF3399"/>
        </patternFill>
      </fill>
    </dxf>
  </dxfs>
  <tableStyles count="0" defaultTableStyle="TableStyleMedium2" defaultPivotStyle="PivotStyleLight16"/>
  <colors>
    <mruColors>
      <color rgb="FFFF33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05D3FD-122B-4F3B-A6AB-2C0929AB3F85}" autoFormatId="16" applyNumberFormats="0" applyBorderFormats="0" applyFontFormats="0" applyPatternFormats="0" applyAlignmentFormats="0" applyWidthHeightFormats="0">
  <queryTableRefresh nextId="2">
    <queryTableFields count="1">
      <queryTableField id="1" name="Custom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8E3D42-2676-4786-9107-368F2A16EA75}" name="Table2" displayName="Table2" ref="K2:K8" totalsRowShown="0" headerRowDxfId="13">
  <autoFilter ref="K2:K8" xr:uid="{E78E3D42-2676-4786-9107-368F2A16EA75}"/>
  <tableColumns count="1">
    <tableColumn id="1" xr3:uid="{3D9F7952-4936-4143-8C34-BBE849CD1937}" name="Power Que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6D52B6-2C2C-4FDA-A500-C88E381CD2BE}" name="Table2_1" displayName="Table2_1" ref="L2:L8" tableType="queryTable" totalsRowShown="0">
  <autoFilter ref="L2:L8" xr:uid="{A86D52B6-2C2C-4FDA-A500-C88E381CD2BE}"/>
  <tableColumns count="1">
    <tableColumn id="1" xr3:uid="{668FE216-AA47-4FB4-8BCC-95FD59DF67DC}" uniqueName="1" name="Custom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5C78-90E1-4D0D-B8C4-E07937F4A19C}">
  <dimension ref="A1:U18"/>
  <sheetViews>
    <sheetView topLeftCell="B1" workbookViewId="0">
      <selection activeCell="K15" sqref="K15"/>
    </sheetView>
  </sheetViews>
  <sheetFormatPr defaultRowHeight="14.4" x14ac:dyDescent="0.3"/>
  <cols>
    <col min="1" max="1" width="21.5546875" bestFit="1" customWidth="1"/>
    <col min="2" max="2" width="11.5546875" bestFit="1" customWidth="1"/>
    <col min="6" max="6" width="11.109375" bestFit="1" customWidth="1"/>
    <col min="13" max="13" width="19.109375" bestFit="1" customWidth="1"/>
  </cols>
  <sheetData>
    <row r="1" spans="1:21" x14ac:dyDescent="0.3">
      <c r="A1" s="1" t="s">
        <v>0</v>
      </c>
      <c r="M1" s="1" t="s">
        <v>14</v>
      </c>
    </row>
    <row r="3" spans="1:21" x14ac:dyDescent="0.3">
      <c r="B3" s="3" t="s">
        <v>1</v>
      </c>
      <c r="C3" s="3" t="s">
        <v>2</v>
      </c>
      <c r="D3" s="3" t="s">
        <v>3</v>
      </c>
      <c r="E3" s="3" t="s">
        <v>4</v>
      </c>
      <c r="G3" s="3" t="s">
        <v>1</v>
      </c>
      <c r="H3" s="3" t="s">
        <v>2</v>
      </c>
      <c r="I3" s="3" t="s">
        <v>3</v>
      </c>
      <c r="J3" s="3" t="s">
        <v>11</v>
      </c>
      <c r="K3" s="3" t="s">
        <v>4</v>
      </c>
      <c r="M3" s="5" t="s">
        <v>15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</row>
    <row r="4" spans="1:21" x14ac:dyDescent="0.3">
      <c r="B4" s="4" t="s">
        <v>5</v>
      </c>
      <c r="C4" s="4">
        <v>5</v>
      </c>
      <c r="D4" s="4">
        <v>15</v>
      </c>
      <c r="E4" s="4">
        <f>C4*D4</f>
        <v>75</v>
      </c>
      <c r="G4" s="4" t="s">
        <v>5</v>
      </c>
      <c r="H4" s="4">
        <v>5</v>
      </c>
      <c r="I4" s="4">
        <v>15</v>
      </c>
      <c r="J4" s="4">
        <f>I4*2%</f>
        <v>0.3</v>
      </c>
      <c r="K4" s="4">
        <f>I4*H4+J4</f>
        <v>75.3</v>
      </c>
      <c r="M4" s="5">
        <v>2</v>
      </c>
      <c r="N4" s="8">
        <f>$M4*N$3</f>
        <v>4</v>
      </c>
      <c r="O4" s="8">
        <f t="shared" ref="O4:U11" si="0">$M4*O$3</f>
        <v>6</v>
      </c>
      <c r="P4" s="8">
        <f t="shared" si="0"/>
        <v>8</v>
      </c>
      <c r="Q4" s="8">
        <f t="shared" si="0"/>
        <v>10</v>
      </c>
      <c r="R4" s="8">
        <f t="shared" si="0"/>
        <v>12</v>
      </c>
      <c r="S4" s="8">
        <f t="shared" si="0"/>
        <v>14</v>
      </c>
      <c r="T4" s="8">
        <f t="shared" si="0"/>
        <v>16</v>
      </c>
      <c r="U4" s="8">
        <f t="shared" si="0"/>
        <v>18</v>
      </c>
    </row>
    <row r="5" spans="1:21" x14ac:dyDescent="0.3">
      <c r="B5" s="4" t="s">
        <v>6</v>
      </c>
      <c r="C5" s="4">
        <v>3</v>
      </c>
      <c r="D5" s="4">
        <v>30</v>
      </c>
      <c r="E5" s="4">
        <f t="shared" ref="E5:E8" si="1">C5*D5</f>
        <v>90</v>
      </c>
      <c r="G5" s="4" t="s">
        <v>6</v>
      </c>
      <c r="H5" s="4">
        <v>3</v>
      </c>
      <c r="I5" s="4">
        <v>30</v>
      </c>
      <c r="J5" s="4">
        <f t="shared" ref="J5:J8" si="2">I5*2%</f>
        <v>0.6</v>
      </c>
      <c r="K5" s="4">
        <f t="shared" ref="K5:K8" si="3">I5*H5+J5</f>
        <v>90.6</v>
      </c>
      <c r="M5" s="5">
        <v>3</v>
      </c>
      <c r="N5" s="8">
        <f t="shared" ref="N5:N11" si="4">$M5*N$3</f>
        <v>6</v>
      </c>
      <c r="O5" s="8">
        <f t="shared" si="0"/>
        <v>9</v>
      </c>
      <c r="P5" s="8">
        <f t="shared" si="0"/>
        <v>12</v>
      </c>
      <c r="Q5" s="8">
        <f t="shared" si="0"/>
        <v>15</v>
      </c>
      <c r="R5" s="8">
        <f t="shared" si="0"/>
        <v>18</v>
      </c>
      <c r="S5" s="8">
        <f t="shared" si="0"/>
        <v>21</v>
      </c>
      <c r="T5" s="8">
        <f t="shared" si="0"/>
        <v>24</v>
      </c>
      <c r="U5" s="8">
        <f t="shared" si="0"/>
        <v>27</v>
      </c>
    </row>
    <row r="6" spans="1:21" x14ac:dyDescent="0.3">
      <c r="B6" s="4" t="s">
        <v>7</v>
      </c>
      <c r="C6" s="4">
        <v>10</v>
      </c>
      <c r="D6" s="4">
        <v>250</v>
      </c>
      <c r="E6" s="4">
        <f t="shared" si="1"/>
        <v>2500</v>
      </c>
      <c r="G6" s="4" t="s">
        <v>7</v>
      </c>
      <c r="H6" s="4">
        <v>10</v>
      </c>
      <c r="I6" s="4">
        <v>250</v>
      </c>
      <c r="J6" s="4">
        <f t="shared" si="2"/>
        <v>5</v>
      </c>
      <c r="K6" s="4">
        <f t="shared" si="3"/>
        <v>2505</v>
      </c>
      <c r="M6" s="5">
        <v>4</v>
      </c>
      <c r="N6" s="8">
        <f t="shared" si="4"/>
        <v>8</v>
      </c>
      <c r="O6" s="8">
        <f t="shared" si="0"/>
        <v>12</v>
      </c>
      <c r="P6" s="8">
        <f t="shared" si="0"/>
        <v>16</v>
      </c>
      <c r="Q6" s="8">
        <f t="shared" si="0"/>
        <v>20</v>
      </c>
      <c r="R6" s="8">
        <f t="shared" si="0"/>
        <v>24</v>
      </c>
      <c r="S6" s="8">
        <f t="shared" si="0"/>
        <v>28</v>
      </c>
      <c r="T6" s="8">
        <f t="shared" si="0"/>
        <v>32</v>
      </c>
      <c r="U6" s="8">
        <f t="shared" si="0"/>
        <v>36</v>
      </c>
    </row>
    <row r="7" spans="1:21" x14ac:dyDescent="0.3">
      <c r="B7" s="4" t="s">
        <v>8</v>
      </c>
      <c r="C7" s="4">
        <v>2</v>
      </c>
      <c r="D7" s="4">
        <v>150</v>
      </c>
      <c r="E7" s="4">
        <f t="shared" si="1"/>
        <v>300</v>
      </c>
      <c r="G7" s="4" t="s">
        <v>8</v>
      </c>
      <c r="H7" s="4">
        <v>2</v>
      </c>
      <c r="I7" s="4">
        <v>150</v>
      </c>
      <c r="J7" s="4">
        <f t="shared" si="2"/>
        <v>3</v>
      </c>
      <c r="K7" s="4">
        <f t="shared" si="3"/>
        <v>303</v>
      </c>
      <c r="M7" s="5">
        <v>5</v>
      </c>
      <c r="N7" s="8">
        <f t="shared" si="4"/>
        <v>10</v>
      </c>
      <c r="O7" s="8">
        <f t="shared" si="0"/>
        <v>15</v>
      </c>
      <c r="P7" s="8">
        <f t="shared" si="0"/>
        <v>20</v>
      </c>
      <c r="Q7" s="8">
        <f t="shared" si="0"/>
        <v>25</v>
      </c>
      <c r="R7" s="8">
        <f t="shared" si="0"/>
        <v>30</v>
      </c>
      <c r="S7" s="8">
        <f t="shared" si="0"/>
        <v>35</v>
      </c>
      <c r="T7" s="8">
        <f t="shared" si="0"/>
        <v>40</v>
      </c>
      <c r="U7" s="8">
        <f t="shared" si="0"/>
        <v>45</v>
      </c>
    </row>
    <row r="8" spans="1:21" x14ac:dyDescent="0.3">
      <c r="B8" s="4" t="s">
        <v>9</v>
      </c>
      <c r="C8" s="4">
        <v>3</v>
      </c>
      <c r="D8" s="4">
        <v>300</v>
      </c>
      <c r="E8" s="4">
        <f t="shared" si="1"/>
        <v>900</v>
      </c>
      <c r="G8" s="4" t="s">
        <v>9</v>
      </c>
      <c r="H8" s="4">
        <v>3</v>
      </c>
      <c r="I8" s="4">
        <v>300</v>
      </c>
      <c r="J8" s="4">
        <f t="shared" si="2"/>
        <v>6</v>
      </c>
      <c r="K8" s="4">
        <f t="shared" si="3"/>
        <v>906</v>
      </c>
      <c r="M8" s="5">
        <v>6</v>
      </c>
      <c r="N8" s="8">
        <f t="shared" si="4"/>
        <v>12</v>
      </c>
      <c r="O8" s="8">
        <f t="shared" si="0"/>
        <v>18</v>
      </c>
      <c r="P8" s="8">
        <f t="shared" si="0"/>
        <v>24</v>
      </c>
      <c r="Q8" s="8">
        <f t="shared" si="0"/>
        <v>30</v>
      </c>
      <c r="R8" s="8">
        <f t="shared" si="0"/>
        <v>36</v>
      </c>
      <c r="S8" s="8">
        <f t="shared" si="0"/>
        <v>42</v>
      </c>
      <c r="T8" s="8">
        <f t="shared" si="0"/>
        <v>48</v>
      </c>
      <c r="U8" s="8">
        <f t="shared" si="0"/>
        <v>54</v>
      </c>
    </row>
    <row r="9" spans="1:21" x14ac:dyDescent="0.3">
      <c r="M9" s="5">
        <v>7</v>
      </c>
      <c r="N9" s="8">
        <f t="shared" si="4"/>
        <v>14</v>
      </c>
      <c r="O9" s="8">
        <f t="shared" si="0"/>
        <v>21</v>
      </c>
      <c r="P9" s="8">
        <f t="shared" si="0"/>
        <v>28</v>
      </c>
      <c r="Q9" s="8">
        <f t="shared" si="0"/>
        <v>35</v>
      </c>
      <c r="R9" s="8">
        <f t="shared" si="0"/>
        <v>42</v>
      </c>
      <c r="S9" s="8">
        <f t="shared" si="0"/>
        <v>49</v>
      </c>
      <c r="T9" s="8">
        <f t="shared" si="0"/>
        <v>56</v>
      </c>
      <c r="U9" s="8">
        <f t="shared" si="0"/>
        <v>63</v>
      </c>
    </row>
    <row r="10" spans="1:21" x14ac:dyDescent="0.3">
      <c r="M10" s="5">
        <v>8</v>
      </c>
      <c r="N10" s="8">
        <f t="shared" si="4"/>
        <v>16</v>
      </c>
      <c r="O10" s="8">
        <f t="shared" si="0"/>
        <v>24</v>
      </c>
      <c r="P10" s="8">
        <f t="shared" si="0"/>
        <v>32</v>
      </c>
      <c r="Q10" s="8">
        <f t="shared" si="0"/>
        <v>40</v>
      </c>
      <c r="R10" s="8">
        <f t="shared" si="0"/>
        <v>48</v>
      </c>
      <c r="S10" s="8">
        <f t="shared" si="0"/>
        <v>56</v>
      </c>
      <c r="T10" s="8">
        <f t="shared" si="0"/>
        <v>64</v>
      </c>
      <c r="U10" s="8">
        <f t="shared" si="0"/>
        <v>72</v>
      </c>
    </row>
    <row r="11" spans="1:21" x14ac:dyDescent="0.3">
      <c r="A11" s="1" t="s">
        <v>10</v>
      </c>
      <c r="M11" s="5">
        <v>9</v>
      </c>
      <c r="N11" s="8">
        <f t="shared" si="4"/>
        <v>18</v>
      </c>
      <c r="O11" s="8">
        <f t="shared" si="0"/>
        <v>27</v>
      </c>
      <c r="P11" s="8">
        <f t="shared" si="0"/>
        <v>36</v>
      </c>
      <c r="Q11" s="8">
        <f t="shared" si="0"/>
        <v>45</v>
      </c>
      <c r="R11" s="8">
        <f t="shared" si="0"/>
        <v>54</v>
      </c>
      <c r="S11" s="8">
        <f t="shared" si="0"/>
        <v>63</v>
      </c>
      <c r="T11" s="8">
        <f t="shared" si="0"/>
        <v>72</v>
      </c>
      <c r="U11" s="8">
        <f t="shared" si="0"/>
        <v>81</v>
      </c>
    </row>
    <row r="13" spans="1:21" x14ac:dyDescent="0.3">
      <c r="B13" s="3" t="s">
        <v>1</v>
      </c>
      <c r="C13" s="3" t="s">
        <v>2</v>
      </c>
      <c r="D13" s="3" t="s">
        <v>3</v>
      </c>
      <c r="E13" s="3" t="s">
        <v>4</v>
      </c>
      <c r="F13" s="3" t="s">
        <v>12</v>
      </c>
      <c r="G13" s="3" t="s">
        <v>13</v>
      </c>
    </row>
    <row r="14" spans="1:21" x14ac:dyDescent="0.3">
      <c r="B14" s="4" t="s">
        <v>5</v>
      </c>
      <c r="C14" s="4">
        <v>5</v>
      </c>
      <c r="D14" s="4">
        <v>15</v>
      </c>
      <c r="E14" s="4">
        <f>C14*D14</f>
        <v>75</v>
      </c>
      <c r="F14" s="4">
        <v>5</v>
      </c>
      <c r="G14" s="4">
        <f>E14+$F$14</f>
        <v>80</v>
      </c>
    </row>
    <row r="15" spans="1:21" x14ac:dyDescent="0.3">
      <c r="B15" s="4" t="s">
        <v>6</v>
      </c>
      <c r="C15" s="4">
        <v>3</v>
      </c>
      <c r="D15" s="4">
        <v>30</v>
      </c>
      <c r="E15" s="4">
        <f t="shared" ref="E15:E18" si="5">C15*D15</f>
        <v>90</v>
      </c>
      <c r="F15" s="4"/>
      <c r="G15" s="4">
        <f t="shared" ref="G15:G18" si="6">E15+$F$14</f>
        <v>95</v>
      </c>
    </row>
    <row r="16" spans="1:21" x14ac:dyDescent="0.3">
      <c r="B16" s="4" t="s">
        <v>7</v>
      </c>
      <c r="C16" s="4">
        <v>10</v>
      </c>
      <c r="D16" s="4">
        <v>250</v>
      </c>
      <c r="E16" s="4">
        <f t="shared" si="5"/>
        <v>2500</v>
      </c>
      <c r="F16" s="4"/>
      <c r="G16" s="4">
        <f t="shared" si="6"/>
        <v>2505</v>
      </c>
    </row>
    <row r="17" spans="2:9" x14ac:dyDescent="0.3">
      <c r="B17" s="4" t="s">
        <v>8</v>
      </c>
      <c r="C17" s="4">
        <v>2</v>
      </c>
      <c r="D17" s="4">
        <v>150</v>
      </c>
      <c r="E17" s="4">
        <f t="shared" si="5"/>
        <v>300</v>
      </c>
      <c r="F17" s="4"/>
      <c r="G17" s="4">
        <f t="shared" si="6"/>
        <v>305</v>
      </c>
    </row>
    <row r="18" spans="2:9" x14ac:dyDescent="0.3">
      <c r="B18" s="4" t="s">
        <v>9</v>
      </c>
      <c r="C18" s="4">
        <v>3</v>
      </c>
      <c r="D18" s="4">
        <v>300</v>
      </c>
      <c r="E18" s="4">
        <f t="shared" si="5"/>
        <v>900</v>
      </c>
      <c r="F18" s="4"/>
      <c r="G18" s="4">
        <f t="shared" si="6"/>
        <v>905</v>
      </c>
      <c r="I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DC3A-F391-4355-B728-A4AB9435DBA9}">
  <dimension ref="B1:L8"/>
  <sheetViews>
    <sheetView workbookViewId="0">
      <selection activeCell="J22" sqref="J22"/>
    </sheetView>
  </sheetViews>
  <sheetFormatPr defaultRowHeight="14.4" x14ac:dyDescent="0.3"/>
  <cols>
    <col min="2" max="2" width="9.6640625" bestFit="1" customWidth="1"/>
    <col min="4" max="4" width="23.21875" bestFit="1" customWidth="1"/>
    <col min="7" max="7" width="31.88671875" bestFit="1" customWidth="1"/>
    <col min="9" max="9" width="21.77734375" bestFit="1" customWidth="1"/>
    <col min="11" max="11" width="13.21875" customWidth="1"/>
    <col min="12" max="12" width="10.6640625" customWidth="1"/>
  </cols>
  <sheetData>
    <row r="1" spans="2:12" x14ac:dyDescent="0.3">
      <c r="B1" s="10" t="s">
        <v>23</v>
      </c>
      <c r="D1" s="10" t="s">
        <v>27</v>
      </c>
      <c r="G1" s="10" t="s">
        <v>34</v>
      </c>
      <c r="I1" s="10" t="s">
        <v>36</v>
      </c>
    </row>
    <row r="2" spans="2:12" x14ac:dyDescent="0.3">
      <c r="B2" s="11" t="s">
        <v>20</v>
      </c>
      <c r="D2" s="11" t="s">
        <v>24</v>
      </c>
      <c r="E2" s="12"/>
      <c r="G2" s="11" t="s">
        <v>28</v>
      </c>
      <c r="I2" s="11" t="s">
        <v>35</v>
      </c>
      <c r="K2" s="15" t="s">
        <v>39</v>
      </c>
      <c r="L2" t="s">
        <v>40</v>
      </c>
    </row>
    <row r="3" spans="2:12" x14ac:dyDescent="0.3">
      <c r="B3" s="9">
        <v>12</v>
      </c>
      <c r="D3">
        <v>56</v>
      </c>
      <c r="E3" t="str">
        <f>TEXT(D3,"000000")</f>
        <v>000056</v>
      </c>
      <c r="G3" s="13" t="s">
        <v>29</v>
      </c>
      <c r="I3" s="14" t="s">
        <v>37</v>
      </c>
      <c r="K3">
        <v>56</v>
      </c>
      <c r="L3" t="s">
        <v>29</v>
      </c>
    </row>
    <row r="4" spans="2:12" x14ac:dyDescent="0.3">
      <c r="B4" s="9">
        <v>51</v>
      </c>
      <c r="D4">
        <v>77</v>
      </c>
      <c r="E4" t="str">
        <f>TEXT(D4,"000000")</f>
        <v>000077</v>
      </c>
      <c r="G4" s="13" t="s">
        <v>30</v>
      </c>
      <c r="I4" s="14" t="s">
        <v>30</v>
      </c>
      <c r="K4">
        <v>77</v>
      </c>
      <c r="L4" t="s">
        <v>30</v>
      </c>
    </row>
    <row r="5" spans="2:12" x14ac:dyDescent="0.3">
      <c r="B5" s="9">
        <v>76</v>
      </c>
      <c r="D5">
        <v>81</v>
      </c>
      <c r="E5" t="str">
        <f t="shared" ref="E5:E7" si="0">TEXT(D5,"000000")</f>
        <v>000081</v>
      </c>
      <c r="G5" s="13" t="s">
        <v>31</v>
      </c>
      <c r="I5" s="14" t="s">
        <v>38</v>
      </c>
      <c r="K5">
        <v>81</v>
      </c>
      <c r="L5" t="s">
        <v>31</v>
      </c>
    </row>
    <row r="6" spans="2:12" x14ac:dyDescent="0.3">
      <c r="B6" s="9" t="s">
        <v>21</v>
      </c>
      <c r="D6" t="s">
        <v>25</v>
      </c>
      <c r="E6" t="str">
        <f t="shared" si="0"/>
        <v>7ER6</v>
      </c>
      <c r="G6" s="13" t="s">
        <v>25</v>
      </c>
      <c r="I6" t="s">
        <v>25</v>
      </c>
      <c r="K6" t="s">
        <v>25</v>
      </c>
      <c r="L6" t="s">
        <v>32</v>
      </c>
    </row>
    <row r="7" spans="2:12" x14ac:dyDescent="0.3">
      <c r="B7" s="9" t="s">
        <v>22</v>
      </c>
      <c r="D7">
        <v>666</v>
      </c>
      <c r="E7" t="str">
        <f t="shared" si="0"/>
        <v>000666</v>
      </c>
      <c r="G7" s="13" t="s">
        <v>33</v>
      </c>
      <c r="I7" s="14" t="s">
        <v>33</v>
      </c>
      <c r="K7">
        <v>666</v>
      </c>
      <c r="L7" t="s">
        <v>41</v>
      </c>
    </row>
    <row r="8" spans="2:12" x14ac:dyDescent="0.3">
      <c r="B8" s="9">
        <v>67</v>
      </c>
      <c r="D8" t="s">
        <v>26</v>
      </c>
      <c r="E8" t="str">
        <f>TEXT(D8,"000000")</f>
        <v>GG45</v>
      </c>
      <c r="G8" s="13" t="s">
        <v>26</v>
      </c>
      <c r="I8" t="s">
        <v>26</v>
      </c>
      <c r="K8" t="s">
        <v>26</v>
      </c>
      <c r="L8" t="s">
        <v>42</v>
      </c>
    </row>
  </sheetData>
  <pageMargins left="0.7" right="0.7" top="0.75" bottom="0.75" header="0.3" footer="0.3"/>
  <ignoredErrors>
    <ignoredError sqref="G3:G7" numberStoredAsText="1"/>
  </ignoredErrors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DCC8-0642-48A5-8834-A52FD0ED0657}">
  <dimension ref="A2:H50"/>
  <sheetViews>
    <sheetView topLeftCell="A33" workbookViewId="0">
      <selection activeCell="M14" sqref="M14"/>
    </sheetView>
  </sheetViews>
  <sheetFormatPr defaultRowHeight="14.4" x14ac:dyDescent="0.3"/>
  <cols>
    <col min="1" max="1" width="11" customWidth="1"/>
    <col min="2" max="2" width="17.6640625" customWidth="1"/>
    <col min="3" max="3" width="22" customWidth="1"/>
    <col min="4" max="4" width="19" customWidth="1"/>
    <col min="5" max="6" width="11.44140625" bestFit="1" customWidth="1"/>
    <col min="7" max="7" width="10.109375" bestFit="1" customWidth="1"/>
    <col min="8" max="8" width="11.44140625" bestFit="1" customWidth="1"/>
  </cols>
  <sheetData>
    <row r="2" spans="1:8" x14ac:dyDescent="0.3">
      <c r="E2" s="16" t="s">
        <v>43</v>
      </c>
      <c r="G2" s="20" t="s">
        <v>104</v>
      </c>
      <c r="H2" s="19" t="s">
        <v>105</v>
      </c>
    </row>
    <row r="3" spans="1:8" ht="18" x14ac:dyDescent="0.35">
      <c r="A3" s="18" t="s">
        <v>102</v>
      </c>
      <c r="B3" s="18"/>
      <c r="C3" s="18"/>
      <c r="D3" s="18"/>
      <c r="E3" t="s">
        <v>44</v>
      </c>
      <c r="G3" t="s">
        <v>64</v>
      </c>
      <c r="H3" t="s">
        <v>65</v>
      </c>
    </row>
    <row r="4" spans="1:8" ht="18" x14ac:dyDescent="0.35">
      <c r="A4" s="18" t="s">
        <v>103</v>
      </c>
      <c r="B4" s="18"/>
      <c r="C4" s="18"/>
      <c r="D4" s="18"/>
      <c r="E4" t="s">
        <v>45</v>
      </c>
      <c r="G4" t="s">
        <v>66</v>
      </c>
      <c r="H4" t="s">
        <v>67</v>
      </c>
    </row>
    <row r="5" spans="1:8" x14ac:dyDescent="0.3">
      <c r="A5" s="17"/>
      <c r="B5" s="17"/>
      <c r="C5" s="17"/>
      <c r="D5" s="17"/>
      <c r="E5" t="s">
        <v>46</v>
      </c>
      <c r="G5" t="s">
        <v>68</v>
      </c>
      <c r="H5" t="s">
        <v>69</v>
      </c>
    </row>
    <row r="6" spans="1:8" x14ac:dyDescent="0.3">
      <c r="E6" t="s">
        <v>47</v>
      </c>
      <c r="G6" t="s">
        <v>70</v>
      </c>
      <c r="H6" t="s">
        <v>71</v>
      </c>
    </row>
    <row r="7" spans="1:8" x14ac:dyDescent="0.3">
      <c r="E7" t="s">
        <v>48</v>
      </c>
      <c r="G7" t="s">
        <v>72</v>
      </c>
      <c r="H7" t="s">
        <v>73</v>
      </c>
    </row>
    <row r="8" spans="1:8" x14ac:dyDescent="0.3">
      <c r="E8" t="s">
        <v>49</v>
      </c>
      <c r="G8" t="s">
        <v>74</v>
      </c>
      <c r="H8" t="s">
        <v>75</v>
      </c>
    </row>
    <row r="9" spans="1:8" x14ac:dyDescent="0.3">
      <c r="E9" t="s">
        <v>50</v>
      </c>
      <c r="G9" t="s">
        <v>76</v>
      </c>
      <c r="H9" t="s">
        <v>77</v>
      </c>
    </row>
    <row r="10" spans="1:8" x14ac:dyDescent="0.3">
      <c r="E10" t="s">
        <v>51</v>
      </c>
      <c r="G10" t="s">
        <v>78</v>
      </c>
      <c r="H10" t="s">
        <v>79</v>
      </c>
    </row>
    <row r="11" spans="1:8" x14ac:dyDescent="0.3">
      <c r="E11" t="s">
        <v>52</v>
      </c>
      <c r="G11" t="s">
        <v>80</v>
      </c>
      <c r="H11" t="s">
        <v>81</v>
      </c>
    </row>
    <row r="12" spans="1:8" x14ac:dyDescent="0.3">
      <c r="E12" t="s">
        <v>53</v>
      </c>
      <c r="G12" t="s">
        <v>82</v>
      </c>
      <c r="H12" t="s">
        <v>83</v>
      </c>
    </row>
    <row r="13" spans="1:8" x14ac:dyDescent="0.3">
      <c r="E13" t="s">
        <v>54</v>
      </c>
      <c r="G13" t="s">
        <v>84</v>
      </c>
      <c r="H13" t="s">
        <v>85</v>
      </c>
    </row>
    <row r="14" spans="1:8" x14ac:dyDescent="0.3">
      <c r="E14" t="s">
        <v>55</v>
      </c>
      <c r="G14" t="s">
        <v>86</v>
      </c>
      <c r="H14" t="s">
        <v>87</v>
      </c>
    </row>
    <row r="15" spans="1:8" x14ac:dyDescent="0.3">
      <c r="E15" t="s">
        <v>56</v>
      </c>
      <c r="G15" t="s">
        <v>88</v>
      </c>
      <c r="H15" t="s">
        <v>89</v>
      </c>
    </row>
    <row r="16" spans="1:8" x14ac:dyDescent="0.3">
      <c r="E16" t="s">
        <v>57</v>
      </c>
      <c r="G16" t="s">
        <v>90</v>
      </c>
      <c r="H16" t="s">
        <v>91</v>
      </c>
    </row>
    <row r="17" spans="1:8" x14ac:dyDescent="0.3">
      <c r="E17" t="s">
        <v>58</v>
      </c>
      <c r="G17" t="s">
        <v>92</v>
      </c>
      <c r="H17" t="s">
        <v>73</v>
      </c>
    </row>
    <row r="18" spans="1:8" x14ac:dyDescent="0.3">
      <c r="E18" t="s">
        <v>59</v>
      </c>
      <c r="G18" t="s">
        <v>93</v>
      </c>
      <c r="H18" t="s">
        <v>94</v>
      </c>
    </row>
    <row r="19" spans="1:8" x14ac:dyDescent="0.3">
      <c r="E19" t="s">
        <v>60</v>
      </c>
      <c r="G19" t="s">
        <v>95</v>
      </c>
      <c r="H19" t="s">
        <v>96</v>
      </c>
    </row>
    <row r="20" spans="1:8" x14ac:dyDescent="0.3">
      <c r="E20" t="s">
        <v>61</v>
      </c>
      <c r="G20" t="s">
        <v>97</v>
      </c>
      <c r="H20" t="s">
        <v>98</v>
      </c>
    </row>
    <row r="21" spans="1:8" x14ac:dyDescent="0.3">
      <c r="E21" t="s">
        <v>62</v>
      </c>
      <c r="G21" t="s">
        <v>99</v>
      </c>
      <c r="H21" t="s">
        <v>71</v>
      </c>
    </row>
    <row r="22" spans="1:8" x14ac:dyDescent="0.3">
      <c r="E22" t="s">
        <v>63</v>
      </c>
      <c r="G22" t="s">
        <v>100</v>
      </c>
      <c r="H22" t="s">
        <v>101</v>
      </c>
    </row>
    <row r="24" spans="1:8" ht="18" x14ac:dyDescent="0.35">
      <c r="A24" s="21" t="s">
        <v>106</v>
      </c>
      <c r="B24" s="21"/>
      <c r="C24" s="10"/>
      <c r="D24" s="10"/>
    </row>
    <row r="25" spans="1:8" x14ac:dyDescent="0.3">
      <c r="A25" s="10"/>
      <c r="B25" s="22" t="s">
        <v>107</v>
      </c>
      <c r="C25" s="22"/>
      <c r="D25" s="22"/>
    </row>
    <row r="26" spans="1:8" x14ac:dyDescent="0.3">
      <c r="A26" s="10"/>
      <c r="B26" s="23" t="s">
        <v>108</v>
      </c>
      <c r="C26" s="10"/>
      <c r="D26" s="10"/>
    </row>
    <row r="30" spans="1:8" x14ac:dyDescent="0.3">
      <c r="E30" s="20" t="s">
        <v>104</v>
      </c>
      <c r="F30" s="19" t="s">
        <v>105</v>
      </c>
      <c r="H30" s="19" t="s">
        <v>109</v>
      </c>
    </row>
    <row r="31" spans="1:8" x14ac:dyDescent="0.3">
      <c r="E31" t="s">
        <v>64</v>
      </c>
      <c r="F31" t="s">
        <v>65</v>
      </c>
      <c r="H31" t="str">
        <f>_xlfn.TEXTJOIN(" ",TRUE,E31,F31)</f>
        <v>Arjun Reddy</v>
      </c>
    </row>
    <row r="32" spans="1:8" x14ac:dyDescent="0.3">
      <c r="E32" t="s">
        <v>66</v>
      </c>
      <c r="F32" t="s">
        <v>67</v>
      </c>
      <c r="H32" t="str">
        <f>_xlfn.TEXTJOIN(" ",TRUE,E32,F32)</f>
        <v>Vaani Bhatra</v>
      </c>
    </row>
    <row r="33" spans="5:8" x14ac:dyDescent="0.3">
      <c r="E33" t="s">
        <v>68</v>
      </c>
      <c r="F33" t="s">
        <v>69</v>
      </c>
      <c r="H33" t="str">
        <f t="shared" ref="H33:H50" si="0">_xlfn.TEXTJOIN(" ",TRUE,E33,F33)</f>
        <v>Naina Talwar</v>
      </c>
    </row>
    <row r="34" spans="5:8" x14ac:dyDescent="0.3">
      <c r="E34" t="s">
        <v>70</v>
      </c>
      <c r="F34" t="s">
        <v>71</v>
      </c>
      <c r="H34" t="str">
        <f t="shared" si="0"/>
        <v>Kavya Rao</v>
      </c>
    </row>
    <row r="35" spans="5:8" x14ac:dyDescent="0.3">
      <c r="E35" t="s">
        <v>72</v>
      </c>
      <c r="F35" t="s">
        <v>73</v>
      </c>
      <c r="H35" t="str">
        <f t="shared" si="0"/>
        <v>Sanjay Das</v>
      </c>
    </row>
    <row r="36" spans="5:8" x14ac:dyDescent="0.3">
      <c r="E36" t="s">
        <v>74</v>
      </c>
      <c r="F36" t="s">
        <v>75</v>
      </c>
      <c r="H36" t="str">
        <f t="shared" si="0"/>
        <v>Priya Menon</v>
      </c>
    </row>
    <row r="37" spans="5:8" x14ac:dyDescent="0.3">
      <c r="E37" t="s">
        <v>76</v>
      </c>
      <c r="F37" t="s">
        <v>77</v>
      </c>
      <c r="H37" t="str">
        <f t="shared" si="0"/>
        <v>Rohit Kumar</v>
      </c>
    </row>
    <row r="38" spans="5:8" x14ac:dyDescent="0.3">
      <c r="E38" t="s">
        <v>78</v>
      </c>
      <c r="F38" t="s">
        <v>79</v>
      </c>
      <c r="H38" t="str">
        <f t="shared" si="0"/>
        <v>Anjali Jain</v>
      </c>
    </row>
    <row r="39" spans="5:8" x14ac:dyDescent="0.3">
      <c r="E39" t="s">
        <v>80</v>
      </c>
      <c r="F39" t="s">
        <v>81</v>
      </c>
      <c r="H39" t="str">
        <f t="shared" si="0"/>
        <v>Vivek Iyer</v>
      </c>
    </row>
    <row r="40" spans="5:8" x14ac:dyDescent="0.3">
      <c r="E40" t="s">
        <v>82</v>
      </c>
      <c r="F40" t="s">
        <v>83</v>
      </c>
      <c r="H40" t="str">
        <f t="shared" si="0"/>
        <v>Sneha Pillai</v>
      </c>
    </row>
    <row r="41" spans="5:8" x14ac:dyDescent="0.3">
      <c r="E41" t="s">
        <v>84</v>
      </c>
      <c r="F41" t="s">
        <v>85</v>
      </c>
      <c r="H41" t="str">
        <f t="shared" si="0"/>
        <v>Karan Singh</v>
      </c>
    </row>
    <row r="42" spans="5:8" x14ac:dyDescent="0.3">
      <c r="E42" t="s">
        <v>86</v>
      </c>
      <c r="F42" t="s">
        <v>87</v>
      </c>
      <c r="H42" t="str">
        <f t="shared" si="0"/>
        <v>Divya Rani</v>
      </c>
    </row>
    <row r="43" spans="5:8" x14ac:dyDescent="0.3">
      <c r="E43" t="s">
        <v>88</v>
      </c>
      <c r="F43" t="s">
        <v>89</v>
      </c>
      <c r="H43" t="str">
        <f t="shared" si="0"/>
        <v>Aman Verma</v>
      </c>
    </row>
    <row r="44" spans="5:8" x14ac:dyDescent="0.3">
      <c r="E44" t="s">
        <v>90</v>
      </c>
      <c r="F44" t="s">
        <v>91</v>
      </c>
      <c r="H44" t="str">
        <f t="shared" si="0"/>
        <v>Riya Sharma</v>
      </c>
    </row>
    <row r="45" spans="5:8" x14ac:dyDescent="0.3">
      <c r="E45" t="s">
        <v>92</v>
      </c>
      <c r="F45" t="s">
        <v>73</v>
      </c>
      <c r="H45" t="str">
        <f t="shared" si="0"/>
        <v>Mohan Das</v>
      </c>
    </row>
    <row r="46" spans="5:8" x14ac:dyDescent="0.3">
      <c r="E46" t="s">
        <v>93</v>
      </c>
      <c r="F46" t="s">
        <v>94</v>
      </c>
      <c r="H46" t="str">
        <f t="shared" si="0"/>
        <v>Nisha Patel</v>
      </c>
    </row>
    <row r="47" spans="5:8" x14ac:dyDescent="0.3">
      <c r="E47" t="s">
        <v>95</v>
      </c>
      <c r="F47" t="s">
        <v>96</v>
      </c>
      <c r="H47" t="str">
        <f t="shared" si="0"/>
        <v>Ajay Gupta</v>
      </c>
    </row>
    <row r="48" spans="5:8" x14ac:dyDescent="0.3">
      <c r="E48" t="s">
        <v>97</v>
      </c>
      <c r="F48" t="s">
        <v>98</v>
      </c>
      <c r="H48" t="str">
        <f t="shared" si="0"/>
        <v>Pooja Roy</v>
      </c>
    </row>
    <row r="49" spans="5:8" x14ac:dyDescent="0.3">
      <c r="E49" t="s">
        <v>99</v>
      </c>
      <c r="F49" t="s">
        <v>71</v>
      </c>
      <c r="H49" t="str">
        <f t="shared" si="0"/>
        <v>Harish Rao</v>
      </c>
    </row>
    <row r="50" spans="5:8" x14ac:dyDescent="0.3">
      <c r="E50" t="s">
        <v>100</v>
      </c>
      <c r="F50" t="s">
        <v>101</v>
      </c>
      <c r="H50" t="str">
        <f t="shared" si="0"/>
        <v>Lakshmi N</v>
      </c>
    </row>
  </sheetData>
  <mergeCells count="5">
    <mergeCell ref="B25:D25"/>
    <mergeCell ref="A3:D3"/>
    <mergeCell ref="A4:D4"/>
    <mergeCell ref="A5:D5"/>
    <mergeCell ref="A24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416D-4D91-4ECE-A586-F3293D58CEC1}">
  <dimension ref="B2:M17"/>
  <sheetViews>
    <sheetView workbookViewId="0">
      <selection activeCell="B2" sqref="B2"/>
    </sheetView>
  </sheetViews>
  <sheetFormatPr defaultRowHeight="14.4" x14ac:dyDescent="0.3"/>
  <cols>
    <col min="2" max="2" width="24" bestFit="1" customWidth="1"/>
    <col min="3" max="3" width="19.109375" bestFit="1" customWidth="1"/>
    <col min="10" max="10" width="11.5546875" bestFit="1" customWidth="1"/>
    <col min="12" max="12" width="11.6640625" customWidth="1"/>
  </cols>
  <sheetData>
    <row r="2" spans="2:13" ht="23.4" x14ac:dyDescent="0.45">
      <c r="B2" s="24" t="s">
        <v>110</v>
      </c>
    </row>
    <row r="6" spans="2:13" x14ac:dyDescent="0.3">
      <c r="C6" s="2" t="s">
        <v>126</v>
      </c>
      <c r="D6" s="25" t="s">
        <v>111</v>
      </c>
      <c r="E6" s="25" t="s">
        <v>112</v>
      </c>
      <c r="F6" s="25" t="s">
        <v>113</v>
      </c>
      <c r="G6" s="25" t="s">
        <v>114</v>
      </c>
      <c r="H6" s="25" t="s">
        <v>115</v>
      </c>
      <c r="I6" s="25" t="s">
        <v>116</v>
      </c>
      <c r="J6" s="25" t="s">
        <v>4</v>
      </c>
      <c r="K6" s="25" t="s">
        <v>124</v>
      </c>
      <c r="L6" s="25" t="s">
        <v>125</v>
      </c>
    </row>
    <row r="7" spans="2:13" x14ac:dyDescent="0.3">
      <c r="C7">
        <f>LEN(D7)</f>
        <v>4</v>
      </c>
      <c r="D7" s="26" t="s">
        <v>117</v>
      </c>
      <c r="E7" s="26">
        <v>85</v>
      </c>
      <c r="F7" s="26">
        <v>78</v>
      </c>
      <c r="G7" s="26">
        <v>90</v>
      </c>
      <c r="H7" s="26">
        <v>88</v>
      </c>
      <c r="I7" s="26">
        <v>92</v>
      </c>
      <c r="J7" s="26">
        <f>SUM(E7:I7)</f>
        <v>433</v>
      </c>
      <c r="K7" s="26" t="str">
        <f>IF(J7&gt;=450,"S Grade",IF(J7&gt;=400,"A Grade",IF(J7&gt;=350,"B Grade",IF(J7&gt;=300,"C Grade","FAIL"))))</f>
        <v>A Grade</v>
      </c>
      <c r="L7" t="str">
        <f>IF(K7="S Grade","YES","NO")</f>
        <v>NO</v>
      </c>
    </row>
    <row r="8" spans="2:13" x14ac:dyDescent="0.3">
      <c r="C8">
        <f>LEN(D8)</f>
        <v>4</v>
      </c>
      <c r="D8" s="26" t="s">
        <v>118</v>
      </c>
      <c r="E8" s="26">
        <v>72</v>
      </c>
      <c r="F8" s="26">
        <v>65</v>
      </c>
      <c r="G8" s="26">
        <v>70</v>
      </c>
      <c r="H8" s="26">
        <v>68</v>
      </c>
      <c r="I8" s="26">
        <v>74</v>
      </c>
      <c r="J8" s="26">
        <f>SUM(E8:I8)</f>
        <v>349</v>
      </c>
      <c r="K8" s="26" t="str">
        <f>IF(J8&gt;=450,"S Grade",IF(J8&gt;=400,"A Grade",IF(J8&gt;=350,"B Grade",IF(J8&gt;=300,"C Grade","FAIL"))))</f>
        <v>C Grade</v>
      </c>
      <c r="L8" t="str">
        <f>IF(K8="S Grade","YES","NO")</f>
        <v>NO</v>
      </c>
    </row>
    <row r="9" spans="2:13" x14ac:dyDescent="0.3">
      <c r="C9">
        <f t="shared" ref="C9:C12" si="0">LEN(D9)</f>
        <v>5</v>
      </c>
      <c r="D9" s="26" t="s">
        <v>119</v>
      </c>
      <c r="E9" s="26">
        <v>90</v>
      </c>
      <c r="F9" s="26">
        <v>88</v>
      </c>
      <c r="G9" s="26">
        <v>92</v>
      </c>
      <c r="H9" s="26">
        <v>95</v>
      </c>
      <c r="I9" s="26">
        <v>89</v>
      </c>
      <c r="J9" s="26">
        <f t="shared" ref="J9:J11" si="1">SUM(E9:I9)</f>
        <v>454</v>
      </c>
      <c r="K9" s="26" t="str">
        <f t="shared" ref="K9:K11" si="2">IF(J9&gt;=450,"S Grade",IF(J9&gt;=400,"A Grade",IF(J9&gt;=350,"B Grade",IF(J9&gt;=300,"C Grade","FAIL"))))</f>
        <v>S Grade</v>
      </c>
      <c r="L9" t="str">
        <f t="shared" ref="L9:L11" si="3">IF(K9="S Grade","YES","NO")</f>
        <v>YES</v>
      </c>
    </row>
    <row r="10" spans="2:13" x14ac:dyDescent="0.3">
      <c r="C10">
        <f t="shared" si="0"/>
        <v>5</v>
      </c>
      <c r="D10" s="26" t="s">
        <v>84</v>
      </c>
      <c r="E10" s="26">
        <v>65</v>
      </c>
      <c r="F10" s="26">
        <v>70</v>
      </c>
      <c r="G10" s="26">
        <v>60</v>
      </c>
      <c r="H10" s="26">
        <v>55</v>
      </c>
      <c r="I10" s="26">
        <v>68</v>
      </c>
      <c r="J10" s="26">
        <f t="shared" si="1"/>
        <v>318</v>
      </c>
      <c r="K10" s="26" t="str">
        <f t="shared" si="2"/>
        <v>C Grade</v>
      </c>
      <c r="L10" t="str">
        <f t="shared" si="3"/>
        <v>NO</v>
      </c>
    </row>
    <row r="11" spans="2:13" x14ac:dyDescent="0.3">
      <c r="C11">
        <f t="shared" si="0"/>
        <v>5</v>
      </c>
      <c r="D11" s="26" t="s">
        <v>74</v>
      </c>
      <c r="E11" s="26">
        <v>78</v>
      </c>
      <c r="F11" s="26">
        <v>80</v>
      </c>
      <c r="G11" s="26">
        <v>85</v>
      </c>
      <c r="H11" s="26">
        <v>82</v>
      </c>
      <c r="I11" s="26">
        <v>79</v>
      </c>
      <c r="J11" s="26">
        <f t="shared" si="1"/>
        <v>404</v>
      </c>
      <c r="K11" s="26" t="str">
        <f t="shared" si="2"/>
        <v>A Grade</v>
      </c>
      <c r="L11" t="str">
        <f t="shared" si="3"/>
        <v>NO</v>
      </c>
    </row>
    <row r="12" spans="2:13" x14ac:dyDescent="0.3">
      <c r="C12">
        <f t="shared" si="0"/>
        <v>7</v>
      </c>
      <c r="D12" s="26" t="s">
        <v>127</v>
      </c>
      <c r="E12" s="26" t="s">
        <v>128</v>
      </c>
      <c r="F12" s="26" t="s">
        <v>128</v>
      </c>
      <c r="G12" s="26" t="s">
        <v>128</v>
      </c>
      <c r="H12" s="26" t="s">
        <v>128</v>
      </c>
      <c r="I12" s="26" t="s">
        <v>128</v>
      </c>
      <c r="J12" s="26" t="s">
        <v>129</v>
      </c>
      <c r="K12" s="26" t="s">
        <v>129</v>
      </c>
      <c r="L12" s="26" t="s">
        <v>130</v>
      </c>
    </row>
    <row r="13" spans="2:13" x14ac:dyDescent="0.3">
      <c r="C13" s="2"/>
      <c r="I13" s="2" t="s">
        <v>120</v>
      </c>
      <c r="J13" s="26">
        <f>AVERAGE(J7:J12)</f>
        <v>391.6</v>
      </c>
      <c r="K13" s="27" t="s">
        <v>132</v>
      </c>
      <c r="L13" s="27"/>
      <c r="M13" s="27"/>
    </row>
    <row r="14" spans="2:13" x14ac:dyDescent="0.3">
      <c r="C14" s="2"/>
      <c r="I14" s="2" t="s">
        <v>131</v>
      </c>
      <c r="J14" s="26">
        <f>AVERAGEA(J7:J12)</f>
        <v>326.33333333333331</v>
      </c>
      <c r="K14" s="27" t="s">
        <v>133</v>
      </c>
      <c r="L14" s="27"/>
      <c r="M14" s="27"/>
    </row>
    <row r="15" spans="2:13" x14ac:dyDescent="0.3">
      <c r="I15" s="2" t="s">
        <v>121</v>
      </c>
      <c r="J15" s="26">
        <f>TRUNC(J13)</f>
        <v>391</v>
      </c>
    </row>
    <row r="16" spans="2:13" x14ac:dyDescent="0.3">
      <c r="I16" s="2" t="s">
        <v>122</v>
      </c>
      <c r="J16">
        <f>ROUND(J13,0)</f>
        <v>392</v>
      </c>
    </row>
    <row r="17" spans="9:10" x14ac:dyDescent="0.3">
      <c r="I17" s="2" t="s">
        <v>123</v>
      </c>
      <c r="J17">
        <f>COUNT(J7:J11)</f>
        <v>5</v>
      </c>
    </row>
  </sheetData>
  <mergeCells count="2">
    <mergeCell ref="K14:M14"/>
    <mergeCell ref="K13:M13"/>
  </mergeCells>
  <phoneticPr fontId="12" type="noConversion"/>
  <conditionalFormatting sqref="K6:L12">
    <cfRule type="containsText" dxfId="9" priority="2" operator="containsText" text="S grade,YES">
      <formula>NOT(ISERROR(SEARCH("S grade,YES",K6)))</formula>
    </cfRule>
    <cfRule type="containsText" dxfId="8" priority="3" operator="containsText" text="S Grade">
      <formula>NOT(ISERROR(SEARCH("S Grade",K6)))</formula>
    </cfRule>
  </conditionalFormatting>
  <conditionalFormatting sqref="L6:L12">
    <cfRule type="containsText" dxfId="7" priority="1" operator="containsText" text="YES">
      <formula>NOT(ISERROR(SEARCH("YES",L6)))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B658-724C-4E2D-B2FB-1A3A247860BD}">
  <dimension ref="A1:P56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4.4" x14ac:dyDescent="0.3"/>
  <cols>
    <col min="3" max="3" width="17.21875" customWidth="1"/>
    <col min="5" max="5" width="11.33203125" customWidth="1"/>
    <col min="9" max="9" width="14.21875" customWidth="1"/>
    <col min="12" max="12" width="16.6640625" customWidth="1"/>
    <col min="16" max="16" width="26.109375" customWidth="1"/>
  </cols>
  <sheetData>
    <row r="1" spans="1:16" s="29" customFormat="1" ht="21" x14ac:dyDescent="0.4">
      <c r="A1" s="28" t="s">
        <v>196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3" spans="1:16" ht="28.8" x14ac:dyDescent="0.3">
      <c r="A3" s="31" t="s">
        <v>199</v>
      </c>
      <c r="B3" s="31"/>
      <c r="C3" s="30" t="s">
        <v>43</v>
      </c>
      <c r="D3" s="30" t="s">
        <v>134</v>
      </c>
      <c r="E3" s="30" t="s">
        <v>135</v>
      </c>
      <c r="F3" s="30" t="s">
        <v>136</v>
      </c>
      <c r="I3" s="30" t="s">
        <v>195</v>
      </c>
      <c r="L3" s="30" t="s">
        <v>43</v>
      </c>
      <c r="M3" s="30" t="s">
        <v>134</v>
      </c>
      <c r="N3" s="30" t="s">
        <v>135</v>
      </c>
      <c r="O3" s="30" t="s">
        <v>136</v>
      </c>
      <c r="P3" s="32" t="s">
        <v>200</v>
      </c>
    </row>
    <row r="4" spans="1:16" ht="28.8" x14ac:dyDescent="0.3">
      <c r="A4" s="31" t="s">
        <v>197</v>
      </c>
      <c r="B4" s="31"/>
      <c r="C4" s="26" t="s">
        <v>137</v>
      </c>
      <c r="D4" s="26" t="s">
        <v>138</v>
      </c>
      <c r="E4" s="26" t="s">
        <v>144</v>
      </c>
      <c r="F4" s="26">
        <v>50000</v>
      </c>
      <c r="I4" s="34" t="s">
        <v>139</v>
      </c>
      <c r="L4" s="26" t="s">
        <v>137</v>
      </c>
      <c r="M4" s="26" t="s">
        <v>138</v>
      </c>
      <c r="N4" s="26" t="s">
        <v>144</v>
      </c>
      <c r="O4" s="26">
        <v>50000</v>
      </c>
      <c r="P4" s="33" t="s">
        <v>201</v>
      </c>
    </row>
    <row r="5" spans="1:16" ht="28.8" x14ac:dyDescent="0.3">
      <c r="A5" s="31" t="s">
        <v>198</v>
      </c>
      <c r="B5" s="31"/>
      <c r="C5" s="26" t="s">
        <v>140</v>
      </c>
      <c r="D5" s="26" t="s">
        <v>141</v>
      </c>
      <c r="E5" s="26" t="s">
        <v>142</v>
      </c>
      <c r="F5" s="26">
        <v>60000</v>
      </c>
      <c r="I5" s="34" t="s">
        <v>142</v>
      </c>
      <c r="L5" s="26" t="s">
        <v>167</v>
      </c>
      <c r="M5" s="26" t="s">
        <v>138</v>
      </c>
      <c r="N5" s="26" t="s">
        <v>139</v>
      </c>
      <c r="O5" s="26">
        <v>50000</v>
      </c>
    </row>
    <row r="6" spans="1:16" ht="28.8" x14ac:dyDescent="0.3">
      <c r="C6" s="26" t="s">
        <v>145</v>
      </c>
      <c r="D6" s="26" t="s">
        <v>141</v>
      </c>
      <c r="E6" s="26" t="s">
        <v>146</v>
      </c>
      <c r="F6" s="26">
        <v>65000</v>
      </c>
      <c r="I6" s="34" t="s">
        <v>144</v>
      </c>
      <c r="L6" s="26" t="s">
        <v>155</v>
      </c>
      <c r="M6" s="26" t="s">
        <v>138</v>
      </c>
      <c r="N6" s="26" t="s">
        <v>139</v>
      </c>
      <c r="O6" s="26">
        <v>51000</v>
      </c>
    </row>
    <row r="7" spans="1:16" ht="28.8" x14ac:dyDescent="0.3">
      <c r="C7" s="26" t="s">
        <v>191</v>
      </c>
      <c r="D7" s="26" t="s">
        <v>141</v>
      </c>
      <c r="E7" s="26" t="s">
        <v>144</v>
      </c>
      <c r="F7" s="26">
        <v>58000</v>
      </c>
      <c r="I7" s="34" t="s">
        <v>146</v>
      </c>
      <c r="L7" s="26" t="s">
        <v>183</v>
      </c>
      <c r="M7" s="26" t="s">
        <v>138</v>
      </c>
      <c r="N7" s="26" t="s">
        <v>139</v>
      </c>
      <c r="O7" s="26">
        <v>51000</v>
      </c>
    </row>
    <row r="8" spans="1:16" ht="28.8" x14ac:dyDescent="0.3">
      <c r="C8" s="26" t="s">
        <v>177</v>
      </c>
      <c r="D8" s="26" t="s">
        <v>138</v>
      </c>
      <c r="E8" s="26" t="s">
        <v>146</v>
      </c>
      <c r="F8" s="26">
        <v>61000</v>
      </c>
      <c r="L8" s="26" t="s">
        <v>148</v>
      </c>
      <c r="M8" s="26" t="s">
        <v>141</v>
      </c>
      <c r="N8" s="26" t="s">
        <v>139</v>
      </c>
      <c r="O8" s="26">
        <v>52000</v>
      </c>
    </row>
    <row r="9" spans="1:16" ht="28.8" x14ac:dyDescent="0.3">
      <c r="C9" s="26" t="s">
        <v>166</v>
      </c>
      <c r="D9" s="26" t="s">
        <v>141</v>
      </c>
      <c r="E9" s="26" t="s">
        <v>142</v>
      </c>
      <c r="F9" s="26">
        <v>62000</v>
      </c>
      <c r="L9" s="26" t="s">
        <v>175</v>
      </c>
      <c r="M9" s="26" t="s">
        <v>138</v>
      </c>
      <c r="N9" s="26" t="s">
        <v>139</v>
      </c>
      <c r="O9" s="26">
        <v>52000</v>
      </c>
    </row>
    <row r="10" spans="1:16" ht="28.8" x14ac:dyDescent="0.3">
      <c r="C10" s="26" t="s">
        <v>186</v>
      </c>
      <c r="D10" s="26" t="s">
        <v>138</v>
      </c>
      <c r="E10" s="26" t="s">
        <v>139</v>
      </c>
      <c r="F10" s="26">
        <v>54000</v>
      </c>
      <c r="L10" s="26" t="s">
        <v>163</v>
      </c>
      <c r="M10" s="26" t="s">
        <v>138</v>
      </c>
      <c r="N10" s="26" t="s">
        <v>139</v>
      </c>
      <c r="O10" s="26">
        <v>52000</v>
      </c>
    </row>
    <row r="11" spans="1:16" ht="28.8" x14ac:dyDescent="0.3">
      <c r="C11" s="26" t="s">
        <v>153</v>
      </c>
      <c r="D11" s="26" t="s">
        <v>138</v>
      </c>
      <c r="E11" s="26" t="s">
        <v>144</v>
      </c>
      <c r="F11" s="26">
        <v>54000</v>
      </c>
      <c r="L11" s="26" t="s">
        <v>190</v>
      </c>
      <c r="M11" s="26" t="s">
        <v>138</v>
      </c>
      <c r="N11" s="26" t="s">
        <v>139</v>
      </c>
      <c r="O11" s="26">
        <v>52000</v>
      </c>
    </row>
    <row r="12" spans="1:16" ht="28.8" x14ac:dyDescent="0.3">
      <c r="C12" s="26" t="s">
        <v>194</v>
      </c>
      <c r="D12" s="26" t="s">
        <v>138</v>
      </c>
      <c r="E12" s="26" t="s">
        <v>139</v>
      </c>
      <c r="F12" s="26">
        <v>53000</v>
      </c>
      <c r="L12" s="26" t="s">
        <v>194</v>
      </c>
      <c r="M12" s="26" t="s">
        <v>138</v>
      </c>
      <c r="N12" s="26" t="s">
        <v>139</v>
      </c>
      <c r="O12" s="26">
        <v>53000</v>
      </c>
    </row>
    <row r="13" spans="1:16" x14ac:dyDescent="0.3">
      <c r="C13" s="26" t="s">
        <v>171</v>
      </c>
      <c r="D13" s="26" t="s">
        <v>138</v>
      </c>
      <c r="E13" s="26" t="s">
        <v>139</v>
      </c>
      <c r="F13" s="26">
        <v>54000</v>
      </c>
      <c r="L13" s="26" t="s">
        <v>179</v>
      </c>
      <c r="M13" s="26" t="s">
        <v>138</v>
      </c>
      <c r="N13" s="26" t="s">
        <v>139</v>
      </c>
      <c r="O13" s="26">
        <v>53000</v>
      </c>
    </row>
    <row r="14" spans="1:16" ht="28.8" x14ac:dyDescent="0.3">
      <c r="C14" s="26" t="s">
        <v>162</v>
      </c>
      <c r="D14" s="26" t="s">
        <v>141</v>
      </c>
      <c r="E14" s="26" t="s">
        <v>142</v>
      </c>
      <c r="F14" s="26">
        <v>60000</v>
      </c>
      <c r="L14" s="26" t="s">
        <v>159</v>
      </c>
      <c r="M14" s="26" t="s">
        <v>138</v>
      </c>
      <c r="N14" s="26" t="s">
        <v>139</v>
      </c>
      <c r="O14" s="26">
        <v>53000</v>
      </c>
    </row>
    <row r="15" spans="1:16" ht="28.8" x14ac:dyDescent="0.3">
      <c r="C15" s="26" t="s">
        <v>184</v>
      </c>
      <c r="D15" s="26" t="s">
        <v>141</v>
      </c>
      <c r="E15" s="26" t="s">
        <v>144</v>
      </c>
      <c r="F15" s="26">
        <v>58000</v>
      </c>
      <c r="L15" s="26" t="s">
        <v>186</v>
      </c>
      <c r="M15" s="26" t="s">
        <v>138</v>
      </c>
      <c r="N15" s="26" t="s">
        <v>139</v>
      </c>
      <c r="O15" s="26">
        <v>54000</v>
      </c>
    </row>
    <row r="16" spans="1:16" ht="28.8" x14ac:dyDescent="0.3">
      <c r="C16" s="26" t="s">
        <v>150</v>
      </c>
      <c r="D16" s="26" t="s">
        <v>141</v>
      </c>
      <c r="E16" s="26" t="s">
        <v>144</v>
      </c>
      <c r="F16" s="26">
        <v>57000</v>
      </c>
      <c r="L16" s="26" t="s">
        <v>153</v>
      </c>
      <c r="M16" s="26" t="s">
        <v>138</v>
      </c>
      <c r="N16" s="26" t="s">
        <v>144</v>
      </c>
      <c r="O16" s="26">
        <v>54000</v>
      </c>
    </row>
    <row r="17" spans="3:15" ht="28.8" x14ac:dyDescent="0.3">
      <c r="C17" s="26" t="s">
        <v>172</v>
      </c>
      <c r="D17" s="26" t="s">
        <v>141</v>
      </c>
      <c r="E17" s="26" t="s">
        <v>144</v>
      </c>
      <c r="F17" s="26">
        <v>58000</v>
      </c>
      <c r="L17" s="26" t="s">
        <v>171</v>
      </c>
      <c r="M17" s="26" t="s">
        <v>138</v>
      </c>
      <c r="N17" s="26" t="s">
        <v>139</v>
      </c>
      <c r="O17" s="26">
        <v>54000</v>
      </c>
    </row>
    <row r="18" spans="3:15" ht="28.8" x14ac:dyDescent="0.3">
      <c r="C18" s="26" t="s">
        <v>174</v>
      </c>
      <c r="D18" s="26" t="s">
        <v>141</v>
      </c>
      <c r="E18" s="26" t="s">
        <v>142</v>
      </c>
      <c r="F18" s="26">
        <v>60000</v>
      </c>
      <c r="L18" s="26" t="s">
        <v>161</v>
      </c>
      <c r="M18" s="26" t="s">
        <v>138</v>
      </c>
      <c r="N18" s="26" t="s">
        <v>144</v>
      </c>
      <c r="O18" s="26">
        <v>55000</v>
      </c>
    </row>
    <row r="19" spans="3:15" ht="28.8" x14ac:dyDescent="0.3">
      <c r="C19" s="26" t="s">
        <v>178</v>
      </c>
      <c r="D19" s="26" t="s">
        <v>141</v>
      </c>
      <c r="E19" s="26" t="s">
        <v>142</v>
      </c>
      <c r="F19" s="26">
        <v>62000</v>
      </c>
      <c r="L19" s="26" t="s">
        <v>143</v>
      </c>
      <c r="M19" s="26" t="s">
        <v>138</v>
      </c>
      <c r="N19" s="26" t="s">
        <v>144</v>
      </c>
      <c r="O19" s="26">
        <v>55000</v>
      </c>
    </row>
    <row r="20" spans="3:15" ht="28.8" x14ac:dyDescent="0.3">
      <c r="C20" s="26" t="s">
        <v>155</v>
      </c>
      <c r="D20" s="26" t="s">
        <v>138</v>
      </c>
      <c r="E20" s="26" t="s">
        <v>139</v>
      </c>
      <c r="F20" s="26">
        <v>51000</v>
      </c>
      <c r="L20" s="26" t="s">
        <v>156</v>
      </c>
      <c r="M20" s="26" t="s">
        <v>141</v>
      </c>
      <c r="N20" s="26" t="s">
        <v>144</v>
      </c>
      <c r="O20" s="26">
        <v>56000</v>
      </c>
    </row>
    <row r="21" spans="3:15" ht="28.8" x14ac:dyDescent="0.3">
      <c r="C21" s="26" t="s">
        <v>192</v>
      </c>
      <c r="D21" s="26" t="s">
        <v>138</v>
      </c>
      <c r="E21" s="26" t="s">
        <v>146</v>
      </c>
      <c r="F21" s="26">
        <v>60000</v>
      </c>
      <c r="L21" s="26" t="s">
        <v>169</v>
      </c>
      <c r="M21" s="26" t="s">
        <v>138</v>
      </c>
      <c r="N21" s="26" t="s">
        <v>144</v>
      </c>
      <c r="O21" s="26">
        <v>56000</v>
      </c>
    </row>
    <row r="22" spans="3:15" ht="28.8" x14ac:dyDescent="0.3">
      <c r="C22" s="26" t="s">
        <v>148</v>
      </c>
      <c r="D22" s="26" t="s">
        <v>141</v>
      </c>
      <c r="E22" s="26" t="s">
        <v>139</v>
      </c>
      <c r="F22" s="26">
        <v>52000</v>
      </c>
      <c r="L22" s="26" t="s">
        <v>180</v>
      </c>
      <c r="M22" s="26" t="s">
        <v>141</v>
      </c>
      <c r="N22" s="26" t="s">
        <v>144</v>
      </c>
      <c r="O22" s="26">
        <v>56000</v>
      </c>
    </row>
    <row r="23" spans="3:15" ht="28.8" x14ac:dyDescent="0.3">
      <c r="C23" s="26" t="s">
        <v>54</v>
      </c>
      <c r="D23" s="26" t="s">
        <v>141</v>
      </c>
      <c r="E23" s="26" t="s">
        <v>142</v>
      </c>
      <c r="F23" s="26">
        <v>63000</v>
      </c>
      <c r="L23" s="26" t="s">
        <v>150</v>
      </c>
      <c r="M23" s="26" t="s">
        <v>141</v>
      </c>
      <c r="N23" s="26" t="s">
        <v>144</v>
      </c>
      <c r="O23" s="26">
        <v>57000</v>
      </c>
    </row>
    <row r="24" spans="3:15" ht="28.8" x14ac:dyDescent="0.3">
      <c r="C24" s="26" t="s">
        <v>173</v>
      </c>
      <c r="D24" s="26" t="s">
        <v>138</v>
      </c>
      <c r="E24" s="26" t="s">
        <v>146</v>
      </c>
      <c r="F24" s="26">
        <v>59000</v>
      </c>
      <c r="L24" s="26" t="s">
        <v>176</v>
      </c>
      <c r="M24" s="26" t="s">
        <v>141</v>
      </c>
      <c r="N24" s="26" t="s">
        <v>144</v>
      </c>
      <c r="O24" s="26">
        <v>57000</v>
      </c>
    </row>
    <row r="25" spans="3:15" ht="28.8" x14ac:dyDescent="0.3">
      <c r="C25" s="26" t="s">
        <v>160</v>
      </c>
      <c r="D25" s="26" t="s">
        <v>141</v>
      </c>
      <c r="E25" s="26" t="s">
        <v>146</v>
      </c>
      <c r="F25" s="26">
        <v>65000</v>
      </c>
      <c r="L25" s="26" t="s">
        <v>187</v>
      </c>
      <c r="M25" s="26" t="s">
        <v>141</v>
      </c>
      <c r="N25" s="26" t="s">
        <v>144</v>
      </c>
      <c r="O25" s="26">
        <v>57000</v>
      </c>
    </row>
    <row r="26" spans="3:15" ht="28.8" x14ac:dyDescent="0.3">
      <c r="C26" s="26" t="s">
        <v>170</v>
      </c>
      <c r="D26" s="26" t="s">
        <v>141</v>
      </c>
      <c r="E26" s="26" t="s">
        <v>142</v>
      </c>
      <c r="F26" s="26">
        <v>61000</v>
      </c>
      <c r="L26" s="26" t="s">
        <v>164</v>
      </c>
      <c r="M26" s="26" t="s">
        <v>141</v>
      </c>
      <c r="N26" s="26" t="s">
        <v>144</v>
      </c>
      <c r="O26" s="26">
        <v>57000</v>
      </c>
    </row>
    <row r="27" spans="3:15" ht="28.8" x14ac:dyDescent="0.3">
      <c r="C27" s="26" t="s">
        <v>183</v>
      </c>
      <c r="D27" s="26" t="s">
        <v>138</v>
      </c>
      <c r="E27" s="26" t="s">
        <v>139</v>
      </c>
      <c r="F27" s="26">
        <v>51000</v>
      </c>
      <c r="L27" s="26" t="s">
        <v>191</v>
      </c>
      <c r="M27" s="26" t="s">
        <v>141</v>
      </c>
      <c r="N27" s="26" t="s">
        <v>144</v>
      </c>
      <c r="O27" s="26">
        <v>58000</v>
      </c>
    </row>
    <row r="28" spans="3:15" ht="28.8" x14ac:dyDescent="0.3">
      <c r="C28" s="26" t="s">
        <v>151</v>
      </c>
      <c r="D28" s="26" t="s">
        <v>138</v>
      </c>
      <c r="E28" s="26" t="s">
        <v>142</v>
      </c>
      <c r="F28" s="26">
        <v>61000</v>
      </c>
      <c r="L28" s="26" t="s">
        <v>184</v>
      </c>
      <c r="M28" s="26" t="s">
        <v>141</v>
      </c>
      <c r="N28" s="26" t="s">
        <v>144</v>
      </c>
      <c r="O28" s="26">
        <v>58000</v>
      </c>
    </row>
    <row r="29" spans="3:15" ht="28.8" x14ac:dyDescent="0.3">
      <c r="C29" s="26" t="s">
        <v>175</v>
      </c>
      <c r="D29" s="26" t="s">
        <v>138</v>
      </c>
      <c r="E29" s="26" t="s">
        <v>139</v>
      </c>
      <c r="F29" s="26">
        <v>52000</v>
      </c>
      <c r="L29" s="26" t="s">
        <v>172</v>
      </c>
      <c r="M29" s="26" t="s">
        <v>141</v>
      </c>
      <c r="N29" s="26" t="s">
        <v>144</v>
      </c>
      <c r="O29" s="26">
        <v>58000</v>
      </c>
    </row>
    <row r="30" spans="3:15" ht="28.8" x14ac:dyDescent="0.3">
      <c r="C30" s="26" t="s">
        <v>185</v>
      </c>
      <c r="D30" s="26" t="s">
        <v>138</v>
      </c>
      <c r="E30" s="26" t="s">
        <v>146</v>
      </c>
      <c r="F30" s="26">
        <v>62000</v>
      </c>
      <c r="L30" s="26" t="s">
        <v>147</v>
      </c>
      <c r="M30" s="26" t="s">
        <v>138</v>
      </c>
      <c r="N30" s="26" t="s">
        <v>142</v>
      </c>
      <c r="O30" s="26">
        <v>58000</v>
      </c>
    </row>
    <row r="31" spans="3:15" ht="28.8" x14ac:dyDescent="0.3">
      <c r="C31" s="26" t="s">
        <v>161</v>
      </c>
      <c r="D31" s="26" t="s">
        <v>138</v>
      </c>
      <c r="E31" s="26" t="s">
        <v>144</v>
      </c>
      <c r="F31" s="26">
        <v>55000</v>
      </c>
      <c r="L31" s="26" t="s">
        <v>173</v>
      </c>
      <c r="M31" s="26" t="s">
        <v>138</v>
      </c>
      <c r="N31" s="26" t="s">
        <v>146</v>
      </c>
      <c r="O31" s="26">
        <v>59000</v>
      </c>
    </row>
    <row r="32" spans="3:15" ht="28.8" x14ac:dyDescent="0.3">
      <c r="C32" s="26" t="s">
        <v>163</v>
      </c>
      <c r="D32" s="26" t="s">
        <v>138</v>
      </c>
      <c r="E32" s="26" t="s">
        <v>139</v>
      </c>
      <c r="F32" s="26">
        <v>52000</v>
      </c>
      <c r="L32" s="26" t="s">
        <v>157</v>
      </c>
      <c r="M32" s="26" t="s">
        <v>138</v>
      </c>
      <c r="N32" s="26" t="s">
        <v>146</v>
      </c>
      <c r="O32" s="26">
        <v>59000</v>
      </c>
    </row>
    <row r="33" spans="3:15" ht="28.8" x14ac:dyDescent="0.3">
      <c r="C33" s="26" t="s">
        <v>190</v>
      </c>
      <c r="D33" s="26" t="s">
        <v>138</v>
      </c>
      <c r="E33" s="26" t="s">
        <v>139</v>
      </c>
      <c r="F33" s="26">
        <v>52000</v>
      </c>
      <c r="L33" s="26" t="s">
        <v>188</v>
      </c>
      <c r="M33" s="26" t="s">
        <v>138</v>
      </c>
      <c r="N33" s="26" t="s">
        <v>146</v>
      </c>
      <c r="O33" s="26">
        <v>59000</v>
      </c>
    </row>
    <row r="34" spans="3:15" x14ac:dyDescent="0.3">
      <c r="C34" s="26" t="s">
        <v>147</v>
      </c>
      <c r="D34" s="26" t="s">
        <v>138</v>
      </c>
      <c r="E34" s="26" t="s">
        <v>142</v>
      </c>
      <c r="F34" s="26">
        <v>58000</v>
      </c>
      <c r="L34" s="26" t="s">
        <v>181</v>
      </c>
      <c r="M34" s="26" t="s">
        <v>138</v>
      </c>
      <c r="N34" s="26" t="s">
        <v>146</v>
      </c>
      <c r="O34" s="26">
        <v>59000</v>
      </c>
    </row>
    <row r="35" spans="3:15" ht="43.2" x14ac:dyDescent="0.3">
      <c r="C35" s="26" t="s">
        <v>179</v>
      </c>
      <c r="D35" s="26" t="s">
        <v>138</v>
      </c>
      <c r="E35" s="26" t="s">
        <v>139</v>
      </c>
      <c r="F35" s="26">
        <v>53000</v>
      </c>
      <c r="L35" s="26" t="s">
        <v>140</v>
      </c>
      <c r="M35" s="26" t="s">
        <v>141</v>
      </c>
      <c r="N35" s="26" t="s">
        <v>142</v>
      </c>
      <c r="O35" s="26">
        <v>60000</v>
      </c>
    </row>
    <row r="36" spans="3:15" ht="28.8" x14ac:dyDescent="0.3">
      <c r="C36" s="26" t="s">
        <v>168</v>
      </c>
      <c r="D36" s="26" t="s">
        <v>141</v>
      </c>
      <c r="E36" s="26" t="s">
        <v>146</v>
      </c>
      <c r="F36" s="26">
        <v>63000</v>
      </c>
      <c r="L36" s="26" t="s">
        <v>162</v>
      </c>
      <c r="M36" s="26" t="s">
        <v>141</v>
      </c>
      <c r="N36" s="26" t="s">
        <v>142</v>
      </c>
      <c r="O36" s="26">
        <v>60000</v>
      </c>
    </row>
    <row r="37" spans="3:15" ht="28.8" x14ac:dyDescent="0.3">
      <c r="C37" s="26" t="s">
        <v>152</v>
      </c>
      <c r="D37" s="26" t="s">
        <v>141</v>
      </c>
      <c r="E37" s="26" t="s">
        <v>146</v>
      </c>
      <c r="F37" s="26">
        <v>63000</v>
      </c>
      <c r="L37" s="26" t="s">
        <v>174</v>
      </c>
      <c r="M37" s="26" t="s">
        <v>141</v>
      </c>
      <c r="N37" s="26" t="s">
        <v>142</v>
      </c>
      <c r="O37" s="26">
        <v>60000</v>
      </c>
    </row>
    <row r="38" spans="3:15" ht="28.8" x14ac:dyDescent="0.3">
      <c r="C38" s="26" t="s">
        <v>165</v>
      </c>
      <c r="D38" s="26" t="s">
        <v>138</v>
      </c>
      <c r="E38" s="26" t="s">
        <v>146</v>
      </c>
      <c r="F38" s="26">
        <v>61000</v>
      </c>
      <c r="L38" s="26" t="s">
        <v>192</v>
      </c>
      <c r="M38" s="26" t="s">
        <v>138</v>
      </c>
      <c r="N38" s="26" t="s">
        <v>146</v>
      </c>
      <c r="O38" s="26">
        <v>60000</v>
      </c>
    </row>
    <row r="39" spans="3:15" ht="28.8" x14ac:dyDescent="0.3">
      <c r="C39" s="26" t="s">
        <v>176</v>
      </c>
      <c r="D39" s="26" t="s">
        <v>141</v>
      </c>
      <c r="E39" s="26" t="s">
        <v>144</v>
      </c>
      <c r="F39" s="26">
        <v>57000</v>
      </c>
      <c r="L39" s="26" t="s">
        <v>182</v>
      </c>
      <c r="M39" s="26" t="s">
        <v>141</v>
      </c>
      <c r="N39" s="26" t="s">
        <v>142</v>
      </c>
      <c r="O39" s="26">
        <v>60000</v>
      </c>
    </row>
    <row r="40" spans="3:15" ht="28.8" x14ac:dyDescent="0.3">
      <c r="C40" s="26" t="s">
        <v>143</v>
      </c>
      <c r="D40" s="26" t="s">
        <v>138</v>
      </c>
      <c r="E40" s="26" t="s">
        <v>144</v>
      </c>
      <c r="F40" s="26">
        <v>55000</v>
      </c>
      <c r="L40" s="26" t="s">
        <v>149</v>
      </c>
      <c r="M40" s="26" t="s">
        <v>138</v>
      </c>
      <c r="N40" s="26" t="s">
        <v>146</v>
      </c>
      <c r="O40" s="26">
        <v>60000</v>
      </c>
    </row>
    <row r="41" spans="3:15" ht="28.8" x14ac:dyDescent="0.3">
      <c r="C41" s="26" t="s">
        <v>156</v>
      </c>
      <c r="D41" s="26" t="s">
        <v>141</v>
      </c>
      <c r="E41" s="26" t="s">
        <v>144</v>
      </c>
      <c r="F41" s="26">
        <v>56000</v>
      </c>
      <c r="L41" s="26" t="s">
        <v>177</v>
      </c>
      <c r="M41" s="26" t="s">
        <v>138</v>
      </c>
      <c r="N41" s="26" t="s">
        <v>146</v>
      </c>
      <c r="O41" s="26">
        <v>61000</v>
      </c>
    </row>
    <row r="42" spans="3:15" ht="28.8" x14ac:dyDescent="0.3">
      <c r="C42" s="26" t="s">
        <v>187</v>
      </c>
      <c r="D42" s="26" t="s">
        <v>141</v>
      </c>
      <c r="E42" s="26" t="s">
        <v>144</v>
      </c>
      <c r="F42" s="26">
        <v>57000</v>
      </c>
      <c r="L42" s="26" t="s">
        <v>170</v>
      </c>
      <c r="M42" s="26" t="s">
        <v>141</v>
      </c>
      <c r="N42" s="26" t="s">
        <v>142</v>
      </c>
      <c r="O42" s="26">
        <v>61000</v>
      </c>
    </row>
    <row r="43" spans="3:15" ht="28.8" x14ac:dyDescent="0.3">
      <c r="C43" s="26" t="s">
        <v>182</v>
      </c>
      <c r="D43" s="26" t="s">
        <v>141</v>
      </c>
      <c r="E43" s="26" t="s">
        <v>142</v>
      </c>
      <c r="F43" s="26">
        <v>60000</v>
      </c>
      <c r="L43" s="26" t="s">
        <v>151</v>
      </c>
      <c r="M43" s="26" t="s">
        <v>138</v>
      </c>
      <c r="N43" s="26" t="s">
        <v>142</v>
      </c>
      <c r="O43" s="26">
        <v>61000</v>
      </c>
    </row>
    <row r="44" spans="3:15" ht="28.8" x14ac:dyDescent="0.3">
      <c r="C44" s="26" t="s">
        <v>169</v>
      </c>
      <c r="D44" s="26" t="s">
        <v>138</v>
      </c>
      <c r="E44" s="26" t="s">
        <v>144</v>
      </c>
      <c r="F44" s="26">
        <v>56000</v>
      </c>
      <c r="L44" s="26" t="s">
        <v>165</v>
      </c>
      <c r="M44" s="26" t="s">
        <v>138</v>
      </c>
      <c r="N44" s="26" t="s">
        <v>146</v>
      </c>
      <c r="O44" s="26">
        <v>61000</v>
      </c>
    </row>
    <row r="45" spans="3:15" ht="28.8" x14ac:dyDescent="0.3">
      <c r="C45" s="26" t="s">
        <v>189</v>
      </c>
      <c r="D45" s="26" t="s">
        <v>141</v>
      </c>
      <c r="E45" s="26" t="s">
        <v>142</v>
      </c>
      <c r="F45" s="26">
        <v>61000</v>
      </c>
      <c r="L45" s="26" t="s">
        <v>189</v>
      </c>
      <c r="M45" s="26" t="s">
        <v>141</v>
      </c>
      <c r="N45" s="26" t="s">
        <v>142</v>
      </c>
      <c r="O45" s="26">
        <v>61000</v>
      </c>
    </row>
    <row r="46" spans="3:15" ht="28.8" x14ac:dyDescent="0.3">
      <c r="C46" s="26" t="s">
        <v>158</v>
      </c>
      <c r="D46" s="26" t="s">
        <v>141</v>
      </c>
      <c r="E46" s="26" t="s">
        <v>142</v>
      </c>
      <c r="F46" s="26">
        <v>64000</v>
      </c>
      <c r="L46" s="26" t="s">
        <v>166</v>
      </c>
      <c r="M46" s="26" t="s">
        <v>141</v>
      </c>
      <c r="N46" s="26" t="s">
        <v>142</v>
      </c>
      <c r="O46" s="26">
        <v>62000</v>
      </c>
    </row>
    <row r="47" spans="3:15" ht="43.2" x14ac:dyDescent="0.3">
      <c r="C47" s="26" t="s">
        <v>157</v>
      </c>
      <c r="D47" s="26" t="s">
        <v>138</v>
      </c>
      <c r="E47" s="26" t="s">
        <v>146</v>
      </c>
      <c r="F47" s="26">
        <v>59000</v>
      </c>
      <c r="L47" s="26" t="s">
        <v>178</v>
      </c>
      <c r="M47" s="26" t="s">
        <v>141</v>
      </c>
      <c r="N47" s="26" t="s">
        <v>142</v>
      </c>
      <c r="O47" s="26">
        <v>62000</v>
      </c>
    </row>
    <row r="48" spans="3:15" ht="28.8" x14ac:dyDescent="0.3">
      <c r="C48" s="26" t="s">
        <v>188</v>
      </c>
      <c r="D48" s="26" t="s">
        <v>138</v>
      </c>
      <c r="E48" s="26" t="s">
        <v>146</v>
      </c>
      <c r="F48" s="26">
        <v>59000</v>
      </c>
      <c r="L48" s="26" t="s">
        <v>185</v>
      </c>
      <c r="M48" s="26" t="s">
        <v>138</v>
      </c>
      <c r="N48" s="26" t="s">
        <v>146</v>
      </c>
      <c r="O48" s="26">
        <v>62000</v>
      </c>
    </row>
    <row r="49" spans="3:15" ht="28.8" x14ac:dyDescent="0.3">
      <c r="C49" s="26" t="s">
        <v>149</v>
      </c>
      <c r="D49" s="26" t="s">
        <v>138</v>
      </c>
      <c r="E49" s="26" t="s">
        <v>146</v>
      </c>
      <c r="F49" s="26">
        <v>60000</v>
      </c>
      <c r="L49" s="26" t="s">
        <v>154</v>
      </c>
      <c r="M49" s="26" t="s">
        <v>141</v>
      </c>
      <c r="N49" s="26" t="s">
        <v>142</v>
      </c>
      <c r="O49" s="26">
        <v>62000</v>
      </c>
    </row>
    <row r="50" spans="3:15" ht="28.8" x14ac:dyDescent="0.3">
      <c r="C50" s="26" t="s">
        <v>167</v>
      </c>
      <c r="D50" s="26" t="s">
        <v>138</v>
      </c>
      <c r="E50" s="26" t="s">
        <v>139</v>
      </c>
      <c r="F50" s="26">
        <v>50000</v>
      </c>
      <c r="L50" s="26" t="s">
        <v>193</v>
      </c>
      <c r="M50" s="26" t="s">
        <v>141</v>
      </c>
      <c r="N50" s="26" t="s">
        <v>142</v>
      </c>
      <c r="O50" s="26">
        <v>62000</v>
      </c>
    </row>
    <row r="51" spans="3:15" x14ac:dyDescent="0.3">
      <c r="C51" s="26" t="s">
        <v>181</v>
      </c>
      <c r="D51" s="26" t="s">
        <v>138</v>
      </c>
      <c r="E51" s="26" t="s">
        <v>146</v>
      </c>
      <c r="F51" s="26">
        <v>59000</v>
      </c>
      <c r="L51" s="26" t="s">
        <v>54</v>
      </c>
      <c r="M51" s="26" t="s">
        <v>141</v>
      </c>
      <c r="N51" s="26" t="s">
        <v>142</v>
      </c>
      <c r="O51" s="26">
        <v>63000</v>
      </c>
    </row>
    <row r="52" spans="3:15" ht="28.8" x14ac:dyDescent="0.3">
      <c r="C52" s="26" t="s">
        <v>159</v>
      </c>
      <c r="D52" s="26" t="s">
        <v>138</v>
      </c>
      <c r="E52" s="26" t="s">
        <v>139</v>
      </c>
      <c r="F52" s="26">
        <v>53000</v>
      </c>
      <c r="L52" s="26" t="s">
        <v>168</v>
      </c>
      <c r="M52" s="26" t="s">
        <v>141</v>
      </c>
      <c r="N52" s="26" t="s">
        <v>146</v>
      </c>
      <c r="O52" s="26">
        <v>63000</v>
      </c>
    </row>
    <row r="53" spans="3:15" ht="28.8" x14ac:dyDescent="0.3">
      <c r="C53" s="26" t="s">
        <v>154</v>
      </c>
      <c r="D53" s="26" t="s">
        <v>141</v>
      </c>
      <c r="E53" s="26" t="s">
        <v>142</v>
      </c>
      <c r="F53" s="26">
        <v>62000</v>
      </c>
      <c r="L53" s="26" t="s">
        <v>152</v>
      </c>
      <c r="M53" s="26" t="s">
        <v>141</v>
      </c>
      <c r="N53" s="26" t="s">
        <v>146</v>
      </c>
      <c r="O53" s="26">
        <v>63000</v>
      </c>
    </row>
    <row r="54" spans="3:15" ht="28.8" x14ac:dyDescent="0.3">
      <c r="C54" s="26" t="s">
        <v>193</v>
      </c>
      <c r="D54" s="26" t="s">
        <v>141</v>
      </c>
      <c r="E54" s="26" t="s">
        <v>142</v>
      </c>
      <c r="F54" s="26">
        <v>62000</v>
      </c>
      <c r="L54" s="26" t="s">
        <v>158</v>
      </c>
      <c r="M54" s="26" t="s">
        <v>141</v>
      </c>
      <c r="N54" s="26" t="s">
        <v>142</v>
      </c>
      <c r="O54" s="26">
        <v>64000</v>
      </c>
    </row>
    <row r="55" spans="3:15" ht="28.8" x14ac:dyDescent="0.3">
      <c r="C55" s="26" t="s">
        <v>164</v>
      </c>
      <c r="D55" s="26" t="s">
        <v>141</v>
      </c>
      <c r="E55" s="26" t="s">
        <v>144</v>
      </c>
      <c r="F55" s="26">
        <v>57000</v>
      </c>
      <c r="L55" s="26" t="s">
        <v>145</v>
      </c>
      <c r="M55" s="26" t="s">
        <v>141</v>
      </c>
      <c r="N55" s="26" t="s">
        <v>146</v>
      </c>
      <c r="O55" s="26">
        <v>65000</v>
      </c>
    </row>
    <row r="56" spans="3:15" ht="28.8" x14ac:dyDescent="0.3">
      <c r="C56" s="26" t="s">
        <v>180</v>
      </c>
      <c r="D56" s="26" t="s">
        <v>141</v>
      </c>
      <c r="E56" s="26" t="s">
        <v>144</v>
      </c>
      <c r="F56" s="26">
        <v>56000</v>
      </c>
      <c r="L56" s="26" t="s">
        <v>160</v>
      </c>
      <c r="M56" s="26" t="s">
        <v>141</v>
      </c>
      <c r="N56" s="26" t="s">
        <v>146</v>
      </c>
      <c r="O56" s="26">
        <v>65000</v>
      </c>
    </row>
  </sheetData>
  <sortState xmlns:xlrd2="http://schemas.microsoft.com/office/spreadsheetml/2017/richdata2" ref="L4:O56">
    <sortCondition ref="O4:O56"/>
  </sortState>
  <mergeCells count="4">
    <mergeCell ref="A1:K1"/>
    <mergeCell ref="A3:B3"/>
    <mergeCell ref="A4:B4"/>
    <mergeCell ref="A5:B5"/>
  </mergeCells>
  <conditionalFormatting sqref="D4:D56">
    <cfRule type="containsText" dxfId="5" priority="6" operator="containsText" text="F">
      <formula>NOT(ISERROR(SEARCH("F",D4)))</formula>
    </cfRule>
    <cfRule type="containsText" dxfId="4" priority="5" operator="containsText" text="M">
      <formula>NOT(ISERROR(SEARCH("M",D4)))</formula>
    </cfRule>
  </conditionalFormatting>
  <conditionalFormatting sqref="F4:F56">
    <cfRule type="colorScale" priority="4">
      <colorScale>
        <cfvo type="min"/>
        <cfvo type="max"/>
        <color rgb="FFFCFCFF"/>
        <color rgb="FF63BE7B"/>
      </colorScale>
    </cfRule>
  </conditionalFormatting>
  <conditionalFormatting sqref="M4:M56">
    <cfRule type="containsText" dxfId="0" priority="2" operator="containsText" text="M">
      <formula>NOT(ISERROR(SEARCH("M",M4)))</formula>
    </cfRule>
    <cfRule type="containsText" dxfId="1" priority="3" operator="containsText" text="F">
      <formula>NOT(ISERROR(SEARCH("F",M4)))</formula>
    </cfRule>
  </conditionalFormatting>
  <conditionalFormatting sqref="O4:O56 P4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errorTitle="Note" error="Dont enter invalid data other than what is in list" promptTitle="Note" prompt="Select from the drop down list" sqref="E4:E56 N4:N56" xr:uid="{0075B49F-EB1B-4A5E-82F8-E9B792171AD9}">
      <formula1>$I$4:$I$7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7B05D-9AC3-4CB6-88A1-1520B42D59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 References</vt:lpstr>
      <vt:lpstr>Leading Zeros</vt:lpstr>
      <vt:lpstr>Seperating and Joining</vt:lpstr>
      <vt:lpstr>Functions</vt:lpstr>
      <vt:lpstr>Formatting,list,freezing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s</dc:creator>
  <cp:lastModifiedBy>hema s</cp:lastModifiedBy>
  <dcterms:created xsi:type="dcterms:W3CDTF">2025-09-20T13:33:50Z</dcterms:created>
  <dcterms:modified xsi:type="dcterms:W3CDTF">2025-09-21T12:02:48Z</dcterms:modified>
</cp:coreProperties>
</file>