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rporateAction-Recon\reports\"/>
    </mc:Choice>
  </mc:AlternateContent>
  <bookViews>
    <workbookView xWindow="0" yWindow="0" windowWidth="17256" windowHeight="5832"/>
  </bookViews>
  <sheets>
    <sheet name="corporate_actions_raw" sheetId="1" r:id="rId1"/>
  </sheets>
  <calcPr calcId="152511"/>
</workbook>
</file>

<file path=xl/calcChain.xml><?xml version="1.0" encoding="utf-8"?>
<calcChain xmlns="http://schemas.openxmlformats.org/spreadsheetml/2006/main">
  <c r="J2" i="1" l="1"/>
  <c r="K2" i="1"/>
  <c r="L2" i="1"/>
  <c r="J3" i="1"/>
  <c r="K3" i="1" s="1"/>
  <c r="L3" i="1"/>
  <c r="J4" i="1"/>
  <c r="K4" i="1" s="1"/>
  <c r="L4" i="1"/>
  <c r="J5" i="1"/>
  <c r="K5" i="1" s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 s="1"/>
  <c r="L11" i="1"/>
</calcChain>
</file>

<file path=xl/sharedStrings.xml><?xml version="1.0" encoding="utf-8"?>
<sst xmlns="http://schemas.openxmlformats.org/spreadsheetml/2006/main" count="62" uniqueCount="43">
  <si>
    <t>ISIN</t>
  </si>
  <si>
    <t>SecurityName</t>
  </si>
  <si>
    <t>EventID</t>
  </si>
  <si>
    <t>EventType</t>
  </si>
  <si>
    <t>RecordDate</t>
  </si>
  <si>
    <t>PaymentDate</t>
  </si>
  <si>
    <t>AnnouncedAmount</t>
  </si>
  <si>
    <t>Currency</t>
  </si>
  <si>
    <t>IN000A1</t>
  </si>
  <si>
    <t>ABC Ltd</t>
  </si>
  <si>
    <t>EVT001</t>
  </si>
  <si>
    <t>Dividend</t>
  </si>
  <si>
    <t>INR</t>
  </si>
  <si>
    <t>EVT002</t>
  </si>
  <si>
    <t>Split</t>
  </si>
  <si>
    <t>IN000B2</t>
  </si>
  <si>
    <t>DEF Ltd</t>
  </si>
  <si>
    <t>EVT003</t>
  </si>
  <si>
    <t>IN000C3</t>
  </si>
  <si>
    <t>GHI Ltd</t>
  </si>
  <si>
    <t>EVT004</t>
  </si>
  <si>
    <t>IN000D4</t>
  </si>
  <si>
    <t>JKL Ltd</t>
  </si>
  <si>
    <t>EVT005</t>
  </si>
  <si>
    <t>IN000E5</t>
  </si>
  <si>
    <t>MNO Ltd</t>
  </si>
  <si>
    <t>EVT006</t>
  </si>
  <si>
    <t>IN000F6</t>
  </si>
  <si>
    <t>PQR Ltd</t>
  </si>
  <si>
    <t>EVT007</t>
  </si>
  <si>
    <t>IN000G7</t>
  </si>
  <si>
    <t>STU Ltd</t>
  </si>
  <si>
    <t>EVT008</t>
  </si>
  <si>
    <t>IN000H8</t>
  </si>
  <si>
    <t>VWX Ltd</t>
  </si>
  <si>
    <t>EVT009</t>
  </si>
  <si>
    <t>IN000I9</t>
  </si>
  <si>
    <t>YZA Ltd</t>
  </si>
  <si>
    <t>EVT010</t>
  </si>
  <si>
    <t>PaidAmount</t>
  </si>
  <si>
    <t>Variance</t>
  </si>
  <si>
    <t xml:space="preserve">Status </t>
  </si>
  <si>
    <t>DelayDays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</si>
</sst>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conTable" displayName="ReconTable" ref="A1:L11" totalsRowShown="0">
  <autoFilter ref="A1:L11"/>
  <tableColumns count="12">
    <tableColumn id="1" name="ISIN"/>
    <tableColumn id="2" name="SecurityName"/>
    <tableColumn id="3" name="EventID"/>
    <tableColumn id="4" name="EventType"/>
    <tableColumn id="5" name="RecordDate" dataDxfId="1"/>
    <tableColumn id="6" name="PaymentDate" dataDxfId="0"/>
    <tableColumn id="7" name="AnnouncedAmount"/>
    <tableColumn id="8" name="Currency"/>
    <tableColumn id="9" name="PaidAmount"/>
    <tableColumn id="10" name="Variance">
      <calculatedColumnFormula>ROUND(I2 - G2, 2)</calculatedColumnFormula>
    </tableColumn>
    <tableColumn id="11" name="Status ">
      <calculatedColumnFormula>IF(I2="", "Pending", IF(ABS(J2)&lt;=0.01, "Matched", "Mismatch"))</calculatedColumnFormula>
    </tableColumn>
    <tableColumn id="12" name="DelayDays">
      <calculatedColumnFormula>F2-E2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93" workbookViewId="0">
      <pane ySplit="1" topLeftCell="A2" activePane="bottomLeft" state="frozen"/>
      <selection pane="bottomLeft" activeCell="I9" sqref="I9"/>
    </sheetView>
  </sheetViews>
  <sheetFormatPr defaultRowHeight="14.4" x14ac:dyDescent="0.3"/>
  <cols>
    <col min="2" max="2" width="14.44140625" customWidth="1"/>
    <col min="3" max="3" width="9.21875" customWidth="1"/>
    <col min="4" max="4" width="11.44140625" customWidth="1"/>
    <col min="5" max="5" width="12.44140625" customWidth="1"/>
    <col min="6" max="6" width="14.109375" customWidth="1"/>
    <col min="7" max="7" width="19.109375" customWidth="1"/>
    <col min="8" max="8" width="10.21875" customWidth="1"/>
    <col min="9" max="9" width="13.21875" customWidth="1"/>
    <col min="10" max="10" width="10" customWidth="1"/>
    <col min="12" max="12" width="11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40</v>
      </c>
      <c r="K1" t="s">
        <v>41</v>
      </c>
      <c r="L1" t="s">
        <v>42</v>
      </c>
    </row>
    <row r="2" spans="1:12" x14ac:dyDescent="0.3">
      <c r="A2" t="s">
        <v>8</v>
      </c>
      <c r="B2" t="s">
        <v>9</v>
      </c>
      <c r="C2" t="s">
        <v>10</v>
      </c>
      <c r="D2" t="s">
        <v>11</v>
      </c>
      <c r="E2" s="1">
        <v>45915</v>
      </c>
      <c r="F2" s="1">
        <v>45931</v>
      </c>
      <c r="G2">
        <v>2</v>
      </c>
      <c r="H2" t="s">
        <v>12</v>
      </c>
      <c r="I2">
        <v>2</v>
      </c>
      <c r="J2">
        <f>ROUND(I2 - G2, 2)</f>
        <v>0</v>
      </c>
      <c r="K2" t="str">
        <f>IF(I2="", "Pending", IF(ABS(J2)&lt;=0.01, "Matched", "Mismatch"))</f>
        <v>Matched</v>
      </c>
      <c r="L2">
        <f>F2-E2</f>
        <v>16</v>
      </c>
    </row>
    <row r="3" spans="1:12" x14ac:dyDescent="0.3">
      <c r="A3" t="s">
        <v>8</v>
      </c>
      <c r="B3" t="s">
        <v>9</v>
      </c>
      <c r="C3" t="s">
        <v>13</v>
      </c>
      <c r="D3" t="s">
        <v>14</v>
      </c>
      <c r="E3" s="1">
        <v>45920</v>
      </c>
      <c r="F3" s="1">
        <v>45935</v>
      </c>
      <c r="G3">
        <v>0</v>
      </c>
      <c r="H3" t="s">
        <v>12</v>
      </c>
      <c r="I3">
        <v>0</v>
      </c>
      <c r="J3">
        <f t="shared" ref="J3:J10" si="0">ROUND(I3 - G3, 2)</f>
        <v>0</v>
      </c>
      <c r="K3" t="str">
        <f t="shared" ref="K3:K11" si="1">IF(I3="", "Pending", IF(ABS(J3)&lt;=0.01, "Matched", "Mismatch"))</f>
        <v>Matched</v>
      </c>
      <c r="L3">
        <f t="shared" ref="L3:L11" si="2">F3-E3</f>
        <v>15</v>
      </c>
    </row>
    <row r="4" spans="1:12" x14ac:dyDescent="0.3">
      <c r="A4" t="s">
        <v>15</v>
      </c>
      <c r="B4" t="s">
        <v>16</v>
      </c>
      <c r="C4" t="s">
        <v>17</v>
      </c>
      <c r="D4" t="s">
        <v>11</v>
      </c>
      <c r="E4" s="1">
        <v>45918</v>
      </c>
      <c r="F4" s="1">
        <v>45933</v>
      </c>
      <c r="G4">
        <v>1.5</v>
      </c>
      <c r="H4" t="s">
        <v>12</v>
      </c>
      <c r="I4">
        <v>1.25</v>
      </c>
      <c r="J4">
        <f t="shared" si="0"/>
        <v>-0.25</v>
      </c>
      <c r="K4" t="str">
        <f t="shared" si="1"/>
        <v>Mismatch</v>
      </c>
      <c r="L4">
        <f t="shared" si="2"/>
        <v>15</v>
      </c>
    </row>
    <row r="5" spans="1:12" x14ac:dyDescent="0.3">
      <c r="A5" t="s">
        <v>18</v>
      </c>
      <c r="B5" t="s">
        <v>19</v>
      </c>
      <c r="C5" t="s">
        <v>20</v>
      </c>
      <c r="D5" t="s">
        <v>11</v>
      </c>
      <c r="E5" s="1">
        <v>45918</v>
      </c>
      <c r="F5" s="1">
        <v>45934</v>
      </c>
      <c r="G5">
        <v>3</v>
      </c>
      <c r="H5" t="s">
        <v>12</v>
      </c>
      <c r="I5">
        <v>3</v>
      </c>
      <c r="J5">
        <f t="shared" si="0"/>
        <v>0</v>
      </c>
      <c r="K5" t="str">
        <f t="shared" si="1"/>
        <v>Matched</v>
      </c>
      <c r="L5">
        <f t="shared" si="2"/>
        <v>16</v>
      </c>
    </row>
    <row r="6" spans="1:12" x14ac:dyDescent="0.3">
      <c r="A6" t="s">
        <v>21</v>
      </c>
      <c r="B6" t="s">
        <v>22</v>
      </c>
      <c r="C6" t="s">
        <v>23</v>
      </c>
      <c r="D6" t="s">
        <v>11</v>
      </c>
      <c r="E6" s="1">
        <v>45925</v>
      </c>
      <c r="F6" s="1">
        <v>45940</v>
      </c>
      <c r="G6">
        <v>1</v>
      </c>
      <c r="H6" t="s">
        <v>12</v>
      </c>
      <c r="I6">
        <v>1</v>
      </c>
      <c r="J6">
        <f t="shared" si="0"/>
        <v>0</v>
      </c>
      <c r="K6" t="str">
        <f t="shared" si="1"/>
        <v>Matched</v>
      </c>
      <c r="L6">
        <f t="shared" si="2"/>
        <v>15</v>
      </c>
    </row>
    <row r="7" spans="1:12" x14ac:dyDescent="0.3">
      <c r="A7" t="s">
        <v>24</v>
      </c>
      <c r="B7" t="s">
        <v>25</v>
      </c>
      <c r="C7" t="s">
        <v>26</v>
      </c>
      <c r="D7" t="s">
        <v>11</v>
      </c>
      <c r="E7" s="1">
        <v>45925</v>
      </c>
      <c r="F7" s="1">
        <v>45942</v>
      </c>
      <c r="G7">
        <v>2.5</v>
      </c>
      <c r="H7" t="s">
        <v>12</v>
      </c>
      <c r="I7">
        <v>2.25</v>
      </c>
      <c r="J7">
        <f t="shared" si="0"/>
        <v>-0.25</v>
      </c>
      <c r="K7" t="str">
        <f t="shared" si="1"/>
        <v>Mismatch</v>
      </c>
      <c r="L7">
        <f t="shared" si="2"/>
        <v>17</v>
      </c>
    </row>
    <row r="8" spans="1:12" x14ac:dyDescent="0.3">
      <c r="A8" t="s">
        <v>27</v>
      </c>
      <c r="B8" t="s">
        <v>28</v>
      </c>
      <c r="C8" t="s">
        <v>29</v>
      </c>
      <c r="D8" t="s">
        <v>11</v>
      </c>
      <c r="E8" s="1">
        <v>45928</v>
      </c>
      <c r="F8" s="1">
        <v>45944</v>
      </c>
      <c r="G8">
        <v>1.25</v>
      </c>
      <c r="H8" t="s">
        <v>12</v>
      </c>
      <c r="I8">
        <v>1.25</v>
      </c>
      <c r="J8">
        <f t="shared" si="0"/>
        <v>0</v>
      </c>
      <c r="K8" t="str">
        <f t="shared" si="1"/>
        <v>Matched</v>
      </c>
      <c r="L8">
        <f t="shared" si="2"/>
        <v>16</v>
      </c>
    </row>
    <row r="9" spans="1:12" x14ac:dyDescent="0.3">
      <c r="A9" t="s">
        <v>30</v>
      </c>
      <c r="B9" t="s">
        <v>31</v>
      </c>
      <c r="C9" t="s">
        <v>32</v>
      </c>
      <c r="D9" t="s">
        <v>11</v>
      </c>
      <c r="E9" s="1">
        <v>45930</v>
      </c>
      <c r="F9" s="1">
        <v>45945</v>
      </c>
      <c r="G9">
        <v>2.2000000000000002</v>
      </c>
      <c r="H9" t="s">
        <v>12</v>
      </c>
      <c r="I9">
        <v>2.5</v>
      </c>
      <c r="J9">
        <f>ROUND(I9 - G9, 2)</f>
        <v>0.3</v>
      </c>
      <c r="K9" t="str">
        <f t="shared" si="1"/>
        <v>Mismatch</v>
      </c>
      <c r="L9">
        <f t="shared" si="2"/>
        <v>15</v>
      </c>
    </row>
    <row r="10" spans="1:12" x14ac:dyDescent="0.3">
      <c r="A10" t="s">
        <v>33</v>
      </c>
      <c r="B10" t="s">
        <v>34</v>
      </c>
      <c r="C10" t="s">
        <v>35</v>
      </c>
      <c r="D10" t="s">
        <v>11</v>
      </c>
      <c r="E10" s="1">
        <v>45930</v>
      </c>
      <c r="F10" s="1">
        <v>45946</v>
      </c>
      <c r="G10">
        <v>1.8</v>
      </c>
      <c r="H10" t="s">
        <v>12</v>
      </c>
      <c r="I10">
        <v>1.5</v>
      </c>
      <c r="J10">
        <f t="shared" si="0"/>
        <v>-0.3</v>
      </c>
      <c r="K10" t="str">
        <f t="shared" si="1"/>
        <v>Mismatch</v>
      </c>
      <c r="L10">
        <f t="shared" si="2"/>
        <v>16</v>
      </c>
    </row>
    <row r="11" spans="1:12" x14ac:dyDescent="0.3">
      <c r="A11" t="s">
        <v>36</v>
      </c>
      <c r="B11" t="s">
        <v>37</v>
      </c>
      <c r="C11" t="s">
        <v>38</v>
      </c>
      <c r="D11" t="s">
        <v>11</v>
      </c>
      <c r="E11" s="1">
        <v>45931</v>
      </c>
      <c r="F11" s="1">
        <v>45947</v>
      </c>
      <c r="G11">
        <v>2</v>
      </c>
      <c r="H11" t="s">
        <v>12</v>
      </c>
      <c r="I11">
        <v>2</v>
      </c>
      <c r="J11">
        <f>ROUND(I11 - G11, 2)</f>
        <v>0</v>
      </c>
      <c r="K11" t="str">
        <f t="shared" si="1"/>
        <v>Matched</v>
      </c>
      <c r="L11">
        <f t="shared" si="2"/>
        <v>16</v>
      </c>
    </row>
    <row r="13" spans="1:12" x14ac:dyDescent="0.3">
      <c r="I13" s="2"/>
    </row>
    <row r="14" spans="1:12" x14ac:dyDescent="0.3">
      <c r="I14" s="2"/>
    </row>
    <row r="15" spans="1:12" x14ac:dyDescent="0.3">
      <c r="I15" s="2"/>
    </row>
    <row r="16" spans="1:12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24" spans="9:9" x14ac:dyDescent="0.3">
      <c r="I24" s="2"/>
    </row>
    <row r="25" spans="9:9" x14ac:dyDescent="0.3">
      <c r="I25" s="2"/>
    </row>
    <row r="26" spans="9:9" x14ac:dyDescent="0.3">
      <c r="I26" s="2"/>
    </row>
    <row r="27" spans="9:9" x14ac:dyDescent="0.3">
      <c r="I27" s="2"/>
    </row>
    <row r="28" spans="9:9" x14ac:dyDescent="0.3">
      <c r="I28" s="2"/>
    </row>
    <row r="29" spans="9:9" x14ac:dyDescent="0.3">
      <c r="I29" s="2"/>
    </row>
    <row r="30" spans="9:9" x14ac:dyDescent="0.3">
      <c r="I3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corporate_actions_raw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2025-10-29T08:15:07Z</dcterms:created>
  <dcterms:modified xsi:type="dcterms:W3CDTF">2025-10-29T11:26:38Z</dcterms:modified>
</cp:coreProperties>
</file>