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football\"/>
    </mc:Choice>
  </mc:AlternateContent>
  <bookViews>
    <workbookView xWindow="0" yWindow="465" windowWidth="25605" windowHeight="14445" tabRatio="500"/>
  </bookViews>
  <sheets>
    <sheet name="OverView" sheetId="1" r:id="rId1"/>
    <sheet name="workbook" sheetId="2" r:id="rId2"/>
    <sheet name="ES_A_" sheetId="3" r:id="rId3"/>
    <sheet name="IT_A" sheetId="4" r:id="rId4"/>
    <sheet name="J_2" sheetId="5" r:id="rId5"/>
    <sheet name="J_1" sheetId="6" r:id="rId6"/>
    <sheet name="EN_B" sheetId="7" r:id="rId7"/>
    <sheet name="EN_A" sheetId="8" r:id="rId8"/>
    <sheet name="B_2" sheetId="9" r:id="rId9"/>
    <sheet name="B_1" sheetId="10" r:id="rId10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0" l="1"/>
  <c r="P4" i="10"/>
  <c r="O4" i="10"/>
  <c r="N4" i="9"/>
  <c r="P4" i="9"/>
  <c r="O4" i="9"/>
  <c r="N4" i="6"/>
  <c r="P4" i="6"/>
  <c r="O4" i="6"/>
  <c r="N4" i="5"/>
  <c r="P4" i="5"/>
  <c r="O4" i="5"/>
  <c r="N4" i="4"/>
  <c r="P4" i="4"/>
  <c r="O4" i="4"/>
  <c r="N4" i="3"/>
  <c r="P4" i="3"/>
  <c r="O4" i="3"/>
  <c r="N22" i="10"/>
  <c r="N21" i="10"/>
  <c r="N20" i="10"/>
  <c r="N19" i="10"/>
  <c r="N18" i="10"/>
  <c r="N17" i="10"/>
  <c r="N16" i="10"/>
  <c r="N15" i="10"/>
  <c r="N14" i="10"/>
  <c r="O14" i="10"/>
  <c r="P14" i="10"/>
  <c r="Q14" i="10"/>
  <c r="R14" i="10"/>
  <c r="S14" i="10"/>
  <c r="N13" i="10"/>
  <c r="O13" i="10"/>
  <c r="P13" i="10"/>
  <c r="Q13" i="10"/>
  <c r="R13" i="10"/>
  <c r="S13" i="10"/>
  <c r="N12" i="10"/>
  <c r="N11" i="10"/>
  <c r="N10" i="10"/>
  <c r="O10" i="10"/>
  <c r="P10" i="10"/>
  <c r="Q10" i="10"/>
  <c r="R10" i="10"/>
  <c r="S10" i="10"/>
  <c r="N9" i="10"/>
  <c r="O9" i="10"/>
  <c r="P9" i="10"/>
  <c r="Q9" i="10"/>
  <c r="R9" i="10"/>
  <c r="S9" i="10"/>
  <c r="N8" i="10"/>
  <c r="N7" i="10"/>
  <c r="N6" i="10"/>
  <c r="O6" i="10"/>
  <c r="P6" i="10"/>
  <c r="Q6" i="10"/>
  <c r="R6" i="10"/>
  <c r="S6" i="10"/>
  <c r="N5" i="10"/>
  <c r="O5" i="10"/>
  <c r="P5" i="10"/>
  <c r="Q5" i="10"/>
  <c r="R5" i="10"/>
  <c r="S5" i="10"/>
  <c r="N14" i="2"/>
  <c r="O14" i="2"/>
  <c r="P14" i="2"/>
  <c r="Q14" i="2"/>
  <c r="R14" i="2"/>
  <c r="S14" i="2"/>
  <c r="N22" i="9"/>
  <c r="N21" i="9"/>
  <c r="N20" i="9"/>
  <c r="N19" i="9"/>
  <c r="N18" i="9"/>
  <c r="N17" i="9"/>
  <c r="N16" i="9"/>
  <c r="N15" i="9"/>
  <c r="N14" i="9"/>
  <c r="N13" i="9"/>
  <c r="O13" i="9"/>
  <c r="P13" i="9"/>
  <c r="Q13" i="9"/>
  <c r="R13" i="9"/>
  <c r="S13" i="9"/>
  <c r="N12" i="9"/>
  <c r="N11" i="9"/>
  <c r="N10" i="9"/>
  <c r="O10" i="9"/>
  <c r="P10" i="9"/>
  <c r="Q10" i="9"/>
  <c r="R10" i="9"/>
  <c r="S10" i="9"/>
  <c r="N9" i="9"/>
  <c r="O9" i="9"/>
  <c r="P9" i="9"/>
  <c r="Q9" i="9"/>
  <c r="R9" i="9"/>
  <c r="S9" i="9"/>
  <c r="N8" i="9"/>
  <c r="N7" i="9"/>
  <c r="N6" i="9"/>
  <c r="O6" i="9"/>
  <c r="P6" i="9"/>
  <c r="Q6" i="9"/>
  <c r="R6" i="9"/>
  <c r="S6" i="9"/>
  <c r="N5" i="9"/>
  <c r="O5" i="9"/>
  <c r="P5" i="9"/>
  <c r="Q5" i="9"/>
  <c r="R5" i="9"/>
  <c r="S5" i="9"/>
  <c r="N13" i="2"/>
  <c r="O13" i="2"/>
  <c r="P13" i="2"/>
  <c r="Q13" i="2"/>
  <c r="R13" i="2"/>
  <c r="S13" i="2"/>
  <c r="N10" i="2"/>
  <c r="O10" i="2"/>
  <c r="P10" i="2"/>
  <c r="Q10" i="2"/>
  <c r="R10" i="2"/>
  <c r="S10" i="2"/>
  <c r="N9" i="2"/>
  <c r="O9" i="2"/>
  <c r="P9" i="2"/>
  <c r="Q9" i="2"/>
  <c r="R9" i="2"/>
  <c r="S9" i="2"/>
  <c r="N10" i="4"/>
  <c r="O10" i="4"/>
  <c r="P10" i="4"/>
  <c r="Q10" i="4"/>
  <c r="R10" i="4"/>
  <c r="S10" i="4"/>
  <c r="N4" i="7"/>
  <c r="O4" i="7"/>
  <c r="P4" i="7"/>
  <c r="Q4" i="7"/>
  <c r="R4" i="7"/>
  <c r="S4" i="7"/>
  <c r="N4" i="8"/>
  <c r="O4" i="8"/>
  <c r="P4" i="8"/>
  <c r="Q4" i="8"/>
  <c r="R4" i="8"/>
  <c r="S4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O14" i="8"/>
  <c r="P14" i="8"/>
  <c r="Q14" i="8"/>
  <c r="R14" i="8"/>
  <c r="S14" i="8"/>
  <c r="N13" i="8"/>
  <c r="N12" i="8"/>
  <c r="N11" i="8"/>
  <c r="O11" i="8"/>
  <c r="P11" i="8"/>
  <c r="Q11" i="8"/>
  <c r="R11" i="8"/>
  <c r="S11" i="8"/>
  <c r="N10" i="8"/>
  <c r="O10" i="8"/>
  <c r="P10" i="8"/>
  <c r="Q10" i="8"/>
  <c r="R10" i="8"/>
  <c r="S10" i="8"/>
  <c r="N9" i="8"/>
  <c r="N8" i="8"/>
  <c r="N7" i="8"/>
  <c r="N6" i="8"/>
  <c r="O6" i="8"/>
  <c r="P6" i="8"/>
  <c r="Q6" i="8"/>
  <c r="R6" i="8"/>
  <c r="S6" i="8"/>
  <c r="N5" i="8"/>
  <c r="O5" i="8"/>
  <c r="P5" i="8"/>
  <c r="Q5" i="8"/>
  <c r="R5" i="8"/>
  <c r="S5" i="8"/>
  <c r="N11" i="2"/>
  <c r="N26" i="7"/>
  <c r="N25" i="7"/>
  <c r="N24" i="7"/>
  <c r="N23" i="7"/>
  <c r="N22" i="7"/>
  <c r="N21" i="7"/>
  <c r="N20" i="7"/>
  <c r="N19" i="7"/>
  <c r="N18" i="7"/>
  <c r="N17" i="7"/>
  <c r="N16" i="7"/>
  <c r="N15" i="7"/>
  <c r="O15" i="7"/>
  <c r="P15" i="7"/>
  <c r="Q15" i="7"/>
  <c r="R15" i="7"/>
  <c r="S15" i="7"/>
  <c r="N14" i="7"/>
  <c r="O14" i="7"/>
  <c r="P14" i="7"/>
  <c r="Q14" i="7"/>
  <c r="R14" i="7"/>
  <c r="S14" i="7"/>
  <c r="N13" i="7"/>
  <c r="N12" i="7"/>
  <c r="N11" i="7"/>
  <c r="N10" i="7"/>
  <c r="O10" i="7"/>
  <c r="P10" i="7"/>
  <c r="Q10" i="7"/>
  <c r="R10" i="7"/>
  <c r="S10" i="7"/>
  <c r="N9" i="7"/>
  <c r="O9" i="7"/>
  <c r="P9" i="7"/>
  <c r="Q9" i="7"/>
  <c r="R9" i="7"/>
  <c r="S9" i="7"/>
  <c r="N8" i="7"/>
  <c r="N7" i="7"/>
  <c r="N6" i="7"/>
  <c r="O6" i="7"/>
  <c r="P6" i="7"/>
  <c r="Q6" i="7"/>
  <c r="R6" i="7"/>
  <c r="S6" i="7"/>
  <c r="N5" i="7"/>
  <c r="O5" i="7"/>
  <c r="P5" i="7"/>
  <c r="Q5" i="7"/>
  <c r="R5" i="7"/>
  <c r="S5" i="7"/>
  <c r="N15" i="2"/>
  <c r="N25" i="6"/>
  <c r="N24" i="6"/>
  <c r="N23" i="6"/>
  <c r="N22" i="6"/>
  <c r="N21" i="6"/>
  <c r="N20" i="6"/>
  <c r="N19" i="6"/>
  <c r="N18" i="6"/>
  <c r="N17" i="6"/>
  <c r="N16" i="6"/>
  <c r="N15" i="6"/>
  <c r="N14" i="6"/>
  <c r="O14" i="6"/>
  <c r="P14" i="6"/>
  <c r="Q14" i="6"/>
  <c r="R14" i="6"/>
  <c r="S14" i="6"/>
  <c r="N13" i="6"/>
  <c r="N12" i="6"/>
  <c r="N11" i="6"/>
  <c r="N10" i="6"/>
  <c r="N9" i="6"/>
  <c r="O9" i="6"/>
  <c r="P9" i="6"/>
  <c r="Q9" i="6"/>
  <c r="R9" i="6"/>
  <c r="S9" i="6"/>
  <c r="N8" i="6"/>
  <c r="O8" i="6"/>
  <c r="P8" i="6"/>
  <c r="Q8" i="6"/>
  <c r="R8" i="6"/>
  <c r="S8" i="6"/>
  <c r="N7" i="6"/>
  <c r="N6" i="6"/>
  <c r="O6" i="6"/>
  <c r="P6" i="6"/>
  <c r="Q6" i="6"/>
  <c r="R6" i="6"/>
  <c r="S6" i="6"/>
  <c r="N5" i="6"/>
  <c r="O5" i="6"/>
  <c r="P5" i="6"/>
  <c r="Q5" i="6"/>
  <c r="R5" i="6"/>
  <c r="S5" i="6"/>
  <c r="N8" i="2"/>
  <c r="N6" i="2"/>
  <c r="O6" i="2"/>
  <c r="P6" i="2"/>
  <c r="Q6" i="2"/>
  <c r="R6" i="2"/>
  <c r="S6" i="2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O10" i="5"/>
  <c r="P10" i="5"/>
  <c r="Q10" i="5"/>
  <c r="R10" i="5"/>
  <c r="S10" i="5"/>
  <c r="N9" i="5"/>
  <c r="N8" i="5"/>
  <c r="N7" i="5"/>
  <c r="N6" i="5"/>
  <c r="N5" i="5"/>
  <c r="O5" i="5"/>
  <c r="P5" i="5"/>
  <c r="Q5" i="5"/>
  <c r="R5" i="5"/>
  <c r="S5" i="5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O17" i="4"/>
  <c r="P17" i="4"/>
  <c r="Q17" i="4"/>
  <c r="R17" i="4"/>
  <c r="S17" i="4"/>
  <c r="N16" i="4"/>
  <c r="O16" i="4"/>
  <c r="P16" i="4"/>
  <c r="Q16" i="4"/>
  <c r="R16" i="4"/>
  <c r="S16" i="4"/>
  <c r="N15" i="4"/>
  <c r="N14" i="4"/>
  <c r="N13" i="4"/>
  <c r="N12" i="4"/>
  <c r="N11" i="4"/>
  <c r="O11" i="4"/>
  <c r="P11" i="4"/>
  <c r="Q11" i="4"/>
  <c r="R11" i="4"/>
  <c r="S11" i="4"/>
  <c r="N9" i="4"/>
  <c r="N8" i="4"/>
  <c r="N7" i="4"/>
  <c r="N6" i="4"/>
  <c r="N5" i="4"/>
  <c r="O5" i="4"/>
  <c r="P5" i="4"/>
  <c r="Q5" i="4"/>
  <c r="R5" i="4"/>
  <c r="S5" i="4"/>
  <c r="N17" i="2"/>
  <c r="N16" i="2"/>
  <c r="N5" i="2"/>
  <c r="O5" i="2"/>
  <c r="P5" i="2"/>
  <c r="Q5" i="2"/>
  <c r="R5" i="2"/>
  <c r="S5" i="2"/>
  <c r="N22" i="2"/>
  <c r="N21" i="2"/>
  <c r="N20" i="2"/>
  <c r="N19" i="2"/>
  <c r="N18" i="2"/>
  <c r="N12" i="2"/>
  <c r="N7" i="2"/>
  <c r="N4" i="2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Q16" i="3"/>
  <c r="O16" i="3"/>
  <c r="P16" i="3"/>
  <c r="R16" i="3"/>
  <c r="S16" i="3"/>
  <c r="N15" i="3"/>
  <c r="N14" i="3"/>
  <c r="N13" i="3"/>
  <c r="N12" i="3"/>
  <c r="N11" i="3"/>
  <c r="Q11" i="3"/>
  <c r="O11" i="3"/>
  <c r="P11" i="3"/>
  <c r="R11" i="3"/>
  <c r="S11" i="3"/>
  <c r="N10" i="3"/>
  <c r="O10" i="3"/>
  <c r="N9" i="3"/>
  <c r="N8" i="3"/>
  <c r="N7" i="3"/>
  <c r="N6" i="3"/>
  <c r="N5" i="3"/>
  <c r="Q5" i="3"/>
  <c r="O5" i="3"/>
  <c r="P5" i="3"/>
  <c r="R5" i="3"/>
  <c r="S5" i="3"/>
</calcChain>
</file>

<file path=xl/sharedStrings.xml><?xml version="1.0" encoding="utf-8"?>
<sst xmlns="http://schemas.openxmlformats.org/spreadsheetml/2006/main" count="1828" uniqueCount="62">
  <si>
    <t>overtime</t>
  </si>
  <si>
    <t>over_goals</t>
  </si>
  <si>
    <t>half</t>
  </si>
  <si>
    <t>NaN</t>
  </si>
  <si>
    <t>0:0</t>
  </si>
  <si>
    <t>0:1</t>
  </si>
  <si>
    <t>0:2</t>
  </si>
  <si>
    <t>0:3</t>
  </si>
  <si>
    <t>0:4</t>
  </si>
  <si>
    <t>0:5</t>
  </si>
  <si>
    <t>1:0</t>
  </si>
  <si>
    <t>1:1</t>
  </si>
  <si>
    <t>1:2</t>
  </si>
  <si>
    <t>1:3</t>
  </si>
  <si>
    <t>1:4</t>
  </si>
  <si>
    <t>1:5</t>
  </si>
  <si>
    <t>2:0</t>
  </si>
  <si>
    <t>2:1</t>
  </si>
  <si>
    <t>2:2</t>
  </si>
  <si>
    <t>2:3</t>
  </si>
  <si>
    <t>2:4</t>
  </si>
  <si>
    <t>3:0</t>
  </si>
  <si>
    <t>3:1</t>
  </si>
  <si>
    <t>3:2</t>
  </si>
  <si>
    <t>3:3</t>
  </si>
  <si>
    <t>4:0</t>
  </si>
  <si>
    <t>4:1</t>
  </si>
  <si>
    <t>4:2</t>
  </si>
  <si>
    <t>5:0</t>
  </si>
  <si>
    <t>6:0</t>
  </si>
  <si>
    <t>sum</t>
    <phoneticPr fontId="2" type="noConversion"/>
  </si>
  <si>
    <t>lose</t>
    <phoneticPr fontId="2" type="noConversion"/>
  </si>
  <si>
    <t>draw</t>
    <phoneticPr fontId="2" type="noConversion"/>
  </si>
  <si>
    <t>win1</t>
    <phoneticPr fontId="2" type="noConversion"/>
  </si>
  <si>
    <t>win1+</t>
    <phoneticPr fontId="2" type="noConversion"/>
  </si>
  <si>
    <t>w/l</t>
    <phoneticPr fontId="2" type="noConversion"/>
  </si>
  <si>
    <t>4:3</t>
  </si>
  <si>
    <t>6:1</t>
  </si>
  <si>
    <t>3:4</t>
  </si>
  <si>
    <t>5:1</t>
  </si>
  <si>
    <t>goals</t>
  </si>
  <si>
    <t>count</t>
  </si>
  <si>
    <t>mean</t>
  </si>
  <si>
    <t>std</t>
  </si>
  <si>
    <t>min</t>
  </si>
  <si>
    <t>max</t>
  </si>
  <si>
    <t>mean_</t>
    <phoneticPr fontId="2" type="noConversion"/>
  </si>
  <si>
    <t>B_1</t>
    <phoneticPr fontId="2" type="noConversion"/>
  </si>
  <si>
    <t>B_2</t>
    <phoneticPr fontId="2" type="noConversion"/>
  </si>
  <si>
    <t>ES_1</t>
    <phoneticPr fontId="2" type="noConversion"/>
  </si>
  <si>
    <t>IT_1</t>
    <phoneticPr fontId="2" type="noConversion"/>
  </si>
  <si>
    <t>EN_A</t>
    <phoneticPr fontId="2" type="noConversion"/>
  </si>
  <si>
    <t>EN_B</t>
    <phoneticPr fontId="2" type="noConversion"/>
  </si>
  <si>
    <t>J_1</t>
    <phoneticPr fontId="2" type="noConversion"/>
  </si>
  <si>
    <t>HT_R</t>
    <phoneticPr fontId="2" type="noConversion"/>
  </si>
  <si>
    <t>0:1</t>
    <phoneticPr fontId="2" type="noConversion"/>
  </si>
  <si>
    <t>0:2</t>
    <phoneticPr fontId="2" type="noConversion"/>
  </si>
  <si>
    <t>1:0</t>
    <phoneticPr fontId="2" type="noConversion"/>
  </si>
  <si>
    <t>1:1</t>
    <phoneticPr fontId="2" type="noConversion"/>
  </si>
  <si>
    <t>2:0</t>
    <phoneticPr fontId="2" type="noConversion"/>
  </si>
  <si>
    <t>2:1</t>
    <phoneticPr fontId="2" type="noConversion"/>
  </si>
  <si>
    <t>J_2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</si>
</sst>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rgb="FF000000"/>
      <name val="Helvetica Neue"/>
    </font>
    <font>
      <sz val="14"/>
      <color rgb="FF000000"/>
      <name val="Helvetica Neue"/>
    </font>
    <font>
      <sz val="12"/>
      <name val="DengXian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20" fontId="3" fillId="0" borderId="0" xfId="0" applyNumberFormat="1" applyFont="1"/>
    <xf numFmtId="0" fontId="4" fillId="0" borderId="0" xfId="0" applyFont="1"/>
    <xf numFmtId="49" fontId="3" fillId="0" borderId="0" xfId="0" applyNumberFormat="1" applyFont="1"/>
    <xf numFmtId="49" fontId="0" fillId="0" borderId="0" xfId="0" applyNumberFormat="1"/>
    <xf numFmtId="9" fontId="0" fillId="0" borderId="0" xfId="1" applyFont="1"/>
    <xf numFmtId="2" fontId="0" fillId="0" borderId="0" xfId="0" applyNumberFormat="1"/>
    <xf numFmtId="49" fontId="3" fillId="2" borderId="0" xfId="0" applyNumberFormat="1" applyFont="1" applyFill="1"/>
    <xf numFmtId="49" fontId="3" fillId="3" borderId="0" xfId="0" applyNumberFormat="1" applyFont="1" applyFill="1"/>
    <xf numFmtId="49" fontId="5" fillId="2" borderId="0" xfId="0" applyNumberFormat="1" applyFont="1" applyFill="1"/>
    <xf numFmtId="49" fontId="0" fillId="3" borderId="0" xfId="0" applyNumberFormat="1" applyFill="1"/>
    <xf numFmtId="49" fontId="0" fillId="4" borderId="0" xfId="0" applyNumberFormat="1" applyFill="1"/>
    <xf numFmtId="49" fontId="0" fillId="2" borderId="0" xfId="0" applyNumberFormat="1" applyFill="1"/>
    <xf numFmtId="49" fontId="0" fillId="0" borderId="0" xfId="0" applyNumberFormat="1" applyFill="1"/>
    <xf numFmtId="49" fontId="0" fillId="5" borderId="0" xfId="0" applyNumberFormat="1" applyFill="1"/>
    <xf numFmtId="49" fontId="5" fillId="4" borderId="0" xfId="0" applyNumberFormat="1" applyFont="1" applyFill="1"/>
    <xf numFmtId="9" fontId="3" fillId="0" borderId="0" xfId="0" applyNumberFormat="1" applyFont="1"/>
    <xf numFmtId="0" fontId="4" fillId="3" borderId="1" xfId="0" applyFont="1" applyFill="1" applyBorder="1"/>
    <xf numFmtId="0" fontId="4" fillId="0" borderId="1" xfId="0" applyFont="1" applyBorder="1"/>
    <xf numFmtId="0" fontId="0" fillId="0" borderId="1" xfId="0" applyBorder="1"/>
    <xf numFmtId="9" fontId="0" fillId="0" borderId="1" xfId="1" applyFont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2" borderId="1" xfId="0" applyFont="1" applyFill="1" applyBorder="1"/>
    <xf numFmtId="0" fontId="4" fillId="6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9" fontId="0" fillId="2" borderId="1" xfId="1" applyFont="1" applyFill="1" applyBorder="1"/>
    <xf numFmtId="9" fontId="0" fillId="3" borderId="1" xfId="1" applyFont="1" applyFill="1" applyBorder="1"/>
    <xf numFmtId="9" fontId="0" fillId="5" borderId="1" xfId="1" applyFont="1" applyFill="1" applyBorder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F24" sqref="F24"/>
    </sheetView>
  </sheetViews>
  <sheetFormatPr defaultColWidth="11" defaultRowHeight="14.25"/>
  <cols>
    <col min="1" max="1" width="10.875" style="5"/>
  </cols>
  <sheetData>
    <row r="1" spans="1:10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61</v>
      </c>
    </row>
    <row r="2" spans="1:10" ht="18">
      <c r="A2" s="1" t="s">
        <v>1</v>
      </c>
    </row>
    <row r="3" spans="1:10" ht="18">
      <c r="A3" s="1" t="s">
        <v>41</v>
      </c>
      <c r="B3" s="3">
        <v>2441</v>
      </c>
      <c r="C3" s="3">
        <v>2418</v>
      </c>
      <c r="D3" s="3">
        <v>3264</v>
      </c>
      <c r="E3" s="3">
        <v>2950</v>
      </c>
      <c r="F3" s="3">
        <v>3009</v>
      </c>
      <c r="G3" s="3">
        <v>4355</v>
      </c>
      <c r="H3" s="3">
        <v>2513</v>
      </c>
      <c r="I3" s="3">
        <v>4068</v>
      </c>
    </row>
    <row r="4" spans="1:10" ht="18">
      <c r="A4" s="1" t="s">
        <v>42</v>
      </c>
      <c r="B4" s="3">
        <v>2.8869319999999998</v>
      </c>
      <c r="C4" s="3">
        <v>2.621175</v>
      </c>
      <c r="D4" s="3">
        <v>2.7778800000000001</v>
      </c>
      <c r="E4" s="3">
        <v>2.6586439999999998</v>
      </c>
      <c r="F4" s="3">
        <v>2.7414420000000002</v>
      </c>
      <c r="G4" s="3">
        <v>2.6096439999999999</v>
      </c>
      <c r="H4" s="3">
        <v>2.7202549999999999</v>
      </c>
      <c r="I4" s="3">
        <v>2.4695179999999999</v>
      </c>
    </row>
    <row r="5" spans="1:10" ht="18">
      <c r="A5" s="1" t="s">
        <v>43</v>
      </c>
      <c r="B5" s="3">
        <v>1.7217020000000001</v>
      </c>
      <c r="C5" s="3">
        <v>1.620743</v>
      </c>
      <c r="D5" s="3">
        <v>1.7321359999999999</v>
      </c>
      <c r="E5" s="3">
        <v>1.6627540000000001</v>
      </c>
      <c r="F5" s="3">
        <v>1.6905600000000001</v>
      </c>
      <c r="G5" s="3">
        <v>1.6124510000000001</v>
      </c>
      <c r="H5" s="3">
        <v>1.6743589999999999</v>
      </c>
      <c r="I5" s="3">
        <v>1.5822050000000001</v>
      </c>
    </row>
    <row r="6" spans="1:10" ht="18">
      <c r="A6" s="1" t="s">
        <v>44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7"/>
    </row>
    <row r="7" spans="1:10" ht="18">
      <c r="A7" s="17">
        <v>0.25</v>
      </c>
      <c r="B7" s="3">
        <v>2</v>
      </c>
      <c r="C7" s="3">
        <v>1</v>
      </c>
      <c r="D7" s="3">
        <v>2</v>
      </c>
      <c r="E7" s="3">
        <v>1</v>
      </c>
      <c r="F7" s="3">
        <v>2</v>
      </c>
      <c r="G7" s="3">
        <v>1</v>
      </c>
      <c r="H7" s="3">
        <v>1</v>
      </c>
      <c r="I7" s="3">
        <v>1</v>
      </c>
    </row>
    <row r="8" spans="1:10" ht="18">
      <c r="A8" s="17">
        <v>0.5</v>
      </c>
      <c r="B8" s="3">
        <v>3</v>
      </c>
      <c r="C8" s="3">
        <v>2</v>
      </c>
      <c r="D8" s="3">
        <v>3</v>
      </c>
      <c r="E8" s="3">
        <v>2</v>
      </c>
      <c r="F8" s="3">
        <v>3</v>
      </c>
      <c r="G8" s="3">
        <v>2</v>
      </c>
      <c r="H8" s="3">
        <v>3</v>
      </c>
      <c r="I8" s="3">
        <v>2</v>
      </c>
    </row>
    <row r="9" spans="1:10" ht="18">
      <c r="A9" s="17">
        <v>0.75</v>
      </c>
      <c r="B9" s="3">
        <v>4</v>
      </c>
      <c r="C9" s="3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v>3</v>
      </c>
    </row>
    <row r="10" spans="1:10" ht="18">
      <c r="A10" s="1" t="s">
        <v>45</v>
      </c>
      <c r="B10" s="3">
        <v>11</v>
      </c>
      <c r="C10" s="3">
        <v>10</v>
      </c>
      <c r="D10" s="3">
        <v>12</v>
      </c>
      <c r="E10" s="3">
        <v>10</v>
      </c>
      <c r="F10" s="3">
        <v>10</v>
      </c>
      <c r="G10" s="3">
        <v>10</v>
      </c>
      <c r="H10" s="3">
        <v>10</v>
      </c>
      <c r="I10" s="3">
        <v>10</v>
      </c>
    </row>
    <row r="11" spans="1:10" ht="18">
      <c r="A11" s="2" t="s">
        <v>46</v>
      </c>
      <c r="B11" s="3">
        <v>3.11</v>
      </c>
      <c r="C11" s="3">
        <v>2.86</v>
      </c>
      <c r="D11" s="3">
        <v>2.98</v>
      </c>
      <c r="E11" s="3">
        <v>2.89</v>
      </c>
      <c r="F11" s="3">
        <v>2.97</v>
      </c>
      <c r="G11" s="3">
        <v>2.82</v>
      </c>
      <c r="H11" s="3">
        <v>2.91</v>
      </c>
      <c r="I11" s="3">
        <v>2.71</v>
      </c>
    </row>
    <row r="12" spans="1:10" ht="18">
      <c r="A12" s="2"/>
      <c r="B12" s="3"/>
      <c r="C12" s="3"/>
      <c r="D12" s="3"/>
      <c r="E12" s="3"/>
      <c r="F12" s="3"/>
      <c r="H12" s="6"/>
      <c r="I12" s="6"/>
      <c r="J12" s="7"/>
    </row>
    <row r="13" spans="1:10" ht="18">
      <c r="A13" s="2" t="s">
        <v>54</v>
      </c>
      <c r="B13" s="3"/>
      <c r="C13" s="3"/>
      <c r="D13" s="3"/>
      <c r="E13" s="3"/>
      <c r="F13" s="3"/>
      <c r="G13" s="3"/>
      <c r="H13" s="6"/>
      <c r="I13" s="6"/>
    </row>
    <row r="14" spans="1:10" ht="18">
      <c r="A14" s="4" t="s">
        <v>55</v>
      </c>
      <c r="B14" s="18"/>
      <c r="C14" s="18"/>
      <c r="D14" s="18"/>
      <c r="E14" s="18"/>
      <c r="F14" s="18"/>
      <c r="G14" s="27"/>
      <c r="H14" s="30"/>
      <c r="I14" s="21"/>
    </row>
    <row r="15" spans="1:10" ht="18">
      <c r="A15" s="4" t="s">
        <v>56</v>
      </c>
      <c r="B15" s="22"/>
      <c r="C15" s="25"/>
      <c r="D15" s="19"/>
      <c r="E15" s="19"/>
      <c r="F15" s="24"/>
      <c r="G15" s="27"/>
      <c r="H15" s="29"/>
      <c r="I15" s="21"/>
    </row>
    <row r="16" spans="1:10" ht="18">
      <c r="A16" s="4" t="s">
        <v>57</v>
      </c>
      <c r="B16" s="18"/>
      <c r="C16" s="18"/>
      <c r="D16" s="19"/>
      <c r="E16" s="19"/>
      <c r="F16" s="23"/>
      <c r="G16" s="27"/>
      <c r="H16" s="29"/>
      <c r="I16" s="31"/>
    </row>
    <row r="17" spans="1:10" ht="18">
      <c r="A17" s="4" t="s">
        <v>58</v>
      </c>
      <c r="B17" s="18"/>
      <c r="C17" s="23"/>
      <c r="D17" s="24"/>
      <c r="E17" s="24"/>
      <c r="F17" s="23"/>
      <c r="G17" s="20"/>
      <c r="H17" s="29"/>
      <c r="I17" s="21"/>
      <c r="J17" s="7"/>
    </row>
    <row r="18" spans="1:10" ht="18">
      <c r="A18" s="4" t="s">
        <v>59</v>
      </c>
      <c r="B18" s="24"/>
      <c r="C18" s="24"/>
      <c r="D18" s="24"/>
      <c r="E18" s="24"/>
      <c r="F18" s="18"/>
      <c r="G18" s="20"/>
      <c r="H18" s="28"/>
      <c r="I18" s="20"/>
    </row>
    <row r="19" spans="1:10" ht="18">
      <c r="A19" s="4" t="s">
        <v>60</v>
      </c>
      <c r="B19" s="24"/>
      <c r="C19" s="19"/>
      <c r="D19" s="19"/>
      <c r="E19" s="18"/>
      <c r="F19" s="19"/>
      <c r="G19" s="26"/>
      <c r="H19" s="20"/>
      <c r="I19" s="20"/>
    </row>
    <row r="20" spans="1:10" ht="18">
      <c r="A20" s="4"/>
      <c r="B20" s="3"/>
      <c r="C20" s="3"/>
      <c r="D20" s="3"/>
      <c r="E20" s="3"/>
      <c r="F20" s="3"/>
    </row>
    <row r="21" spans="1:10" ht="18">
      <c r="A21" s="4"/>
      <c r="B21" s="3"/>
      <c r="C21" s="3"/>
      <c r="D21" s="3"/>
      <c r="E21" s="3"/>
      <c r="F21" s="3"/>
    </row>
    <row r="22" spans="1:10" ht="18">
      <c r="A22" s="4"/>
      <c r="B22" s="3"/>
      <c r="C22" s="3"/>
      <c r="D22" s="3"/>
      <c r="E22" s="3"/>
      <c r="F22" s="3"/>
    </row>
    <row r="23" spans="1:10" ht="18">
      <c r="A23" s="4"/>
      <c r="B23" s="3"/>
      <c r="C23" s="3"/>
      <c r="D23" s="3"/>
      <c r="E23" s="3"/>
      <c r="F23" s="3"/>
    </row>
    <row r="24" spans="1:10" ht="18">
      <c r="A24" s="2"/>
      <c r="B24" s="3"/>
      <c r="C24" s="3"/>
      <c r="D24" s="3"/>
      <c r="E24" s="3"/>
      <c r="F24" s="3"/>
    </row>
    <row r="25" spans="1:10" ht="18">
      <c r="A25" s="2"/>
      <c r="B25" s="3"/>
      <c r="C25" s="3"/>
      <c r="D25" s="3"/>
      <c r="E25" s="3"/>
      <c r="F25" s="3"/>
    </row>
    <row r="26" spans="1:10" ht="18">
      <c r="A26" s="2"/>
      <c r="B26" s="3"/>
      <c r="C26" s="3"/>
      <c r="D26" s="3"/>
      <c r="E26" s="3"/>
      <c r="F26" s="3"/>
    </row>
    <row r="27" spans="1:10" ht="18">
      <c r="A27" s="2"/>
      <c r="B27" s="3"/>
      <c r="C27" s="3"/>
      <c r="D27" s="3"/>
      <c r="E27" s="3"/>
      <c r="F27" s="3"/>
    </row>
    <row r="28" spans="1:10" ht="18">
      <c r="A28" s="2"/>
      <c r="B28" s="3"/>
      <c r="C28" s="3"/>
      <c r="D28" s="3"/>
      <c r="E28" s="3"/>
      <c r="F28" s="3"/>
    </row>
    <row r="29" spans="1:10" ht="18">
      <c r="A29" s="4"/>
      <c r="B29" s="3"/>
      <c r="C29" s="3"/>
      <c r="D29" s="3"/>
      <c r="E29" s="3"/>
      <c r="F29" s="3"/>
    </row>
    <row r="30" spans="1:10" ht="18">
      <c r="A30" s="4"/>
      <c r="B30" s="3"/>
      <c r="C30" s="3"/>
      <c r="D30" s="3"/>
      <c r="E30" s="3"/>
      <c r="F30" s="3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O4" sqref="O4"/>
    </sheetView>
  </sheetViews>
  <sheetFormatPr defaultColWidth="11" defaultRowHeight="14.25"/>
  <cols>
    <col min="1" max="1" width="10.875" style="5"/>
  </cols>
  <sheetData>
    <row r="1" spans="1:19">
      <c r="A1" s="5" t="s">
        <v>0</v>
      </c>
    </row>
    <row r="2" spans="1:19">
      <c r="A2" s="5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11</v>
      </c>
      <c r="M2">
        <v>12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>
      <c r="A3" s="5" t="s">
        <v>2</v>
      </c>
    </row>
    <row r="4" spans="1:19">
      <c r="A4" s="14" t="s">
        <v>4</v>
      </c>
      <c r="B4">
        <v>169</v>
      </c>
      <c r="C4">
        <v>196</v>
      </c>
      <c r="D4">
        <v>176</v>
      </c>
      <c r="E4">
        <v>79</v>
      </c>
      <c r="F4">
        <v>36</v>
      </c>
      <c r="G4">
        <v>10</v>
      </c>
      <c r="H4">
        <v>2</v>
      </c>
      <c r="I4">
        <v>1</v>
      </c>
      <c r="J4" t="s">
        <v>3</v>
      </c>
      <c r="K4" t="s">
        <v>3</v>
      </c>
      <c r="L4" t="s">
        <v>3</v>
      </c>
      <c r="M4" t="s">
        <v>3</v>
      </c>
      <c r="N4">
        <f>SUM(B4:M4)</f>
        <v>669</v>
      </c>
      <c r="O4" s="6">
        <f>B4/$N$4</f>
        <v>0.25261584454409569</v>
      </c>
      <c r="P4" s="6">
        <f>C4/$N$4</f>
        <v>0.29297458893871448</v>
      </c>
      <c r="Q4" s="6"/>
      <c r="R4" s="6"/>
    </row>
    <row r="5" spans="1:19">
      <c r="A5" s="11" t="s">
        <v>5</v>
      </c>
      <c r="B5" t="s">
        <v>3</v>
      </c>
      <c r="C5">
        <v>66</v>
      </c>
      <c r="D5">
        <v>131</v>
      </c>
      <c r="E5">
        <v>96</v>
      </c>
      <c r="F5">
        <v>47</v>
      </c>
      <c r="G5">
        <v>23</v>
      </c>
      <c r="H5">
        <v>8</v>
      </c>
      <c r="I5">
        <v>1</v>
      </c>
      <c r="J5" t="s">
        <v>3</v>
      </c>
      <c r="K5" t="s">
        <v>3</v>
      </c>
      <c r="L5" t="s">
        <v>3</v>
      </c>
      <c r="M5" t="s">
        <v>3</v>
      </c>
      <c r="N5">
        <f t="shared" ref="N5:N22" si="0">SUM(B5:M5)</f>
        <v>372</v>
      </c>
      <c r="O5" s="6">
        <f>C5/$N$5</f>
        <v>0.17741935483870969</v>
      </c>
      <c r="P5" s="6">
        <f>D5/$N$5</f>
        <v>0.35215053763440862</v>
      </c>
      <c r="Q5" s="6">
        <f>E5/$N$5</f>
        <v>0.25806451612903225</v>
      </c>
      <c r="R5" s="6">
        <f>1-SUM(O5:Q5)</f>
        <v>0.2123655913978495</v>
      </c>
      <c r="S5" s="7">
        <f>(R5+Q5)/O5</f>
        <v>2.6515151515151514</v>
      </c>
    </row>
    <row r="6" spans="1:19">
      <c r="A6" s="16" t="s">
        <v>6</v>
      </c>
      <c r="B6" t="s">
        <v>3</v>
      </c>
      <c r="C6" t="s">
        <v>3</v>
      </c>
      <c r="D6">
        <v>16</v>
      </c>
      <c r="E6">
        <v>28</v>
      </c>
      <c r="F6">
        <v>39</v>
      </c>
      <c r="G6">
        <v>20</v>
      </c>
      <c r="H6">
        <v>10</v>
      </c>
      <c r="I6">
        <v>1</v>
      </c>
      <c r="J6" t="s">
        <v>3</v>
      </c>
      <c r="K6">
        <v>1</v>
      </c>
      <c r="L6" t="s">
        <v>3</v>
      </c>
      <c r="M6" t="s">
        <v>3</v>
      </c>
      <c r="N6">
        <f t="shared" si="0"/>
        <v>115</v>
      </c>
      <c r="O6" s="6">
        <f>D6/$N$6</f>
        <v>0.1391304347826087</v>
      </c>
      <c r="P6" s="6">
        <f t="shared" ref="P6:Q6" si="1">E6/$N$6</f>
        <v>0.24347826086956523</v>
      </c>
      <c r="Q6" s="6">
        <f t="shared" si="1"/>
        <v>0.33913043478260868</v>
      </c>
      <c r="R6" s="6">
        <f>1-SUM(O6:Q6)</f>
        <v>0.27826086956521734</v>
      </c>
      <c r="S6" s="7">
        <f>(R6+Q6)/O6</f>
        <v>4.4375</v>
      </c>
    </row>
    <row r="7" spans="1:19">
      <c r="A7" s="14" t="s">
        <v>7</v>
      </c>
      <c r="B7" t="s">
        <v>3</v>
      </c>
      <c r="C7" t="s">
        <v>3</v>
      </c>
      <c r="D7" t="s">
        <v>3</v>
      </c>
      <c r="E7">
        <v>2</v>
      </c>
      <c r="F7">
        <v>8</v>
      </c>
      <c r="G7">
        <v>5</v>
      </c>
      <c r="H7">
        <v>6</v>
      </c>
      <c r="I7">
        <v>3</v>
      </c>
      <c r="J7">
        <v>3</v>
      </c>
      <c r="K7">
        <v>1</v>
      </c>
      <c r="L7" t="s">
        <v>3</v>
      </c>
      <c r="M7" t="s">
        <v>3</v>
      </c>
      <c r="N7">
        <f t="shared" si="0"/>
        <v>28</v>
      </c>
      <c r="O7" s="6"/>
      <c r="P7" s="6"/>
      <c r="Q7" s="6"/>
      <c r="R7" s="6"/>
      <c r="S7" s="7"/>
    </row>
    <row r="8" spans="1:19">
      <c r="A8" s="14" t="s">
        <v>9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>
        <v>1</v>
      </c>
      <c r="J8" t="s">
        <v>3</v>
      </c>
      <c r="K8" t="s">
        <v>3</v>
      </c>
      <c r="L8" t="s">
        <v>3</v>
      </c>
      <c r="M8" t="s">
        <v>3</v>
      </c>
      <c r="N8">
        <f t="shared" si="0"/>
        <v>1</v>
      </c>
      <c r="O8" s="6"/>
      <c r="P8" s="6"/>
      <c r="Q8" s="6"/>
      <c r="R8" s="6"/>
      <c r="S8" s="7"/>
    </row>
    <row r="9" spans="1:19">
      <c r="A9" s="11" t="s">
        <v>10</v>
      </c>
      <c r="B9" t="s">
        <v>3</v>
      </c>
      <c r="C9">
        <v>92</v>
      </c>
      <c r="D9">
        <v>151</v>
      </c>
      <c r="E9">
        <v>140</v>
      </c>
      <c r="F9">
        <v>64</v>
      </c>
      <c r="G9">
        <v>24</v>
      </c>
      <c r="H9">
        <v>10</v>
      </c>
      <c r="I9" t="s">
        <v>3</v>
      </c>
      <c r="J9">
        <v>1</v>
      </c>
      <c r="K9">
        <v>1</v>
      </c>
      <c r="L9" t="s">
        <v>3</v>
      </c>
      <c r="M9" t="s">
        <v>3</v>
      </c>
      <c r="N9">
        <f t="shared" si="0"/>
        <v>483</v>
      </c>
      <c r="O9" s="6">
        <f>C9/$N$9</f>
        <v>0.19047619047619047</v>
      </c>
      <c r="P9" s="6">
        <f t="shared" ref="P9:Q9" si="2">D9/$N$9</f>
        <v>0.31262939958592134</v>
      </c>
      <c r="Q9" s="6">
        <f t="shared" si="2"/>
        <v>0.28985507246376813</v>
      </c>
      <c r="R9" s="6">
        <f>1-SUM(O9:Q9)</f>
        <v>0.20703933747412018</v>
      </c>
      <c r="S9" s="7">
        <f>(R9+Q9)/O9</f>
        <v>2.6086956521739135</v>
      </c>
    </row>
    <row r="10" spans="1:19">
      <c r="A10" s="11" t="s">
        <v>11</v>
      </c>
      <c r="B10" t="s">
        <v>3</v>
      </c>
      <c r="C10" t="s">
        <v>3</v>
      </c>
      <c r="D10">
        <v>62</v>
      </c>
      <c r="E10">
        <v>106</v>
      </c>
      <c r="F10">
        <v>74</v>
      </c>
      <c r="G10">
        <v>42</v>
      </c>
      <c r="H10">
        <v>16</v>
      </c>
      <c r="I10">
        <v>5</v>
      </c>
      <c r="J10" t="s">
        <v>3</v>
      </c>
      <c r="K10" t="s">
        <v>3</v>
      </c>
      <c r="L10" t="s">
        <v>3</v>
      </c>
      <c r="M10" t="s">
        <v>3</v>
      </c>
      <c r="N10">
        <f t="shared" si="0"/>
        <v>305</v>
      </c>
      <c r="O10" s="6">
        <f>D10/$N$10</f>
        <v>0.20327868852459016</v>
      </c>
      <c r="P10" s="6">
        <f t="shared" ref="P10:Q10" si="3">E10/$N$10</f>
        <v>0.34754098360655739</v>
      </c>
      <c r="Q10" s="6">
        <f t="shared" si="3"/>
        <v>0.24262295081967214</v>
      </c>
      <c r="R10" s="6">
        <f>1-SUM(O10:Q10)</f>
        <v>0.20655737704918031</v>
      </c>
      <c r="S10" s="7">
        <f>(R10+Q10)/O10</f>
        <v>2.2096774193548385</v>
      </c>
    </row>
    <row r="11" spans="1:19">
      <c r="A11" s="14" t="s">
        <v>12</v>
      </c>
      <c r="B11" t="s">
        <v>3</v>
      </c>
      <c r="C11" t="s">
        <v>3</v>
      </c>
      <c r="D11" t="s">
        <v>3</v>
      </c>
      <c r="E11">
        <v>9</v>
      </c>
      <c r="F11">
        <v>26</v>
      </c>
      <c r="G11">
        <v>21</v>
      </c>
      <c r="H11">
        <v>8</v>
      </c>
      <c r="I11">
        <v>1</v>
      </c>
      <c r="J11" t="s">
        <v>3</v>
      </c>
      <c r="K11">
        <v>1</v>
      </c>
      <c r="L11" t="s">
        <v>3</v>
      </c>
      <c r="M11" t="s">
        <v>3</v>
      </c>
      <c r="N11">
        <f t="shared" si="0"/>
        <v>66</v>
      </c>
      <c r="O11" s="6"/>
      <c r="P11" s="6"/>
      <c r="Q11" s="6"/>
      <c r="R11" s="6"/>
      <c r="S11" s="7"/>
    </row>
    <row r="12" spans="1:19">
      <c r="A12" s="14" t="s">
        <v>13</v>
      </c>
      <c r="B12" t="s">
        <v>3</v>
      </c>
      <c r="C12" t="s">
        <v>3</v>
      </c>
      <c r="D12" t="s">
        <v>3</v>
      </c>
      <c r="E12" t="s">
        <v>3</v>
      </c>
      <c r="F12">
        <v>1</v>
      </c>
      <c r="G12">
        <v>3</v>
      </c>
      <c r="H12">
        <v>4</v>
      </c>
      <c r="I12">
        <v>2</v>
      </c>
      <c r="J12">
        <v>1</v>
      </c>
      <c r="K12">
        <v>1</v>
      </c>
      <c r="L12" t="s">
        <v>3</v>
      </c>
      <c r="M12" t="s">
        <v>3</v>
      </c>
      <c r="N12">
        <f t="shared" si="0"/>
        <v>12</v>
      </c>
      <c r="O12" s="6"/>
      <c r="P12" s="6"/>
      <c r="Q12" s="6"/>
      <c r="R12" s="6"/>
      <c r="S12" s="7"/>
    </row>
    <row r="13" spans="1:19">
      <c r="A13" s="13" t="s">
        <v>16</v>
      </c>
      <c r="B13" t="s">
        <v>3</v>
      </c>
      <c r="C13" t="s">
        <v>3</v>
      </c>
      <c r="D13">
        <v>29</v>
      </c>
      <c r="E13">
        <v>51</v>
      </c>
      <c r="F13">
        <v>56</v>
      </c>
      <c r="G13">
        <v>21</v>
      </c>
      <c r="H13">
        <v>15</v>
      </c>
      <c r="I13">
        <v>2</v>
      </c>
      <c r="J13">
        <v>1</v>
      </c>
      <c r="K13" t="s">
        <v>3</v>
      </c>
      <c r="L13" t="s">
        <v>3</v>
      </c>
      <c r="M13" t="s">
        <v>3</v>
      </c>
      <c r="N13">
        <f t="shared" si="0"/>
        <v>175</v>
      </c>
      <c r="O13" s="6">
        <f>D13/$N$13</f>
        <v>0.1657142857142857</v>
      </c>
      <c r="P13" s="6">
        <f t="shared" ref="P13:Q13" si="4">E13/$N$13</f>
        <v>0.29142857142857143</v>
      </c>
      <c r="Q13" s="6">
        <f t="shared" si="4"/>
        <v>0.32</v>
      </c>
      <c r="R13" s="6">
        <f>1-SUM(O13:Q13)</f>
        <v>0.22285714285714286</v>
      </c>
      <c r="S13" s="7">
        <f>(R13+Q13)/O13</f>
        <v>3.2758620689655178</v>
      </c>
    </row>
    <row r="14" spans="1:19">
      <c r="A14" s="13" t="s">
        <v>17</v>
      </c>
      <c r="B14" t="s">
        <v>3</v>
      </c>
      <c r="C14" t="s">
        <v>3</v>
      </c>
      <c r="D14" t="s">
        <v>3</v>
      </c>
      <c r="E14">
        <v>21</v>
      </c>
      <c r="F14">
        <v>23</v>
      </c>
      <c r="G14">
        <v>33</v>
      </c>
      <c r="H14">
        <v>18</v>
      </c>
      <c r="I14">
        <v>4</v>
      </c>
      <c r="J14">
        <v>5</v>
      </c>
      <c r="K14">
        <v>1</v>
      </c>
      <c r="L14" t="s">
        <v>3</v>
      </c>
      <c r="M14" t="s">
        <v>3</v>
      </c>
      <c r="N14">
        <f t="shared" si="0"/>
        <v>105</v>
      </c>
      <c r="O14" s="6">
        <f>E14/$N$14</f>
        <v>0.2</v>
      </c>
      <c r="P14" s="6">
        <f t="shared" ref="P14:Q14" si="5">F14/$N$14</f>
        <v>0.21904761904761905</v>
      </c>
      <c r="Q14" s="6">
        <f t="shared" si="5"/>
        <v>0.31428571428571428</v>
      </c>
      <c r="R14" s="6">
        <f>1-SUM(O14:Q14)</f>
        <v>0.26666666666666661</v>
      </c>
      <c r="S14" s="7">
        <f>(R14+Q14)/O14</f>
        <v>2.9047619047619042</v>
      </c>
    </row>
    <row r="15" spans="1:19">
      <c r="A15" s="14" t="s">
        <v>18</v>
      </c>
      <c r="B15" t="s">
        <v>3</v>
      </c>
      <c r="C15" t="s">
        <v>3</v>
      </c>
      <c r="D15" t="s">
        <v>3</v>
      </c>
      <c r="E15" t="s">
        <v>3</v>
      </c>
      <c r="F15">
        <v>4</v>
      </c>
      <c r="G15">
        <v>6</v>
      </c>
      <c r="H15">
        <v>6</v>
      </c>
      <c r="I15" t="s">
        <v>3</v>
      </c>
      <c r="J15">
        <v>2</v>
      </c>
      <c r="K15" t="s">
        <v>3</v>
      </c>
      <c r="L15" t="s">
        <v>3</v>
      </c>
      <c r="M15" t="s">
        <v>3</v>
      </c>
      <c r="N15">
        <f t="shared" si="0"/>
        <v>18</v>
      </c>
      <c r="O15" s="6"/>
      <c r="P15" s="6"/>
      <c r="Q15" s="6"/>
      <c r="R15" s="6"/>
      <c r="S15" s="7"/>
    </row>
    <row r="16" spans="1:19">
      <c r="A16" s="14" t="s">
        <v>21</v>
      </c>
      <c r="B16" t="s">
        <v>3</v>
      </c>
      <c r="C16" t="s">
        <v>3</v>
      </c>
      <c r="D16" t="s">
        <v>3</v>
      </c>
      <c r="E16">
        <v>10</v>
      </c>
      <c r="F16">
        <v>19</v>
      </c>
      <c r="G16">
        <v>7</v>
      </c>
      <c r="H16">
        <v>6</v>
      </c>
      <c r="I16">
        <v>3</v>
      </c>
      <c r="J16">
        <v>2</v>
      </c>
      <c r="K16" t="s">
        <v>3</v>
      </c>
      <c r="L16" t="s">
        <v>3</v>
      </c>
      <c r="M16" t="s">
        <v>3</v>
      </c>
      <c r="N16">
        <f t="shared" si="0"/>
        <v>47</v>
      </c>
      <c r="O16" s="6"/>
      <c r="P16" s="6"/>
      <c r="Q16" s="6"/>
      <c r="R16" s="6"/>
      <c r="S16" s="7"/>
    </row>
    <row r="17" spans="1:19">
      <c r="A17" s="14" t="s">
        <v>22</v>
      </c>
      <c r="B17" t="s">
        <v>3</v>
      </c>
      <c r="C17" t="s">
        <v>3</v>
      </c>
      <c r="D17" t="s">
        <v>3</v>
      </c>
      <c r="E17" t="s">
        <v>3</v>
      </c>
      <c r="F17">
        <v>3</v>
      </c>
      <c r="G17">
        <v>8</v>
      </c>
      <c r="H17">
        <v>7</v>
      </c>
      <c r="I17">
        <v>3</v>
      </c>
      <c r="J17">
        <v>2</v>
      </c>
      <c r="K17" t="s">
        <v>3</v>
      </c>
      <c r="L17" t="s">
        <v>3</v>
      </c>
      <c r="M17" t="s">
        <v>3</v>
      </c>
      <c r="N17">
        <f t="shared" si="0"/>
        <v>23</v>
      </c>
      <c r="O17" s="6"/>
      <c r="P17" s="6"/>
      <c r="Q17" s="6"/>
      <c r="R17" s="6"/>
      <c r="S17" s="7"/>
    </row>
    <row r="18" spans="1:19">
      <c r="A18" s="5" t="s">
        <v>23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>
        <v>1</v>
      </c>
      <c r="I18">
        <v>2</v>
      </c>
      <c r="J18">
        <v>1</v>
      </c>
      <c r="K18" t="s">
        <v>3</v>
      </c>
      <c r="L18" t="s">
        <v>3</v>
      </c>
      <c r="M18" t="s">
        <v>3</v>
      </c>
      <c r="N18">
        <f t="shared" si="0"/>
        <v>4</v>
      </c>
      <c r="O18" s="6"/>
      <c r="P18" s="6"/>
      <c r="Q18" s="6"/>
      <c r="R18" s="6"/>
      <c r="S18" s="7"/>
    </row>
    <row r="19" spans="1:19">
      <c r="A19" s="5" t="s">
        <v>24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>
        <v>1</v>
      </c>
      <c r="J19" t="s">
        <v>3</v>
      </c>
      <c r="K19" t="s">
        <v>3</v>
      </c>
      <c r="L19" t="s">
        <v>3</v>
      </c>
      <c r="M19" t="s">
        <v>3</v>
      </c>
      <c r="N19">
        <f t="shared" si="0"/>
        <v>1</v>
      </c>
      <c r="O19" s="6"/>
      <c r="P19" s="6"/>
      <c r="Q19" s="6"/>
      <c r="R19" s="6"/>
      <c r="S19" s="7"/>
    </row>
    <row r="20" spans="1:19">
      <c r="A20" s="5" t="s">
        <v>25</v>
      </c>
      <c r="B20" t="s">
        <v>3</v>
      </c>
      <c r="C20" t="s">
        <v>3</v>
      </c>
      <c r="D20" t="s">
        <v>3</v>
      </c>
      <c r="E20" t="s">
        <v>3</v>
      </c>
      <c r="F20">
        <v>2</v>
      </c>
      <c r="G20">
        <v>2</v>
      </c>
      <c r="H20">
        <v>4</v>
      </c>
      <c r="I20">
        <v>1</v>
      </c>
      <c r="J20">
        <v>1</v>
      </c>
      <c r="K20" t="s">
        <v>3</v>
      </c>
      <c r="L20" t="s">
        <v>3</v>
      </c>
      <c r="M20" t="s">
        <v>3</v>
      </c>
      <c r="N20">
        <f t="shared" si="0"/>
        <v>10</v>
      </c>
      <c r="O20" s="6"/>
      <c r="P20" s="6"/>
      <c r="Q20" s="6"/>
      <c r="R20" s="6"/>
      <c r="S20" s="7"/>
    </row>
    <row r="21" spans="1:19">
      <c r="A21" s="5" t="s">
        <v>26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>
        <v>1</v>
      </c>
      <c r="H21" t="s">
        <v>3</v>
      </c>
      <c r="I21" t="s">
        <v>3</v>
      </c>
      <c r="J21">
        <v>3</v>
      </c>
      <c r="K21" t="s">
        <v>3</v>
      </c>
      <c r="L21" t="s">
        <v>3</v>
      </c>
      <c r="M21" t="s">
        <v>3</v>
      </c>
      <c r="N21">
        <f t="shared" si="0"/>
        <v>4</v>
      </c>
      <c r="O21" s="6"/>
      <c r="P21" s="6"/>
      <c r="Q21" s="6"/>
      <c r="R21" s="6"/>
      <c r="S21" s="7"/>
    </row>
    <row r="22" spans="1:19">
      <c r="A22" s="5" t="s">
        <v>27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>
        <v>1</v>
      </c>
      <c r="J22" t="s">
        <v>3</v>
      </c>
      <c r="K22" t="s">
        <v>3</v>
      </c>
      <c r="L22" t="s">
        <v>3</v>
      </c>
      <c r="M22" t="s">
        <v>3</v>
      </c>
      <c r="N22">
        <f t="shared" si="0"/>
        <v>1</v>
      </c>
      <c r="O22" s="6"/>
      <c r="P22" s="6"/>
      <c r="Q22" s="6"/>
      <c r="R22" s="6"/>
      <c r="S22" s="7"/>
    </row>
    <row r="23" spans="1:19">
      <c r="A23" s="5" t="s">
        <v>28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>
        <v>1</v>
      </c>
      <c r="K23" t="s">
        <v>3</v>
      </c>
      <c r="L23">
        <v>1</v>
      </c>
      <c r="O23" s="6"/>
      <c r="P23" s="6"/>
      <c r="Q23" s="6"/>
      <c r="R23" s="6"/>
      <c r="S23" s="7"/>
    </row>
    <row r="24" spans="1:19">
      <c r="O24" s="6"/>
      <c r="P24" s="6"/>
      <c r="Q24" s="6"/>
      <c r="R24" s="6"/>
      <c r="S24" s="7"/>
    </row>
    <row r="25" spans="1:19">
      <c r="O25" s="6"/>
      <c r="P25" s="6"/>
      <c r="Q25" s="6"/>
      <c r="R25" s="6"/>
      <c r="S25" s="7"/>
    </row>
    <row r="26" spans="1:19">
      <c r="O26" s="6"/>
      <c r="P26" s="6"/>
      <c r="Q26" s="6"/>
      <c r="R26" s="6"/>
      <c r="S26" s="7"/>
    </row>
    <row r="27" spans="1:19">
      <c r="O27" s="6"/>
      <c r="P27" s="6"/>
      <c r="Q27" s="6"/>
      <c r="R27" s="6"/>
      <c r="S27" s="7"/>
    </row>
    <row r="28" spans="1:19">
      <c r="O28" s="6"/>
      <c r="P28" s="6"/>
      <c r="Q28" s="6"/>
      <c r="R28" s="6"/>
      <c r="S28" s="7"/>
    </row>
    <row r="29" spans="1:19">
      <c r="O29" s="6"/>
      <c r="P29" s="6"/>
      <c r="Q29" s="6"/>
      <c r="R29" s="6"/>
      <c r="S29" s="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P14" sqref="P14"/>
    </sheetView>
  </sheetViews>
  <sheetFormatPr defaultColWidth="11" defaultRowHeight="14.25"/>
  <cols>
    <col min="1" max="1" width="10.875" style="5"/>
  </cols>
  <sheetData>
    <row r="1" spans="1:19">
      <c r="A1" s="5" t="s">
        <v>0</v>
      </c>
    </row>
    <row r="2" spans="1:19">
      <c r="A2" s="5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11</v>
      </c>
      <c r="M2">
        <v>12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>
      <c r="A3" s="5" t="s">
        <v>2</v>
      </c>
    </row>
    <row r="4" spans="1:19">
      <c r="A4" s="14" t="s">
        <v>4</v>
      </c>
      <c r="B4">
        <v>169</v>
      </c>
      <c r="C4">
        <v>196</v>
      </c>
      <c r="D4">
        <v>176</v>
      </c>
      <c r="E4">
        <v>79</v>
      </c>
      <c r="F4">
        <v>36</v>
      </c>
      <c r="G4">
        <v>10</v>
      </c>
      <c r="H4">
        <v>2</v>
      </c>
      <c r="I4">
        <v>1</v>
      </c>
      <c r="J4" t="s">
        <v>3</v>
      </c>
      <c r="K4" t="s">
        <v>3</v>
      </c>
      <c r="L4" t="s">
        <v>3</v>
      </c>
      <c r="M4" t="s">
        <v>3</v>
      </c>
      <c r="N4">
        <f>SUM(B4:M4)</f>
        <v>669</v>
      </c>
      <c r="O4" s="6"/>
      <c r="P4" s="6"/>
      <c r="Q4" s="6"/>
      <c r="R4" s="6"/>
    </row>
    <row r="5" spans="1:19">
      <c r="A5" s="14" t="s">
        <v>5</v>
      </c>
      <c r="B5" t="s">
        <v>3</v>
      </c>
      <c r="C5">
        <v>66</v>
      </c>
      <c r="D5">
        <v>131</v>
      </c>
      <c r="E5">
        <v>96</v>
      </c>
      <c r="F5">
        <v>47</v>
      </c>
      <c r="G5">
        <v>23</v>
      </c>
      <c r="H5">
        <v>8</v>
      </c>
      <c r="I5">
        <v>1</v>
      </c>
      <c r="J5" t="s">
        <v>3</v>
      </c>
      <c r="K5" t="s">
        <v>3</v>
      </c>
      <c r="L5" t="s">
        <v>3</v>
      </c>
      <c r="M5" t="s">
        <v>3</v>
      </c>
      <c r="N5">
        <f t="shared" ref="N5:N22" si="0">SUM(B5:M5)</f>
        <v>372</v>
      </c>
      <c r="O5" s="6">
        <f>C5/$N$5</f>
        <v>0.17741935483870969</v>
      </c>
      <c r="P5" s="6">
        <f>D5/$N$5</f>
        <v>0.35215053763440862</v>
      </c>
      <c r="Q5" s="6">
        <f>E5/$N$5</f>
        <v>0.25806451612903225</v>
      </c>
      <c r="R5" s="6">
        <f>1-SUM(O5:Q5)</f>
        <v>0.2123655913978495</v>
      </c>
      <c r="S5" s="7">
        <f>(R5+Q5)/O5</f>
        <v>2.6515151515151514</v>
      </c>
    </row>
    <row r="6" spans="1:19">
      <c r="A6" s="14" t="s">
        <v>6</v>
      </c>
      <c r="B6" t="s">
        <v>3</v>
      </c>
      <c r="C6" t="s">
        <v>3</v>
      </c>
      <c r="D6">
        <v>16</v>
      </c>
      <c r="E6">
        <v>28</v>
      </c>
      <c r="F6">
        <v>39</v>
      </c>
      <c r="G6">
        <v>20</v>
      </c>
      <c r="H6">
        <v>10</v>
      </c>
      <c r="I6">
        <v>1</v>
      </c>
      <c r="J6" t="s">
        <v>3</v>
      </c>
      <c r="K6">
        <v>1</v>
      </c>
      <c r="L6" t="s">
        <v>3</v>
      </c>
      <c r="M6" t="s">
        <v>3</v>
      </c>
      <c r="N6">
        <f t="shared" si="0"/>
        <v>115</v>
      </c>
      <c r="O6" s="6">
        <f>D6/$N$6</f>
        <v>0.1391304347826087</v>
      </c>
      <c r="P6" s="6">
        <f t="shared" ref="P6:Q6" si="1">E6/$N$6</f>
        <v>0.24347826086956523</v>
      </c>
      <c r="Q6" s="6">
        <f t="shared" si="1"/>
        <v>0.33913043478260868</v>
      </c>
      <c r="R6" s="6">
        <f>1-SUM(O6:Q6)</f>
        <v>0.27826086956521734</v>
      </c>
      <c r="S6" s="7">
        <f>(R6+Q6)/O6</f>
        <v>4.4375</v>
      </c>
    </row>
    <row r="7" spans="1:19">
      <c r="A7" s="14" t="s">
        <v>7</v>
      </c>
      <c r="B7" t="s">
        <v>3</v>
      </c>
      <c r="C7" t="s">
        <v>3</v>
      </c>
      <c r="D7" t="s">
        <v>3</v>
      </c>
      <c r="E7">
        <v>2</v>
      </c>
      <c r="F7">
        <v>8</v>
      </c>
      <c r="G7">
        <v>5</v>
      </c>
      <c r="H7">
        <v>6</v>
      </c>
      <c r="I7">
        <v>3</v>
      </c>
      <c r="J7">
        <v>3</v>
      </c>
      <c r="K7">
        <v>1</v>
      </c>
      <c r="L7" t="s">
        <v>3</v>
      </c>
      <c r="M7" t="s">
        <v>3</v>
      </c>
      <c r="N7">
        <f t="shared" si="0"/>
        <v>28</v>
      </c>
      <c r="O7" s="6"/>
      <c r="P7" s="6"/>
      <c r="Q7" s="6"/>
      <c r="R7" s="6"/>
      <c r="S7" s="7"/>
    </row>
    <row r="8" spans="1:19">
      <c r="A8" s="14" t="s">
        <v>9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>
        <v>1</v>
      </c>
      <c r="J8" t="s">
        <v>3</v>
      </c>
      <c r="K8" t="s">
        <v>3</v>
      </c>
      <c r="L8" t="s">
        <v>3</v>
      </c>
      <c r="M8" t="s">
        <v>3</v>
      </c>
      <c r="N8">
        <f t="shared" si="0"/>
        <v>1</v>
      </c>
      <c r="O8" s="6"/>
      <c r="P8" s="6"/>
      <c r="Q8" s="6"/>
      <c r="R8" s="6"/>
      <c r="S8" s="7"/>
    </row>
    <row r="9" spans="1:19">
      <c r="A9" s="14" t="s">
        <v>10</v>
      </c>
      <c r="B9" t="s">
        <v>3</v>
      </c>
      <c r="C9">
        <v>92</v>
      </c>
      <c r="D9">
        <v>151</v>
      </c>
      <c r="E9">
        <v>140</v>
      </c>
      <c r="F9">
        <v>64</v>
      </c>
      <c r="G9">
        <v>24</v>
      </c>
      <c r="H9">
        <v>10</v>
      </c>
      <c r="I9" t="s">
        <v>3</v>
      </c>
      <c r="J9">
        <v>1</v>
      </c>
      <c r="K9">
        <v>1</v>
      </c>
      <c r="L9" t="s">
        <v>3</v>
      </c>
      <c r="M9" t="s">
        <v>3</v>
      </c>
      <c r="N9">
        <f t="shared" si="0"/>
        <v>483</v>
      </c>
      <c r="O9" s="6">
        <f>C9/$N$9</f>
        <v>0.19047619047619047</v>
      </c>
      <c r="P9" s="6">
        <f t="shared" ref="P9:Q9" si="2">D9/$N$9</f>
        <v>0.31262939958592134</v>
      </c>
      <c r="Q9" s="6">
        <f t="shared" si="2"/>
        <v>0.28985507246376813</v>
      </c>
      <c r="R9" s="6">
        <f>1-SUM(O9:Q9)</f>
        <v>0.20703933747412018</v>
      </c>
      <c r="S9" s="7">
        <f>(R9+Q9)/O9</f>
        <v>2.6086956521739135</v>
      </c>
    </row>
    <row r="10" spans="1:19">
      <c r="A10" s="14" t="s">
        <v>11</v>
      </c>
      <c r="B10" t="s">
        <v>3</v>
      </c>
      <c r="C10" t="s">
        <v>3</v>
      </c>
      <c r="D10">
        <v>62</v>
      </c>
      <c r="E10">
        <v>106</v>
      </c>
      <c r="F10">
        <v>74</v>
      </c>
      <c r="G10">
        <v>42</v>
      </c>
      <c r="H10">
        <v>16</v>
      </c>
      <c r="I10">
        <v>5</v>
      </c>
      <c r="J10" t="s">
        <v>3</v>
      </c>
      <c r="K10" t="s">
        <v>3</v>
      </c>
      <c r="L10" t="s">
        <v>3</v>
      </c>
      <c r="M10" t="s">
        <v>3</v>
      </c>
      <c r="N10">
        <f t="shared" si="0"/>
        <v>305</v>
      </c>
      <c r="O10" s="6">
        <f>D10/$N$10</f>
        <v>0.20327868852459016</v>
      </c>
      <c r="P10" s="6">
        <f t="shared" ref="P10:Q10" si="3">E10/$N$10</f>
        <v>0.34754098360655739</v>
      </c>
      <c r="Q10" s="6">
        <f t="shared" si="3"/>
        <v>0.24262295081967214</v>
      </c>
      <c r="R10" s="6">
        <f>1-SUM(O10:Q10)</f>
        <v>0.20655737704918031</v>
      </c>
      <c r="S10" s="7">
        <f>(R10+Q10)/O10</f>
        <v>2.2096774193548385</v>
      </c>
    </row>
    <row r="11" spans="1:19">
      <c r="A11" s="14" t="s">
        <v>12</v>
      </c>
      <c r="B11" t="s">
        <v>3</v>
      </c>
      <c r="C11" t="s">
        <v>3</v>
      </c>
      <c r="D11" t="s">
        <v>3</v>
      </c>
      <c r="E11">
        <v>9</v>
      </c>
      <c r="F11">
        <v>26</v>
      </c>
      <c r="G11">
        <v>21</v>
      </c>
      <c r="H11">
        <v>8</v>
      </c>
      <c r="I11">
        <v>1</v>
      </c>
      <c r="J11" t="s">
        <v>3</v>
      </c>
      <c r="K11">
        <v>1</v>
      </c>
      <c r="L11" t="s">
        <v>3</v>
      </c>
      <c r="M11" t="s">
        <v>3</v>
      </c>
      <c r="N11">
        <f t="shared" si="0"/>
        <v>66</v>
      </c>
      <c r="O11" s="6"/>
      <c r="P11" s="6"/>
      <c r="Q11" s="6"/>
      <c r="R11" s="6"/>
      <c r="S11" s="7"/>
    </row>
    <row r="12" spans="1:19">
      <c r="A12" s="14" t="s">
        <v>13</v>
      </c>
      <c r="B12" t="s">
        <v>3</v>
      </c>
      <c r="C12" t="s">
        <v>3</v>
      </c>
      <c r="D12" t="s">
        <v>3</v>
      </c>
      <c r="E12" t="s">
        <v>3</v>
      </c>
      <c r="F12">
        <v>1</v>
      </c>
      <c r="G12">
        <v>3</v>
      </c>
      <c r="H12">
        <v>4</v>
      </c>
      <c r="I12">
        <v>2</v>
      </c>
      <c r="J12">
        <v>1</v>
      </c>
      <c r="K12">
        <v>1</v>
      </c>
      <c r="L12" t="s">
        <v>3</v>
      </c>
      <c r="M12" t="s">
        <v>3</v>
      </c>
      <c r="N12">
        <f t="shared" si="0"/>
        <v>12</v>
      </c>
      <c r="O12" s="6"/>
      <c r="P12" s="6"/>
      <c r="Q12" s="6"/>
      <c r="R12" s="6"/>
      <c r="S12" s="7"/>
    </row>
    <row r="13" spans="1:19">
      <c r="A13" s="14" t="s">
        <v>16</v>
      </c>
      <c r="B13" t="s">
        <v>3</v>
      </c>
      <c r="C13" t="s">
        <v>3</v>
      </c>
      <c r="D13">
        <v>29</v>
      </c>
      <c r="E13">
        <v>51</v>
      </c>
      <c r="F13">
        <v>56</v>
      </c>
      <c r="G13">
        <v>21</v>
      </c>
      <c r="H13">
        <v>15</v>
      </c>
      <c r="I13">
        <v>2</v>
      </c>
      <c r="J13">
        <v>1</v>
      </c>
      <c r="K13" t="s">
        <v>3</v>
      </c>
      <c r="L13" t="s">
        <v>3</v>
      </c>
      <c r="M13" t="s">
        <v>3</v>
      </c>
      <c r="N13">
        <f t="shared" si="0"/>
        <v>175</v>
      </c>
      <c r="O13" s="6">
        <f>D13/$N$13</f>
        <v>0.1657142857142857</v>
      </c>
      <c r="P13" s="6">
        <f t="shared" ref="P13:Q13" si="4">E13/$N$13</f>
        <v>0.29142857142857143</v>
      </c>
      <c r="Q13" s="6">
        <f t="shared" si="4"/>
        <v>0.32</v>
      </c>
      <c r="R13" s="6">
        <f>1-SUM(O13:Q13)</f>
        <v>0.22285714285714286</v>
      </c>
      <c r="S13" s="7">
        <f>(R13+Q13)/O13</f>
        <v>3.2758620689655178</v>
      </c>
    </row>
    <row r="14" spans="1:19">
      <c r="A14" s="14" t="s">
        <v>17</v>
      </c>
      <c r="B14" t="s">
        <v>3</v>
      </c>
      <c r="C14" t="s">
        <v>3</v>
      </c>
      <c r="D14" t="s">
        <v>3</v>
      </c>
      <c r="E14">
        <v>21</v>
      </c>
      <c r="F14">
        <v>23</v>
      </c>
      <c r="G14">
        <v>33</v>
      </c>
      <c r="H14">
        <v>18</v>
      </c>
      <c r="I14">
        <v>4</v>
      </c>
      <c r="J14">
        <v>5</v>
      </c>
      <c r="K14">
        <v>1</v>
      </c>
      <c r="L14" t="s">
        <v>3</v>
      </c>
      <c r="M14" t="s">
        <v>3</v>
      </c>
      <c r="N14">
        <f t="shared" si="0"/>
        <v>105</v>
      </c>
      <c r="O14" s="6">
        <f>E14/$N$14</f>
        <v>0.2</v>
      </c>
      <c r="P14" s="6">
        <f t="shared" ref="P14:Q14" si="5">F14/$N$14</f>
        <v>0.21904761904761905</v>
      </c>
      <c r="Q14" s="6">
        <f t="shared" si="5"/>
        <v>0.31428571428571428</v>
      </c>
      <c r="R14" s="6">
        <f>1-SUM(O14:Q14)</f>
        <v>0.26666666666666661</v>
      </c>
      <c r="S14" s="7">
        <f>(R14+Q14)/O14</f>
        <v>2.9047619047619042</v>
      </c>
    </row>
    <row r="15" spans="1:19">
      <c r="A15" s="14" t="s">
        <v>18</v>
      </c>
      <c r="B15" t="s">
        <v>3</v>
      </c>
      <c r="C15" t="s">
        <v>3</v>
      </c>
      <c r="D15" t="s">
        <v>3</v>
      </c>
      <c r="E15" t="s">
        <v>3</v>
      </c>
      <c r="F15">
        <v>4</v>
      </c>
      <c r="G15">
        <v>6</v>
      </c>
      <c r="H15">
        <v>6</v>
      </c>
      <c r="I15" t="s">
        <v>3</v>
      </c>
      <c r="J15">
        <v>2</v>
      </c>
      <c r="K15" t="s">
        <v>3</v>
      </c>
      <c r="L15" t="s">
        <v>3</v>
      </c>
      <c r="M15" t="s">
        <v>3</v>
      </c>
      <c r="N15">
        <f t="shared" si="0"/>
        <v>18</v>
      </c>
      <c r="O15" s="6"/>
      <c r="P15" s="6"/>
      <c r="Q15" s="6"/>
      <c r="R15" s="6"/>
      <c r="S15" s="7"/>
    </row>
    <row r="16" spans="1:19">
      <c r="A16" s="14" t="s">
        <v>21</v>
      </c>
      <c r="B16" t="s">
        <v>3</v>
      </c>
      <c r="C16" t="s">
        <v>3</v>
      </c>
      <c r="D16" t="s">
        <v>3</v>
      </c>
      <c r="E16">
        <v>10</v>
      </c>
      <c r="F16">
        <v>19</v>
      </c>
      <c r="G16">
        <v>7</v>
      </c>
      <c r="H16">
        <v>6</v>
      </c>
      <c r="I16">
        <v>3</v>
      </c>
      <c r="J16">
        <v>2</v>
      </c>
      <c r="K16" t="s">
        <v>3</v>
      </c>
      <c r="L16" t="s">
        <v>3</v>
      </c>
      <c r="M16" t="s">
        <v>3</v>
      </c>
      <c r="N16">
        <f t="shared" si="0"/>
        <v>47</v>
      </c>
      <c r="O16" s="6"/>
      <c r="P16" s="6"/>
      <c r="Q16" s="6"/>
      <c r="R16" s="6"/>
      <c r="S16" s="7"/>
    </row>
    <row r="17" spans="1:19">
      <c r="A17" s="14" t="s">
        <v>22</v>
      </c>
      <c r="B17" t="s">
        <v>3</v>
      </c>
      <c r="C17" t="s">
        <v>3</v>
      </c>
      <c r="D17" t="s">
        <v>3</v>
      </c>
      <c r="E17" t="s">
        <v>3</v>
      </c>
      <c r="F17">
        <v>3</v>
      </c>
      <c r="G17">
        <v>8</v>
      </c>
      <c r="H17">
        <v>7</v>
      </c>
      <c r="I17">
        <v>3</v>
      </c>
      <c r="J17">
        <v>2</v>
      </c>
      <c r="K17" t="s">
        <v>3</v>
      </c>
      <c r="L17" t="s">
        <v>3</v>
      </c>
      <c r="M17" t="s">
        <v>3</v>
      </c>
      <c r="N17">
        <f t="shared" si="0"/>
        <v>23</v>
      </c>
      <c r="O17" s="6"/>
      <c r="P17" s="6"/>
      <c r="Q17" s="6"/>
      <c r="R17" s="6"/>
      <c r="S17" s="7"/>
    </row>
    <row r="18" spans="1:19">
      <c r="A18" s="5" t="s">
        <v>23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>
        <v>1</v>
      </c>
      <c r="I18">
        <v>2</v>
      </c>
      <c r="J18">
        <v>1</v>
      </c>
      <c r="K18" t="s">
        <v>3</v>
      </c>
      <c r="L18" t="s">
        <v>3</v>
      </c>
      <c r="M18" t="s">
        <v>3</v>
      </c>
      <c r="N18">
        <f t="shared" si="0"/>
        <v>4</v>
      </c>
      <c r="O18" s="6"/>
      <c r="P18" s="6"/>
      <c r="Q18" s="6"/>
      <c r="R18" s="6"/>
      <c r="S18" s="7"/>
    </row>
    <row r="19" spans="1:19">
      <c r="A19" s="5" t="s">
        <v>24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>
        <v>1</v>
      </c>
      <c r="J19" t="s">
        <v>3</v>
      </c>
      <c r="K19" t="s">
        <v>3</v>
      </c>
      <c r="L19" t="s">
        <v>3</v>
      </c>
      <c r="M19" t="s">
        <v>3</v>
      </c>
      <c r="N19">
        <f t="shared" si="0"/>
        <v>1</v>
      </c>
      <c r="O19" s="6"/>
      <c r="P19" s="6"/>
      <c r="Q19" s="6"/>
      <c r="R19" s="6"/>
      <c r="S19" s="7"/>
    </row>
    <row r="20" spans="1:19">
      <c r="A20" s="5" t="s">
        <v>25</v>
      </c>
      <c r="B20" t="s">
        <v>3</v>
      </c>
      <c r="C20" t="s">
        <v>3</v>
      </c>
      <c r="D20" t="s">
        <v>3</v>
      </c>
      <c r="E20" t="s">
        <v>3</v>
      </c>
      <c r="F20">
        <v>2</v>
      </c>
      <c r="G20">
        <v>2</v>
      </c>
      <c r="H20">
        <v>4</v>
      </c>
      <c r="I20">
        <v>1</v>
      </c>
      <c r="J20">
        <v>1</v>
      </c>
      <c r="K20" t="s">
        <v>3</v>
      </c>
      <c r="L20" t="s">
        <v>3</v>
      </c>
      <c r="M20" t="s">
        <v>3</v>
      </c>
      <c r="N20">
        <f t="shared" si="0"/>
        <v>10</v>
      </c>
      <c r="O20" s="6"/>
      <c r="P20" s="6"/>
      <c r="Q20" s="6"/>
      <c r="R20" s="6"/>
      <c r="S20" s="7"/>
    </row>
    <row r="21" spans="1:19">
      <c r="A21" s="5" t="s">
        <v>26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>
        <v>1</v>
      </c>
      <c r="H21" t="s">
        <v>3</v>
      </c>
      <c r="I21" t="s">
        <v>3</v>
      </c>
      <c r="J21">
        <v>3</v>
      </c>
      <c r="K21" t="s">
        <v>3</v>
      </c>
      <c r="L21" t="s">
        <v>3</v>
      </c>
      <c r="M21" t="s">
        <v>3</v>
      </c>
      <c r="N21">
        <f t="shared" si="0"/>
        <v>4</v>
      </c>
      <c r="O21" s="6"/>
      <c r="P21" s="6"/>
      <c r="Q21" s="6"/>
      <c r="R21" s="6"/>
      <c r="S21" s="7"/>
    </row>
    <row r="22" spans="1:19">
      <c r="A22" s="5" t="s">
        <v>27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>
        <v>1</v>
      </c>
      <c r="J22" t="s">
        <v>3</v>
      </c>
      <c r="K22" t="s">
        <v>3</v>
      </c>
      <c r="L22" t="s">
        <v>3</v>
      </c>
      <c r="M22" t="s">
        <v>3</v>
      </c>
      <c r="N22">
        <f t="shared" si="0"/>
        <v>1</v>
      </c>
      <c r="O22" s="6"/>
      <c r="P22" s="6"/>
      <c r="Q22" s="6"/>
      <c r="R22" s="6"/>
      <c r="S22" s="7"/>
    </row>
    <row r="23" spans="1:19">
      <c r="A23" s="5" t="s">
        <v>28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>
        <v>1</v>
      </c>
      <c r="K23" t="s">
        <v>3</v>
      </c>
      <c r="L23">
        <v>1</v>
      </c>
      <c r="O23" s="6"/>
      <c r="P23" s="6"/>
      <c r="Q23" s="6"/>
      <c r="R23" s="6"/>
      <c r="S23" s="7"/>
    </row>
    <row r="24" spans="1:19">
      <c r="O24" s="6"/>
      <c r="P24" s="6"/>
      <c r="Q24" s="6"/>
      <c r="R24" s="6"/>
      <c r="S24" s="7"/>
    </row>
    <row r="25" spans="1:19">
      <c r="O25" s="6"/>
      <c r="P25" s="6"/>
      <c r="Q25" s="6"/>
      <c r="R25" s="6"/>
      <c r="S25" s="7"/>
    </row>
    <row r="26" spans="1:19">
      <c r="O26" s="6"/>
      <c r="P26" s="6"/>
      <c r="Q26" s="6"/>
      <c r="R26" s="6"/>
      <c r="S26" s="7"/>
    </row>
    <row r="27" spans="1:19">
      <c r="O27" s="6"/>
      <c r="P27" s="6"/>
      <c r="Q27" s="6"/>
      <c r="R27" s="6"/>
      <c r="S27" s="7"/>
    </row>
    <row r="28" spans="1:19">
      <c r="O28" s="6"/>
      <c r="P28" s="6"/>
      <c r="Q28" s="6"/>
      <c r="R28" s="6"/>
      <c r="S28" s="7"/>
    </row>
    <row r="29" spans="1:19">
      <c r="O29" s="6"/>
      <c r="P29" s="6"/>
      <c r="Q29" s="6"/>
      <c r="R29" s="6"/>
      <c r="S29" s="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P20" sqref="P20"/>
    </sheetView>
  </sheetViews>
  <sheetFormatPr defaultColWidth="11" defaultRowHeight="14.25"/>
  <cols>
    <col min="1" max="1" width="10.875" style="5"/>
  </cols>
  <sheetData>
    <row r="1" spans="1:19" ht="18">
      <c r="A1" s="4" t="s">
        <v>0</v>
      </c>
    </row>
    <row r="2" spans="1:19" ht="18">
      <c r="A2" s="4" t="s">
        <v>1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12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 ht="18">
      <c r="A3" s="4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O3" s="6"/>
      <c r="P3" s="6"/>
      <c r="Q3" s="6"/>
      <c r="R3" s="6"/>
    </row>
    <row r="4" spans="1:19" ht="18">
      <c r="A4" s="4" t="s">
        <v>4</v>
      </c>
      <c r="B4" s="3">
        <v>227</v>
      </c>
      <c r="C4" s="3">
        <v>297</v>
      </c>
      <c r="D4" s="3">
        <v>254</v>
      </c>
      <c r="E4" s="3">
        <v>117</v>
      </c>
      <c r="F4" s="3">
        <v>33</v>
      </c>
      <c r="G4" s="3">
        <v>14</v>
      </c>
      <c r="H4" s="3">
        <v>1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>
        <f>SUM(B4:M4)</f>
        <v>943</v>
      </c>
      <c r="O4" s="6">
        <f>B4/$N$4</f>
        <v>0.24072110286320256</v>
      </c>
      <c r="P4" s="6">
        <f>C4/$N$4</f>
        <v>0.31495227995758218</v>
      </c>
      <c r="Q4" s="6"/>
      <c r="R4" s="6"/>
    </row>
    <row r="5" spans="1:19" ht="18">
      <c r="A5" s="9" t="s">
        <v>5</v>
      </c>
      <c r="B5" s="3" t="s">
        <v>3</v>
      </c>
      <c r="C5" s="3">
        <v>82</v>
      </c>
      <c r="D5" s="3">
        <v>155</v>
      </c>
      <c r="E5" s="3">
        <v>128</v>
      </c>
      <c r="F5" s="3">
        <v>39</v>
      </c>
      <c r="G5" s="3">
        <v>25</v>
      </c>
      <c r="H5" s="3">
        <v>7</v>
      </c>
      <c r="I5" s="3" t="s">
        <v>3</v>
      </c>
      <c r="J5" s="3">
        <v>1</v>
      </c>
      <c r="K5" s="3" t="s">
        <v>3</v>
      </c>
      <c r="L5" s="3" t="s">
        <v>3</v>
      </c>
      <c r="M5" s="3" t="s">
        <v>3</v>
      </c>
      <c r="N5">
        <f t="shared" ref="N5:N29" si="0">SUM(B5:M5)</f>
        <v>437</v>
      </c>
      <c r="O5" s="6">
        <f>C5/N5</f>
        <v>0.18764302059496568</v>
      </c>
      <c r="P5" s="6">
        <f>D5/N5</f>
        <v>0.35469107551487417</v>
      </c>
      <c r="Q5" s="6">
        <f>E5/N5</f>
        <v>0.29290617848970252</v>
      </c>
      <c r="R5" s="6">
        <f>1-SUM(O5:Q5)</f>
        <v>0.16475972540045758</v>
      </c>
      <c r="S5" s="7">
        <f>(Q5+R5)/O5</f>
        <v>2.4390243902439019</v>
      </c>
    </row>
    <row r="6" spans="1:19" ht="18">
      <c r="A6" s="4" t="s">
        <v>6</v>
      </c>
      <c r="B6" s="3" t="s">
        <v>3</v>
      </c>
      <c r="C6" s="3" t="s">
        <v>3</v>
      </c>
      <c r="D6" s="3">
        <v>40</v>
      </c>
      <c r="E6" s="3">
        <v>46</v>
      </c>
      <c r="F6" s="3">
        <v>35</v>
      </c>
      <c r="G6" s="3">
        <v>22</v>
      </c>
      <c r="H6" s="3">
        <v>8</v>
      </c>
      <c r="I6" s="3">
        <v>2</v>
      </c>
      <c r="J6" s="3">
        <v>2</v>
      </c>
      <c r="K6" s="3" t="s">
        <v>3</v>
      </c>
      <c r="L6" s="3" t="s">
        <v>3</v>
      </c>
      <c r="M6" s="3" t="s">
        <v>3</v>
      </c>
      <c r="N6">
        <f t="shared" si="0"/>
        <v>155</v>
      </c>
      <c r="O6" s="6"/>
      <c r="P6" s="6"/>
      <c r="Q6" s="6"/>
      <c r="R6" s="6"/>
    </row>
    <row r="7" spans="1:19" ht="18">
      <c r="A7" s="4" t="s">
        <v>7</v>
      </c>
      <c r="B7" s="3" t="s">
        <v>3</v>
      </c>
      <c r="C7" s="3" t="s">
        <v>3</v>
      </c>
      <c r="D7" s="3" t="s">
        <v>3</v>
      </c>
      <c r="E7" s="3">
        <v>1</v>
      </c>
      <c r="F7" s="3">
        <v>3</v>
      </c>
      <c r="G7" s="3">
        <v>6</v>
      </c>
      <c r="H7" s="3">
        <v>6</v>
      </c>
      <c r="I7" s="3">
        <v>2</v>
      </c>
      <c r="J7" s="3">
        <v>3</v>
      </c>
      <c r="K7" s="3" t="s">
        <v>3</v>
      </c>
      <c r="L7" s="3">
        <v>1</v>
      </c>
      <c r="M7" s="3" t="s">
        <v>3</v>
      </c>
      <c r="N7">
        <f t="shared" si="0"/>
        <v>22</v>
      </c>
      <c r="O7" s="6"/>
      <c r="P7" s="6"/>
      <c r="Q7" s="6"/>
      <c r="R7" s="6"/>
    </row>
    <row r="8" spans="1:19" ht="18">
      <c r="A8" s="4" t="s">
        <v>8</v>
      </c>
      <c r="B8" s="3" t="s">
        <v>3</v>
      </c>
      <c r="C8" s="3" t="s">
        <v>3</v>
      </c>
      <c r="D8" s="3" t="s">
        <v>3</v>
      </c>
      <c r="E8" s="3" t="s">
        <v>3</v>
      </c>
      <c r="F8" s="3">
        <v>2</v>
      </c>
      <c r="G8" s="3" t="s">
        <v>3</v>
      </c>
      <c r="H8" s="3">
        <v>1</v>
      </c>
      <c r="I8" s="3">
        <v>1</v>
      </c>
      <c r="J8" s="3" t="s">
        <v>3</v>
      </c>
      <c r="K8" s="3">
        <v>1</v>
      </c>
      <c r="L8" s="3" t="s">
        <v>3</v>
      </c>
      <c r="M8" s="3" t="s">
        <v>3</v>
      </c>
      <c r="N8">
        <f t="shared" si="0"/>
        <v>5</v>
      </c>
      <c r="O8" s="6"/>
      <c r="P8" s="6"/>
      <c r="Q8" s="6"/>
      <c r="R8" s="6"/>
    </row>
    <row r="9" spans="1:19" ht="18">
      <c r="A9" s="4" t="s">
        <v>9</v>
      </c>
      <c r="B9" s="3" t="s">
        <v>3</v>
      </c>
      <c r="C9" s="3" t="s">
        <v>3</v>
      </c>
      <c r="D9" s="3" t="s">
        <v>3</v>
      </c>
      <c r="E9" s="3" t="s">
        <v>3</v>
      </c>
      <c r="F9" s="3" t="s">
        <v>3</v>
      </c>
      <c r="G9" s="3">
        <v>1</v>
      </c>
      <c r="H9" s="3" t="s">
        <v>3</v>
      </c>
      <c r="I9" s="3" t="s">
        <v>3</v>
      </c>
      <c r="J9" s="3">
        <v>1</v>
      </c>
      <c r="K9" s="3" t="s">
        <v>3</v>
      </c>
      <c r="L9" s="3" t="s">
        <v>3</v>
      </c>
      <c r="M9" s="3" t="s">
        <v>3</v>
      </c>
      <c r="N9">
        <f t="shared" si="0"/>
        <v>2</v>
      </c>
      <c r="O9" s="6"/>
      <c r="P9" s="6"/>
      <c r="Q9" s="6"/>
      <c r="R9" s="6"/>
    </row>
    <row r="10" spans="1:19" ht="18">
      <c r="A10" s="4" t="s">
        <v>10</v>
      </c>
      <c r="B10" s="3" t="s">
        <v>3</v>
      </c>
      <c r="C10" s="3">
        <v>182</v>
      </c>
      <c r="D10" s="3">
        <v>218</v>
      </c>
      <c r="E10" s="3">
        <v>201</v>
      </c>
      <c r="F10" s="3">
        <v>83</v>
      </c>
      <c r="G10" s="3">
        <v>29</v>
      </c>
      <c r="H10" s="3">
        <v>9</v>
      </c>
      <c r="I10" s="3">
        <v>2</v>
      </c>
      <c r="J10" s="3">
        <v>1</v>
      </c>
      <c r="K10" s="3" t="s">
        <v>3</v>
      </c>
      <c r="L10" s="3" t="s">
        <v>3</v>
      </c>
      <c r="M10" s="3" t="s">
        <v>3</v>
      </c>
      <c r="N10">
        <f t="shared" si="0"/>
        <v>725</v>
      </c>
      <c r="O10" s="6">
        <f>C10/N10</f>
        <v>0.25103448275862067</v>
      </c>
      <c r="P10" s="6"/>
      <c r="Q10" s="6"/>
      <c r="R10" s="6"/>
    </row>
    <row r="11" spans="1:19" ht="18">
      <c r="A11" s="8" t="s">
        <v>11</v>
      </c>
      <c r="B11" s="3" t="s">
        <v>3</v>
      </c>
      <c r="C11" s="3" t="s">
        <v>3</v>
      </c>
      <c r="D11" s="3">
        <v>58</v>
      </c>
      <c r="E11" s="3">
        <v>106</v>
      </c>
      <c r="F11" s="3">
        <v>115</v>
      </c>
      <c r="G11" s="3">
        <v>42</v>
      </c>
      <c r="H11" s="3">
        <v>19</v>
      </c>
      <c r="I11" s="3">
        <v>6</v>
      </c>
      <c r="J11" s="3" t="s">
        <v>3</v>
      </c>
      <c r="K11" s="3" t="s">
        <v>3</v>
      </c>
      <c r="L11" s="3" t="s">
        <v>3</v>
      </c>
      <c r="M11" s="3" t="s">
        <v>3</v>
      </c>
      <c r="N11">
        <f t="shared" si="0"/>
        <v>346</v>
      </c>
      <c r="O11" s="6">
        <f>D11/N11</f>
        <v>0.16763005780346821</v>
      </c>
      <c r="P11" s="6">
        <f>E11/N11</f>
        <v>0.30635838150289019</v>
      </c>
      <c r="Q11" s="6">
        <f>F11/N11</f>
        <v>0.33236994219653176</v>
      </c>
      <c r="R11" s="6">
        <f>1-SUM(O11:Q11)</f>
        <v>0.19364161849710992</v>
      </c>
      <c r="S11" s="7">
        <f>(Q11+R11)/O11</f>
        <v>3.1379310344827593</v>
      </c>
    </row>
    <row r="12" spans="1:19" ht="18">
      <c r="A12" s="4" t="s">
        <v>12</v>
      </c>
      <c r="B12" s="3" t="s">
        <v>3</v>
      </c>
      <c r="C12" s="3" t="s">
        <v>3</v>
      </c>
      <c r="D12" s="3" t="s">
        <v>3</v>
      </c>
      <c r="E12" s="3">
        <v>11</v>
      </c>
      <c r="F12" s="3">
        <v>25</v>
      </c>
      <c r="G12" s="3">
        <v>18</v>
      </c>
      <c r="H12" s="3">
        <v>9</v>
      </c>
      <c r="I12" s="3">
        <v>6</v>
      </c>
      <c r="J12" s="3">
        <v>1</v>
      </c>
      <c r="K12" s="3" t="s">
        <v>3</v>
      </c>
      <c r="L12" s="3" t="s">
        <v>3</v>
      </c>
      <c r="M12" s="3" t="s">
        <v>3</v>
      </c>
      <c r="N12">
        <f t="shared" si="0"/>
        <v>70</v>
      </c>
      <c r="O12" s="6"/>
      <c r="P12" s="6"/>
      <c r="Q12" s="6"/>
      <c r="R12" s="6"/>
    </row>
    <row r="13" spans="1:19" ht="18">
      <c r="A13" s="4" t="s">
        <v>13</v>
      </c>
      <c r="B13" s="3" t="s">
        <v>3</v>
      </c>
      <c r="C13" s="3" t="s">
        <v>3</v>
      </c>
      <c r="D13" s="3" t="s">
        <v>3</v>
      </c>
      <c r="E13" s="3" t="s">
        <v>3</v>
      </c>
      <c r="F13" s="3" t="s">
        <v>3</v>
      </c>
      <c r="G13" s="3">
        <v>3</v>
      </c>
      <c r="H13" s="3">
        <v>3</v>
      </c>
      <c r="I13" s="3" t="s">
        <v>3</v>
      </c>
      <c r="J13" s="3">
        <v>20</v>
      </c>
      <c r="K13" s="3" t="s">
        <v>3</v>
      </c>
      <c r="L13" s="3" t="s">
        <v>3</v>
      </c>
      <c r="M13" s="3" t="s">
        <v>3</v>
      </c>
      <c r="N13">
        <f t="shared" si="0"/>
        <v>26</v>
      </c>
      <c r="O13" s="6"/>
      <c r="P13" s="6"/>
      <c r="Q13" s="6"/>
      <c r="R13" s="6"/>
    </row>
    <row r="14" spans="1:19" ht="18">
      <c r="A14" s="4" t="s">
        <v>14</v>
      </c>
      <c r="B14" s="3" t="s">
        <v>3</v>
      </c>
      <c r="C14" s="3" t="s">
        <v>3</v>
      </c>
      <c r="D14" s="3" t="s">
        <v>3</v>
      </c>
      <c r="E14" s="3" t="s">
        <v>3</v>
      </c>
      <c r="F14" s="3" t="s">
        <v>3</v>
      </c>
      <c r="G14" s="3" t="s">
        <v>3</v>
      </c>
      <c r="H14" s="3">
        <v>1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>
        <f t="shared" si="0"/>
        <v>1</v>
      </c>
      <c r="O14" s="6"/>
      <c r="P14" s="6"/>
      <c r="Q14" s="6"/>
      <c r="R14" s="6"/>
    </row>
    <row r="15" spans="1:19" ht="18">
      <c r="A15" s="4" t="s">
        <v>15</v>
      </c>
      <c r="B15" s="3" t="s">
        <v>3</v>
      </c>
      <c r="C15" s="3" t="s">
        <v>3</v>
      </c>
      <c r="D15" s="3" t="s">
        <v>3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>
        <v>1</v>
      </c>
      <c r="K15" s="3" t="s">
        <v>3</v>
      </c>
      <c r="L15" s="3" t="s">
        <v>3</v>
      </c>
      <c r="M15" s="3" t="s">
        <v>3</v>
      </c>
      <c r="N15">
        <f t="shared" si="0"/>
        <v>1</v>
      </c>
      <c r="O15" s="6"/>
      <c r="P15" s="6"/>
      <c r="Q15" s="6"/>
      <c r="R15" s="6"/>
    </row>
    <row r="16" spans="1:19" ht="18">
      <c r="A16" s="8" t="s">
        <v>16</v>
      </c>
      <c r="B16" s="3" t="s">
        <v>3</v>
      </c>
      <c r="C16" s="3" t="s">
        <v>3</v>
      </c>
      <c r="D16" s="3">
        <v>42</v>
      </c>
      <c r="E16" s="3">
        <v>97</v>
      </c>
      <c r="F16" s="3">
        <v>70</v>
      </c>
      <c r="G16" s="3">
        <v>41</v>
      </c>
      <c r="H16" s="3">
        <v>10</v>
      </c>
      <c r="I16" s="3">
        <v>4</v>
      </c>
      <c r="J16" s="3">
        <v>2</v>
      </c>
      <c r="K16" s="3" t="s">
        <v>3</v>
      </c>
      <c r="L16" s="3" t="s">
        <v>3</v>
      </c>
      <c r="M16" s="3" t="s">
        <v>3</v>
      </c>
      <c r="N16">
        <f t="shared" si="0"/>
        <v>266</v>
      </c>
      <c r="O16" s="6">
        <f>D16/N16</f>
        <v>0.15789473684210525</v>
      </c>
      <c r="P16" s="6">
        <f>E16/N16</f>
        <v>0.36466165413533835</v>
      </c>
      <c r="Q16" s="6">
        <f>F16/N16</f>
        <v>0.26315789473684209</v>
      </c>
      <c r="R16" s="6">
        <f>1-SUM(O16:Q16)</f>
        <v>0.21428571428571441</v>
      </c>
      <c r="S16" s="7">
        <f>(Q16+R16)/O16</f>
        <v>3.0238095238095246</v>
      </c>
    </row>
    <row r="17" spans="1:14" ht="18">
      <c r="A17" s="4" t="s">
        <v>17</v>
      </c>
      <c r="B17" s="3" t="s">
        <v>3</v>
      </c>
      <c r="C17" s="3" t="s">
        <v>3</v>
      </c>
      <c r="D17" s="3" t="s">
        <v>3</v>
      </c>
      <c r="E17" s="3">
        <v>21</v>
      </c>
      <c r="F17" s="3">
        <v>43</v>
      </c>
      <c r="G17" s="3">
        <v>27</v>
      </c>
      <c r="H17" s="3">
        <v>13</v>
      </c>
      <c r="I17" s="3">
        <v>7</v>
      </c>
      <c r="J17" s="3">
        <v>3</v>
      </c>
      <c r="K17" s="3">
        <v>1</v>
      </c>
      <c r="L17" s="3" t="s">
        <v>3</v>
      </c>
      <c r="M17" s="3" t="s">
        <v>3</v>
      </c>
      <c r="N17">
        <f t="shared" si="0"/>
        <v>115</v>
      </c>
    </row>
    <row r="18" spans="1:14" ht="18">
      <c r="A18" s="4" t="s">
        <v>18</v>
      </c>
      <c r="B18" s="3" t="s">
        <v>3</v>
      </c>
      <c r="C18" s="3" t="s">
        <v>3</v>
      </c>
      <c r="D18" s="3" t="s">
        <v>3</v>
      </c>
      <c r="E18" s="3" t="s">
        <v>3</v>
      </c>
      <c r="F18" s="3">
        <v>4</v>
      </c>
      <c r="G18" s="3">
        <v>7</v>
      </c>
      <c r="H18" s="3">
        <v>3</v>
      </c>
      <c r="I18" s="3">
        <v>3</v>
      </c>
      <c r="J18" s="3" t="s">
        <v>3</v>
      </c>
      <c r="K18" s="3" t="s">
        <v>3</v>
      </c>
      <c r="L18" s="3" t="s">
        <v>3</v>
      </c>
      <c r="M18" s="3" t="s">
        <v>3</v>
      </c>
      <c r="N18">
        <f t="shared" si="0"/>
        <v>17</v>
      </c>
    </row>
    <row r="19" spans="1:14" ht="18">
      <c r="A19" s="4" t="s">
        <v>19</v>
      </c>
      <c r="B19" s="3" t="s">
        <v>3</v>
      </c>
      <c r="C19" s="3" t="s">
        <v>3</v>
      </c>
      <c r="D19" s="3" t="s">
        <v>3</v>
      </c>
      <c r="E19" s="3" t="s">
        <v>3</v>
      </c>
      <c r="F19" s="3" t="s">
        <v>3</v>
      </c>
      <c r="G19" s="3">
        <v>4</v>
      </c>
      <c r="H19" s="3">
        <v>3</v>
      </c>
      <c r="I19" s="3">
        <v>1</v>
      </c>
      <c r="J19" s="3" t="s">
        <v>3</v>
      </c>
      <c r="K19" s="3" t="s">
        <v>3</v>
      </c>
      <c r="L19" s="3" t="s">
        <v>3</v>
      </c>
      <c r="M19" s="3" t="s">
        <v>3</v>
      </c>
      <c r="N19">
        <f t="shared" si="0"/>
        <v>8</v>
      </c>
    </row>
    <row r="20" spans="1:14" ht="18">
      <c r="A20" s="4" t="s">
        <v>20</v>
      </c>
      <c r="B20" s="3" t="s">
        <v>3</v>
      </c>
      <c r="C20" s="3" t="s">
        <v>3</v>
      </c>
      <c r="D20" s="3" t="s">
        <v>3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>
        <v>1</v>
      </c>
      <c r="L20" s="3" t="s">
        <v>3</v>
      </c>
      <c r="M20" s="3" t="s">
        <v>3</v>
      </c>
      <c r="N20">
        <f t="shared" si="0"/>
        <v>1</v>
      </c>
    </row>
    <row r="21" spans="1:14" ht="18">
      <c r="A21" s="4" t="s">
        <v>21</v>
      </c>
      <c r="B21" s="3" t="s">
        <v>3</v>
      </c>
      <c r="C21" s="3" t="s">
        <v>3</v>
      </c>
      <c r="D21" s="3" t="s">
        <v>3</v>
      </c>
      <c r="E21" s="3">
        <v>16</v>
      </c>
      <c r="F21" s="3">
        <v>14</v>
      </c>
      <c r="G21" s="3">
        <v>15</v>
      </c>
      <c r="H21" s="3">
        <v>8</v>
      </c>
      <c r="I21" s="3">
        <v>7</v>
      </c>
      <c r="J21" s="3" t="s">
        <v>3</v>
      </c>
      <c r="K21" s="3" t="s">
        <v>3</v>
      </c>
      <c r="L21" s="3" t="s">
        <v>3</v>
      </c>
      <c r="M21" s="3" t="s">
        <v>3</v>
      </c>
      <c r="N21">
        <f t="shared" si="0"/>
        <v>60</v>
      </c>
    </row>
    <row r="22" spans="1:14" ht="18">
      <c r="A22" s="4" t="s">
        <v>22</v>
      </c>
      <c r="B22" s="3" t="s">
        <v>3</v>
      </c>
      <c r="C22" s="3" t="s">
        <v>3</v>
      </c>
      <c r="D22" s="3" t="s">
        <v>3</v>
      </c>
      <c r="E22" s="3" t="s">
        <v>3</v>
      </c>
      <c r="F22" s="3">
        <v>8</v>
      </c>
      <c r="G22" s="3" t="s">
        <v>3</v>
      </c>
      <c r="H22" s="3">
        <v>18</v>
      </c>
      <c r="I22" s="3">
        <v>4</v>
      </c>
      <c r="J22" s="3">
        <v>2</v>
      </c>
      <c r="K22" s="3" t="s">
        <v>3</v>
      </c>
      <c r="L22" s="3" t="s">
        <v>3</v>
      </c>
      <c r="M22" s="3" t="s">
        <v>3</v>
      </c>
      <c r="N22">
        <f t="shared" si="0"/>
        <v>32</v>
      </c>
    </row>
    <row r="23" spans="1:14" ht="18">
      <c r="A23" s="4" t="s">
        <v>23</v>
      </c>
      <c r="B23" s="3" t="s">
        <v>3</v>
      </c>
      <c r="C23" s="3" t="s">
        <v>3</v>
      </c>
      <c r="D23" s="3" t="s">
        <v>3</v>
      </c>
      <c r="E23" s="3" t="s">
        <v>3</v>
      </c>
      <c r="F23" s="3" t="s">
        <v>3</v>
      </c>
      <c r="G23" s="3">
        <v>1</v>
      </c>
      <c r="H23" s="3">
        <v>1</v>
      </c>
      <c r="I23" s="3" t="s">
        <v>3</v>
      </c>
      <c r="J23" s="3" t="s">
        <v>3</v>
      </c>
      <c r="K23" s="3" t="s">
        <v>3</v>
      </c>
      <c r="L23" s="3">
        <v>1</v>
      </c>
      <c r="M23" s="3" t="s">
        <v>3</v>
      </c>
      <c r="N23">
        <f t="shared" si="0"/>
        <v>3</v>
      </c>
    </row>
    <row r="24" spans="1:14" ht="18">
      <c r="A24" s="4" t="s">
        <v>24</v>
      </c>
      <c r="B24" s="3" t="s">
        <v>3</v>
      </c>
      <c r="C24" s="3" t="s">
        <v>3</v>
      </c>
      <c r="D24" s="3" t="s">
        <v>3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>
        <v>2</v>
      </c>
      <c r="M24" s="3" t="s">
        <v>3</v>
      </c>
      <c r="N24">
        <f t="shared" si="0"/>
        <v>2</v>
      </c>
    </row>
    <row r="25" spans="1:14" ht="18">
      <c r="A25" s="4" t="s">
        <v>25</v>
      </c>
      <c r="B25" s="3" t="s">
        <v>3</v>
      </c>
      <c r="C25" s="3" t="s">
        <v>3</v>
      </c>
      <c r="D25" s="3" t="s">
        <v>3</v>
      </c>
      <c r="E25" s="3" t="s">
        <v>3</v>
      </c>
      <c r="F25" s="3">
        <v>2</v>
      </c>
      <c r="G25" s="3">
        <v>5</v>
      </c>
      <c r="H25" s="3">
        <v>7</v>
      </c>
      <c r="I25" s="3" t="s">
        <v>3</v>
      </c>
      <c r="J25" s="3" t="s">
        <v>3</v>
      </c>
      <c r="K25" s="3" t="s">
        <v>3</v>
      </c>
      <c r="L25" s="3">
        <v>1</v>
      </c>
      <c r="M25" s="3" t="s">
        <v>3</v>
      </c>
      <c r="N25">
        <f t="shared" si="0"/>
        <v>15</v>
      </c>
    </row>
    <row r="26" spans="1:14" ht="18">
      <c r="A26" s="4" t="s">
        <v>26</v>
      </c>
      <c r="B26" s="3" t="s">
        <v>3</v>
      </c>
      <c r="C26" s="3" t="s">
        <v>3</v>
      </c>
      <c r="D26" s="3" t="s">
        <v>3</v>
      </c>
      <c r="E26" s="3" t="s">
        <v>3</v>
      </c>
      <c r="F26" s="3" t="s">
        <v>3</v>
      </c>
      <c r="G26" s="3" t="s">
        <v>3</v>
      </c>
      <c r="H26" s="3">
        <v>3</v>
      </c>
      <c r="I26" s="3">
        <v>3</v>
      </c>
      <c r="J26" s="3" t="s">
        <v>3</v>
      </c>
      <c r="K26" s="3" t="s">
        <v>3</v>
      </c>
      <c r="L26" s="3" t="s">
        <v>3</v>
      </c>
      <c r="M26" s="3" t="s">
        <v>3</v>
      </c>
      <c r="N26">
        <f t="shared" si="0"/>
        <v>6</v>
      </c>
    </row>
    <row r="27" spans="1:14" ht="18">
      <c r="A27" s="4" t="s">
        <v>27</v>
      </c>
      <c r="B27" s="3" t="s">
        <v>3</v>
      </c>
      <c r="C27" s="3" t="s">
        <v>3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>
        <v>1</v>
      </c>
      <c r="K27" s="3" t="s">
        <v>3</v>
      </c>
      <c r="L27" s="3" t="s">
        <v>3</v>
      </c>
      <c r="M27" s="3">
        <v>1</v>
      </c>
      <c r="N27">
        <f t="shared" si="0"/>
        <v>2</v>
      </c>
    </row>
    <row r="28" spans="1:14" ht="18">
      <c r="A28" s="4" t="s">
        <v>28</v>
      </c>
      <c r="B28" s="3" t="s">
        <v>3</v>
      </c>
      <c r="C28" s="3" t="s">
        <v>3</v>
      </c>
      <c r="D28" s="3" t="s">
        <v>3</v>
      </c>
      <c r="E28" s="3" t="s">
        <v>3</v>
      </c>
      <c r="F28" s="3" t="s">
        <v>3</v>
      </c>
      <c r="G28" s="3" t="s">
        <v>3</v>
      </c>
      <c r="H28" s="3">
        <v>2</v>
      </c>
      <c r="I28" s="3" t="s">
        <v>3</v>
      </c>
      <c r="J28" s="3">
        <v>1</v>
      </c>
      <c r="K28" s="3" t="s">
        <v>3</v>
      </c>
      <c r="L28" s="3" t="s">
        <v>3</v>
      </c>
      <c r="M28" s="3" t="s">
        <v>3</v>
      </c>
      <c r="N28">
        <f t="shared" si="0"/>
        <v>3</v>
      </c>
    </row>
    <row r="29" spans="1:14" ht="18">
      <c r="A29" s="4" t="s">
        <v>29</v>
      </c>
      <c r="B29" s="3" t="s">
        <v>3</v>
      </c>
      <c r="C29" s="3" t="s">
        <v>3</v>
      </c>
      <c r="D29" s="3" t="s">
        <v>3</v>
      </c>
      <c r="E29" s="3" t="s">
        <v>3</v>
      </c>
      <c r="F29" s="3" t="s">
        <v>3</v>
      </c>
      <c r="G29" s="3" t="s">
        <v>3</v>
      </c>
      <c r="H29" s="3" t="s">
        <v>3</v>
      </c>
      <c r="I29" s="3">
        <v>1</v>
      </c>
      <c r="J29" s="3" t="s">
        <v>3</v>
      </c>
      <c r="K29" s="3" t="s">
        <v>3</v>
      </c>
      <c r="L29" s="3" t="s">
        <v>3</v>
      </c>
      <c r="M29" s="3" t="s">
        <v>3</v>
      </c>
      <c r="N29">
        <f t="shared" si="0"/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O4" sqref="O4:P4"/>
    </sheetView>
  </sheetViews>
  <sheetFormatPr defaultColWidth="11" defaultRowHeight="14.25"/>
  <cols>
    <col min="1" max="1" width="10.875" style="5"/>
  </cols>
  <sheetData>
    <row r="1" spans="1:19">
      <c r="A1" s="5" t="s">
        <v>0</v>
      </c>
    </row>
    <row r="2" spans="1:19">
      <c r="A2" s="5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12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>
      <c r="A3" s="5" t="s">
        <v>2</v>
      </c>
    </row>
    <row r="4" spans="1:19">
      <c r="A4" s="5" t="s">
        <v>4</v>
      </c>
      <c r="B4">
        <v>227</v>
      </c>
      <c r="C4">
        <v>297</v>
      </c>
      <c r="D4">
        <v>254</v>
      </c>
      <c r="E4">
        <v>117</v>
      </c>
      <c r="F4">
        <v>33</v>
      </c>
      <c r="G4">
        <v>14</v>
      </c>
      <c r="H4">
        <v>1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>
        <f>SUM(B4:M4)</f>
        <v>943</v>
      </c>
      <c r="O4" s="6">
        <f>B4/$N$4</f>
        <v>0.24072110286320256</v>
      </c>
      <c r="P4" s="6">
        <f>C4/$N$4</f>
        <v>0.31495227995758218</v>
      </c>
      <c r="Q4" s="6"/>
      <c r="R4" s="6"/>
    </row>
    <row r="5" spans="1:19">
      <c r="A5" s="11" t="s">
        <v>5</v>
      </c>
      <c r="B5" t="s">
        <v>3</v>
      </c>
      <c r="C5">
        <v>82</v>
      </c>
      <c r="D5">
        <v>155</v>
      </c>
      <c r="E5">
        <v>128</v>
      </c>
      <c r="F5">
        <v>39</v>
      </c>
      <c r="G5">
        <v>25</v>
      </c>
      <c r="H5">
        <v>7</v>
      </c>
      <c r="I5" t="s">
        <v>3</v>
      </c>
      <c r="J5">
        <v>1</v>
      </c>
      <c r="K5" t="s">
        <v>3</v>
      </c>
      <c r="L5" t="s">
        <v>3</v>
      </c>
      <c r="M5" t="s">
        <v>3</v>
      </c>
      <c r="N5">
        <f t="shared" ref="N5:N29" si="0">SUM(B5:M5)</f>
        <v>437</v>
      </c>
      <c r="O5" s="6">
        <f>C5/$N$5</f>
        <v>0.18764302059496568</v>
      </c>
      <c r="P5" s="6">
        <f>D5/$N$5</f>
        <v>0.35469107551487417</v>
      </c>
      <c r="Q5" s="6">
        <f>E5/$N$5</f>
        <v>0.29290617848970252</v>
      </c>
      <c r="R5" s="6">
        <f>1-SUM(O5:Q5)</f>
        <v>0.16475972540045758</v>
      </c>
      <c r="S5" s="7">
        <f>(R5+Q5)/O5</f>
        <v>2.4390243902439019</v>
      </c>
    </row>
    <row r="6" spans="1:19">
      <c r="A6" s="5" t="s">
        <v>6</v>
      </c>
      <c r="B6" t="s">
        <v>3</v>
      </c>
      <c r="C6" t="s">
        <v>3</v>
      </c>
      <c r="D6">
        <v>40</v>
      </c>
      <c r="E6">
        <v>46</v>
      </c>
      <c r="F6">
        <v>35</v>
      </c>
      <c r="G6">
        <v>22</v>
      </c>
      <c r="H6">
        <v>8</v>
      </c>
      <c r="I6">
        <v>2</v>
      </c>
      <c r="J6">
        <v>2</v>
      </c>
      <c r="K6" t="s">
        <v>3</v>
      </c>
      <c r="L6" t="s">
        <v>3</v>
      </c>
      <c r="M6" t="s">
        <v>3</v>
      </c>
      <c r="N6">
        <f t="shared" si="0"/>
        <v>155</v>
      </c>
      <c r="O6" s="6"/>
      <c r="P6" s="6"/>
      <c r="Q6" s="6"/>
      <c r="R6" s="6"/>
      <c r="S6" s="7"/>
    </row>
    <row r="7" spans="1:19">
      <c r="A7" s="5" t="s">
        <v>7</v>
      </c>
      <c r="B7" t="s">
        <v>3</v>
      </c>
      <c r="C7" t="s">
        <v>3</v>
      </c>
      <c r="D7" t="s">
        <v>3</v>
      </c>
      <c r="E7">
        <v>1</v>
      </c>
      <c r="F7">
        <v>3</v>
      </c>
      <c r="G7">
        <v>6</v>
      </c>
      <c r="H7">
        <v>6</v>
      </c>
      <c r="I7">
        <v>2</v>
      </c>
      <c r="J7">
        <v>3</v>
      </c>
      <c r="K7" t="s">
        <v>3</v>
      </c>
      <c r="L7">
        <v>1</v>
      </c>
      <c r="M7" t="s">
        <v>3</v>
      </c>
      <c r="N7">
        <f t="shared" si="0"/>
        <v>22</v>
      </c>
      <c r="O7" s="6"/>
      <c r="P7" s="6"/>
      <c r="Q7" s="6"/>
      <c r="R7" s="6"/>
      <c r="S7" s="7"/>
    </row>
    <row r="8" spans="1:19">
      <c r="A8" s="5" t="s">
        <v>8</v>
      </c>
      <c r="B8" t="s">
        <v>3</v>
      </c>
      <c r="C8" t="s">
        <v>3</v>
      </c>
      <c r="D8" t="s">
        <v>3</v>
      </c>
      <c r="E8" t="s">
        <v>3</v>
      </c>
      <c r="F8">
        <v>2</v>
      </c>
      <c r="G8" t="s">
        <v>3</v>
      </c>
      <c r="H8">
        <v>1</v>
      </c>
      <c r="I8">
        <v>1</v>
      </c>
      <c r="J8" t="s">
        <v>3</v>
      </c>
      <c r="K8">
        <v>1</v>
      </c>
      <c r="L8" t="s">
        <v>3</v>
      </c>
      <c r="M8" t="s">
        <v>3</v>
      </c>
      <c r="N8">
        <f t="shared" si="0"/>
        <v>5</v>
      </c>
      <c r="O8" s="6"/>
      <c r="P8" s="6"/>
      <c r="Q8" s="6"/>
      <c r="R8" s="6"/>
      <c r="S8" s="7"/>
    </row>
    <row r="9" spans="1:19">
      <c r="A9" s="5" t="s">
        <v>9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>
        <v>1</v>
      </c>
      <c r="H9" t="s">
        <v>3</v>
      </c>
      <c r="I9" t="s">
        <v>3</v>
      </c>
      <c r="J9">
        <v>1</v>
      </c>
      <c r="K9" t="s">
        <v>3</v>
      </c>
      <c r="L9" t="s">
        <v>3</v>
      </c>
      <c r="M9" t="s">
        <v>3</v>
      </c>
      <c r="N9">
        <f t="shared" si="0"/>
        <v>2</v>
      </c>
      <c r="O9" s="6"/>
      <c r="P9" s="6"/>
      <c r="Q9" s="6"/>
      <c r="R9" s="6"/>
      <c r="S9" s="7"/>
    </row>
    <row r="10" spans="1:19">
      <c r="A10" s="5" t="s">
        <v>10</v>
      </c>
      <c r="B10" t="s">
        <v>3</v>
      </c>
      <c r="C10">
        <v>182</v>
      </c>
      <c r="D10">
        <v>218</v>
      </c>
      <c r="E10">
        <v>201</v>
      </c>
      <c r="F10">
        <v>83</v>
      </c>
      <c r="G10">
        <v>29</v>
      </c>
      <c r="H10">
        <v>9</v>
      </c>
      <c r="I10">
        <v>2</v>
      </c>
      <c r="J10">
        <v>1</v>
      </c>
      <c r="K10" t="s">
        <v>3</v>
      </c>
      <c r="L10" t="s">
        <v>3</v>
      </c>
      <c r="M10" t="s">
        <v>3</v>
      </c>
      <c r="N10">
        <f t="shared" si="0"/>
        <v>725</v>
      </c>
      <c r="O10" s="6">
        <f>C10/$N$10</f>
        <v>0.25103448275862067</v>
      </c>
      <c r="P10" s="6">
        <f t="shared" ref="P10:Q10" si="1">D10/$N$10</f>
        <v>0.30068965517241381</v>
      </c>
      <c r="Q10" s="6">
        <f t="shared" si="1"/>
        <v>0.27724137931034482</v>
      </c>
      <c r="R10" s="6">
        <f>1-SUM(O10:Q10)</f>
        <v>0.17103448275862076</v>
      </c>
      <c r="S10" s="7">
        <f>(R10+Q10)/O10</f>
        <v>1.785714285714286</v>
      </c>
    </row>
    <row r="11" spans="1:19">
      <c r="A11" s="10" t="s">
        <v>11</v>
      </c>
      <c r="B11" t="s">
        <v>3</v>
      </c>
      <c r="C11" t="s">
        <v>3</v>
      </c>
      <c r="D11">
        <v>58</v>
      </c>
      <c r="E11">
        <v>106</v>
      </c>
      <c r="F11">
        <v>115</v>
      </c>
      <c r="G11">
        <v>42</v>
      </c>
      <c r="H11">
        <v>19</v>
      </c>
      <c r="I11">
        <v>6</v>
      </c>
      <c r="J11" t="s">
        <v>3</v>
      </c>
      <c r="K11" t="s">
        <v>3</v>
      </c>
      <c r="L11" t="s">
        <v>3</v>
      </c>
      <c r="M11" t="s">
        <v>3</v>
      </c>
      <c r="N11">
        <f t="shared" si="0"/>
        <v>346</v>
      </c>
      <c r="O11" s="6">
        <f>D11/$N$11</f>
        <v>0.16763005780346821</v>
      </c>
      <c r="P11" s="6">
        <f t="shared" ref="P11:Q11" si="2">E11/$N$11</f>
        <v>0.30635838150289019</v>
      </c>
      <c r="Q11" s="6">
        <f t="shared" si="2"/>
        <v>0.33236994219653176</v>
      </c>
      <c r="R11" s="6">
        <f>1-SUM(O11:Q11)</f>
        <v>0.19364161849710992</v>
      </c>
      <c r="S11" s="7">
        <f>(R11+Q11)/O11</f>
        <v>3.1379310344827593</v>
      </c>
    </row>
    <row r="12" spans="1:19">
      <c r="A12" s="5" t="s">
        <v>12</v>
      </c>
      <c r="B12" t="s">
        <v>3</v>
      </c>
      <c r="C12" t="s">
        <v>3</v>
      </c>
      <c r="D12" t="s">
        <v>3</v>
      </c>
      <c r="E12">
        <v>11</v>
      </c>
      <c r="F12">
        <v>25</v>
      </c>
      <c r="G12">
        <v>18</v>
      </c>
      <c r="H12">
        <v>9</v>
      </c>
      <c r="I12">
        <v>6</v>
      </c>
      <c r="J12">
        <v>1</v>
      </c>
      <c r="K12" t="s">
        <v>3</v>
      </c>
      <c r="L12" t="s">
        <v>3</v>
      </c>
      <c r="M12" t="s">
        <v>3</v>
      </c>
      <c r="N12">
        <f t="shared" si="0"/>
        <v>70</v>
      </c>
      <c r="O12" s="6"/>
      <c r="P12" s="6"/>
      <c r="Q12" s="6"/>
      <c r="R12" s="6"/>
      <c r="S12" s="7"/>
    </row>
    <row r="13" spans="1:19">
      <c r="A13" s="5" t="s">
        <v>13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>
        <v>3</v>
      </c>
      <c r="H13">
        <v>3</v>
      </c>
      <c r="I13" t="s">
        <v>3</v>
      </c>
      <c r="J13">
        <v>20</v>
      </c>
      <c r="K13" t="s">
        <v>3</v>
      </c>
      <c r="L13" t="s">
        <v>3</v>
      </c>
      <c r="M13" t="s">
        <v>3</v>
      </c>
      <c r="N13">
        <f t="shared" si="0"/>
        <v>26</v>
      </c>
      <c r="O13" s="6"/>
      <c r="P13" s="6"/>
      <c r="Q13" s="6"/>
      <c r="R13" s="6"/>
      <c r="S13" s="7"/>
    </row>
    <row r="14" spans="1:19">
      <c r="A14" s="5" t="s">
        <v>14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>
        <v>1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>
        <f t="shared" si="0"/>
        <v>1</v>
      </c>
      <c r="O14" s="6"/>
      <c r="P14" s="6"/>
      <c r="Q14" s="6"/>
      <c r="R14" s="6"/>
      <c r="S14" s="7"/>
    </row>
    <row r="15" spans="1:19">
      <c r="A15" s="5" t="s">
        <v>15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>
        <v>1</v>
      </c>
      <c r="K15" t="s">
        <v>3</v>
      </c>
      <c r="L15" t="s">
        <v>3</v>
      </c>
      <c r="M15" t="s">
        <v>3</v>
      </c>
      <c r="N15">
        <f t="shared" si="0"/>
        <v>1</v>
      </c>
      <c r="O15" s="6"/>
      <c r="P15" s="6"/>
      <c r="Q15" s="6"/>
      <c r="R15" s="6"/>
      <c r="S15" s="7"/>
    </row>
    <row r="16" spans="1:19">
      <c r="A16" s="10" t="s">
        <v>16</v>
      </c>
      <c r="B16" t="s">
        <v>3</v>
      </c>
      <c r="C16" t="s">
        <v>3</v>
      </c>
      <c r="D16">
        <v>42</v>
      </c>
      <c r="E16">
        <v>97</v>
      </c>
      <c r="F16">
        <v>70</v>
      </c>
      <c r="G16">
        <v>41</v>
      </c>
      <c r="H16">
        <v>10</v>
      </c>
      <c r="I16">
        <v>4</v>
      </c>
      <c r="J16">
        <v>2</v>
      </c>
      <c r="K16" t="s">
        <v>3</v>
      </c>
      <c r="L16" t="s">
        <v>3</v>
      </c>
      <c r="M16" t="s">
        <v>3</v>
      </c>
      <c r="N16">
        <f t="shared" si="0"/>
        <v>266</v>
      </c>
      <c r="O16" s="6">
        <f>D16/$N$16</f>
        <v>0.15789473684210525</v>
      </c>
      <c r="P16" s="6">
        <f t="shared" ref="P16:Q16" si="3">E16/$N$16</f>
        <v>0.36466165413533835</v>
      </c>
      <c r="Q16" s="6">
        <f t="shared" si="3"/>
        <v>0.26315789473684209</v>
      </c>
      <c r="R16" s="6">
        <f>1-SUM(O16:Q16)</f>
        <v>0.21428571428571441</v>
      </c>
      <c r="S16" s="7">
        <f>(R16+Q16)/O16</f>
        <v>3.0238095238095246</v>
      </c>
    </row>
    <row r="17" spans="1:19">
      <c r="A17" s="11" t="s">
        <v>17</v>
      </c>
      <c r="B17" t="s">
        <v>3</v>
      </c>
      <c r="C17" t="s">
        <v>3</v>
      </c>
      <c r="D17" t="s">
        <v>3</v>
      </c>
      <c r="E17">
        <v>21</v>
      </c>
      <c r="F17">
        <v>43</v>
      </c>
      <c r="G17">
        <v>27</v>
      </c>
      <c r="H17">
        <v>13</v>
      </c>
      <c r="I17">
        <v>7</v>
      </c>
      <c r="J17">
        <v>3</v>
      </c>
      <c r="K17">
        <v>1</v>
      </c>
      <c r="L17" t="s">
        <v>3</v>
      </c>
      <c r="M17" t="s">
        <v>3</v>
      </c>
      <c r="N17">
        <f t="shared" si="0"/>
        <v>115</v>
      </c>
      <c r="O17" s="6">
        <f>E17/$N$17</f>
        <v>0.18260869565217391</v>
      </c>
      <c r="P17" s="6">
        <f t="shared" ref="P17:Q17" si="4">F17/$N$17</f>
        <v>0.37391304347826088</v>
      </c>
      <c r="Q17" s="6">
        <f t="shared" si="4"/>
        <v>0.23478260869565218</v>
      </c>
      <c r="R17" s="6">
        <f>1-SUM(O17:Q17)</f>
        <v>0.20869565217391306</v>
      </c>
      <c r="S17" s="7">
        <f>(R17+Q17)/O17</f>
        <v>2.4285714285714284</v>
      </c>
    </row>
    <row r="18" spans="1:19">
      <c r="A18" s="5" t="s">
        <v>18</v>
      </c>
      <c r="B18" t="s">
        <v>3</v>
      </c>
      <c r="C18" t="s">
        <v>3</v>
      </c>
      <c r="D18" t="s">
        <v>3</v>
      </c>
      <c r="E18" t="s">
        <v>3</v>
      </c>
      <c r="F18">
        <v>4</v>
      </c>
      <c r="G18">
        <v>7</v>
      </c>
      <c r="H18">
        <v>3</v>
      </c>
      <c r="I18">
        <v>3</v>
      </c>
      <c r="J18" t="s">
        <v>3</v>
      </c>
      <c r="K18" t="s">
        <v>3</v>
      </c>
      <c r="L18" t="s">
        <v>3</v>
      </c>
      <c r="M18" t="s">
        <v>3</v>
      </c>
      <c r="N18">
        <f t="shared" si="0"/>
        <v>17</v>
      </c>
      <c r="O18" s="6"/>
      <c r="P18" s="6"/>
      <c r="Q18" s="6"/>
      <c r="R18" s="6"/>
      <c r="S18" s="7"/>
    </row>
    <row r="19" spans="1:19">
      <c r="A19" s="5" t="s">
        <v>19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>
        <v>4</v>
      </c>
      <c r="H19">
        <v>3</v>
      </c>
      <c r="I19">
        <v>1</v>
      </c>
      <c r="J19" t="s">
        <v>3</v>
      </c>
      <c r="K19" t="s">
        <v>3</v>
      </c>
      <c r="L19" t="s">
        <v>3</v>
      </c>
      <c r="M19" t="s">
        <v>3</v>
      </c>
      <c r="N19">
        <f t="shared" si="0"/>
        <v>8</v>
      </c>
      <c r="O19" s="6"/>
      <c r="P19" s="6"/>
      <c r="Q19" s="6"/>
      <c r="R19" s="6"/>
      <c r="S19" s="7"/>
    </row>
    <row r="20" spans="1:19">
      <c r="A20" s="5" t="s">
        <v>20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>
        <v>1</v>
      </c>
      <c r="L20" t="s">
        <v>3</v>
      </c>
      <c r="M20" t="s">
        <v>3</v>
      </c>
      <c r="N20">
        <f t="shared" si="0"/>
        <v>1</v>
      </c>
      <c r="O20" s="6"/>
      <c r="P20" s="6"/>
      <c r="Q20" s="6"/>
      <c r="R20" s="6"/>
      <c r="S20" s="7"/>
    </row>
    <row r="21" spans="1:19">
      <c r="A21" s="5" t="s">
        <v>21</v>
      </c>
      <c r="B21" t="s">
        <v>3</v>
      </c>
      <c r="C21" t="s">
        <v>3</v>
      </c>
      <c r="D21" t="s">
        <v>3</v>
      </c>
      <c r="E21">
        <v>16</v>
      </c>
      <c r="F21">
        <v>14</v>
      </c>
      <c r="G21">
        <v>15</v>
      </c>
      <c r="H21">
        <v>8</v>
      </c>
      <c r="I21">
        <v>7</v>
      </c>
      <c r="J21" t="s">
        <v>3</v>
      </c>
      <c r="K21" t="s">
        <v>3</v>
      </c>
      <c r="L21" t="s">
        <v>3</v>
      </c>
      <c r="M21" t="s">
        <v>3</v>
      </c>
      <c r="N21">
        <f t="shared" si="0"/>
        <v>60</v>
      </c>
      <c r="O21" s="6"/>
      <c r="P21" s="6"/>
      <c r="Q21" s="6"/>
      <c r="R21" s="6"/>
      <c r="S21" s="7"/>
    </row>
    <row r="22" spans="1:19">
      <c r="A22" s="5" t="s">
        <v>22</v>
      </c>
      <c r="B22" t="s">
        <v>3</v>
      </c>
      <c r="C22" t="s">
        <v>3</v>
      </c>
      <c r="D22" t="s">
        <v>3</v>
      </c>
      <c r="E22" t="s">
        <v>3</v>
      </c>
      <c r="F22">
        <v>8</v>
      </c>
      <c r="G22" t="s">
        <v>3</v>
      </c>
      <c r="H22">
        <v>18</v>
      </c>
      <c r="I22">
        <v>4</v>
      </c>
      <c r="J22">
        <v>2</v>
      </c>
      <c r="K22" t="s">
        <v>3</v>
      </c>
      <c r="L22" t="s">
        <v>3</v>
      </c>
      <c r="M22" t="s">
        <v>3</v>
      </c>
      <c r="N22">
        <f t="shared" si="0"/>
        <v>32</v>
      </c>
      <c r="O22" s="6"/>
      <c r="P22" s="6"/>
      <c r="Q22" s="6"/>
      <c r="R22" s="6"/>
      <c r="S22" s="7"/>
    </row>
    <row r="23" spans="1:19">
      <c r="A23" s="5" t="s">
        <v>23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>
        <v>1</v>
      </c>
      <c r="H23">
        <v>1</v>
      </c>
      <c r="I23" t="s">
        <v>3</v>
      </c>
      <c r="J23" t="s">
        <v>3</v>
      </c>
      <c r="K23" t="s">
        <v>3</v>
      </c>
      <c r="L23">
        <v>1</v>
      </c>
      <c r="M23" t="s">
        <v>3</v>
      </c>
      <c r="N23">
        <f t="shared" si="0"/>
        <v>3</v>
      </c>
      <c r="O23" s="6"/>
      <c r="P23" s="6"/>
      <c r="Q23" s="6"/>
      <c r="R23" s="6"/>
      <c r="S23" s="7"/>
    </row>
    <row r="24" spans="1:19">
      <c r="A24" s="5" t="s">
        <v>24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>
        <v>2</v>
      </c>
      <c r="M24" t="s">
        <v>3</v>
      </c>
      <c r="N24">
        <f t="shared" si="0"/>
        <v>2</v>
      </c>
      <c r="O24" s="6"/>
      <c r="P24" s="6"/>
      <c r="Q24" s="6"/>
      <c r="R24" s="6"/>
      <c r="S24" s="7"/>
    </row>
    <row r="25" spans="1:19">
      <c r="A25" s="5" t="s">
        <v>25</v>
      </c>
      <c r="B25" t="s">
        <v>3</v>
      </c>
      <c r="C25" t="s">
        <v>3</v>
      </c>
      <c r="D25" t="s">
        <v>3</v>
      </c>
      <c r="E25" t="s">
        <v>3</v>
      </c>
      <c r="F25">
        <v>2</v>
      </c>
      <c r="G25">
        <v>5</v>
      </c>
      <c r="H25">
        <v>7</v>
      </c>
      <c r="I25" t="s">
        <v>3</v>
      </c>
      <c r="J25" t="s">
        <v>3</v>
      </c>
      <c r="K25" t="s">
        <v>3</v>
      </c>
      <c r="L25">
        <v>1</v>
      </c>
      <c r="M25" t="s">
        <v>3</v>
      </c>
      <c r="N25">
        <f t="shared" si="0"/>
        <v>15</v>
      </c>
      <c r="O25" s="6"/>
      <c r="P25" s="6"/>
      <c r="Q25" s="6"/>
      <c r="R25" s="6"/>
      <c r="S25" s="7"/>
    </row>
    <row r="26" spans="1:19">
      <c r="A26" s="5" t="s">
        <v>26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>
        <v>3</v>
      </c>
      <c r="I26">
        <v>3</v>
      </c>
      <c r="J26" t="s">
        <v>3</v>
      </c>
      <c r="K26" t="s">
        <v>3</v>
      </c>
      <c r="L26" t="s">
        <v>3</v>
      </c>
      <c r="M26" t="s">
        <v>3</v>
      </c>
      <c r="N26">
        <f t="shared" si="0"/>
        <v>6</v>
      </c>
      <c r="O26" s="6"/>
      <c r="P26" s="6"/>
      <c r="Q26" s="6"/>
      <c r="R26" s="6"/>
      <c r="S26" s="7"/>
    </row>
    <row r="27" spans="1:19">
      <c r="A27" s="5" t="s">
        <v>27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>
        <v>1</v>
      </c>
      <c r="K27" t="s">
        <v>3</v>
      </c>
      <c r="L27" t="s">
        <v>3</v>
      </c>
      <c r="M27">
        <v>1</v>
      </c>
      <c r="N27">
        <f t="shared" si="0"/>
        <v>2</v>
      </c>
      <c r="O27" s="6"/>
      <c r="P27" s="6"/>
      <c r="Q27" s="6"/>
      <c r="R27" s="6"/>
      <c r="S27" s="7"/>
    </row>
    <row r="28" spans="1:19">
      <c r="A28" s="5" t="s">
        <v>28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>
        <v>2</v>
      </c>
      <c r="I28" t="s">
        <v>3</v>
      </c>
      <c r="J28">
        <v>1</v>
      </c>
      <c r="K28" t="s">
        <v>3</v>
      </c>
      <c r="L28" t="s">
        <v>3</v>
      </c>
      <c r="M28" t="s">
        <v>3</v>
      </c>
      <c r="N28">
        <f t="shared" si="0"/>
        <v>3</v>
      </c>
      <c r="O28" s="6"/>
      <c r="P28" s="6"/>
      <c r="Q28" s="6"/>
      <c r="R28" s="6"/>
      <c r="S28" s="7"/>
    </row>
    <row r="29" spans="1:19">
      <c r="A29" s="5" t="s">
        <v>29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>
        <v>1</v>
      </c>
      <c r="J29" t="s">
        <v>3</v>
      </c>
      <c r="K29" t="s">
        <v>3</v>
      </c>
      <c r="L29" t="s">
        <v>3</v>
      </c>
      <c r="M29" t="s">
        <v>3</v>
      </c>
      <c r="N29">
        <f t="shared" si="0"/>
        <v>1</v>
      </c>
      <c r="O29" s="6"/>
      <c r="P29" s="6"/>
      <c r="Q29" s="6"/>
      <c r="R29" s="6"/>
      <c r="S29" s="7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P14" sqref="P14"/>
    </sheetView>
  </sheetViews>
  <sheetFormatPr defaultColWidth="11" defaultRowHeight="14.25"/>
  <cols>
    <col min="1" max="1" width="10.875" style="5"/>
  </cols>
  <sheetData>
    <row r="1" spans="1:19">
      <c r="A1" s="5" t="s">
        <v>0</v>
      </c>
    </row>
    <row r="2" spans="1:19">
      <c r="A2" s="5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12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>
      <c r="A3" s="5" t="s">
        <v>2</v>
      </c>
    </row>
    <row r="4" spans="1:19">
      <c r="A4" s="5" t="s">
        <v>4</v>
      </c>
      <c r="B4">
        <v>364</v>
      </c>
      <c r="C4">
        <v>479</v>
      </c>
      <c r="D4">
        <v>389</v>
      </c>
      <c r="E4">
        <v>177</v>
      </c>
      <c r="F4">
        <v>69</v>
      </c>
      <c r="G4">
        <v>15</v>
      </c>
      <c r="H4">
        <v>29</v>
      </c>
      <c r="I4" t="s">
        <v>3</v>
      </c>
      <c r="J4">
        <v>1</v>
      </c>
      <c r="K4" t="s">
        <v>3</v>
      </c>
      <c r="L4" t="s">
        <v>3</v>
      </c>
      <c r="M4" t="s">
        <v>3</v>
      </c>
      <c r="N4">
        <f>SUM(B4:M4)</f>
        <v>1523</v>
      </c>
      <c r="O4" s="6">
        <f>B4/$N$4</f>
        <v>0.23900196979645436</v>
      </c>
      <c r="P4" s="6">
        <f>C4/$N$4</f>
        <v>0.314510833880499</v>
      </c>
      <c r="Q4" s="6"/>
      <c r="R4" s="6"/>
    </row>
    <row r="5" spans="1:19">
      <c r="A5" s="5" t="s">
        <v>5</v>
      </c>
      <c r="B5" t="s">
        <v>3</v>
      </c>
      <c r="C5">
        <v>175</v>
      </c>
      <c r="D5">
        <v>195</v>
      </c>
      <c r="E5">
        <v>156</v>
      </c>
      <c r="F5">
        <v>91</v>
      </c>
      <c r="G5">
        <v>28</v>
      </c>
      <c r="H5">
        <v>10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>
        <f t="shared" ref="N5:N25" si="0">SUM(B5:M5)</f>
        <v>655</v>
      </c>
      <c r="O5" s="6">
        <f>C5/$N$5</f>
        <v>0.26717557251908397</v>
      </c>
      <c r="P5" s="6">
        <f>D5/$N$5</f>
        <v>0.29770992366412213</v>
      </c>
      <c r="Q5" s="6">
        <f>E5/$N$5</f>
        <v>0.2381679389312977</v>
      </c>
      <c r="R5" s="6">
        <f>1-SUM(O5:Q5)</f>
        <v>0.19694656488549611</v>
      </c>
      <c r="S5" s="7">
        <f>(R5+Q5)/O5</f>
        <v>1.6285714285714283</v>
      </c>
    </row>
    <row r="6" spans="1:19">
      <c r="A6" s="5" t="s">
        <v>6</v>
      </c>
      <c r="B6" t="s">
        <v>3</v>
      </c>
      <c r="C6" t="s">
        <v>3</v>
      </c>
      <c r="D6">
        <v>36</v>
      </c>
      <c r="E6">
        <v>51</v>
      </c>
      <c r="F6">
        <v>32</v>
      </c>
      <c r="G6">
        <v>16</v>
      </c>
      <c r="H6">
        <v>9</v>
      </c>
      <c r="I6">
        <v>1</v>
      </c>
      <c r="J6" t="s">
        <v>3</v>
      </c>
      <c r="K6" t="s">
        <v>3</v>
      </c>
      <c r="L6" t="s">
        <v>3</v>
      </c>
      <c r="M6" t="s">
        <v>3</v>
      </c>
      <c r="N6">
        <f t="shared" si="0"/>
        <v>145</v>
      </c>
      <c r="O6" s="6"/>
      <c r="P6" s="6"/>
      <c r="Q6" s="6"/>
      <c r="R6" s="6"/>
      <c r="S6" s="7"/>
    </row>
    <row r="7" spans="1:19">
      <c r="A7" s="5" t="s">
        <v>7</v>
      </c>
      <c r="B7" t="s">
        <v>3</v>
      </c>
      <c r="C7" t="s">
        <v>3</v>
      </c>
      <c r="D7" t="s">
        <v>3</v>
      </c>
      <c r="E7">
        <v>3</v>
      </c>
      <c r="F7">
        <v>5</v>
      </c>
      <c r="G7">
        <v>6</v>
      </c>
      <c r="H7" t="s">
        <v>3</v>
      </c>
      <c r="I7">
        <v>3</v>
      </c>
      <c r="J7" t="s">
        <v>3</v>
      </c>
      <c r="K7" t="s">
        <v>3</v>
      </c>
      <c r="L7" t="s">
        <v>3</v>
      </c>
      <c r="M7" t="s">
        <v>3</v>
      </c>
      <c r="N7">
        <f t="shared" si="0"/>
        <v>17</v>
      </c>
      <c r="O7" s="6"/>
      <c r="P7" s="6"/>
      <c r="Q7" s="6"/>
      <c r="R7" s="6"/>
      <c r="S7" s="7"/>
    </row>
    <row r="8" spans="1:19">
      <c r="A8" s="5" t="s">
        <v>8</v>
      </c>
      <c r="B8" t="s">
        <v>3</v>
      </c>
      <c r="C8" t="s">
        <v>3</v>
      </c>
      <c r="D8" t="s">
        <v>3</v>
      </c>
      <c r="E8" t="s">
        <v>3</v>
      </c>
      <c r="F8">
        <v>1</v>
      </c>
      <c r="G8">
        <v>2</v>
      </c>
      <c r="H8">
        <v>1</v>
      </c>
      <c r="I8">
        <v>1</v>
      </c>
      <c r="J8" t="s">
        <v>3</v>
      </c>
      <c r="K8" t="s">
        <v>3</v>
      </c>
      <c r="L8" t="s">
        <v>3</v>
      </c>
      <c r="M8" t="s">
        <v>3</v>
      </c>
      <c r="N8">
        <f t="shared" si="0"/>
        <v>5</v>
      </c>
      <c r="O8" s="6"/>
      <c r="P8" s="6"/>
      <c r="Q8" s="6"/>
      <c r="R8" s="6"/>
      <c r="S8" s="7"/>
    </row>
    <row r="9" spans="1:19">
      <c r="A9" s="5" t="s">
        <v>9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>
        <v>1</v>
      </c>
      <c r="J9" t="s">
        <v>3</v>
      </c>
      <c r="K9" t="s">
        <v>3</v>
      </c>
      <c r="L9" t="s">
        <v>3</v>
      </c>
      <c r="M9" t="s">
        <v>3</v>
      </c>
      <c r="N9">
        <f t="shared" si="0"/>
        <v>1</v>
      </c>
      <c r="O9" s="6"/>
      <c r="P9" s="6"/>
      <c r="Q9" s="6"/>
      <c r="R9" s="6"/>
      <c r="S9" s="7"/>
    </row>
    <row r="10" spans="1:19">
      <c r="A10" s="5" t="s">
        <v>10</v>
      </c>
      <c r="B10" t="s">
        <v>3</v>
      </c>
      <c r="C10">
        <v>190</v>
      </c>
      <c r="D10">
        <v>243</v>
      </c>
      <c r="E10">
        <v>247</v>
      </c>
      <c r="F10">
        <v>74</v>
      </c>
      <c r="G10">
        <v>91</v>
      </c>
      <c r="H10">
        <v>9</v>
      </c>
      <c r="I10">
        <v>1</v>
      </c>
      <c r="J10">
        <v>1</v>
      </c>
      <c r="K10" t="s">
        <v>3</v>
      </c>
      <c r="L10" t="s">
        <v>3</v>
      </c>
      <c r="M10" t="s">
        <v>3</v>
      </c>
      <c r="N10">
        <f t="shared" si="0"/>
        <v>856</v>
      </c>
      <c r="O10" s="6">
        <f>C10/$N$10</f>
        <v>0.2219626168224299</v>
      </c>
      <c r="P10" s="6">
        <f t="shared" ref="P10:Q10" si="1">D10/$N$10</f>
        <v>0.28387850467289721</v>
      </c>
      <c r="Q10" s="6">
        <f t="shared" si="1"/>
        <v>0.2885514018691589</v>
      </c>
      <c r="R10" s="6">
        <f>1-SUM(O10:Q10)</f>
        <v>0.20560747663551404</v>
      </c>
      <c r="S10" s="7">
        <f>(R10+Q10)/O10</f>
        <v>2.2263157894736842</v>
      </c>
    </row>
    <row r="11" spans="1:19">
      <c r="A11" s="5" t="s">
        <v>11</v>
      </c>
      <c r="B11" t="s">
        <v>3</v>
      </c>
      <c r="C11" t="s">
        <v>3</v>
      </c>
      <c r="D11">
        <v>83</v>
      </c>
      <c r="E11">
        <v>103</v>
      </c>
      <c r="F11">
        <v>84</v>
      </c>
      <c r="G11">
        <v>31</v>
      </c>
      <c r="H11">
        <v>8</v>
      </c>
      <c r="I11">
        <v>5</v>
      </c>
      <c r="J11" t="s">
        <v>3</v>
      </c>
      <c r="K11" t="s">
        <v>3</v>
      </c>
      <c r="L11" t="s">
        <v>3</v>
      </c>
      <c r="M11" t="s">
        <v>3</v>
      </c>
      <c r="N11">
        <f t="shared" si="0"/>
        <v>314</v>
      </c>
      <c r="O11" s="6"/>
      <c r="P11" s="6"/>
      <c r="Q11" s="6"/>
      <c r="R11" s="6"/>
      <c r="S11" s="7"/>
    </row>
    <row r="12" spans="1:19">
      <c r="A12" s="5" t="s">
        <v>12</v>
      </c>
      <c r="B12" t="s">
        <v>3</v>
      </c>
      <c r="C12" t="s">
        <v>3</v>
      </c>
      <c r="D12" t="s">
        <v>3</v>
      </c>
      <c r="E12">
        <v>14</v>
      </c>
      <c r="F12">
        <v>19</v>
      </c>
      <c r="G12">
        <v>18</v>
      </c>
      <c r="H12">
        <v>6</v>
      </c>
      <c r="I12">
        <v>2</v>
      </c>
      <c r="J12" t="s">
        <v>3</v>
      </c>
      <c r="K12" t="s">
        <v>3</v>
      </c>
      <c r="L12" t="s">
        <v>3</v>
      </c>
      <c r="M12" t="s">
        <v>3</v>
      </c>
      <c r="N12">
        <f t="shared" si="0"/>
        <v>59</v>
      </c>
      <c r="O12" s="6"/>
      <c r="P12" s="6"/>
      <c r="Q12" s="6"/>
      <c r="R12" s="6"/>
      <c r="S12" s="7"/>
    </row>
    <row r="13" spans="1:19">
      <c r="A13" s="5" t="s">
        <v>13</v>
      </c>
      <c r="B13" t="s">
        <v>3</v>
      </c>
      <c r="C13" t="s">
        <v>3</v>
      </c>
      <c r="D13" t="s">
        <v>3</v>
      </c>
      <c r="E13" t="s">
        <v>3</v>
      </c>
      <c r="F13">
        <v>5</v>
      </c>
      <c r="G13">
        <v>8</v>
      </c>
      <c r="H13">
        <v>3</v>
      </c>
      <c r="I13">
        <v>2</v>
      </c>
      <c r="J13">
        <v>1</v>
      </c>
      <c r="K13" t="s">
        <v>3</v>
      </c>
      <c r="L13" t="s">
        <v>3</v>
      </c>
      <c r="M13" t="s">
        <v>3</v>
      </c>
      <c r="N13">
        <f t="shared" si="0"/>
        <v>19</v>
      </c>
      <c r="O13" s="6"/>
      <c r="P13" s="6"/>
      <c r="Q13" s="6"/>
      <c r="R13" s="6"/>
      <c r="S13" s="7"/>
    </row>
    <row r="14" spans="1:19">
      <c r="A14" s="5" t="s">
        <v>14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>
        <v>1</v>
      </c>
      <c r="I14" t="s">
        <v>3</v>
      </c>
      <c r="J14" t="s">
        <v>3</v>
      </c>
      <c r="K14" t="s">
        <v>3</v>
      </c>
      <c r="L14">
        <v>1</v>
      </c>
      <c r="M14" t="s">
        <v>3</v>
      </c>
      <c r="N14">
        <f t="shared" si="0"/>
        <v>2</v>
      </c>
      <c r="O14" s="6"/>
      <c r="P14" s="6"/>
      <c r="Q14" s="6"/>
      <c r="R14" s="6"/>
      <c r="S14" s="7"/>
    </row>
    <row r="15" spans="1:19">
      <c r="A15" s="5" t="s">
        <v>16</v>
      </c>
      <c r="B15" t="s">
        <v>3</v>
      </c>
      <c r="C15" t="s">
        <v>3</v>
      </c>
      <c r="D15">
        <v>56</v>
      </c>
      <c r="E15">
        <v>118</v>
      </c>
      <c r="F15">
        <v>45</v>
      </c>
      <c r="G15">
        <v>24</v>
      </c>
      <c r="H15">
        <v>10</v>
      </c>
      <c r="I15">
        <v>4</v>
      </c>
      <c r="J15">
        <v>2</v>
      </c>
      <c r="K15" t="s">
        <v>3</v>
      </c>
      <c r="L15" t="s">
        <v>3</v>
      </c>
      <c r="M15" t="s">
        <v>3</v>
      </c>
      <c r="N15">
        <f t="shared" si="0"/>
        <v>259</v>
      </c>
      <c r="O15" s="6"/>
      <c r="P15" s="6"/>
      <c r="Q15" s="6"/>
      <c r="R15" s="6"/>
      <c r="S15" s="7"/>
    </row>
    <row r="16" spans="1:19">
      <c r="A16" s="5" t="s">
        <v>17</v>
      </c>
      <c r="B16" t="s">
        <v>3</v>
      </c>
      <c r="C16" t="s">
        <v>3</v>
      </c>
      <c r="D16" t="s">
        <v>3</v>
      </c>
      <c r="E16">
        <v>55</v>
      </c>
      <c r="F16">
        <v>18</v>
      </c>
      <c r="G16">
        <v>24</v>
      </c>
      <c r="H16">
        <v>36</v>
      </c>
      <c r="I16">
        <v>3</v>
      </c>
      <c r="J16" t="s">
        <v>3</v>
      </c>
      <c r="K16" t="s">
        <v>3</v>
      </c>
      <c r="L16" t="s">
        <v>3</v>
      </c>
      <c r="M16" t="s">
        <v>3</v>
      </c>
      <c r="N16">
        <f t="shared" si="0"/>
        <v>136</v>
      </c>
      <c r="O16" s="6"/>
      <c r="P16" s="6"/>
      <c r="Q16" s="6"/>
      <c r="R16" s="6"/>
      <c r="S16" s="7"/>
    </row>
    <row r="17" spans="1:19">
      <c r="A17" s="5" t="s">
        <v>18</v>
      </c>
      <c r="B17" t="s">
        <v>3</v>
      </c>
      <c r="C17" t="s">
        <v>3</v>
      </c>
      <c r="D17" t="s">
        <v>3</v>
      </c>
      <c r="E17" t="s">
        <v>3</v>
      </c>
      <c r="F17">
        <v>4</v>
      </c>
      <c r="G17">
        <v>3</v>
      </c>
      <c r="H17">
        <v>4</v>
      </c>
      <c r="I17">
        <v>1</v>
      </c>
      <c r="J17" t="s">
        <v>3</v>
      </c>
      <c r="K17">
        <v>1</v>
      </c>
      <c r="L17" t="s">
        <v>3</v>
      </c>
      <c r="M17" t="s">
        <v>3</v>
      </c>
      <c r="N17">
        <f t="shared" si="0"/>
        <v>13</v>
      </c>
      <c r="O17" s="6"/>
      <c r="P17" s="6"/>
      <c r="Q17" s="6"/>
      <c r="R17" s="6"/>
      <c r="S17" s="7"/>
    </row>
    <row r="18" spans="1:19">
      <c r="A18" s="5" t="s">
        <v>19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>
        <v>1</v>
      </c>
      <c r="I18" t="s">
        <v>3</v>
      </c>
      <c r="J18" t="s">
        <v>3</v>
      </c>
      <c r="K18" t="s">
        <v>3</v>
      </c>
      <c r="L18" t="s">
        <v>3</v>
      </c>
      <c r="M18" t="s">
        <v>3</v>
      </c>
      <c r="N18">
        <f t="shared" si="0"/>
        <v>1</v>
      </c>
      <c r="O18" s="6"/>
      <c r="P18" s="6"/>
      <c r="Q18" s="6"/>
      <c r="R18" s="6"/>
      <c r="S18" s="7"/>
    </row>
    <row r="19" spans="1:19">
      <c r="A19" s="5" t="s">
        <v>20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>
        <v>1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>
        <f t="shared" si="0"/>
        <v>1</v>
      </c>
      <c r="O19" s="6"/>
      <c r="P19" s="6"/>
      <c r="Q19" s="6"/>
      <c r="R19" s="6"/>
      <c r="S19" s="7"/>
    </row>
    <row r="20" spans="1:19">
      <c r="A20" s="5" t="s">
        <v>21</v>
      </c>
      <c r="B20" t="s">
        <v>3</v>
      </c>
      <c r="C20" t="s">
        <v>3</v>
      </c>
      <c r="D20" t="s">
        <v>3</v>
      </c>
      <c r="E20">
        <v>9</v>
      </c>
      <c r="F20">
        <v>16</v>
      </c>
      <c r="G20">
        <v>7</v>
      </c>
      <c r="H20">
        <v>4</v>
      </c>
      <c r="I20">
        <v>3</v>
      </c>
      <c r="J20">
        <v>2</v>
      </c>
      <c r="K20">
        <v>1</v>
      </c>
      <c r="L20" t="s">
        <v>3</v>
      </c>
      <c r="M20" t="s">
        <v>3</v>
      </c>
      <c r="N20">
        <f t="shared" si="0"/>
        <v>42</v>
      </c>
      <c r="O20" s="6"/>
      <c r="P20" s="6"/>
      <c r="Q20" s="6"/>
      <c r="R20" s="6"/>
      <c r="S20" s="7"/>
    </row>
    <row r="21" spans="1:19">
      <c r="A21" s="5" t="s">
        <v>22</v>
      </c>
      <c r="B21" t="s">
        <v>3</v>
      </c>
      <c r="C21" t="s">
        <v>3</v>
      </c>
      <c r="D21" t="s">
        <v>3</v>
      </c>
      <c r="E21" t="s">
        <v>3</v>
      </c>
      <c r="F21">
        <v>4</v>
      </c>
      <c r="G21">
        <v>1</v>
      </c>
      <c r="H21">
        <v>3</v>
      </c>
      <c r="I21">
        <v>1</v>
      </c>
      <c r="J21" t="s">
        <v>3</v>
      </c>
      <c r="K21" t="s">
        <v>3</v>
      </c>
      <c r="L21" t="s">
        <v>3</v>
      </c>
      <c r="M21" t="s">
        <v>3</v>
      </c>
      <c r="N21">
        <f t="shared" si="0"/>
        <v>9</v>
      </c>
      <c r="O21" s="6"/>
      <c r="P21" s="6"/>
      <c r="Q21" s="6"/>
      <c r="R21" s="6"/>
      <c r="S21" s="7"/>
    </row>
    <row r="22" spans="1:19">
      <c r="A22" s="5" t="s">
        <v>23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>
        <v>1</v>
      </c>
      <c r="I22">
        <v>2</v>
      </c>
      <c r="J22" t="s">
        <v>3</v>
      </c>
      <c r="K22" t="s">
        <v>3</v>
      </c>
      <c r="L22" t="s">
        <v>3</v>
      </c>
      <c r="M22" t="s">
        <v>3</v>
      </c>
      <c r="N22">
        <f t="shared" si="0"/>
        <v>3</v>
      </c>
      <c r="O22" s="6"/>
      <c r="P22" s="6"/>
      <c r="Q22" s="6"/>
      <c r="R22" s="6"/>
      <c r="S22" s="7"/>
    </row>
    <row r="23" spans="1:19">
      <c r="A23" s="5" t="s">
        <v>25</v>
      </c>
      <c r="B23" t="s">
        <v>3</v>
      </c>
      <c r="C23" t="s">
        <v>3</v>
      </c>
      <c r="D23" t="s">
        <v>3</v>
      </c>
      <c r="E23" t="s">
        <v>3</v>
      </c>
      <c r="F23">
        <v>1</v>
      </c>
      <c r="G23">
        <v>1</v>
      </c>
      <c r="H23">
        <v>1</v>
      </c>
      <c r="I23" t="s">
        <v>3</v>
      </c>
      <c r="J23">
        <v>2</v>
      </c>
      <c r="K23" t="s">
        <v>3</v>
      </c>
      <c r="L23" t="s">
        <v>3</v>
      </c>
      <c r="M23" t="s">
        <v>3</v>
      </c>
      <c r="N23">
        <f t="shared" si="0"/>
        <v>5</v>
      </c>
      <c r="O23" s="6"/>
      <c r="P23" s="6"/>
      <c r="Q23" s="6"/>
      <c r="R23" s="6"/>
      <c r="S23" s="7"/>
    </row>
    <row r="24" spans="1:19">
      <c r="A24" s="5" t="s">
        <v>26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>
        <v>1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>
        <f t="shared" si="0"/>
        <v>1</v>
      </c>
      <c r="O24" s="6"/>
      <c r="P24" s="6"/>
      <c r="Q24" s="6"/>
      <c r="R24" s="6"/>
      <c r="S24" s="7"/>
    </row>
    <row r="25" spans="1:19">
      <c r="A25" s="5" t="s">
        <v>28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>
        <v>1</v>
      </c>
      <c r="J25">
        <v>1</v>
      </c>
      <c r="K25" t="s">
        <v>3</v>
      </c>
      <c r="L25" t="s">
        <v>3</v>
      </c>
      <c r="M25" t="s">
        <v>3</v>
      </c>
      <c r="N25">
        <f t="shared" si="0"/>
        <v>2</v>
      </c>
      <c r="O25" s="6"/>
      <c r="P25" s="6"/>
      <c r="Q25" s="6"/>
      <c r="R25" s="6"/>
      <c r="S25" s="7"/>
    </row>
    <row r="26" spans="1:19">
      <c r="O26" s="6"/>
      <c r="P26" s="6"/>
      <c r="Q26" s="6"/>
      <c r="R26" s="6"/>
      <c r="S26" s="7"/>
    </row>
    <row r="27" spans="1:19">
      <c r="O27" s="6"/>
      <c r="P27" s="6"/>
      <c r="Q27" s="6"/>
      <c r="R27" s="6"/>
      <c r="S27" s="7"/>
    </row>
    <row r="28" spans="1:19">
      <c r="O28" s="6"/>
      <c r="P28" s="6"/>
      <c r="Q28" s="6"/>
      <c r="R28" s="6"/>
      <c r="S28" s="7"/>
    </row>
    <row r="29" spans="1:19">
      <c r="O29" s="6"/>
      <c r="P29" s="6"/>
      <c r="Q29" s="6"/>
      <c r="R29" s="6"/>
      <c r="S29" s="7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P4" sqref="P4"/>
    </sheetView>
  </sheetViews>
  <sheetFormatPr defaultColWidth="11" defaultRowHeight="14.25"/>
  <cols>
    <col min="1" max="1" width="10.875" style="5"/>
  </cols>
  <sheetData>
    <row r="1" spans="1:19">
      <c r="A1" s="5" t="s">
        <v>0</v>
      </c>
    </row>
    <row r="2" spans="1:19">
      <c r="A2" s="5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12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>
      <c r="A3" s="5" t="s">
        <v>2</v>
      </c>
    </row>
    <row r="4" spans="1:19">
      <c r="A4" s="5" t="s">
        <v>4</v>
      </c>
      <c r="B4">
        <v>168</v>
      </c>
      <c r="C4">
        <v>303</v>
      </c>
      <c r="D4">
        <v>197</v>
      </c>
      <c r="E4">
        <v>99</v>
      </c>
      <c r="F4">
        <v>37</v>
      </c>
      <c r="G4">
        <v>16</v>
      </c>
      <c r="H4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>
        <f>SUM(B4:M4)</f>
        <v>823</v>
      </c>
      <c r="O4" s="6">
        <f>B4/$N$4</f>
        <v>0.20413122721749696</v>
      </c>
      <c r="P4" s="6">
        <f>C4/$N$4</f>
        <v>0.36816524908869985</v>
      </c>
      <c r="Q4" s="6"/>
      <c r="R4" s="6"/>
    </row>
    <row r="5" spans="1:19">
      <c r="A5" s="11" t="s">
        <v>5</v>
      </c>
      <c r="B5" t="s">
        <v>3</v>
      </c>
      <c r="C5">
        <v>92</v>
      </c>
      <c r="D5">
        <v>144</v>
      </c>
      <c r="E5">
        <v>111</v>
      </c>
      <c r="F5">
        <v>43</v>
      </c>
      <c r="G5">
        <v>31</v>
      </c>
      <c r="H5">
        <v>6</v>
      </c>
      <c r="I5">
        <v>1</v>
      </c>
      <c r="J5" t="s">
        <v>3</v>
      </c>
      <c r="K5" t="s">
        <v>3</v>
      </c>
      <c r="L5" t="s">
        <v>3</v>
      </c>
      <c r="M5" t="s">
        <v>3</v>
      </c>
      <c r="N5">
        <f t="shared" ref="N5:N25" si="0">SUM(B5:M5)</f>
        <v>428</v>
      </c>
      <c r="O5" s="6">
        <f>C5/$N$5</f>
        <v>0.21495327102803738</v>
      </c>
      <c r="P5" s="6">
        <f>D5/$N$5</f>
        <v>0.3364485981308411</v>
      </c>
      <c r="Q5" s="6">
        <f>E5/$N$5</f>
        <v>0.25934579439252337</v>
      </c>
      <c r="R5" s="6">
        <f>1-SUM(O5:Q5)</f>
        <v>0.18925233644859818</v>
      </c>
      <c r="S5" s="7">
        <f>(R5+Q5)/O5</f>
        <v>2.0869565217391308</v>
      </c>
    </row>
    <row r="6" spans="1:19">
      <c r="A6" s="13" t="s">
        <v>6</v>
      </c>
      <c r="B6" t="s">
        <v>3</v>
      </c>
      <c r="C6" t="s">
        <v>3</v>
      </c>
      <c r="D6">
        <v>16</v>
      </c>
      <c r="E6">
        <v>38</v>
      </c>
      <c r="F6">
        <v>25</v>
      </c>
      <c r="G6">
        <v>20</v>
      </c>
      <c r="H6">
        <v>6</v>
      </c>
      <c r="I6">
        <v>2</v>
      </c>
      <c r="J6">
        <v>1</v>
      </c>
      <c r="K6" t="s">
        <v>3</v>
      </c>
      <c r="L6" t="s">
        <v>3</v>
      </c>
      <c r="M6" t="s">
        <v>3</v>
      </c>
      <c r="N6">
        <f t="shared" si="0"/>
        <v>108</v>
      </c>
      <c r="O6" s="6">
        <f>D6/$N$6</f>
        <v>0.14814814814814814</v>
      </c>
      <c r="P6" s="6">
        <f t="shared" ref="P6:Q6" si="1">E6/$N$6</f>
        <v>0.35185185185185186</v>
      </c>
      <c r="Q6" s="6">
        <f t="shared" si="1"/>
        <v>0.23148148148148148</v>
      </c>
      <c r="R6" s="6">
        <f>1-SUM(O6:Q6)</f>
        <v>0.26851851851851849</v>
      </c>
      <c r="S6" s="7">
        <f>(R6+Q6)/O6</f>
        <v>3.375</v>
      </c>
    </row>
    <row r="7" spans="1:19">
      <c r="A7" s="5" t="s">
        <v>7</v>
      </c>
      <c r="B7" t="s">
        <v>3</v>
      </c>
      <c r="C7" t="s">
        <v>3</v>
      </c>
      <c r="D7" t="s">
        <v>3</v>
      </c>
      <c r="E7">
        <v>2</v>
      </c>
      <c r="F7">
        <v>4</v>
      </c>
      <c r="G7">
        <v>6</v>
      </c>
      <c r="H7">
        <v>1</v>
      </c>
      <c r="I7" t="s">
        <v>3</v>
      </c>
      <c r="J7" t="s">
        <v>3</v>
      </c>
      <c r="K7">
        <v>1</v>
      </c>
      <c r="L7" t="s">
        <v>3</v>
      </c>
      <c r="M7" t="s">
        <v>3</v>
      </c>
      <c r="N7">
        <f t="shared" si="0"/>
        <v>14</v>
      </c>
      <c r="O7" s="6"/>
      <c r="P7" s="6"/>
      <c r="Q7" s="6"/>
      <c r="R7" s="6"/>
      <c r="S7" s="7"/>
    </row>
    <row r="8" spans="1:19">
      <c r="A8" s="13" t="s">
        <v>10</v>
      </c>
      <c r="B8" t="s">
        <v>3</v>
      </c>
      <c r="C8">
        <v>91</v>
      </c>
      <c r="D8">
        <v>144</v>
      </c>
      <c r="E8">
        <v>125</v>
      </c>
      <c r="F8">
        <v>119</v>
      </c>
      <c r="G8">
        <v>32</v>
      </c>
      <c r="H8">
        <v>6</v>
      </c>
      <c r="I8">
        <v>4</v>
      </c>
      <c r="J8">
        <v>1</v>
      </c>
      <c r="K8">
        <v>1</v>
      </c>
      <c r="L8" t="s">
        <v>3</v>
      </c>
      <c r="M8" t="s">
        <v>3</v>
      </c>
      <c r="N8">
        <f t="shared" si="0"/>
        <v>523</v>
      </c>
      <c r="O8" s="6">
        <f>C8/$N$8</f>
        <v>0.17399617590822181</v>
      </c>
      <c r="P8" s="6">
        <f t="shared" ref="P8:Q8" si="2">D8/$N$8</f>
        <v>0.27533460803059273</v>
      </c>
      <c r="Q8" s="6">
        <f t="shared" si="2"/>
        <v>0.23900573613766729</v>
      </c>
      <c r="R8" s="6">
        <f>1-SUM(O8:Q8)</f>
        <v>0.31166347992351817</v>
      </c>
      <c r="S8" s="7">
        <f>(R8+Q8)/O8</f>
        <v>3.1648351648351647</v>
      </c>
    </row>
    <row r="9" spans="1:19">
      <c r="A9" s="13" t="s">
        <v>11</v>
      </c>
      <c r="B9" t="s">
        <v>3</v>
      </c>
      <c r="C9" t="s">
        <v>3</v>
      </c>
      <c r="D9">
        <v>42</v>
      </c>
      <c r="E9">
        <v>96</v>
      </c>
      <c r="F9">
        <v>61</v>
      </c>
      <c r="G9">
        <v>46</v>
      </c>
      <c r="H9">
        <v>9</v>
      </c>
      <c r="I9">
        <v>6</v>
      </c>
      <c r="J9">
        <v>3</v>
      </c>
      <c r="K9" t="s">
        <v>3</v>
      </c>
      <c r="L9" t="s">
        <v>3</v>
      </c>
      <c r="M9" t="s">
        <v>3</v>
      </c>
      <c r="N9">
        <f t="shared" si="0"/>
        <v>263</v>
      </c>
      <c r="O9" s="6">
        <f>D9/$N$9</f>
        <v>0.1596958174904943</v>
      </c>
      <c r="P9" s="6">
        <f t="shared" ref="P9:Q9" si="3">E9/$N$9</f>
        <v>0.36501901140684412</v>
      </c>
      <c r="Q9" s="6">
        <f t="shared" si="3"/>
        <v>0.23193916349809887</v>
      </c>
      <c r="R9" s="6">
        <f>1-SUM(O9:Q9)</f>
        <v>0.24334600760456271</v>
      </c>
      <c r="S9" s="7">
        <f>(R9+Q9)/O9</f>
        <v>2.9761904761904758</v>
      </c>
    </row>
    <row r="10" spans="1:19">
      <c r="A10" s="5" t="s">
        <v>12</v>
      </c>
      <c r="B10" t="s">
        <v>3</v>
      </c>
      <c r="C10" t="s">
        <v>3</v>
      </c>
      <c r="D10" t="s">
        <v>3</v>
      </c>
      <c r="E10">
        <v>14</v>
      </c>
      <c r="F10">
        <v>17</v>
      </c>
      <c r="G10">
        <v>14</v>
      </c>
      <c r="H10">
        <v>6</v>
      </c>
      <c r="I10">
        <v>2</v>
      </c>
      <c r="J10" t="s">
        <v>3</v>
      </c>
      <c r="K10" t="s">
        <v>3</v>
      </c>
      <c r="L10" t="s">
        <v>3</v>
      </c>
      <c r="M10" t="s">
        <v>3</v>
      </c>
      <c r="N10">
        <f t="shared" si="0"/>
        <v>53</v>
      </c>
      <c r="O10" s="6"/>
      <c r="P10" s="6"/>
      <c r="Q10" s="6"/>
      <c r="R10" s="6"/>
      <c r="S10" s="7"/>
    </row>
    <row r="11" spans="1:19">
      <c r="A11" s="5" t="s">
        <v>13</v>
      </c>
      <c r="B11" t="s">
        <v>3</v>
      </c>
      <c r="C11" t="s">
        <v>3</v>
      </c>
      <c r="D11" t="s">
        <v>3</v>
      </c>
      <c r="E11" t="s">
        <v>3</v>
      </c>
      <c r="F11">
        <v>2</v>
      </c>
      <c r="G11">
        <v>1</v>
      </c>
      <c r="H11">
        <v>4</v>
      </c>
      <c r="I11">
        <v>4</v>
      </c>
      <c r="J11" t="s">
        <v>3</v>
      </c>
      <c r="K11" t="s">
        <v>3</v>
      </c>
      <c r="L11" t="s">
        <v>3</v>
      </c>
      <c r="M11" t="s">
        <v>3</v>
      </c>
      <c r="N11">
        <f t="shared" si="0"/>
        <v>11</v>
      </c>
      <c r="O11" s="6"/>
      <c r="P11" s="6"/>
      <c r="Q11" s="6"/>
      <c r="R11" s="6"/>
      <c r="S11" s="7"/>
    </row>
    <row r="12" spans="1:19">
      <c r="A12" s="5" t="s">
        <v>14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>
        <v>1</v>
      </c>
      <c r="I12">
        <v>1</v>
      </c>
      <c r="J12" t="s">
        <v>3</v>
      </c>
      <c r="K12" t="s">
        <v>3</v>
      </c>
      <c r="L12" t="s">
        <v>3</v>
      </c>
      <c r="M12" t="s">
        <v>3</v>
      </c>
      <c r="N12">
        <f t="shared" si="0"/>
        <v>2</v>
      </c>
      <c r="O12" s="6"/>
      <c r="P12" s="6"/>
      <c r="Q12" s="6"/>
      <c r="R12" s="6"/>
      <c r="S12" s="7"/>
    </row>
    <row r="13" spans="1:19">
      <c r="A13" s="5" t="s">
        <v>15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>
        <v>1</v>
      </c>
      <c r="J13" t="s">
        <v>3</v>
      </c>
      <c r="K13" t="s">
        <v>3</v>
      </c>
      <c r="L13" t="s">
        <v>3</v>
      </c>
      <c r="M13" t="s">
        <v>3</v>
      </c>
      <c r="N13">
        <f t="shared" si="0"/>
        <v>1</v>
      </c>
      <c r="O13" s="6"/>
      <c r="P13" s="6"/>
      <c r="Q13" s="6"/>
      <c r="R13" s="6"/>
      <c r="S13" s="7"/>
    </row>
    <row r="14" spans="1:19">
      <c r="A14" s="12" t="s">
        <v>16</v>
      </c>
      <c r="B14" t="s">
        <v>3</v>
      </c>
      <c r="C14" t="s">
        <v>3</v>
      </c>
      <c r="D14">
        <v>20</v>
      </c>
      <c r="E14">
        <v>45</v>
      </c>
      <c r="F14">
        <v>48</v>
      </c>
      <c r="G14">
        <v>30</v>
      </c>
      <c r="H14">
        <v>13</v>
      </c>
      <c r="I14">
        <v>3</v>
      </c>
      <c r="J14">
        <v>1</v>
      </c>
      <c r="K14" t="s">
        <v>3</v>
      </c>
      <c r="L14" t="s">
        <v>3</v>
      </c>
      <c r="M14" t="s">
        <v>3</v>
      </c>
      <c r="N14">
        <f t="shared" si="0"/>
        <v>160</v>
      </c>
      <c r="O14" s="6">
        <f>D14/$N$14</f>
        <v>0.125</v>
      </c>
      <c r="P14" s="6">
        <f t="shared" ref="P14:Q14" si="4">E14/$N$14</f>
        <v>0.28125</v>
      </c>
      <c r="Q14" s="6">
        <f t="shared" si="4"/>
        <v>0.3</v>
      </c>
      <c r="R14" s="6">
        <f>1-SUM(O14:Q14)</f>
        <v>0.29374999999999996</v>
      </c>
      <c r="S14" s="7">
        <f>(R14+Q14)/O14</f>
        <v>4.75</v>
      </c>
    </row>
    <row r="15" spans="1:19">
      <c r="A15" s="5" t="s">
        <v>17</v>
      </c>
      <c r="B15" t="s">
        <v>3</v>
      </c>
      <c r="C15" t="s">
        <v>3</v>
      </c>
      <c r="D15" t="s">
        <v>3</v>
      </c>
      <c r="E15">
        <v>14</v>
      </c>
      <c r="F15">
        <v>20</v>
      </c>
      <c r="G15">
        <v>20</v>
      </c>
      <c r="H15">
        <v>11</v>
      </c>
      <c r="I15">
        <v>3</v>
      </c>
      <c r="J15">
        <v>4</v>
      </c>
      <c r="K15">
        <v>1</v>
      </c>
      <c r="L15" t="s">
        <v>3</v>
      </c>
      <c r="M15" t="s">
        <v>3</v>
      </c>
      <c r="N15">
        <f t="shared" si="0"/>
        <v>73</v>
      </c>
      <c r="O15" s="6"/>
      <c r="P15" s="6"/>
      <c r="Q15" s="6"/>
      <c r="R15" s="6"/>
      <c r="S15" s="7"/>
    </row>
    <row r="16" spans="1:19">
      <c r="A16" s="5" t="s">
        <v>18</v>
      </c>
      <c r="B16" t="s">
        <v>3</v>
      </c>
      <c r="C16" t="s">
        <v>3</v>
      </c>
      <c r="D16" t="s">
        <v>3</v>
      </c>
      <c r="E16" t="s">
        <v>3</v>
      </c>
      <c r="F16">
        <v>1</v>
      </c>
      <c r="G16">
        <v>3</v>
      </c>
      <c r="H16">
        <v>2</v>
      </c>
      <c r="I16">
        <v>4</v>
      </c>
      <c r="J16" t="s">
        <v>3</v>
      </c>
      <c r="K16" t="s">
        <v>3</v>
      </c>
      <c r="L16" t="s">
        <v>3</v>
      </c>
      <c r="M16" t="s">
        <v>3</v>
      </c>
      <c r="N16">
        <f t="shared" si="0"/>
        <v>10</v>
      </c>
      <c r="O16" s="6"/>
      <c r="P16" s="6"/>
      <c r="Q16" s="6"/>
      <c r="R16" s="6"/>
      <c r="S16" s="7"/>
    </row>
    <row r="17" spans="1:19">
      <c r="A17" s="5" t="s">
        <v>19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>
        <v>1</v>
      </c>
      <c r="K17">
        <v>1</v>
      </c>
      <c r="L17" t="s">
        <v>3</v>
      </c>
      <c r="M17" t="s">
        <v>3</v>
      </c>
      <c r="N17">
        <f t="shared" si="0"/>
        <v>2</v>
      </c>
      <c r="O17" s="6"/>
      <c r="P17" s="6"/>
      <c r="Q17" s="6"/>
      <c r="R17" s="6"/>
      <c r="S17" s="7"/>
    </row>
    <row r="18" spans="1:19">
      <c r="A18" s="5" t="s">
        <v>20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>
        <v>1</v>
      </c>
      <c r="L18" t="s">
        <v>3</v>
      </c>
      <c r="M18" t="s">
        <v>3</v>
      </c>
      <c r="N18">
        <f t="shared" si="0"/>
        <v>1</v>
      </c>
      <c r="O18" s="6"/>
      <c r="P18" s="6"/>
      <c r="Q18" s="6"/>
      <c r="R18" s="6"/>
      <c r="S18" s="7"/>
    </row>
    <row r="19" spans="1:19">
      <c r="A19" s="5" t="s">
        <v>21</v>
      </c>
      <c r="B19" t="s">
        <v>3</v>
      </c>
      <c r="C19" t="s">
        <v>3</v>
      </c>
      <c r="D19" t="s">
        <v>3</v>
      </c>
      <c r="E19">
        <v>4</v>
      </c>
      <c r="F19">
        <v>5</v>
      </c>
      <c r="G19">
        <v>6</v>
      </c>
      <c r="H19">
        <v>4</v>
      </c>
      <c r="I19">
        <v>2</v>
      </c>
      <c r="J19" t="s">
        <v>3</v>
      </c>
      <c r="K19" t="s">
        <v>3</v>
      </c>
      <c r="L19" t="s">
        <v>3</v>
      </c>
      <c r="M19" t="s">
        <v>3</v>
      </c>
      <c r="N19">
        <f t="shared" si="0"/>
        <v>21</v>
      </c>
      <c r="O19" s="6"/>
      <c r="P19" s="6"/>
      <c r="Q19" s="6"/>
      <c r="R19" s="6"/>
      <c r="S19" s="7"/>
    </row>
    <row r="20" spans="1:19">
      <c r="A20" s="5" t="s">
        <v>22</v>
      </c>
      <c r="B20" t="s">
        <v>3</v>
      </c>
      <c r="C20" t="s">
        <v>3</v>
      </c>
      <c r="D20" t="s">
        <v>3</v>
      </c>
      <c r="E20" t="s">
        <v>3</v>
      </c>
      <c r="F20">
        <v>1</v>
      </c>
      <c r="G20">
        <v>4</v>
      </c>
      <c r="H20">
        <v>4</v>
      </c>
      <c r="I20">
        <v>2</v>
      </c>
      <c r="J20" t="s">
        <v>3</v>
      </c>
      <c r="K20">
        <v>1</v>
      </c>
      <c r="L20" t="s">
        <v>3</v>
      </c>
      <c r="M20" t="s">
        <v>3</v>
      </c>
      <c r="N20">
        <f t="shared" si="0"/>
        <v>12</v>
      </c>
      <c r="O20" s="6"/>
      <c r="P20" s="6"/>
      <c r="Q20" s="6"/>
      <c r="R20" s="6"/>
      <c r="S20" s="7"/>
    </row>
    <row r="21" spans="1:19">
      <c r="A21" s="5" t="s">
        <v>23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>
        <v>1</v>
      </c>
      <c r="K21" t="s">
        <v>3</v>
      </c>
      <c r="L21" t="s">
        <v>3</v>
      </c>
      <c r="M21" t="s">
        <v>3</v>
      </c>
      <c r="N21">
        <f t="shared" si="0"/>
        <v>1</v>
      </c>
      <c r="O21" s="6"/>
      <c r="P21" s="6"/>
      <c r="Q21" s="6"/>
      <c r="R21" s="6"/>
      <c r="S21" s="7"/>
    </row>
    <row r="22" spans="1:19">
      <c r="A22" s="5" t="s">
        <v>24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>
        <v>1</v>
      </c>
      <c r="K22" t="s">
        <v>3</v>
      </c>
      <c r="L22" t="s">
        <v>3</v>
      </c>
      <c r="M22" t="s">
        <v>3</v>
      </c>
      <c r="N22">
        <f t="shared" si="0"/>
        <v>1</v>
      </c>
      <c r="O22" s="6"/>
      <c r="P22" s="6"/>
      <c r="Q22" s="6"/>
      <c r="R22" s="6"/>
      <c r="S22" s="7"/>
    </row>
    <row r="23" spans="1:19">
      <c r="A23" s="5" t="s">
        <v>25</v>
      </c>
      <c r="B23" t="s">
        <v>3</v>
      </c>
      <c r="C23" t="s">
        <v>3</v>
      </c>
      <c r="D23" t="s">
        <v>3</v>
      </c>
      <c r="E23" t="s">
        <v>3</v>
      </c>
      <c r="F23">
        <v>1</v>
      </c>
      <c r="G23" t="s">
        <v>3</v>
      </c>
      <c r="H23">
        <v>1</v>
      </c>
      <c r="I23">
        <v>1</v>
      </c>
      <c r="J23" t="s">
        <v>3</v>
      </c>
      <c r="K23" t="s">
        <v>3</v>
      </c>
      <c r="L23" t="s">
        <v>3</v>
      </c>
      <c r="M23" t="s">
        <v>3</v>
      </c>
      <c r="N23">
        <f t="shared" si="0"/>
        <v>3</v>
      </c>
      <c r="O23" s="6"/>
      <c r="P23" s="6"/>
      <c r="Q23" s="6"/>
      <c r="R23" s="6"/>
      <c r="S23" s="7"/>
    </row>
    <row r="24" spans="1:19">
      <c r="A24" s="5" t="s">
        <v>26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>
        <v>1</v>
      </c>
      <c r="K24">
        <v>1</v>
      </c>
      <c r="L24" t="s">
        <v>3</v>
      </c>
      <c r="M24" t="s">
        <v>3</v>
      </c>
      <c r="N24">
        <f t="shared" si="0"/>
        <v>2</v>
      </c>
      <c r="O24" s="6"/>
      <c r="P24" s="6"/>
      <c r="Q24" s="6"/>
      <c r="R24" s="6"/>
      <c r="S24" s="7"/>
    </row>
    <row r="25" spans="1:19">
      <c r="A25" s="5" t="s">
        <v>36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>
        <v>1</v>
      </c>
      <c r="M25" t="s">
        <v>3</v>
      </c>
      <c r="N25">
        <f t="shared" si="0"/>
        <v>1</v>
      </c>
      <c r="O25" s="6"/>
      <c r="P25" s="6"/>
      <c r="Q25" s="6"/>
      <c r="R25" s="6"/>
      <c r="S25" s="7"/>
    </row>
    <row r="26" spans="1:19">
      <c r="O26" s="6"/>
      <c r="P26" s="6"/>
      <c r="Q26" s="6"/>
      <c r="R26" s="6"/>
      <c r="S26" s="7"/>
    </row>
    <row r="27" spans="1:19">
      <c r="O27" s="6"/>
      <c r="P27" s="6"/>
      <c r="Q27" s="6"/>
      <c r="R27" s="6"/>
      <c r="S27" s="7"/>
    </row>
    <row r="28" spans="1:19">
      <c r="O28" s="6"/>
      <c r="P28" s="6"/>
      <c r="Q28" s="6"/>
      <c r="R28" s="6"/>
      <c r="S28" s="7"/>
    </row>
    <row r="29" spans="1:19">
      <c r="O29" s="6"/>
      <c r="P29" s="6"/>
      <c r="Q29" s="6"/>
      <c r="R29" s="6"/>
      <c r="S29" s="7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P25" sqref="P25"/>
    </sheetView>
  </sheetViews>
  <sheetFormatPr defaultColWidth="11" defaultRowHeight="14.25"/>
  <cols>
    <col min="1" max="1" width="10.875" style="5"/>
  </cols>
  <sheetData>
    <row r="1" spans="1:19">
      <c r="A1" s="5" t="s">
        <v>0</v>
      </c>
    </row>
    <row r="2" spans="1:19">
      <c r="A2" s="5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12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>
      <c r="A3" s="5" t="s">
        <v>2</v>
      </c>
    </row>
    <row r="4" spans="1:19">
      <c r="A4" s="14" t="s">
        <v>4</v>
      </c>
      <c r="B4">
        <v>333</v>
      </c>
      <c r="C4">
        <v>476</v>
      </c>
      <c r="D4">
        <v>350</v>
      </c>
      <c r="E4">
        <v>165</v>
      </c>
      <c r="F4">
        <v>60</v>
      </c>
      <c r="G4">
        <v>12</v>
      </c>
      <c r="H4">
        <v>5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>
        <f>SUM(B4:M4)</f>
        <v>1401</v>
      </c>
      <c r="O4" s="6">
        <f>B4/$N$4</f>
        <v>0.23768736616702354</v>
      </c>
      <c r="P4" s="6">
        <f t="shared" ref="P4:Q4" si="0">C4/$N$4</f>
        <v>0.33975731620271232</v>
      </c>
      <c r="Q4" s="6">
        <f t="shared" si="0"/>
        <v>0.24982155603140613</v>
      </c>
      <c r="R4" s="6">
        <f>1-SUM(O4:Q4)</f>
        <v>0.172733761598858</v>
      </c>
      <c r="S4" s="7">
        <f>(R4+Q4)/O4</f>
        <v>1.7777777777777779</v>
      </c>
    </row>
    <row r="5" spans="1:19">
      <c r="A5" s="11" t="s">
        <v>5</v>
      </c>
      <c r="B5" t="s">
        <v>3</v>
      </c>
      <c r="C5">
        <v>154</v>
      </c>
      <c r="D5">
        <v>255</v>
      </c>
      <c r="E5">
        <v>200</v>
      </c>
      <c r="F5">
        <v>87</v>
      </c>
      <c r="G5">
        <v>26</v>
      </c>
      <c r="H5">
        <v>11</v>
      </c>
      <c r="I5">
        <v>1</v>
      </c>
      <c r="J5" t="s">
        <v>3</v>
      </c>
      <c r="K5" t="s">
        <v>3</v>
      </c>
      <c r="L5" t="s">
        <v>3</v>
      </c>
      <c r="M5" t="s">
        <v>3</v>
      </c>
      <c r="N5">
        <f t="shared" ref="N5:N26" si="1">SUM(B5:M5)</f>
        <v>734</v>
      </c>
      <c r="O5" s="6">
        <f>C5/$N$5</f>
        <v>0.2098092643051771</v>
      </c>
      <c r="P5" s="6">
        <f>D5/$N$5</f>
        <v>0.3474114441416894</v>
      </c>
      <c r="Q5" s="6">
        <f>E5/$N$5</f>
        <v>0.27247956403269757</v>
      </c>
      <c r="R5" s="6">
        <f>1-SUM(O5:Q5)</f>
        <v>0.17029972752043587</v>
      </c>
      <c r="S5" s="7">
        <f>(R5+Q5)/O5</f>
        <v>2.11038961038961</v>
      </c>
    </row>
    <row r="6" spans="1:19">
      <c r="A6" s="11" t="s">
        <v>6</v>
      </c>
      <c r="B6" t="s">
        <v>3</v>
      </c>
      <c r="C6" t="s">
        <v>3</v>
      </c>
      <c r="D6">
        <v>38</v>
      </c>
      <c r="E6">
        <v>62</v>
      </c>
      <c r="F6">
        <v>48</v>
      </c>
      <c r="G6">
        <v>25</v>
      </c>
      <c r="H6">
        <v>10</v>
      </c>
      <c r="I6">
        <v>2</v>
      </c>
      <c r="J6" t="s">
        <v>3</v>
      </c>
      <c r="K6">
        <v>1</v>
      </c>
      <c r="L6" t="s">
        <v>3</v>
      </c>
      <c r="M6" t="s">
        <v>3</v>
      </c>
      <c r="N6">
        <f t="shared" si="1"/>
        <v>186</v>
      </c>
      <c r="O6" s="6">
        <f>D6/$N$6</f>
        <v>0.20430107526881722</v>
      </c>
      <c r="P6" s="6">
        <f t="shared" ref="P6:Q6" si="2">E6/$N$6</f>
        <v>0.33333333333333331</v>
      </c>
      <c r="Q6" s="6">
        <f t="shared" si="2"/>
        <v>0.25806451612903225</v>
      </c>
      <c r="R6" s="6">
        <f>1-SUM(O6:Q6)</f>
        <v>0.20430107526881724</v>
      </c>
      <c r="S6" s="7">
        <f>(R6+Q6)/O6</f>
        <v>2.263157894736842</v>
      </c>
    </row>
    <row r="7" spans="1:19">
      <c r="A7" s="14" t="s">
        <v>7</v>
      </c>
      <c r="B7" t="s">
        <v>3</v>
      </c>
      <c r="C7" t="s">
        <v>3</v>
      </c>
      <c r="D7" t="s">
        <v>3</v>
      </c>
      <c r="E7">
        <v>4</v>
      </c>
      <c r="F7">
        <v>9</v>
      </c>
      <c r="G7">
        <v>12</v>
      </c>
      <c r="H7">
        <v>4</v>
      </c>
      <c r="I7">
        <v>4</v>
      </c>
      <c r="J7">
        <v>1</v>
      </c>
      <c r="K7" t="s">
        <v>3</v>
      </c>
      <c r="L7" t="s">
        <v>3</v>
      </c>
      <c r="M7" t="s">
        <v>3</v>
      </c>
      <c r="N7">
        <f t="shared" si="1"/>
        <v>34</v>
      </c>
      <c r="O7" s="6"/>
      <c r="P7" s="6"/>
      <c r="Q7" s="6"/>
      <c r="R7" s="6"/>
      <c r="S7" s="7"/>
    </row>
    <row r="8" spans="1:19">
      <c r="A8" s="14" t="s">
        <v>8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>
        <v>2</v>
      </c>
      <c r="H8">
        <v>3</v>
      </c>
      <c r="I8" t="s">
        <v>3</v>
      </c>
      <c r="J8">
        <v>1</v>
      </c>
      <c r="K8" t="s">
        <v>3</v>
      </c>
      <c r="L8" t="s">
        <v>3</v>
      </c>
      <c r="M8" t="s">
        <v>3</v>
      </c>
      <c r="N8">
        <f t="shared" si="1"/>
        <v>6</v>
      </c>
      <c r="O8" s="6"/>
      <c r="P8" s="6"/>
      <c r="Q8" s="6"/>
      <c r="R8" s="6"/>
      <c r="S8" s="7"/>
    </row>
    <row r="9" spans="1:19">
      <c r="A9" s="11" t="s">
        <v>10</v>
      </c>
      <c r="B9" t="s">
        <v>3</v>
      </c>
      <c r="C9">
        <v>172</v>
      </c>
      <c r="D9">
        <v>298</v>
      </c>
      <c r="E9">
        <v>240</v>
      </c>
      <c r="F9">
        <v>123</v>
      </c>
      <c r="G9">
        <v>35</v>
      </c>
      <c r="H9">
        <v>8</v>
      </c>
      <c r="I9">
        <v>3</v>
      </c>
      <c r="J9">
        <v>1</v>
      </c>
      <c r="K9" t="s">
        <v>3</v>
      </c>
      <c r="L9" t="s">
        <v>3</v>
      </c>
      <c r="M9" t="s">
        <v>3</v>
      </c>
      <c r="N9">
        <f t="shared" si="1"/>
        <v>880</v>
      </c>
      <c r="O9" s="6">
        <f>C9/$N$9</f>
        <v>0.19545454545454546</v>
      </c>
      <c r="P9" s="6">
        <f t="shared" ref="P9:Q9" si="3">D9/$N$9</f>
        <v>0.33863636363636362</v>
      </c>
      <c r="Q9" s="6">
        <f t="shared" si="3"/>
        <v>0.27272727272727271</v>
      </c>
      <c r="R9" s="6">
        <f>1-SUM(O9:Q9)</f>
        <v>0.19318181818181823</v>
      </c>
      <c r="S9" s="7">
        <f>(R9+Q9)/O9</f>
        <v>2.3837209302325584</v>
      </c>
    </row>
    <row r="10" spans="1:19">
      <c r="A10" s="14" t="s">
        <v>11</v>
      </c>
      <c r="B10" t="s">
        <v>3</v>
      </c>
      <c r="C10" t="s">
        <v>3</v>
      </c>
      <c r="D10">
        <v>104</v>
      </c>
      <c r="E10">
        <v>142</v>
      </c>
      <c r="F10">
        <v>100</v>
      </c>
      <c r="G10">
        <v>59</v>
      </c>
      <c r="H10">
        <v>15</v>
      </c>
      <c r="I10">
        <v>9</v>
      </c>
      <c r="J10">
        <v>1</v>
      </c>
      <c r="K10" t="s">
        <v>3</v>
      </c>
      <c r="L10" t="s">
        <v>3</v>
      </c>
      <c r="M10" t="s">
        <v>3</v>
      </c>
      <c r="N10">
        <f t="shared" si="1"/>
        <v>430</v>
      </c>
      <c r="O10" s="6">
        <f>D10/$N$10</f>
        <v>0.24186046511627907</v>
      </c>
      <c r="P10" s="6">
        <f t="shared" ref="P10:Q10" si="4">E10/$N$10</f>
        <v>0.33023255813953489</v>
      </c>
      <c r="Q10" s="6">
        <f t="shared" si="4"/>
        <v>0.23255813953488372</v>
      </c>
      <c r="R10" s="6">
        <f>1-SUM(O10:Q10)</f>
        <v>0.19534883720930241</v>
      </c>
      <c r="S10" s="7">
        <f>(R10+Q10)/O10</f>
        <v>1.7692307692307694</v>
      </c>
    </row>
    <row r="11" spans="1:19">
      <c r="A11" s="14" t="s">
        <v>12</v>
      </c>
      <c r="B11" t="s">
        <v>3</v>
      </c>
      <c r="C11" t="s">
        <v>3</v>
      </c>
      <c r="D11" t="s">
        <v>3</v>
      </c>
      <c r="E11">
        <v>26</v>
      </c>
      <c r="F11">
        <v>28</v>
      </c>
      <c r="G11">
        <v>22</v>
      </c>
      <c r="H11">
        <v>12</v>
      </c>
      <c r="I11">
        <v>5</v>
      </c>
      <c r="J11" t="s">
        <v>3</v>
      </c>
      <c r="K11" t="s">
        <v>3</v>
      </c>
      <c r="L11">
        <v>1</v>
      </c>
      <c r="M11" t="s">
        <v>3</v>
      </c>
      <c r="N11">
        <f t="shared" si="1"/>
        <v>94</v>
      </c>
      <c r="O11" s="6"/>
      <c r="P11" s="6"/>
      <c r="Q11" s="6"/>
      <c r="R11" s="6"/>
      <c r="S11" s="7"/>
    </row>
    <row r="12" spans="1:19">
      <c r="A12" s="14" t="s">
        <v>13</v>
      </c>
      <c r="B12" t="s">
        <v>3</v>
      </c>
      <c r="C12" t="s">
        <v>3</v>
      </c>
      <c r="D12" t="s">
        <v>3</v>
      </c>
      <c r="E12" t="s">
        <v>3</v>
      </c>
      <c r="F12">
        <v>4</v>
      </c>
      <c r="G12">
        <v>6</v>
      </c>
      <c r="H12">
        <v>7</v>
      </c>
      <c r="I12">
        <v>2</v>
      </c>
      <c r="J12">
        <v>1</v>
      </c>
      <c r="K12" t="s">
        <v>3</v>
      </c>
      <c r="L12" t="s">
        <v>3</v>
      </c>
      <c r="M12" t="s">
        <v>3</v>
      </c>
      <c r="N12">
        <f t="shared" si="1"/>
        <v>20</v>
      </c>
      <c r="O12" s="6"/>
      <c r="P12" s="6"/>
      <c r="Q12" s="6"/>
      <c r="R12" s="6"/>
      <c r="S12" s="7"/>
    </row>
    <row r="13" spans="1:19">
      <c r="A13" s="14" t="s">
        <v>14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>
        <v>1</v>
      </c>
      <c r="H13">
        <v>1</v>
      </c>
      <c r="I13" t="s">
        <v>3</v>
      </c>
      <c r="J13">
        <v>1</v>
      </c>
      <c r="K13" t="s">
        <v>3</v>
      </c>
      <c r="L13" t="s">
        <v>3</v>
      </c>
      <c r="M13" t="s">
        <v>3</v>
      </c>
      <c r="N13">
        <f t="shared" si="1"/>
        <v>3</v>
      </c>
      <c r="O13" s="6"/>
      <c r="P13" s="6"/>
      <c r="Q13" s="6"/>
      <c r="R13" s="6"/>
      <c r="S13" s="7"/>
    </row>
    <row r="14" spans="1:19">
      <c r="A14" s="14" t="s">
        <v>16</v>
      </c>
      <c r="B14" t="s">
        <v>3</v>
      </c>
      <c r="C14" t="s">
        <v>3</v>
      </c>
      <c r="D14">
        <v>56</v>
      </c>
      <c r="E14">
        <v>111</v>
      </c>
      <c r="F14">
        <v>62</v>
      </c>
      <c r="G14">
        <v>35</v>
      </c>
      <c r="H14">
        <v>13</v>
      </c>
      <c r="I14">
        <v>5</v>
      </c>
      <c r="J14">
        <v>2</v>
      </c>
      <c r="K14" t="s">
        <v>3</v>
      </c>
      <c r="L14" t="s">
        <v>3</v>
      </c>
      <c r="M14" t="s">
        <v>3</v>
      </c>
      <c r="N14">
        <f t="shared" si="1"/>
        <v>284</v>
      </c>
      <c r="O14" s="6">
        <f>D14/$N$14</f>
        <v>0.19718309859154928</v>
      </c>
      <c r="P14" s="6">
        <f t="shared" ref="P14:Q14" si="5">E14/$N$14</f>
        <v>0.39084507042253519</v>
      </c>
      <c r="Q14" s="6">
        <f t="shared" si="5"/>
        <v>0.21830985915492956</v>
      </c>
      <c r="R14" s="6">
        <f>1-SUM(O14:Q14)</f>
        <v>0.19366197183098599</v>
      </c>
      <c r="S14" s="7">
        <f>(R14+Q14)/O14</f>
        <v>2.0892857142857149</v>
      </c>
    </row>
    <row r="15" spans="1:19">
      <c r="A15" s="13" t="s">
        <v>17</v>
      </c>
      <c r="B15" t="s">
        <v>3</v>
      </c>
      <c r="C15" t="s">
        <v>3</v>
      </c>
      <c r="D15" t="s">
        <v>3</v>
      </c>
      <c r="E15">
        <v>18</v>
      </c>
      <c r="F15">
        <v>56</v>
      </c>
      <c r="G15">
        <v>45</v>
      </c>
      <c r="H15">
        <v>15</v>
      </c>
      <c r="I15">
        <v>8</v>
      </c>
      <c r="J15">
        <v>1</v>
      </c>
      <c r="K15">
        <v>1</v>
      </c>
      <c r="L15" t="s">
        <v>3</v>
      </c>
      <c r="M15" t="s">
        <v>3</v>
      </c>
      <c r="N15">
        <f t="shared" si="1"/>
        <v>144</v>
      </c>
      <c r="O15" s="6">
        <f>E15/$N$15</f>
        <v>0.125</v>
      </c>
      <c r="P15" s="6">
        <f t="shared" ref="P15:Q15" si="6">F15/$N$15</f>
        <v>0.3888888888888889</v>
      </c>
      <c r="Q15" s="6">
        <f t="shared" si="6"/>
        <v>0.3125</v>
      </c>
      <c r="R15" s="6">
        <f>1-SUM(O15:Q15)</f>
        <v>0.17361111111111116</v>
      </c>
      <c r="S15" s="7">
        <f>(R15+Q15)/O15</f>
        <v>3.8888888888888893</v>
      </c>
    </row>
    <row r="16" spans="1:19">
      <c r="A16" s="14" t="s">
        <v>18</v>
      </c>
      <c r="B16" t="s">
        <v>3</v>
      </c>
      <c r="C16" t="s">
        <v>3</v>
      </c>
      <c r="D16" t="s">
        <v>3</v>
      </c>
      <c r="E16" t="s">
        <v>3</v>
      </c>
      <c r="F16">
        <v>5</v>
      </c>
      <c r="G16">
        <v>6</v>
      </c>
      <c r="H16">
        <v>8</v>
      </c>
      <c r="I16">
        <v>4</v>
      </c>
      <c r="J16">
        <v>1</v>
      </c>
      <c r="K16">
        <v>1</v>
      </c>
      <c r="L16" t="s">
        <v>3</v>
      </c>
      <c r="M16" t="s">
        <v>3</v>
      </c>
      <c r="N16">
        <f t="shared" si="1"/>
        <v>25</v>
      </c>
      <c r="O16" s="6"/>
      <c r="P16" s="6"/>
      <c r="Q16" s="6"/>
      <c r="R16" s="6"/>
      <c r="S16" s="7"/>
    </row>
    <row r="17" spans="1:19">
      <c r="A17" s="14" t="s">
        <v>19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>
        <v>1</v>
      </c>
      <c r="J17" t="s">
        <v>3</v>
      </c>
      <c r="K17" t="s">
        <v>3</v>
      </c>
      <c r="L17" t="s">
        <v>3</v>
      </c>
      <c r="M17" t="s">
        <v>3</v>
      </c>
      <c r="N17">
        <f t="shared" si="1"/>
        <v>1</v>
      </c>
      <c r="O17" s="6"/>
      <c r="P17" s="6"/>
      <c r="Q17" s="6"/>
      <c r="R17" s="6"/>
      <c r="S17" s="7"/>
    </row>
    <row r="18" spans="1:19">
      <c r="A18" s="5" t="s">
        <v>20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>
        <v>1</v>
      </c>
      <c r="J18" t="s">
        <v>3</v>
      </c>
      <c r="K18" t="s">
        <v>3</v>
      </c>
      <c r="L18" t="s">
        <v>3</v>
      </c>
      <c r="M18" t="s">
        <v>3</v>
      </c>
      <c r="N18">
        <f t="shared" si="1"/>
        <v>1</v>
      </c>
      <c r="O18" s="6"/>
      <c r="P18" s="6"/>
      <c r="Q18" s="6"/>
      <c r="R18" s="6"/>
      <c r="S18" s="7"/>
    </row>
    <row r="19" spans="1:19">
      <c r="A19" s="5" t="s">
        <v>21</v>
      </c>
      <c r="B19" t="s">
        <v>3</v>
      </c>
      <c r="C19" t="s">
        <v>3</v>
      </c>
      <c r="D19" t="s">
        <v>3</v>
      </c>
      <c r="E19">
        <v>9</v>
      </c>
      <c r="F19">
        <v>20</v>
      </c>
      <c r="G19">
        <v>20</v>
      </c>
      <c r="H19">
        <v>9</v>
      </c>
      <c r="I19">
        <v>4</v>
      </c>
      <c r="J19" t="s">
        <v>3</v>
      </c>
      <c r="K19" t="s">
        <v>3</v>
      </c>
      <c r="L19" t="s">
        <v>3</v>
      </c>
      <c r="M19" t="s">
        <v>3</v>
      </c>
      <c r="N19">
        <f t="shared" si="1"/>
        <v>62</v>
      </c>
      <c r="O19" s="6"/>
      <c r="P19" s="6"/>
      <c r="Q19" s="6"/>
      <c r="R19" s="6"/>
      <c r="S19" s="7"/>
    </row>
    <row r="20" spans="1:19">
      <c r="A20" s="5" t="s">
        <v>22</v>
      </c>
      <c r="B20" t="s">
        <v>3</v>
      </c>
      <c r="C20" t="s">
        <v>3</v>
      </c>
      <c r="D20" t="s">
        <v>3</v>
      </c>
      <c r="E20" t="s">
        <v>3</v>
      </c>
      <c r="F20">
        <v>4</v>
      </c>
      <c r="G20">
        <v>6</v>
      </c>
      <c r="H20">
        <v>12</v>
      </c>
      <c r="I20">
        <v>4</v>
      </c>
      <c r="J20">
        <v>4</v>
      </c>
      <c r="K20" t="s">
        <v>3</v>
      </c>
      <c r="L20" t="s">
        <v>3</v>
      </c>
      <c r="M20" t="s">
        <v>3</v>
      </c>
      <c r="N20">
        <f t="shared" si="1"/>
        <v>30</v>
      </c>
      <c r="O20" s="6"/>
      <c r="P20" s="6"/>
      <c r="Q20" s="6"/>
      <c r="R20" s="6"/>
      <c r="S20" s="7"/>
    </row>
    <row r="21" spans="1:19">
      <c r="A21" s="5" t="s">
        <v>23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>
        <v>4</v>
      </c>
      <c r="H21">
        <v>1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>
        <f t="shared" si="1"/>
        <v>5</v>
      </c>
      <c r="O21" s="6"/>
      <c r="P21" s="6"/>
      <c r="Q21" s="6"/>
      <c r="R21" s="6"/>
      <c r="S21" s="7"/>
    </row>
    <row r="22" spans="1:19">
      <c r="A22" s="5" t="s">
        <v>24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>
        <v>1</v>
      </c>
      <c r="K22" t="s">
        <v>3</v>
      </c>
      <c r="L22" t="s">
        <v>3</v>
      </c>
      <c r="M22" t="s">
        <v>3</v>
      </c>
      <c r="N22">
        <f t="shared" si="1"/>
        <v>1</v>
      </c>
      <c r="O22" s="6"/>
      <c r="P22" s="6"/>
      <c r="Q22" s="6"/>
      <c r="R22" s="6"/>
      <c r="S22" s="7"/>
    </row>
    <row r="23" spans="1:19">
      <c r="A23" s="5" t="s">
        <v>25</v>
      </c>
      <c r="B23" t="s">
        <v>3</v>
      </c>
      <c r="C23" t="s">
        <v>3</v>
      </c>
      <c r="D23" t="s">
        <v>3</v>
      </c>
      <c r="E23" t="s">
        <v>3</v>
      </c>
      <c r="F23">
        <v>1</v>
      </c>
      <c r="G23">
        <v>1</v>
      </c>
      <c r="H23">
        <v>4</v>
      </c>
      <c r="I23" t="s">
        <v>3</v>
      </c>
      <c r="J23">
        <v>1</v>
      </c>
      <c r="K23" t="s">
        <v>3</v>
      </c>
      <c r="L23" t="s">
        <v>3</v>
      </c>
      <c r="M23" t="s">
        <v>3</v>
      </c>
      <c r="N23">
        <f t="shared" si="1"/>
        <v>7</v>
      </c>
      <c r="O23" s="6"/>
      <c r="P23" s="6"/>
      <c r="Q23" s="6"/>
      <c r="R23" s="6"/>
      <c r="S23" s="7"/>
    </row>
    <row r="24" spans="1:19">
      <c r="A24" s="5" t="s">
        <v>26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>
        <v>1</v>
      </c>
      <c r="I24">
        <v>3</v>
      </c>
      <c r="J24">
        <v>1</v>
      </c>
      <c r="K24" t="s">
        <v>3</v>
      </c>
      <c r="L24" t="s">
        <v>3</v>
      </c>
      <c r="M24" t="s">
        <v>3</v>
      </c>
      <c r="N24">
        <f t="shared" si="1"/>
        <v>5</v>
      </c>
      <c r="O24" s="6"/>
      <c r="P24" s="6"/>
      <c r="Q24" s="6"/>
      <c r="R24" s="6"/>
      <c r="S24" s="7"/>
    </row>
    <row r="25" spans="1:19">
      <c r="A25" s="5" t="s">
        <v>27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>
        <v>1</v>
      </c>
      <c r="M25" t="s">
        <v>3</v>
      </c>
      <c r="N25">
        <f t="shared" si="1"/>
        <v>1</v>
      </c>
      <c r="O25" s="6"/>
      <c r="P25" s="6"/>
      <c r="Q25" s="6"/>
      <c r="R25" s="6"/>
      <c r="S25" s="7"/>
    </row>
    <row r="26" spans="1:19">
      <c r="A26" s="5" t="s">
        <v>37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>
        <v>1</v>
      </c>
      <c r="K26" t="s">
        <v>3</v>
      </c>
      <c r="L26" t="s">
        <v>3</v>
      </c>
      <c r="M26" t="s">
        <v>3</v>
      </c>
      <c r="N26">
        <f t="shared" si="1"/>
        <v>1</v>
      </c>
      <c r="O26" s="6"/>
      <c r="P26" s="6"/>
      <c r="Q26" s="6"/>
      <c r="R26" s="6"/>
      <c r="S26" s="7"/>
    </row>
    <row r="27" spans="1:19">
      <c r="O27" s="6"/>
      <c r="P27" s="6"/>
      <c r="Q27" s="6"/>
      <c r="R27" s="6"/>
      <c r="S27" s="7"/>
    </row>
    <row r="28" spans="1:19">
      <c r="O28" s="6"/>
      <c r="P28" s="6"/>
      <c r="Q28" s="6"/>
      <c r="R28" s="6"/>
      <c r="S28" s="7"/>
    </row>
    <row r="29" spans="1:19">
      <c r="O29" s="6"/>
      <c r="P29" s="6"/>
      <c r="Q29" s="6"/>
      <c r="R29" s="6"/>
      <c r="S29" s="7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P23" sqref="P23"/>
    </sheetView>
  </sheetViews>
  <sheetFormatPr defaultColWidth="11" defaultRowHeight="14.25"/>
  <cols>
    <col min="1" max="1" width="10.875" style="5"/>
  </cols>
  <sheetData>
    <row r="1" spans="1:19">
      <c r="A1" s="5" t="s">
        <v>0</v>
      </c>
    </row>
    <row r="2" spans="1:19">
      <c r="A2" s="5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12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>
      <c r="A3" s="5" t="s">
        <v>2</v>
      </c>
    </row>
    <row r="4" spans="1:19">
      <c r="A4" s="14" t="s">
        <v>4</v>
      </c>
      <c r="B4">
        <v>235</v>
      </c>
      <c r="C4">
        <v>282</v>
      </c>
      <c r="D4">
        <v>190</v>
      </c>
      <c r="E4">
        <v>107</v>
      </c>
      <c r="F4">
        <v>43</v>
      </c>
      <c r="G4">
        <v>14</v>
      </c>
      <c r="H4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>
        <f>SUM(B4:M4)</f>
        <v>874</v>
      </c>
      <c r="O4" s="6">
        <f>B4/$N$4</f>
        <v>0.26887871853546913</v>
      </c>
      <c r="P4" s="6">
        <f t="shared" ref="P4:Q4" si="0">C4/$N$4</f>
        <v>0.32265446224256294</v>
      </c>
      <c r="Q4" s="6">
        <f t="shared" si="0"/>
        <v>0.21739130434782608</v>
      </c>
      <c r="R4" s="6">
        <f>1-SUM(O4:Q4)</f>
        <v>0.19107551487414187</v>
      </c>
      <c r="S4" s="7">
        <f>(R4+Q4)/O4</f>
        <v>1.5191489361702124</v>
      </c>
    </row>
    <row r="5" spans="1:19">
      <c r="A5" s="11" t="s">
        <v>5</v>
      </c>
      <c r="B5" t="s">
        <v>3</v>
      </c>
      <c r="C5">
        <v>90</v>
      </c>
      <c r="D5">
        <v>141</v>
      </c>
      <c r="E5">
        <v>121</v>
      </c>
      <c r="F5">
        <v>67</v>
      </c>
      <c r="G5">
        <v>21</v>
      </c>
      <c r="H5">
        <v>8</v>
      </c>
      <c r="I5">
        <v>2</v>
      </c>
      <c r="J5" t="s">
        <v>3</v>
      </c>
      <c r="K5" t="s">
        <v>3</v>
      </c>
      <c r="L5" t="s">
        <v>3</v>
      </c>
      <c r="M5" t="s">
        <v>3</v>
      </c>
      <c r="N5">
        <f t="shared" ref="N5:N27" si="1">SUM(B5:M5)</f>
        <v>450</v>
      </c>
      <c r="O5" s="6">
        <f>C5/$N$5</f>
        <v>0.2</v>
      </c>
      <c r="P5" s="6">
        <f>D5/$N$5</f>
        <v>0.31333333333333335</v>
      </c>
      <c r="Q5" s="6">
        <f>E5/$N$5</f>
        <v>0.2688888888888889</v>
      </c>
      <c r="R5" s="6">
        <f>1-SUM(O5:Q5)</f>
        <v>0.21777777777777763</v>
      </c>
      <c r="S5" s="7">
        <f>(R5+Q5)/O5</f>
        <v>2.4333333333333327</v>
      </c>
    </row>
    <row r="6" spans="1:19">
      <c r="A6" s="13" t="s">
        <v>6</v>
      </c>
      <c r="B6" t="s">
        <v>3</v>
      </c>
      <c r="C6" t="s">
        <v>3</v>
      </c>
      <c r="D6">
        <v>16</v>
      </c>
      <c r="E6">
        <v>58</v>
      </c>
      <c r="F6">
        <v>33</v>
      </c>
      <c r="G6">
        <v>14</v>
      </c>
      <c r="H6">
        <v>8</v>
      </c>
      <c r="I6">
        <v>5</v>
      </c>
      <c r="J6" t="s">
        <v>3</v>
      </c>
      <c r="K6" t="s">
        <v>3</v>
      </c>
      <c r="L6" t="s">
        <v>3</v>
      </c>
      <c r="M6" t="s">
        <v>3</v>
      </c>
      <c r="N6">
        <f t="shared" si="1"/>
        <v>134</v>
      </c>
      <c r="O6" s="6">
        <f>D6/$N$6</f>
        <v>0.11940298507462686</v>
      </c>
      <c r="P6" s="6">
        <f t="shared" ref="P6:Q6" si="2">E6/$N$6</f>
        <v>0.43283582089552236</v>
      </c>
      <c r="Q6" s="6">
        <f t="shared" si="2"/>
        <v>0.2462686567164179</v>
      </c>
      <c r="R6" s="6">
        <f>1-SUM(O6:Q6)</f>
        <v>0.20149253731343286</v>
      </c>
      <c r="S6" s="7">
        <f>(R6+Q6)/O6</f>
        <v>3.75</v>
      </c>
    </row>
    <row r="7" spans="1:19">
      <c r="A7" s="14" t="s">
        <v>7</v>
      </c>
      <c r="B7" t="s">
        <v>3</v>
      </c>
      <c r="C7" t="s">
        <v>3</v>
      </c>
      <c r="D7" t="s">
        <v>3</v>
      </c>
      <c r="E7">
        <v>5</v>
      </c>
      <c r="F7">
        <v>10</v>
      </c>
      <c r="G7">
        <v>8</v>
      </c>
      <c r="H7" t="s">
        <v>3</v>
      </c>
      <c r="I7">
        <v>4</v>
      </c>
      <c r="J7" t="s">
        <v>3</v>
      </c>
      <c r="K7" t="s">
        <v>3</v>
      </c>
      <c r="L7" t="s">
        <v>3</v>
      </c>
      <c r="M7" t="s">
        <v>3</v>
      </c>
      <c r="N7">
        <f t="shared" si="1"/>
        <v>27</v>
      </c>
      <c r="O7" s="6"/>
      <c r="P7" s="6"/>
      <c r="Q7" s="6"/>
      <c r="R7" s="6"/>
      <c r="S7" s="7"/>
    </row>
    <row r="8" spans="1:19">
      <c r="A8" s="14" t="s">
        <v>8</v>
      </c>
      <c r="B8" t="s">
        <v>3</v>
      </c>
      <c r="C8" t="s">
        <v>3</v>
      </c>
      <c r="D8" t="s">
        <v>3</v>
      </c>
      <c r="E8" t="s">
        <v>3</v>
      </c>
      <c r="F8">
        <v>2</v>
      </c>
      <c r="G8">
        <v>1</v>
      </c>
      <c r="H8">
        <v>1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>
        <f t="shared" si="1"/>
        <v>4</v>
      </c>
      <c r="O8" s="6"/>
      <c r="P8" s="6"/>
      <c r="Q8" s="6"/>
      <c r="R8" s="6"/>
      <c r="S8" s="7"/>
    </row>
    <row r="9" spans="1:19">
      <c r="A9" s="14" t="s">
        <v>9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>
        <v>1</v>
      </c>
      <c r="J9" t="s">
        <v>3</v>
      </c>
      <c r="K9" t="s">
        <v>3</v>
      </c>
      <c r="L9" t="s">
        <v>3</v>
      </c>
      <c r="M9" t="s">
        <v>3</v>
      </c>
      <c r="N9">
        <f t="shared" si="1"/>
        <v>1</v>
      </c>
      <c r="O9" s="6"/>
      <c r="P9" s="6"/>
      <c r="Q9" s="6"/>
      <c r="R9" s="6"/>
      <c r="S9" s="7"/>
    </row>
    <row r="10" spans="1:19">
      <c r="A10" s="11" t="s">
        <v>10</v>
      </c>
      <c r="B10" t="s">
        <v>3</v>
      </c>
      <c r="C10">
        <v>134</v>
      </c>
      <c r="D10">
        <v>209</v>
      </c>
      <c r="E10">
        <v>145</v>
      </c>
      <c r="F10">
        <v>84</v>
      </c>
      <c r="G10">
        <v>37</v>
      </c>
      <c r="H10">
        <v>8</v>
      </c>
      <c r="I10">
        <v>1</v>
      </c>
      <c r="J10" t="s">
        <v>3</v>
      </c>
      <c r="K10" t="s">
        <v>3</v>
      </c>
      <c r="L10">
        <v>1</v>
      </c>
      <c r="M10" t="s">
        <v>3</v>
      </c>
      <c r="N10">
        <f t="shared" si="1"/>
        <v>619</v>
      </c>
      <c r="O10" s="6">
        <f>C10/$N$10</f>
        <v>0.21647819063004847</v>
      </c>
      <c r="P10" s="6">
        <f t="shared" ref="P10:Q10" si="3">D10/$N$10</f>
        <v>0.33764135702746367</v>
      </c>
      <c r="Q10" s="6">
        <f t="shared" si="3"/>
        <v>0.23424878836833601</v>
      </c>
      <c r="R10" s="6">
        <f>1-SUM(O10:Q10)</f>
        <v>0.21163166397415178</v>
      </c>
      <c r="S10" s="7">
        <f>(R10+Q10)/O10</f>
        <v>2.0597014925373132</v>
      </c>
    </row>
    <row r="11" spans="1:19">
      <c r="A11" s="11" t="s">
        <v>11</v>
      </c>
      <c r="B11" t="s">
        <v>3</v>
      </c>
      <c r="C11" t="s">
        <v>3</v>
      </c>
      <c r="D11">
        <v>77</v>
      </c>
      <c r="E11">
        <v>104</v>
      </c>
      <c r="F11">
        <v>92</v>
      </c>
      <c r="G11">
        <v>44</v>
      </c>
      <c r="H11">
        <v>11</v>
      </c>
      <c r="I11">
        <v>5</v>
      </c>
      <c r="J11">
        <v>1</v>
      </c>
      <c r="K11">
        <v>1</v>
      </c>
      <c r="L11">
        <v>1</v>
      </c>
      <c r="M11" t="s">
        <v>3</v>
      </c>
      <c r="N11">
        <f t="shared" si="1"/>
        <v>336</v>
      </c>
      <c r="O11" s="6">
        <f>D11/$N$11</f>
        <v>0.22916666666666666</v>
      </c>
      <c r="P11" s="6">
        <f t="shared" ref="P11:Q11" si="4">E11/$N$11</f>
        <v>0.30952380952380953</v>
      </c>
      <c r="Q11" s="6">
        <f t="shared" si="4"/>
        <v>0.27380952380952384</v>
      </c>
      <c r="R11" s="6">
        <f>1-SUM(O11:Q11)</f>
        <v>0.1875</v>
      </c>
      <c r="S11" s="7">
        <f>(R11+Q11)/O11</f>
        <v>2.0129870129870131</v>
      </c>
    </row>
    <row r="12" spans="1:19">
      <c r="A12" s="14" t="s">
        <v>12</v>
      </c>
      <c r="B12" t="s">
        <v>3</v>
      </c>
      <c r="C12" t="s">
        <v>3</v>
      </c>
      <c r="D12" t="s">
        <v>3</v>
      </c>
      <c r="E12">
        <v>13</v>
      </c>
      <c r="F12">
        <v>26</v>
      </c>
      <c r="G12">
        <v>15</v>
      </c>
      <c r="H12">
        <v>12</v>
      </c>
      <c r="I12">
        <v>7</v>
      </c>
      <c r="J12">
        <v>1</v>
      </c>
      <c r="K12">
        <v>1</v>
      </c>
      <c r="L12" t="s">
        <v>3</v>
      </c>
      <c r="M12" t="s">
        <v>3</v>
      </c>
      <c r="N12">
        <f t="shared" si="1"/>
        <v>75</v>
      </c>
      <c r="O12" s="6"/>
      <c r="P12" s="6"/>
      <c r="Q12" s="6"/>
      <c r="R12" s="6"/>
      <c r="S12" s="7"/>
    </row>
    <row r="13" spans="1:19">
      <c r="A13" s="14" t="s">
        <v>13</v>
      </c>
      <c r="B13" t="s">
        <v>3</v>
      </c>
      <c r="C13" t="s">
        <v>3</v>
      </c>
      <c r="D13" t="s">
        <v>3</v>
      </c>
      <c r="E13" t="s">
        <v>3</v>
      </c>
      <c r="F13">
        <v>4</v>
      </c>
      <c r="G13">
        <v>5</v>
      </c>
      <c r="H13">
        <v>3</v>
      </c>
      <c r="I13" t="s">
        <v>3</v>
      </c>
      <c r="J13" t="s">
        <v>3</v>
      </c>
      <c r="K13" t="s">
        <v>3</v>
      </c>
      <c r="L13">
        <v>1</v>
      </c>
      <c r="M13" t="s">
        <v>3</v>
      </c>
      <c r="N13">
        <f t="shared" si="1"/>
        <v>13</v>
      </c>
      <c r="O13" s="6"/>
      <c r="P13" s="6"/>
      <c r="Q13" s="6"/>
      <c r="R13" s="6"/>
      <c r="S13" s="7"/>
    </row>
    <row r="14" spans="1:19">
      <c r="A14" s="11" t="s">
        <v>16</v>
      </c>
      <c r="B14" t="s">
        <v>3</v>
      </c>
      <c r="C14" t="s">
        <v>3</v>
      </c>
      <c r="D14">
        <v>50</v>
      </c>
      <c r="E14">
        <v>87</v>
      </c>
      <c r="F14">
        <v>75</v>
      </c>
      <c r="G14">
        <v>24</v>
      </c>
      <c r="H14">
        <v>10</v>
      </c>
      <c r="I14" t="s">
        <v>3</v>
      </c>
      <c r="J14">
        <v>1</v>
      </c>
      <c r="K14" t="s">
        <v>3</v>
      </c>
      <c r="L14" t="s">
        <v>3</v>
      </c>
      <c r="M14" t="s">
        <v>3</v>
      </c>
      <c r="N14">
        <f t="shared" si="1"/>
        <v>247</v>
      </c>
      <c r="O14" s="6">
        <f>D14/$N$14</f>
        <v>0.20242914979757085</v>
      </c>
      <c r="P14" s="6">
        <f t="shared" ref="P14:Q14" si="5">E14/$N$14</f>
        <v>0.35222672064777327</v>
      </c>
      <c r="Q14" s="6">
        <f t="shared" si="5"/>
        <v>0.30364372469635625</v>
      </c>
      <c r="R14" s="6">
        <f>1-SUM(O14:Q14)</f>
        <v>0.1417004048582996</v>
      </c>
      <c r="S14" s="7">
        <f>(R14+Q14)/O14</f>
        <v>2.2000000000000002</v>
      </c>
    </row>
    <row r="15" spans="1:19">
      <c r="A15" s="14" t="s">
        <v>17</v>
      </c>
      <c r="B15" t="s">
        <v>3</v>
      </c>
      <c r="C15" t="s">
        <v>3</v>
      </c>
      <c r="D15" t="s">
        <v>3</v>
      </c>
      <c r="E15">
        <v>23</v>
      </c>
      <c r="F15">
        <v>31</v>
      </c>
      <c r="G15">
        <v>21</v>
      </c>
      <c r="H15">
        <v>14</v>
      </c>
      <c r="I15">
        <v>4</v>
      </c>
      <c r="J15">
        <v>3</v>
      </c>
      <c r="K15">
        <v>2</v>
      </c>
      <c r="L15" t="s">
        <v>3</v>
      </c>
      <c r="M15" t="s">
        <v>3</v>
      </c>
      <c r="N15">
        <f t="shared" si="1"/>
        <v>98</v>
      </c>
      <c r="O15" s="6"/>
      <c r="P15" s="6"/>
      <c r="Q15" s="6"/>
      <c r="R15" s="6"/>
      <c r="S15" s="7"/>
    </row>
    <row r="16" spans="1:19">
      <c r="A16" s="14" t="s">
        <v>18</v>
      </c>
      <c r="B16" t="s">
        <v>3</v>
      </c>
      <c r="C16" t="s">
        <v>3</v>
      </c>
      <c r="D16" t="s">
        <v>3</v>
      </c>
      <c r="E16" t="s">
        <v>3</v>
      </c>
      <c r="F16">
        <v>5</v>
      </c>
      <c r="G16">
        <v>4</v>
      </c>
      <c r="H16">
        <v>9</v>
      </c>
      <c r="I16">
        <v>1</v>
      </c>
      <c r="J16">
        <v>1</v>
      </c>
      <c r="K16">
        <v>1</v>
      </c>
      <c r="L16" t="s">
        <v>3</v>
      </c>
      <c r="M16" t="s">
        <v>3</v>
      </c>
      <c r="N16">
        <f t="shared" si="1"/>
        <v>21</v>
      </c>
      <c r="O16" s="6"/>
      <c r="P16" s="6"/>
      <c r="Q16" s="6"/>
      <c r="R16" s="6"/>
      <c r="S16" s="7"/>
    </row>
    <row r="17" spans="1:19">
      <c r="A17" s="14" t="s">
        <v>19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>
        <v>2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>
        <f t="shared" si="1"/>
        <v>2</v>
      </c>
      <c r="O17" s="6"/>
      <c r="P17" s="6"/>
      <c r="Q17" s="6"/>
      <c r="R17" s="6"/>
      <c r="S17" s="7"/>
    </row>
    <row r="18" spans="1:19">
      <c r="A18" s="5" t="s">
        <v>21</v>
      </c>
      <c r="B18" t="s">
        <v>3</v>
      </c>
      <c r="C18" t="s">
        <v>3</v>
      </c>
      <c r="D18" t="s">
        <v>3</v>
      </c>
      <c r="E18">
        <v>9</v>
      </c>
      <c r="F18">
        <v>18</v>
      </c>
      <c r="G18">
        <v>16</v>
      </c>
      <c r="H18">
        <v>11</v>
      </c>
      <c r="I18">
        <v>2</v>
      </c>
      <c r="J18">
        <v>4</v>
      </c>
      <c r="K18">
        <v>1</v>
      </c>
      <c r="L18" t="s">
        <v>3</v>
      </c>
      <c r="M18" t="s">
        <v>3</v>
      </c>
      <c r="N18">
        <f t="shared" si="1"/>
        <v>61</v>
      </c>
      <c r="O18" s="6"/>
      <c r="P18" s="6"/>
      <c r="Q18" s="6"/>
      <c r="R18" s="6"/>
      <c r="S18" s="7"/>
    </row>
    <row r="19" spans="1:19">
      <c r="A19" s="5" t="s">
        <v>22</v>
      </c>
      <c r="B19" t="s">
        <v>3</v>
      </c>
      <c r="C19" t="s">
        <v>3</v>
      </c>
      <c r="D19" t="s">
        <v>3</v>
      </c>
      <c r="E19" t="s">
        <v>3</v>
      </c>
      <c r="F19">
        <v>5</v>
      </c>
      <c r="G19">
        <v>5</v>
      </c>
      <c r="H19">
        <v>4</v>
      </c>
      <c r="I19">
        <v>2</v>
      </c>
      <c r="J19">
        <v>2</v>
      </c>
      <c r="K19" t="s">
        <v>3</v>
      </c>
      <c r="L19">
        <v>1</v>
      </c>
      <c r="M19" t="s">
        <v>3</v>
      </c>
      <c r="N19">
        <f t="shared" si="1"/>
        <v>19</v>
      </c>
      <c r="O19" s="6"/>
      <c r="P19" s="6"/>
      <c r="Q19" s="6"/>
      <c r="R19" s="6"/>
      <c r="S19" s="7"/>
    </row>
    <row r="20" spans="1:19">
      <c r="A20" s="5" t="s">
        <v>23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>
        <v>1</v>
      </c>
      <c r="H20">
        <v>3</v>
      </c>
      <c r="I20">
        <v>3</v>
      </c>
      <c r="J20">
        <v>2</v>
      </c>
      <c r="K20" t="s">
        <v>3</v>
      </c>
      <c r="L20" t="s">
        <v>3</v>
      </c>
      <c r="M20" t="s">
        <v>3</v>
      </c>
      <c r="N20">
        <f t="shared" si="1"/>
        <v>9</v>
      </c>
      <c r="O20" s="6"/>
      <c r="P20" s="6"/>
      <c r="Q20" s="6"/>
      <c r="R20" s="6"/>
      <c r="S20" s="7"/>
    </row>
    <row r="21" spans="1:19">
      <c r="A21" s="5" t="s">
        <v>24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>
        <v>1</v>
      </c>
      <c r="J21" t="s">
        <v>3</v>
      </c>
      <c r="K21" t="s">
        <v>3</v>
      </c>
      <c r="L21" t="s">
        <v>3</v>
      </c>
      <c r="M21" t="s">
        <v>3</v>
      </c>
      <c r="N21">
        <f t="shared" si="1"/>
        <v>1</v>
      </c>
      <c r="O21" s="6"/>
      <c r="P21" s="6"/>
      <c r="Q21" s="6"/>
      <c r="R21" s="6"/>
      <c r="S21" s="7"/>
    </row>
    <row r="22" spans="1:19">
      <c r="A22" s="5" t="s">
        <v>38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>
        <v>1</v>
      </c>
      <c r="J22" t="s">
        <v>3</v>
      </c>
      <c r="K22" t="s">
        <v>3</v>
      </c>
      <c r="L22" t="s">
        <v>3</v>
      </c>
      <c r="M22" t="s">
        <v>3</v>
      </c>
      <c r="N22">
        <f t="shared" si="1"/>
        <v>1</v>
      </c>
      <c r="O22" s="6"/>
      <c r="P22" s="6"/>
      <c r="Q22" s="6"/>
      <c r="R22" s="6"/>
      <c r="S22" s="7"/>
    </row>
    <row r="23" spans="1:19">
      <c r="A23" s="5" t="s">
        <v>25</v>
      </c>
      <c r="B23" t="s">
        <v>3</v>
      </c>
      <c r="C23" t="s">
        <v>3</v>
      </c>
      <c r="D23" t="s">
        <v>3</v>
      </c>
      <c r="E23" t="s">
        <v>3</v>
      </c>
      <c r="F23">
        <v>3</v>
      </c>
      <c r="G23">
        <v>3</v>
      </c>
      <c r="H23">
        <v>2</v>
      </c>
      <c r="I23">
        <v>2</v>
      </c>
      <c r="J23" t="s">
        <v>3</v>
      </c>
      <c r="K23">
        <v>1</v>
      </c>
      <c r="L23" t="s">
        <v>3</v>
      </c>
      <c r="M23" t="s">
        <v>3</v>
      </c>
      <c r="N23">
        <f t="shared" si="1"/>
        <v>11</v>
      </c>
      <c r="O23" s="6"/>
      <c r="P23" s="6"/>
      <c r="Q23" s="6"/>
      <c r="R23" s="6"/>
      <c r="S23" s="7"/>
    </row>
    <row r="24" spans="1:19">
      <c r="A24" s="5" t="s">
        <v>26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>
        <v>1</v>
      </c>
      <c r="H24">
        <v>1</v>
      </c>
      <c r="I24">
        <v>1</v>
      </c>
      <c r="J24" t="s">
        <v>3</v>
      </c>
      <c r="K24" t="s">
        <v>3</v>
      </c>
      <c r="L24" t="s">
        <v>3</v>
      </c>
      <c r="M24" t="s">
        <v>3</v>
      </c>
      <c r="N24">
        <f t="shared" si="1"/>
        <v>3</v>
      </c>
      <c r="O24" s="6"/>
      <c r="P24" s="6"/>
      <c r="Q24" s="6"/>
      <c r="R24" s="6"/>
      <c r="S24" s="7"/>
    </row>
    <row r="25" spans="1:19">
      <c r="A25" s="5" t="s">
        <v>27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>
        <v>1</v>
      </c>
      <c r="K25" t="s">
        <v>3</v>
      </c>
      <c r="L25" t="s">
        <v>3</v>
      </c>
      <c r="M25" t="s">
        <v>3</v>
      </c>
      <c r="N25">
        <f t="shared" si="1"/>
        <v>1</v>
      </c>
      <c r="O25" s="6"/>
      <c r="P25" s="6"/>
      <c r="Q25" s="6"/>
      <c r="R25" s="6"/>
      <c r="S25" s="7"/>
    </row>
    <row r="26" spans="1:19">
      <c r="A26" s="5" t="s">
        <v>28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>
        <v>1</v>
      </c>
      <c r="J26" t="s">
        <v>3</v>
      </c>
      <c r="K26" t="s">
        <v>3</v>
      </c>
      <c r="L26" t="s">
        <v>3</v>
      </c>
      <c r="M26" t="s">
        <v>3</v>
      </c>
      <c r="N26">
        <f t="shared" si="1"/>
        <v>1</v>
      </c>
      <c r="O26" s="6"/>
      <c r="P26" s="6"/>
      <c r="Q26" s="6"/>
      <c r="R26" s="6"/>
      <c r="S26" s="7"/>
    </row>
    <row r="27" spans="1:19">
      <c r="A27" s="5" t="s">
        <v>39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>
        <v>1</v>
      </c>
      <c r="J27" t="s">
        <v>3</v>
      </c>
      <c r="K27" t="s">
        <v>3</v>
      </c>
      <c r="L27" t="s">
        <v>3</v>
      </c>
      <c r="M27">
        <v>1</v>
      </c>
      <c r="N27">
        <f t="shared" si="1"/>
        <v>2</v>
      </c>
      <c r="O27" s="6"/>
      <c r="P27" s="6"/>
      <c r="Q27" s="6"/>
      <c r="R27" s="6"/>
      <c r="S27" s="7"/>
    </row>
    <row r="28" spans="1:19">
      <c r="O28" s="6"/>
      <c r="P28" s="6"/>
      <c r="Q28" s="6"/>
      <c r="R28" s="6"/>
      <c r="S28" s="7"/>
    </row>
    <row r="29" spans="1:19">
      <c r="O29" s="6"/>
      <c r="P29" s="6"/>
      <c r="Q29" s="6"/>
      <c r="R29" s="6"/>
      <c r="S29" s="7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N24" sqref="N24"/>
    </sheetView>
  </sheetViews>
  <sheetFormatPr defaultColWidth="11" defaultRowHeight="14.25"/>
  <cols>
    <col min="1" max="1" width="10.875" style="5"/>
  </cols>
  <sheetData>
    <row r="1" spans="1:19">
      <c r="A1" s="5" t="s">
        <v>0</v>
      </c>
    </row>
    <row r="2" spans="1:19">
      <c r="A2" s="5" t="s">
        <v>40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12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>
      <c r="A3" s="5" t="s">
        <v>2</v>
      </c>
    </row>
    <row r="4" spans="1:19">
      <c r="A4" s="14" t="s">
        <v>4</v>
      </c>
      <c r="B4">
        <v>205</v>
      </c>
      <c r="C4">
        <v>240</v>
      </c>
      <c r="D4">
        <v>196</v>
      </c>
      <c r="E4">
        <v>89</v>
      </c>
      <c r="F4">
        <v>29</v>
      </c>
      <c r="G4">
        <v>7</v>
      </c>
      <c r="H4">
        <v>3</v>
      </c>
      <c r="I4">
        <v>1</v>
      </c>
      <c r="J4" t="s">
        <v>3</v>
      </c>
      <c r="K4" t="s">
        <v>3</v>
      </c>
      <c r="L4" t="s">
        <v>3</v>
      </c>
      <c r="M4" t="s">
        <v>3</v>
      </c>
      <c r="N4">
        <f>SUM(B4:M4)</f>
        <v>770</v>
      </c>
      <c r="O4" s="6">
        <f>B4/$N$4</f>
        <v>0.26623376623376621</v>
      </c>
      <c r="P4" s="6">
        <f>C4/$N$4</f>
        <v>0.31168831168831168</v>
      </c>
      <c r="Q4" s="6"/>
      <c r="R4" s="6"/>
    </row>
    <row r="5" spans="1:19">
      <c r="A5" s="11" t="s">
        <v>5</v>
      </c>
      <c r="B5" t="s">
        <v>3</v>
      </c>
      <c r="C5">
        <v>73</v>
      </c>
      <c r="D5">
        <v>144</v>
      </c>
      <c r="E5">
        <v>101</v>
      </c>
      <c r="F5">
        <v>68</v>
      </c>
      <c r="G5">
        <v>16</v>
      </c>
      <c r="H5">
        <v>7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>
        <f t="shared" ref="N5:N22" si="0">SUM(B5:M5)</f>
        <v>409</v>
      </c>
      <c r="O5" s="6">
        <f>C5/$N$5</f>
        <v>0.17848410757946209</v>
      </c>
      <c r="P5" s="6">
        <f>D5/$N$5</f>
        <v>0.35207823960880197</v>
      </c>
      <c r="Q5" s="6">
        <f>E5/$N$5</f>
        <v>0.24694376528117359</v>
      </c>
      <c r="R5" s="6">
        <f>1-SUM(O5:Q5)</f>
        <v>0.22249388753056232</v>
      </c>
      <c r="S5" s="7">
        <f>(R5+Q5)/O5</f>
        <v>2.6301369863013697</v>
      </c>
    </row>
    <row r="6" spans="1:19">
      <c r="A6" s="11" t="s">
        <v>6</v>
      </c>
      <c r="B6" t="s">
        <v>3</v>
      </c>
      <c r="C6" t="s">
        <v>3</v>
      </c>
      <c r="D6">
        <v>19</v>
      </c>
      <c r="E6">
        <v>28</v>
      </c>
      <c r="F6">
        <v>25</v>
      </c>
      <c r="G6">
        <v>12</v>
      </c>
      <c r="H6">
        <v>9</v>
      </c>
      <c r="I6">
        <v>2</v>
      </c>
      <c r="J6">
        <v>1</v>
      </c>
      <c r="K6" t="s">
        <v>3</v>
      </c>
      <c r="L6" t="s">
        <v>3</v>
      </c>
      <c r="M6" t="s">
        <v>3</v>
      </c>
      <c r="N6">
        <f t="shared" si="0"/>
        <v>96</v>
      </c>
      <c r="O6" s="6">
        <f>D6/$N$6</f>
        <v>0.19791666666666666</v>
      </c>
      <c r="P6" s="6">
        <f t="shared" ref="P6:Q6" si="1">E6/$N$6</f>
        <v>0.29166666666666669</v>
      </c>
      <c r="Q6" s="6">
        <f t="shared" si="1"/>
        <v>0.26041666666666669</v>
      </c>
      <c r="R6" s="6">
        <f>1-SUM(O6:Q6)</f>
        <v>0.25</v>
      </c>
      <c r="S6" s="7">
        <f>(R6+Q6)/O6</f>
        <v>2.5789473684210531</v>
      </c>
    </row>
    <row r="7" spans="1:19">
      <c r="A7" s="14" t="s">
        <v>7</v>
      </c>
      <c r="B7" t="s">
        <v>3</v>
      </c>
      <c r="C7" t="s">
        <v>3</v>
      </c>
      <c r="D7" t="s">
        <v>3</v>
      </c>
      <c r="E7">
        <v>3</v>
      </c>
      <c r="F7">
        <v>8</v>
      </c>
      <c r="G7">
        <v>4</v>
      </c>
      <c r="H7">
        <v>1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>
        <f t="shared" si="0"/>
        <v>16</v>
      </c>
      <c r="O7" s="6"/>
      <c r="P7" s="6"/>
      <c r="Q7" s="6"/>
      <c r="R7" s="6"/>
      <c r="S7" s="7"/>
    </row>
    <row r="8" spans="1:19">
      <c r="A8" s="14" t="s">
        <v>8</v>
      </c>
      <c r="B8" t="s">
        <v>3</v>
      </c>
      <c r="C8" t="s">
        <v>3</v>
      </c>
      <c r="D8" t="s">
        <v>3</v>
      </c>
      <c r="E8" t="s">
        <v>3</v>
      </c>
      <c r="F8">
        <v>1</v>
      </c>
      <c r="G8">
        <v>4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>
        <f t="shared" si="0"/>
        <v>5</v>
      </c>
      <c r="O8" s="6"/>
      <c r="P8" s="6"/>
      <c r="Q8" s="6"/>
      <c r="R8" s="6"/>
      <c r="S8" s="7"/>
    </row>
    <row r="9" spans="1:19">
      <c r="A9" s="11" t="s">
        <v>10</v>
      </c>
      <c r="B9" t="s">
        <v>3</v>
      </c>
      <c r="C9">
        <v>93</v>
      </c>
      <c r="D9">
        <v>185</v>
      </c>
      <c r="E9">
        <v>127</v>
      </c>
      <c r="F9">
        <v>75</v>
      </c>
      <c r="G9">
        <v>16</v>
      </c>
      <c r="H9">
        <v>7</v>
      </c>
      <c r="I9">
        <v>1</v>
      </c>
      <c r="J9">
        <v>2</v>
      </c>
      <c r="K9" t="s">
        <v>3</v>
      </c>
      <c r="L9" t="s">
        <v>3</v>
      </c>
      <c r="M9" t="s">
        <v>3</v>
      </c>
      <c r="N9">
        <f t="shared" si="0"/>
        <v>506</v>
      </c>
      <c r="O9" s="6">
        <f>C9/$N$9</f>
        <v>0.18379446640316205</v>
      </c>
      <c r="P9" s="6">
        <f t="shared" ref="P9:Q9" si="2">D9/$N$9</f>
        <v>0.36561264822134387</v>
      </c>
      <c r="Q9" s="6">
        <f t="shared" si="2"/>
        <v>0.25098814229249011</v>
      </c>
      <c r="R9" s="6">
        <f>1-SUM(O9:Q9)</f>
        <v>0.19960474308300402</v>
      </c>
      <c r="S9" s="7">
        <f>(R9+Q9)/O9</f>
        <v>2.4516129032258069</v>
      </c>
    </row>
    <row r="10" spans="1:19">
      <c r="A10" s="15" t="s">
        <v>11</v>
      </c>
      <c r="B10" t="s">
        <v>3</v>
      </c>
      <c r="C10" t="s">
        <v>3</v>
      </c>
      <c r="D10">
        <v>48</v>
      </c>
      <c r="E10">
        <v>92</v>
      </c>
      <c r="F10">
        <v>56</v>
      </c>
      <c r="G10">
        <v>29</v>
      </c>
      <c r="H10">
        <v>12</v>
      </c>
      <c r="I10">
        <v>1</v>
      </c>
      <c r="J10" t="s">
        <v>3</v>
      </c>
      <c r="K10" t="s">
        <v>3</v>
      </c>
      <c r="L10">
        <v>1</v>
      </c>
      <c r="M10" t="s">
        <v>3</v>
      </c>
      <c r="N10">
        <f t="shared" si="0"/>
        <v>239</v>
      </c>
      <c r="O10" s="6">
        <f>D10/$N$10</f>
        <v>0.20083682008368201</v>
      </c>
      <c r="P10" s="6">
        <f t="shared" ref="P10:Q10" si="3">E10/$N$10</f>
        <v>0.38493723849372385</v>
      </c>
      <c r="Q10" s="6">
        <f t="shared" si="3"/>
        <v>0.23430962343096234</v>
      </c>
      <c r="R10" s="6">
        <f>1-SUM(O10:Q10)</f>
        <v>0.17991631799163188</v>
      </c>
      <c r="S10" s="7">
        <f>(R10+Q10)/O10</f>
        <v>2.0625000000000004</v>
      </c>
    </row>
    <row r="11" spans="1:19">
      <c r="A11" s="14" t="s">
        <v>12</v>
      </c>
      <c r="B11" t="s">
        <v>3</v>
      </c>
      <c r="C11" t="s">
        <v>3</v>
      </c>
      <c r="D11" t="s">
        <v>3</v>
      </c>
      <c r="E11">
        <v>13</v>
      </c>
      <c r="F11">
        <v>21</v>
      </c>
      <c r="G11">
        <v>12</v>
      </c>
      <c r="H11">
        <v>6</v>
      </c>
      <c r="I11">
        <v>2</v>
      </c>
      <c r="J11" t="s">
        <v>3</v>
      </c>
      <c r="K11">
        <v>1</v>
      </c>
      <c r="L11">
        <v>1</v>
      </c>
      <c r="M11" t="s">
        <v>3</v>
      </c>
      <c r="N11">
        <f t="shared" si="0"/>
        <v>56</v>
      </c>
      <c r="O11" s="6"/>
      <c r="P11" s="6"/>
      <c r="Q11" s="6"/>
      <c r="R11" s="6"/>
      <c r="S11" s="7"/>
    </row>
    <row r="12" spans="1:19">
      <c r="A12" s="14" t="s">
        <v>13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>
        <v>3</v>
      </c>
      <c r="H12">
        <v>2</v>
      </c>
      <c r="I12">
        <v>1</v>
      </c>
      <c r="J12">
        <v>1</v>
      </c>
      <c r="K12" t="s">
        <v>3</v>
      </c>
      <c r="L12" t="s">
        <v>3</v>
      </c>
      <c r="M12" t="s">
        <v>3</v>
      </c>
      <c r="N12">
        <f t="shared" si="0"/>
        <v>7</v>
      </c>
      <c r="O12" s="6"/>
      <c r="P12" s="6"/>
      <c r="Q12" s="6"/>
      <c r="R12" s="6"/>
      <c r="S12" s="7"/>
    </row>
    <row r="13" spans="1:19">
      <c r="A13" s="13" t="s">
        <v>16</v>
      </c>
      <c r="B13" t="s">
        <v>3</v>
      </c>
      <c r="C13" t="s">
        <v>3</v>
      </c>
      <c r="D13">
        <v>25</v>
      </c>
      <c r="E13">
        <v>53</v>
      </c>
      <c r="F13">
        <v>52</v>
      </c>
      <c r="G13">
        <v>15</v>
      </c>
      <c r="H13">
        <v>9</v>
      </c>
      <c r="I13">
        <v>4</v>
      </c>
      <c r="J13" t="s">
        <v>3</v>
      </c>
      <c r="K13" t="s">
        <v>3</v>
      </c>
      <c r="L13">
        <v>1</v>
      </c>
      <c r="M13" t="s">
        <v>3</v>
      </c>
      <c r="N13">
        <f t="shared" si="0"/>
        <v>159</v>
      </c>
      <c r="O13" s="6">
        <f>D13/$N$13</f>
        <v>0.15723270440251572</v>
      </c>
      <c r="P13" s="6">
        <f t="shared" ref="P13:Q13" si="4">E13/$N$13</f>
        <v>0.33333333333333331</v>
      </c>
      <c r="Q13" s="6">
        <f t="shared" si="4"/>
        <v>0.32704402515723269</v>
      </c>
      <c r="R13" s="6">
        <f>1-SUM(O13:Q13)</f>
        <v>0.1823899371069182</v>
      </c>
      <c r="S13" s="7">
        <f>(R13+Q13)/O13</f>
        <v>3.2399999999999993</v>
      </c>
    </row>
    <row r="14" spans="1:19">
      <c r="A14" s="14" t="s">
        <v>17</v>
      </c>
      <c r="B14" t="s">
        <v>3</v>
      </c>
      <c r="C14" t="s">
        <v>3</v>
      </c>
      <c r="D14" t="s">
        <v>3</v>
      </c>
      <c r="E14">
        <v>15</v>
      </c>
      <c r="F14">
        <v>22</v>
      </c>
      <c r="G14">
        <v>18</v>
      </c>
      <c r="H14">
        <v>10</v>
      </c>
      <c r="I14">
        <v>4</v>
      </c>
      <c r="J14">
        <v>2</v>
      </c>
      <c r="K14" t="s">
        <v>3</v>
      </c>
      <c r="L14" t="s">
        <v>3</v>
      </c>
      <c r="M14" t="s">
        <v>3</v>
      </c>
      <c r="N14">
        <f t="shared" si="0"/>
        <v>71</v>
      </c>
      <c r="O14" s="6"/>
      <c r="P14" s="6"/>
      <c r="Q14" s="6"/>
      <c r="R14" s="6"/>
      <c r="S14" s="7"/>
    </row>
    <row r="15" spans="1:19">
      <c r="A15" s="14" t="s">
        <v>18</v>
      </c>
      <c r="B15" t="s">
        <v>3</v>
      </c>
      <c r="C15" t="s">
        <v>3</v>
      </c>
      <c r="D15" t="s">
        <v>3</v>
      </c>
      <c r="E15" t="s">
        <v>3</v>
      </c>
      <c r="F15">
        <v>6</v>
      </c>
      <c r="G15">
        <v>2</v>
      </c>
      <c r="H15">
        <v>8</v>
      </c>
      <c r="I15">
        <v>1</v>
      </c>
      <c r="J15">
        <v>1</v>
      </c>
      <c r="K15" t="s">
        <v>3</v>
      </c>
      <c r="L15" t="s">
        <v>3</v>
      </c>
      <c r="M15" t="s">
        <v>3</v>
      </c>
      <c r="N15">
        <f t="shared" si="0"/>
        <v>18</v>
      </c>
      <c r="O15" s="6"/>
      <c r="P15" s="6"/>
      <c r="Q15" s="6"/>
      <c r="R15" s="6"/>
      <c r="S15" s="7"/>
    </row>
    <row r="16" spans="1:19">
      <c r="A16" s="14" t="s">
        <v>19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>
        <v>1</v>
      </c>
      <c r="H16" t="s">
        <v>3</v>
      </c>
      <c r="I16">
        <v>1</v>
      </c>
      <c r="J16" t="s">
        <v>3</v>
      </c>
      <c r="K16" t="s">
        <v>3</v>
      </c>
      <c r="L16" t="s">
        <v>3</v>
      </c>
      <c r="M16" t="s">
        <v>3</v>
      </c>
      <c r="N16">
        <f t="shared" si="0"/>
        <v>2</v>
      </c>
      <c r="O16" s="6"/>
      <c r="P16" s="6"/>
      <c r="Q16" s="6"/>
      <c r="R16" s="6"/>
      <c r="S16" s="7"/>
    </row>
    <row r="17" spans="1:19">
      <c r="A17" s="14" t="s">
        <v>21</v>
      </c>
      <c r="B17" t="s">
        <v>3</v>
      </c>
      <c r="C17" t="s">
        <v>3</v>
      </c>
      <c r="D17" t="s">
        <v>3</v>
      </c>
      <c r="E17">
        <v>8</v>
      </c>
      <c r="F17">
        <v>11</v>
      </c>
      <c r="G17">
        <v>11</v>
      </c>
      <c r="H17">
        <v>4</v>
      </c>
      <c r="I17">
        <v>2</v>
      </c>
      <c r="J17" t="s">
        <v>3</v>
      </c>
      <c r="K17" t="s">
        <v>3</v>
      </c>
      <c r="L17" t="s">
        <v>3</v>
      </c>
      <c r="M17" t="s">
        <v>3</v>
      </c>
      <c r="N17">
        <f t="shared" si="0"/>
        <v>36</v>
      </c>
      <c r="O17" s="6"/>
      <c r="P17" s="6"/>
      <c r="Q17" s="6"/>
      <c r="R17" s="6"/>
      <c r="S17" s="7"/>
    </row>
    <row r="18" spans="1:19">
      <c r="A18" s="5" t="s">
        <v>22</v>
      </c>
      <c r="B18" t="s">
        <v>3</v>
      </c>
      <c r="C18" t="s">
        <v>3</v>
      </c>
      <c r="D18" t="s">
        <v>3</v>
      </c>
      <c r="E18" t="s">
        <v>3</v>
      </c>
      <c r="F18">
        <v>3</v>
      </c>
      <c r="G18">
        <v>3</v>
      </c>
      <c r="H18">
        <v>6</v>
      </c>
      <c r="I18">
        <v>1</v>
      </c>
      <c r="J18">
        <v>2</v>
      </c>
      <c r="K18" t="s">
        <v>3</v>
      </c>
      <c r="L18" t="s">
        <v>3</v>
      </c>
      <c r="M18" t="s">
        <v>3</v>
      </c>
      <c r="N18">
        <f t="shared" si="0"/>
        <v>15</v>
      </c>
      <c r="O18" s="6"/>
      <c r="P18" s="6"/>
      <c r="Q18" s="6"/>
      <c r="R18" s="6"/>
      <c r="S18" s="7"/>
    </row>
    <row r="19" spans="1:19">
      <c r="A19" s="5" t="s">
        <v>23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>
        <v>3</v>
      </c>
      <c r="H19">
        <v>1</v>
      </c>
      <c r="I19">
        <v>1</v>
      </c>
      <c r="J19" t="s">
        <v>3</v>
      </c>
      <c r="K19">
        <v>1</v>
      </c>
      <c r="L19">
        <v>1</v>
      </c>
      <c r="M19" t="s">
        <v>3</v>
      </c>
      <c r="N19">
        <f t="shared" si="0"/>
        <v>7</v>
      </c>
      <c r="O19" s="6"/>
      <c r="P19" s="6"/>
      <c r="Q19" s="6"/>
      <c r="R19" s="6"/>
      <c r="S19" s="7"/>
    </row>
    <row r="20" spans="1:19">
      <c r="A20" s="5" t="s">
        <v>24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>
        <v>1</v>
      </c>
      <c r="J20" t="s">
        <v>3</v>
      </c>
      <c r="K20">
        <v>2</v>
      </c>
      <c r="L20" t="s">
        <v>3</v>
      </c>
      <c r="M20" t="s">
        <v>3</v>
      </c>
      <c r="N20">
        <f t="shared" si="0"/>
        <v>3</v>
      </c>
      <c r="O20" s="6"/>
      <c r="P20" s="6"/>
      <c r="Q20" s="6"/>
      <c r="R20" s="6"/>
      <c r="S20" s="7"/>
    </row>
    <row r="21" spans="1:19">
      <c r="A21" s="5" t="s">
        <v>25</v>
      </c>
      <c r="B21" t="s">
        <v>3</v>
      </c>
      <c r="C21" t="s">
        <v>3</v>
      </c>
      <c r="D21" t="s">
        <v>3</v>
      </c>
      <c r="E21" t="s">
        <v>3</v>
      </c>
      <c r="F21">
        <v>1</v>
      </c>
      <c r="G21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>
        <f t="shared" si="0"/>
        <v>4</v>
      </c>
      <c r="O21" s="6"/>
      <c r="P21" s="6"/>
      <c r="Q21" s="6"/>
      <c r="R21" s="6"/>
      <c r="S21" s="7"/>
    </row>
    <row r="22" spans="1:19">
      <c r="A22" s="5" t="s">
        <v>26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>
        <v>1</v>
      </c>
      <c r="I22" t="s">
        <v>3</v>
      </c>
      <c r="J22" t="s">
        <v>3</v>
      </c>
      <c r="K22">
        <v>1</v>
      </c>
      <c r="L22" t="s">
        <v>3</v>
      </c>
      <c r="M22" t="s">
        <v>3</v>
      </c>
      <c r="N22">
        <f t="shared" si="0"/>
        <v>2</v>
      </c>
      <c r="O22" s="6"/>
      <c r="P22" s="6"/>
      <c r="Q22" s="6"/>
      <c r="R22" s="6"/>
      <c r="S22" s="7"/>
    </row>
    <row r="23" spans="1:19">
      <c r="O23" s="6"/>
      <c r="P23" s="6"/>
      <c r="Q23" s="6"/>
      <c r="R23" s="6"/>
      <c r="S23" s="7"/>
    </row>
    <row r="24" spans="1:19">
      <c r="O24" s="6"/>
      <c r="P24" s="6"/>
      <c r="Q24" s="6"/>
      <c r="R24" s="6"/>
      <c r="S24" s="7"/>
    </row>
    <row r="25" spans="1:19">
      <c r="O25" s="6"/>
      <c r="P25" s="6"/>
      <c r="Q25" s="6"/>
      <c r="R25" s="6"/>
      <c r="S25" s="7"/>
    </row>
    <row r="26" spans="1:19">
      <c r="O26" s="6"/>
      <c r="P26" s="6"/>
      <c r="Q26" s="6"/>
      <c r="R26" s="6"/>
      <c r="S26" s="7"/>
    </row>
    <row r="27" spans="1:19">
      <c r="O27" s="6"/>
      <c r="P27" s="6"/>
      <c r="Q27" s="6"/>
      <c r="R27" s="6"/>
      <c r="S27" s="7"/>
    </row>
    <row r="28" spans="1:19">
      <c r="O28" s="6"/>
      <c r="P28" s="6"/>
      <c r="Q28" s="6"/>
      <c r="R28" s="6"/>
      <c r="S28" s="7"/>
    </row>
    <row r="29" spans="1:19">
      <c r="O29" s="6"/>
      <c r="P29" s="6"/>
      <c r="Q29" s="6"/>
      <c r="R29" s="6"/>
      <c r="S29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OverView</vt:lpstr>
      <vt:lpstr>workbook</vt:lpstr>
      <vt:lpstr>ES_A_</vt:lpstr>
      <vt:lpstr>IT_A</vt:lpstr>
      <vt:lpstr>J_2</vt:lpstr>
      <vt:lpstr>J_1</vt:lpstr>
      <vt:lpstr>EN_B</vt:lpstr>
      <vt:lpstr>EN_A</vt:lpstr>
      <vt:lpstr>B_2</vt:lpstr>
      <vt:lpstr>B_1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XiTongTianDi</cp:lastModifiedBy>
  <dcterms:created xsi:type="dcterms:W3CDTF">2017-05-30T08:59:44Z</dcterms:created>
  <dcterms:modified xsi:type="dcterms:W3CDTF">2017-05-31T09:40:07Z</dcterms:modified>
</cp:coreProperties>
</file>