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Z4BFV\Desktop\personal\hema\homework\"/>
    </mc:Choice>
  </mc:AlternateContent>
  <bookViews>
    <workbookView xWindow="0" yWindow="0" windowWidth="19200" windowHeight="8184"/>
  </bookViews>
  <sheets>
    <sheet name="Sheet1" sheetId="1" r:id="rId1"/>
    <sheet name="Sheet2" sheetId="2" r:id="rId2"/>
    <sheet name="Sheet3" sheetId="3" r:id="rId3"/>
    <sheet name="Sheet5" sheetId="5" r:id="rId4"/>
    <sheet name="bonus" sheetId="8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8" l="1"/>
  <c r="J4" i="8"/>
  <c r="J5" i="8"/>
  <c r="J6" i="8"/>
  <c r="J7" i="8"/>
  <c r="J8" i="8"/>
  <c r="J9" i="8"/>
  <c r="J10" i="8"/>
  <c r="J11" i="8"/>
  <c r="J12" i="8"/>
  <c r="J13" i="8"/>
  <c r="J2" i="8"/>
  <c r="I3" i="8"/>
  <c r="I4" i="8"/>
  <c r="I5" i="8"/>
  <c r="I6" i="8"/>
  <c r="I7" i="8"/>
  <c r="I8" i="8"/>
  <c r="I9" i="8"/>
  <c r="I10" i="8"/>
  <c r="I11" i="8"/>
  <c r="I12" i="8"/>
  <c r="I13" i="8"/>
  <c r="I2" i="8"/>
  <c r="H3" i="8"/>
  <c r="H4" i="8"/>
  <c r="H5" i="8"/>
  <c r="H6" i="8"/>
  <c r="H7" i="8"/>
  <c r="H8" i="8"/>
  <c r="H9" i="8"/>
  <c r="H10" i="8"/>
  <c r="H11" i="8"/>
  <c r="H12" i="8"/>
  <c r="H13" i="8"/>
  <c r="H2" i="8"/>
  <c r="G2" i="8"/>
  <c r="F13" i="8"/>
  <c r="F4" i="8"/>
  <c r="F5" i="8"/>
  <c r="F6" i="8"/>
  <c r="F7" i="8"/>
  <c r="F8" i="8"/>
  <c r="F9" i="8"/>
  <c r="F10" i="8"/>
  <c r="F11" i="8"/>
  <c r="F12" i="8"/>
  <c r="F3" i="8"/>
  <c r="F2" i="8"/>
  <c r="E13" i="8"/>
  <c r="E4" i="8"/>
  <c r="G4" i="8" s="1"/>
  <c r="E5" i="8"/>
  <c r="E6" i="8"/>
  <c r="E7" i="8"/>
  <c r="E8" i="8"/>
  <c r="G8" i="8" s="1"/>
  <c r="E9" i="8"/>
  <c r="E10" i="8"/>
  <c r="E11" i="8"/>
  <c r="E12" i="8"/>
  <c r="G12" i="8" s="1"/>
  <c r="E3" i="8"/>
  <c r="E2" i="8"/>
  <c r="D2" i="8"/>
  <c r="D13" i="8"/>
  <c r="G13" i="8" s="1"/>
  <c r="D4" i="8"/>
  <c r="D5" i="8"/>
  <c r="G5" i="8" s="1"/>
  <c r="D6" i="8"/>
  <c r="G6" i="8" s="1"/>
  <c r="D7" i="8"/>
  <c r="G7" i="8" s="1"/>
  <c r="D8" i="8"/>
  <c r="D9" i="8"/>
  <c r="G9" i="8" s="1"/>
  <c r="D10" i="8"/>
  <c r="G10" i="8" s="1"/>
  <c r="D11" i="8"/>
  <c r="G11" i="8" s="1"/>
  <c r="D12" i="8"/>
  <c r="D3" i="8"/>
  <c r="G3" i="8" s="1"/>
  <c r="T3175" i="1" l="1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175" i="1"/>
  <c r="S3337" i="1"/>
  <c r="S250" i="1"/>
  <c r="S3233" i="1"/>
  <c r="S3709" i="1"/>
  <c r="S2263" i="1"/>
  <c r="S3030" i="1"/>
  <c r="S3211" i="1"/>
  <c r="S2198" i="1"/>
  <c r="S251" i="1"/>
  <c r="S2013" i="1"/>
  <c r="S2480" i="1"/>
  <c r="S3612" i="1"/>
  <c r="S2199" i="1"/>
  <c r="S2812" i="1"/>
  <c r="S1396" i="1"/>
  <c r="S3348" i="1"/>
  <c r="S1204" i="1"/>
  <c r="S3613" i="1"/>
  <c r="S524" i="1"/>
  <c r="S1397" i="1"/>
  <c r="S3482" i="1"/>
  <c r="S100" i="1"/>
  <c r="S1398" i="1"/>
  <c r="S3664" i="1"/>
  <c r="S335" i="1"/>
  <c r="S1040" i="1"/>
  <c r="S3495" i="1"/>
  <c r="S3349" i="1"/>
  <c r="S2014" i="1"/>
  <c r="S2264" i="1"/>
  <c r="S9" i="1"/>
  <c r="S3610" i="1"/>
  <c r="S2786" i="1"/>
  <c r="S1970" i="1"/>
  <c r="S644" i="1"/>
  <c r="S2813" i="1"/>
  <c r="S3542" i="1"/>
  <c r="S1828" i="1"/>
  <c r="S3557" i="1"/>
  <c r="S1399" i="1"/>
  <c r="S1400" i="1"/>
  <c r="S3393" i="1"/>
  <c r="S3234" i="1"/>
  <c r="S1401" i="1"/>
  <c r="S2481" i="1"/>
  <c r="S3173" i="1"/>
  <c r="S2482" i="1"/>
  <c r="S1402" i="1"/>
  <c r="S3350" i="1"/>
  <c r="S336" i="1"/>
  <c r="S3342" i="1"/>
  <c r="S3235" i="1"/>
  <c r="S2015" i="1"/>
  <c r="S3236" i="1"/>
  <c r="S3187" i="1"/>
  <c r="S3031" i="1"/>
  <c r="S3401" i="1"/>
  <c r="S3237" i="1"/>
  <c r="S3496" i="1"/>
  <c r="S2449" i="1"/>
  <c r="S2483" i="1"/>
  <c r="S2016" i="1"/>
  <c r="S1403" i="1"/>
  <c r="S852" i="1"/>
  <c r="S2974" i="1"/>
  <c r="S1404" i="1"/>
  <c r="S1405" i="1"/>
  <c r="S337" i="1"/>
  <c r="S3238" i="1"/>
  <c r="S252" i="1"/>
  <c r="S1381" i="1"/>
  <c r="S1751" i="1"/>
  <c r="S529" i="1"/>
  <c r="S253" i="1"/>
  <c r="S2200" i="1"/>
  <c r="S67" i="1"/>
  <c r="S112" i="1"/>
  <c r="S14" i="1"/>
  <c r="S1190" i="1"/>
  <c r="S3351" i="1"/>
  <c r="S384" i="1"/>
  <c r="S2265" i="1"/>
  <c r="S38" i="1"/>
  <c r="S254" i="1"/>
  <c r="S853" i="1"/>
  <c r="S2814" i="1"/>
  <c r="S1829" i="1"/>
  <c r="S2201" i="1"/>
  <c r="S2815" i="1"/>
  <c r="S255" i="1"/>
  <c r="S2017" i="1"/>
  <c r="S2484" i="1"/>
  <c r="S645" i="1"/>
  <c r="S49" i="1"/>
  <c r="S101" i="1"/>
  <c r="S1205" i="1"/>
  <c r="S113" i="1"/>
  <c r="S2175" i="1"/>
  <c r="S1206" i="1"/>
  <c r="S2485" i="1"/>
  <c r="S2202" i="1"/>
  <c r="S2816" i="1"/>
  <c r="S1191" i="1"/>
  <c r="S256" i="1"/>
  <c r="S1752" i="1"/>
  <c r="S2486" i="1"/>
  <c r="S2998" i="1"/>
  <c r="S1207" i="1"/>
  <c r="S646" i="1"/>
  <c r="S1192" i="1"/>
  <c r="S2203" i="1"/>
  <c r="S2487" i="1"/>
  <c r="S2488" i="1"/>
  <c r="S2018" i="1"/>
  <c r="S245" i="1"/>
  <c r="S2204" i="1"/>
  <c r="S2450" i="1"/>
  <c r="S2489" i="1"/>
  <c r="S218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3402" i="1"/>
  <c r="S3686" i="1"/>
  <c r="S3383" i="1"/>
  <c r="S3558" i="1"/>
  <c r="S2205" i="1"/>
  <c r="S2490" i="1"/>
  <c r="S2491" i="1"/>
  <c r="S2492" i="1"/>
  <c r="S3789" i="1"/>
  <c r="S3239" i="1"/>
  <c r="S3614" i="1"/>
  <c r="S2206" i="1"/>
  <c r="S2493" i="1"/>
  <c r="S1208" i="1"/>
  <c r="S3554" i="1"/>
  <c r="S3032" i="1"/>
  <c r="S3384" i="1"/>
  <c r="S3665" i="1"/>
  <c r="S3615" i="1"/>
  <c r="S3781" i="1"/>
  <c r="S3240" i="1"/>
  <c r="S3497" i="1"/>
  <c r="S1830" i="1"/>
  <c r="S3559" i="1"/>
  <c r="S2494" i="1"/>
  <c r="S2495" i="1"/>
  <c r="S647" i="1"/>
  <c r="S3231" i="1"/>
  <c r="S2496" i="1"/>
  <c r="S3813" i="1"/>
  <c r="S1761" i="1"/>
  <c r="S3616" i="1"/>
  <c r="S2019" i="1"/>
  <c r="S2497" i="1"/>
  <c r="S2266" i="1"/>
  <c r="S3498" i="1"/>
  <c r="S2267" i="1"/>
  <c r="S3774" i="1"/>
  <c r="S3606" i="1"/>
  <c r="S3466" i="1"/>
  <c r="S3782" i="1"/>
  <c r="S2791" i="1"/>
  <c r="S3711" i="1"/>
  <c r="S3472" i="1"/>
  <c r="S3690" i="1"/>
  <c r="S3394" i="1"/>
  <c r="S3403" i="1"/>
  <c r="S3404" i="1"/>
  <c r="S3717" i="1"/>
  <c r="S3405" i="1"/>
  <c r="S2451" i="1"/>
  <c r="S2498" i="1"/>
  <c r="S3783" i="1"/>
  <c r="S3604" i="1"/>
  <c r="S2499" i="1"/>
  <c r="S3718" i="1"/>
  <c r="S3560" i="1"/>
  <c r="S3499" i="1"/>
  <c r="S3831" i="1"/>
  <c r="S3241" i="1"/>
  <c r="S3561" i="1"/>
  <c r="S3385" i="1"/>
  <c r="S3242" i="1"/>
  <c r="S2020" i="1"/>
  <c r="S2192" i="1"/>
  <c r="S2999" i="1"/>
  <c r="S648" i="1"/>
  <c r="S3543" i="1"/>
  <c r="S3352" i="1"/>
  <c r="S3473" i="1"/>
  <c r="S649" i="1"/>
  <c r="S3500" i="1"/>
  <c r="S3033" i="1"/>
  <c r="S3467" i="1"/>
  <c r="S650" i="1"/>
  <c r="S3562" i="1"/>
  <c r="S3406" i="1"/>
  <c r="S3617" i="1"/>
  <c r="S2500" i="1"/>
  <c r="S2501" i="1"/>
  <c r="S3501" i="1"/>
  <c r="S3666" i="1"/>
  <c r="S3563" i="1"/>
  <c r="S2788" i="1"/>
  <c r="S3176" i="1"/>
  <c r="S3719" i="1"/>
  <c r="S3832" i="1"/>
  <c r="S2268" i="1"/>
  <c r="S3784" i="1"/>
  <c r="S3243" i="1"/>
  <c r="S3667" i="1"/>
  <c r="S3691" i="1"/>
  <c r="S3814" i="1"/>
  <c r="S3692" i="1"/>
  <c r="S3244" i="1"/>
  <c r="S3177" i="1"/>
  <c r="S3564" i="1"/>
  <c r="S2021" i="1"/>
  <c r="S3407" i="1"/>
  <c r="S2817" i="1"/>
  <c r="S3668" i="1"/>
  <c r="S2207" i="1"/>
  <c r="S3769" i="1"/>
  <c r="S3618" i="1"/>
  <c r="S3662" i="1"/>
  <c r="S3399" i="1"/>
  <c r="S3245" i="1"/>
  <c r="S3693" i="1"/>
  <c r="S3246" i="1"/>
  <c r="S3345" i="1"/>
  <c r="S3565" i="1"/>
  <c r="S3663" i="1"/>
  <c r="S3247" i="1"/>
  <c r="S3771" i="1"/>
  <c r="S2208" i="1"/>
  <c r="S3669" i="1"/>
  <c r="S3000" i="1"/>
  <c r="S3408" i="1"/>
  <c r="S3720" i="1"/>
  <c r="S3556" i="1"/>
  <c r="S3353" i="1"/>
  <c r="S3670" i="1"/>
  <c r="S3229" i="1"/>
  <c r="S3210" i="1"/>
  <c r="S2975" i="1"/>
  <c r="S3409" i="1"/>
  <c r="S3688" i="1"/>
  <c r="S3248" i="1"/>
  <c r="S3376" i="1"/>
  <c r="S2963" i="1"/>
  <c r="S3566" i="1"/>
  <c r="S3833" i="1"/>
  <c r="S68" i="1"/>
  <c r="S3001" i="1"/>
  <c r="S2818" i="1"/>
  <c r="S257" i="1"/>
  <c r="S1826" i="1"/>
  <c r="S3354" i="1"/>
  <c r="S2022" i="1"/>
  <c r="S3410" i="1"/>
  <c r="S2269" i="1"/>
  <c r="S3567" i="1"/>
  <c r="S338" i="1"/>
  <c r="S642" i="1"/>
  <c r="S3502" i="1"/>
  <c r="S3568" i="1"/>
  <c r="S339" i="1"/>
  <c r="S3689" i="1"/>
  <c r="S2502" i="1"/>
  <c r="S3777" i="1"/>
  <c r="S651" i="1"/>
  <c r="S3503" i="1"/>
  <c r="S3483" i="1"/>
  <c r="S3721" i="1"/>
  <c r="S2474" i="1"/>
  <c r="S3249" i="1"/>
  <c r="S3411" i="1"/>
  <c r="S3375" i="1"/>
  <c r="S3002" i="1"/>
  <c r="S3504" i="1"/>
  <c r="S3250" i="1"/>
  <c r="S3722" i="1"/>
  <c r="S1463" i="1"/>
  <c r="S2523" i="1"/>
  <c r="S3671" i="1"/>
  <c r="S2009" i="1"/>
  <c r="S1981" i="1"/>
  <c r="S1464" i="1"/>
  <c r="S2819" i="1"/>
  <c r="S258" i="1"/>
  <c r="S652" i="1"/>
  <c r="S3619" i="1"/>
  <c r="S1831" i="1"/>
  <c r="S3382" i="1"/>
  <c r="S3484" i="1"/>
  <c r="S1201" i="1"/>
  <c r="S653" i="1"/>
  <c r="S3338" i="1"/>
  <c r="S3548" i="1"/>
  <c r="S3034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524" i="1"/>
  <c r="S2525" i="1"/>
  <c r="S2023" i="1"/>
  <c r="S2526" i="1"/>
  <c r="S2209" i="1"/>
  <c r="S3355" i="1"/>
  <c r="S1209" i="1"/>
  <c r="S3251" i="1"/>
  <c r="S851" i="1"/>
  <c r="S854" i="1"/>
  <c r="S2197" i="1"/>
  <c r="S2270" i="1"/>
  <c r="S3252" i="1"/>
  <c r="S1465" i="1"/>
  <c r="S3412" i="1"/>
  <c r="S1466" i="1"/>
  <c r="S2182" i="1"/>
  <c r="S1467" i="1"/>
  <c r="S2527" i="1"/>
  <c r="S25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7" i="1"/>
  <c r="S3694" i="1"/>
  <c r="S3505" i="1"/>
  <c r="S3569" i="1"/>
  <c r="S3570" i="1"/>
  <c r="S1468" i="1"/>
  <c r="S402" i="1"/>
  <c r="S1469" i="1"/>
  <c r="S3672" i="1"/>
  <c r="S1832" i="1"/>
  <c r="S1210" i="1"/>
  <c r="S3571" i="1"/>
  <c r="S2024" i="1"/>
  <c r="S3785" i="1"/>
  <c r="S3356" i="1"/>
  <c r="S3035" i="1"/>
  <c r="S2528" i="1"/>
  <c r="S3413" i="1"/>
  <c r="S3611" i="1"/>
  <c r="S202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392" i="1"/>
  <c r="S3171" i="1"/>
  <c r="S3572" i="1"/>
  <c r="S2529" i="1"/>
  <c r="S2976" i="1"/>
  <c r="S3506" i="1"/>
  <c r="S1833" i="1"/>
  <c r="S2210" i="1"/>
  <c r="S3003" i="1"/>
  <c r="S2271" i="1"/>
  <c r="S3507" i="1"/>
  <c r="S2530" i="1"/>
  <c r="S13" i="1"/>
  <c r="S1834" i="1"/>
  <c r="S3178" i="1"/>
  <c r="S3714" i="1"/>
  <c r="S2252" i="1"/>
  <c r="S2531" i="1"/>
  <c r="S1211" i="1"/>
  <c r="S2820" i="1"/>
  <c r="S2026" i="1"/>
  <c r="S3386" i="1"/>
  <c r="S1202" i="1"/>
  <c r="S329" i="1"/>
  <c r="S2532" i="1"/>
  <c r="S1759" i="1"/>
  <c r="S2012" i="1"/>
  <c r="S2977" i="1"/>
  <c r="S1470" i="1"/>
  <c r="S3253" i="1"/>
  <c r="S2448" i="1"/>
  <c r="S2027" i="1"/>
  <c r="S2533" i="1"/>
  <c r="S3254" i="1"/>
  <c r="S1471" i="1"/>
  <c r="S1835" i="1"/>
  <c r="S368" i="1"/>
  <c r="S50" i="1"/>
  <c r="S1836" i="1"/>
  <c r="S2534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654" i="1"/>
  <c r="S403" i="1"/>
  <c r="S369" i="1"/>
  <c r="S1212" i="1"/>
  <c r="S655" i="1"/>
  <c r="S260" i="1"/>
  <c r="S2535" i="1"/>
  <c r="S855" i="1"/>
  <c r="S656" i="1"/>
  <c r="S1373" i="1"/>
  <c r="S3255" i="1"/>
  <c r="S3004" i="1"/>
  <c r="S1837" i="1"/>
  <c r="S1978" i="1"/>
  <c r="S3036" i="1"/>
  <c r="S3395" i="1"/>
  <c r="S3256" i="1"/>
  <c r="S2028" i="1"/>
  <c r="S2211" i="1"/>
  <c r="S2536" i="1"/>
  <c r="S1213" i="1"/>
  <c r="S1472" i="1"/>
  <c r="S2821" i="1"/>
  <c r="S1762" i="1"/>
  <c r="S2792" i="1"/>
  <c r="S2029" i="1"/>
  <c r="S3037" i="1"/>
  <c r="S2272" i="1"/>
  <c r="S2452" i="1"/>
  <c r="S2273" i="1"/>
  <c r="S1214" i="1"/>
  <c r="S657" i="1"/>
  <c r="S340" i="1"/>
  <c r="S1215" i="1"/>
  <c r="S658" i="1"/>
  <c r="S2274" i="1"/>
  <c r="S2978" i="1"/>
  <c r="S1216" i="1"/>
  <c r="S102" i="1"/>
  <c r="S114" i="1"/>
  <c r="S1473" i="1"/>
  <c r="S3469" i="1"/>
  <c r="S2030" i="1"/>
  <c r="S404" i="1"/>
  <c r="S1366" i="1"/>
  <c r="S3377" i="1"/>
  <c r="S2793" i="1"/>
  <c r="S69" i="1"/>
  <c r="S1193" i="1"/>
  <c r="S261" i="1"/>
  <c r="S1382" i="1"/>
  <c r="S1217" i="1"/>
  <c r="S3414" i="1"/>
  <c r="S2822" i="1"/>
  <c r="S2794" i="1"/>
  <c r="S1474" i="1"/>
  <c r="S2537" i="1"/>
  <c r="S1838" i="1"/>
  <c r="S1475" i="1"/>
  <c r="S2538" i="1"/>
  <c r="S3257" i="1"/>
  <c r="S2539" i="1"/>
  <c r="S1839" i="1"/>
  <c r="S2031" i="1"/>
  <c r="S2032" i="1"/>
  <c r="S2540" i="1"/>
  <c r="S843" i="1"/>
  <c r="S6" i="1"/>
  <c r="S70" i="1"/>
  <c r="S2275" i="1"/>
  <c r="S2276" i="1"/>
  <c r="S1476" i="1"/>
  <c r="S2212" i="1"/>
  <c r="S71" i="1"/>
  <c r="S3608" i="1"/>
  <c r="S1203" i="1"/>
  <c r="S51" i="1"/>
  <c r="S856" i="1"/>
  <c r="S857" i="1"/>
  <c r="S2277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362" i="1"/>
  <c r="S2033" i="1"/>
  <c r="S1477" i="1"/>
  <c r="S1478" i="1"/>
  <c r="S3508" i="1"/>
  <c r="S3778" i="1"/>
  <c r="S2979" i="1"/>
  <c r="S3025" i="1"/>
  <c r="S3258" i="1"/>
  <c r="S3259" i="1"/>
  <c r="S1479" i="1"/>
  <c r="S3260" i="1"/>
  <c r="S2789" i="1"/>
  <c r="S1197" i="1"/>
  <c r="S2541" i="1"/>
  <c r="S2472" i="1"/>
  <c r="S2453" i="1"/>
  <c r="S659" i="1"/>
  <c r="S1218" i="1"/>
  <c r="S262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544" i="1"/>
  <c r="S3378" i="1"/>
  <c r="S3005" i="1"/>
  <c r="S3188" i="1"/>
  <c r="S1480" i="1"/>
  <c r="S3212" i="1"/>
  <c r="S263" i="1"/>
  <c r="S1975" i="1"/>
  <c r="S20" i="1"/>
  <c r="S3539" i="1"/>
  <c r="S3379" i="1"/>
  <c r="S3261" i="1"/>
  <c r="S3400" i="1"/>
  <c r="S3415" i="1"/>
  <c r="S2213" i="1"/>
  <c r="S1974" i="1"/>
  <c r="S2475" i="1"/>
  <c r="S2823" i="1"/>
  <c r="S3573" i="1"/>
  <c r="S3463" i="1"/>
  <c r="S3387" i="1"/>
  <c r="S3388" i="1"/>
  <c r="S530" i="1"/>
  <c r="S3465" i="1"/>
  <c r="S3262" i="1"/>
  <c r="S2824" i="1"/>
  <c r="S3509" i="1"/>
  <c r="S660" i="1"/>
  <c r="S1840" i="1"/>
  <c r="S2964" i="1"/>
  <c r="S1481" i="1"/>
  <c r="S2542" i="1"/>
  <c r="S3396" i="1"/>
  <c r="S3605" i="1"/>
  <c r="S3213" i="1"/>
  <c r="S3464" i="1"/>
  <c r="S3416" i="1"/>
  <c r="S1753" i="1"/>
  <c r="S2278" i="1"/>
  <c r="S3494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482" i="1"/>
  <c r="S1503" i="1"/>
  <c r="S1504" i="1"/>
  <c r="S2214" i="1"/>
  <c r="S1841" i="1"/>
  <c r="S2543" i="1"/>
  <c r="S3620" i="1"/>
  <c r="S2825" i="1"/>
  <c r="S2215" i="1"/>
  <c r="S7" i="1"/>
  <c r="S2971" i="1"/>
  <c r="S2034" i="1"/>
  <c r="S3621" i="1"/>
  <c r="S2795" i="1"/>
  <c r="S3357" i="1"/>
  <c r="S1842" i="1"/>
  <c r="S2183" i="1"/>
  <c r="S1505" i="1"/>
  <c r="S2965" i="1"/>
  <c r="S1219" i="1"/>
  <c r="S361" i="1"/>
  <c r="S2216" i="1"/>
  <c r="S3223" i="1"/>
  <c r="S3545" i="1"/>
  <c r="S3358" i="1"/>
  <c r="S3489" i="1"/>
  <c r="S3263" i="1"/>
  <c r="S3006" i="1"/>
  <c r="S2544" i="1"/>
  <c r="S2279" i="1"/>
  <c r="S3574" i="1"/>
  <c r="S3417" i="1"/>
  <c r="S2035" i="1"/>
  <c r="S3418" i="1"/>
  <c r="S2966" i="1"/>
  <c r="S3381" i="1"/>
  <c r="S3419" i="1"/>
  <c r="S2980" i="1"/>
  <c r="S3420" i="1"/>
  <c r="S661" i="1"/>
  <c r="S1506" i="1"/>
  <c r="S1507" i="1"/>
  <c r="S1220" i="1"/>
  <c r="S52" i="1"/>
  <c r="S2280" i="1"/>
  <c r="S1221" i="1"/>
  <c r="S2217" i="1"/>
  <c r="S2036" i="1"/>
  <c r="S1374" i="1"/>
  <c r="S3421" i="1"/>
  <c r="S264" i="1"/>
  <c r="S1843" i="1"/>
  <c r="S525" i="1"/>
  <c r="S3510" i="1"/>
  <c r="S1508" i="1"/>
  <c r="S2218" i="1"/>
  <c r="S2037" i="1"/>
  <c r="S1509" i="1"/>
  <c r="S1844" i="1"/>
  <c r="S2219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222" i="1"/>
  <c r="S72" i="1"/>
  <c r="S2476" i="1"/>
  <c r="S1845" i="1"/>
  <c r="S2811" i="1"/>
  <c r="S2545" i="1"/>
  <c r="S2546" i="1"/>
  <c r="S3511" i="1"/>
  <c r="S3264" i="1"/>
  <c r="S722" i="1"/>
  <c r="S858" i="1"/>
  <c r="S1846" i="1"/>
  <c r="S2193" i="1"/>
  <c r="S1510" i="1"/>
  <c r="S2038" i="1"/>
  <c r="S366" i="1"/>
  <c r="S1223" i="1"/>
  <c r="S2826" i="1"/>
  <c r="S723" i="1"/>
  <c r="S39" i="1"/>
  <c r="S3706" i="1"/>
  <c r="S3007" i="1"/>
  <c r="S3008" i="1"/>
  <c r="S2547" i="1"/>
  <c r="S2548" i="1"/>
  <c r="S3660" i="1"/>
  <c r="S1224" i="1"/>
  <c r="S2973" i="1"/>
  <c r="S265" i="1"/>
  <c r="S3265" i="1"/>
  <c r="S1225" i="1"/>
  <c r="S2281" i="1"/>
  <c r="S2254" i="1"/>
  <c r="S1194" i="1"/>
  <c r="S1511" i="1"/>
  <c r="S3266" i="1"/>
  <c r="S10" i="1"/>
  <c r="S2549" i="1"/>
  <c r="S3038" i="1"/>
  <c r="S1754" i="1"/>
  <c r="S2220" i="1"/>
  <c r="S3039" i="1"/>
  <c r="S115" i="1"/>
  <c r="S2282" i="1"/>
  <c r="S2550" i="1"/>
  <c r="S266" i="1"/>
  <c r="S1982" i="1"/>
  <c r="S267" i="1"/>
  <c r="S1847" i="1"/>
  <c r="S3267" i="1"/>
  <c r="S385" i="1"/>
  <c r="S2221" i="1"/>
  <c r="S2827" i="1"/>
  <c r="S3268" i="1"/>
  <c r="S2447" i="1"/>
  <c r="S3214" i="1"/>
  <c r="S103" i="1"/>
  <c r="S1848" i="1"/>
  <c r="S1849" i="1"/>
  <c r="S2283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422" i="1"/>
  <c r="S2284" i="1"/>
  <c r="S341" i="1"/>
  <c r="S2551" i="1"/>
  <c r="S3622" i="1"/>
  <c r="S3458" i="1"/>
  <c r="S3695" i="1"/>
  <c r="S3224" i="1"/>
  <c r="S3710" i="1"/>
  <c r="S1246" i="1"/>
  <c r="S3659" i="1"/>
  <c r="S3575" i="1"/>
  <c r="S1247" i="1"/>
  <c r="S2039" i="1"/>
  <c r="S3423" i="1"/>
  <c r="S2828" i="1"/>
  <c r="S3623" i="1"/>
  <c r="S3723" i="1"/>
  <c r="S1367" i="1"/>
  <c r="S3724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768" i="1"/>
  <c r="S3546" i="1"/>
  <c r="S2255" i="1"/>
  <c r="S2967" i="1"/>
  <c r="S3459" i="1"/>
  <c r="S1248" i="1"/>
  <c r="S859" i="1"/>
  <c r="S3485" i="1"/>
  <c r="S3470" i="1"/>
  <c r="S3460" i="1"/>
  <c r="S3397" i="1"/>
  <c r="S2222" i="1"/>
  <c r="S3040" i="1"/>
  <c r="S3576" i="1"/>
  <c r="S3841" i="1"/>
  <c r="S3468" i="1"/>
  <c r="S3424" i="1"/>
  <c r="S3425" i="1"/>
  <c r="S3215" i="1"/>
  <c r="S3474" i="1"/>
  <c r="S3687" i="1"/>
  <c r="S3708" i="1"/>
  <c r="S3486" i="1"/>
  <c r="S2040" i="1"/>
  <c r="S1971" i="1"/>
  <c r="S3550" i="1"/>
  <c r="S2223" i="1"/>
  <c r="S2041" i="1"/>
  <c r="S3490" i="1"/>
  <c r="S3673" i="1"/>
  <c r="S1765" i="1"/>
  <c r="S2552" i="1"/>
  <c r="S3712" i="1"/>
  <c r="S3009" i="1"/>
  <c r="S2285" i="1"/>
  <c r="S3359" i="1"/>
  <c r="S3360" i="1"/>
  <c r="S2981" i="1"/>
  <c r="S3512" i="1"/>
  <c r="S3426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850" i="1"/>
  <c r="S1249" i="1"/>
  <c r="S1512" i="1"/>
  <c r="S2003" i="1"/>
  <c r="S2829" i="1"/>
  <c r="S3041" i="1"/>
  <c r="S3269" i="1"/>
  <c r="S860" i="1"/>
  <c r="S1250" i="1"/>
  <c r="S1513" i="1"/>
  <c r="S405" i="1"/>
  <c r="S268" i="1"/>
  <c r="S724" i="1"/>
  <c r="S2553" i="1"/>
  <c r="S3042" i="1"/>
  <c r="S3270" i="1"/>
  <c r="S2982" i="1"/>
  <c r="S1251" i="1"/>
  <c r="S1252" i="1"/>
  <c r="S725" i="1"/>
  <c r="S2554" i="1"/>
  <c r="S2972" i="1"/>
  <c r="S386" i="1"/>
  <c r="S726" i="1"/>
  <c r="S3010" i="1"/>
  <c r="S3043" i="1"/>
  <c r="S1514" i="1"/>
  <c r="S2286" i="1"/>
  <c r="S2830" i="1"/>
  <c r="S2287" i="1"/>
  <c r="S3271" i="1"/>
  <c r="S2288" i="1"/>
  <c r="S3272" i="1"/>
  <c r="S1515" i="1"/>
  <c r="S1516" i="1"/>
  <c r="S2454" i="1"/>
  <c r="S269" i="1"/>
  <c r="S727" i="1"/>
  <c r="S1383" i="1"/>
  <c r="S116" i="1"/>
  <c r="S1851" i="1"/>
  <c r="S861" i="1"/>
  <c r="S2555" i="1"/>
  <c r="S3273" i="1"/>
  <c r="S2556" i="1"/>
  <c r="S1517" i="1"/>
  <c r="S2557" i="1"/>
  <c r="S1763" i="1"/>
  <c r="S2258" i="1"/>
  <c r="S1518" i="1"/>
  <c r="S1519" i="1"/>
  <c r="S2455" i="1"/>
  <c r="S2558" i="1"/>
  <c r="S844" i="1"/>
  <c r="S1253" i="1"/>
  <c r="S3011" i="1"/>
  <c r="S3577" i="1"/>
  <c r="S2831" i="1"/>
  <c r="S270" i="1"/>
  <c r="S19" i="1"/>
  <c r="S3028" i="1"/>
  <c r="S3044" i="1"/>
  <c r="S728" i="1"/>
  <c r="S1852" i="1"/>
  <c r="S2224" i="1"/>
  <c r="S1853" i="1"/>
  <c r="S2194" i="1"/>
  <c r="S3045" i="1"/>
  <c r="S1520" i="1"/>
  <c r="S729" i="1"/>
  <c r="S1521" i="1"/>
  <c r="S1375" i="1"/>
  <c r="S1747" i="1"/>
  <c r="S2559" i="1"/>
  <c r="S730" i="1"/>
  <c r="S2042" i="1"/>
  <c r="S2832" i="1"/>
  <c r="S1254" i="1"/>
  <c r="S1522" i="1"/>
  <c r="S73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022" i="1"/>
  <c r="S1523" i="1"/>
  <c r="S2833" i="1"/>
  <c r="S2796" i="1"/>
  <c r="S2983" i="1"/>
  <c r="S3427" i="1"/>
  <c r="S3216" i="1"/>
  <c r="S3725" i="1"/>
  <c r="S3336" i="1"/>
  <c r="S2560" i="1"/>
  <c r="S3274" i="1"/>
  <c r="S1023" i="1"/>
  <c r="S3428" i="1"/>
  <c r="S3179" i="1"/>
  <c r="S11" i="1"/>
  <c r="S2797" i="1"/>
  <c r="S2561" i="1"/>
  <c r="S732" i="1"/>
  <c r="S2562" i="1"/>
  <c r="S2603" i="1"/>
  <c r="S21" i="1"/>
  <c r="S22" i="1"/>
  <c r="S3361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54" i="1"/>
  <c r="S73" i="1"/>
  <c r="S370" i="1"/>
  <c r="S2043" i="1"/>
  <c r="S1524" i="1"/>
  <c r="S1525" i="1"/>
  <c r="S3046" i="1"/>
  <c r="S3513" i="1"/>
  <c r="S1255" i="1"/>
  <c r="S3429" i="1"/>
  <c r="S733" i="1"/>
  <c r="S104" i="1"/>
  <c r="S117" i="1"/>
  <c r="S3275" i="1"/>
  <c r="S271" i="1"/>
  <c r="S2604" i="1"/>
  <c r="S342" i="1"/>
  <c r="S734" i="1"/>
  <c r="S735" i="1"/>
  <c r="S531" i="1"/>
  <c r="S1526" i="1"/>
  <c r="S1527" i="1"/>
  <c r="S3276" i="1"/>
  <c r="S1256" i="1"/>
  <c r="S736" i="1"/>
  <c r="S3430" i="1"/>
  <c r="S1855" i="1"/>
  <c r="S2044" i="1"/>
  <c r="S74" i="1"/>
  <c r="S3217" i="1"/>
  <c r="S1195" i="1"/>
  <c r="S3431" i="1"/>
  <c r="S406" i="1"/>
  <c r="S3432" i="1"/>
  <c r="S3189" i="1"/>
  <c r="S1528" i="1"/>
  <c r="S2045" i="1"/>
  <c r="S2807" i="1"/>
  <c r="S2046" i="1"/>
  <c r="S387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529" i="1"/>
  <c r="S2189" i="1"/>
  <c r="S643" i="1"/>
  <c r="S737" i="1"/>
  <c r="S2470" i="1"/>
  <c r="S1024" i="1"/>
  <c r="S2047" i="1"/>
  <c r="S1856" i="1"/>
  <c r="S1530" i="1"/>
  <c r="S3362" i="1"/>
  <c r="S3277" i="1"/>
  <c r="S272" i="1"/>
  <c r="S1857" i="1"/>
  <c r="S738" i="1"/>
  <c r="S3222" i="1"/>
  <c r="S247" i="1"/>
  <c r="S2941" i="1"/>
  <c r="S739" i="1"/>
  <c r="S532" i="1"/>
  <c r="S1858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257" i="1"/>
  <c r="S1531" i="1"/>
  <c r="S31" i="1"/>
  <c r="S2048" i="1"/>
  <c r="S1258" i="1"/>
  <c r="S1259" i="1"/>
  <c r="S343" i="1"/>
  <c r="S1968" i="1"/>
  <c r="S2176" i="1"/>
  <c r="S740" i="1"/>
  <c r="S1532" i="1"/>
  <c r="S2787" i="1"/>
  <c r="S2834" i="1"/>
  <c r="S2605" i="1"/>
  <c r="S1859" i="1"/>
  <c r="S3012" i="1"/>
  <c r="S344" i="1"/>
  <c r="S3433" i="1"/>
  <c r="S3278" i="1"/>
  <c r="S362" i="1"/>
  <c r="S3839" i="1"/>
  <c r="S2835" i="1"/>
  <c r="S3279" i="1"/>
  <c r="S3696" i="1"/>
  <c r="S3815" i="1"/>
  <c r="S3013" i="1"/>
  <c r="S407" i="1"/>
  <c r="S3816" i="1"/>
  <c r="S3726" i="1"/>
  <c r="S3715" i="1"/>
  <c r="S3727" i="1"/>
  <c r="S3674" i="1"/>
  <c r="S3434" i="1"/>
  <c r="S3728" i="1"/>
  <c r="S3707" i="1"/>
  <c r="S3772" i="1"/>
  <c r="S3624" i="1"/>
  <c r="S2984" i="1"/>
  <c r="S3280" i="1"/>
  <c r="S3779" i="1"/>
  <c r="S3281" i="1"/>
  <c r="S3282" i="1"/>
  <c r="S3491" i="1"/>
  <c r="S3811" i="1"/>
  <c r="S2606" i="1"/>
  <c r="S3817" i="1"/>
  <c r="S3514" i="1"/>
  <c r="S3729" i="1"/>
  <c r="S3515" i="1"/>
  <c r="S2607" i="1"/>
  <c r="S3842" i="1"/>
  <c r="S1860" i="1"/>
  <c r="S3837" i="1"/>
  <c r="S3516" i="1"/>
  <c r="S3461" i="1"/>
  <c r="S2289" i="1"/>
  <c r="S3750" i="1"/>
  <c r="S3751" i="1"/>
  <c r="S3838" i="1"/>
  <c r="S375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3770" i="1"/>
  <c r="S3753" i="1"/>
  <c r="S273" i="1"/>
  <c r="S3754" i="1"/>
  <c r="S3625" i="1"/>
  <c r="S3755" i="1"/>
  <c r="S3283" i="1"/>
  <c r="S1365" i="1"/>
  <c r="S3756" i="1"/>
  <c r="S3626" i="1"/>
  <c r="S3757" i="1"/>
  <c r="S2608" i="1"/>
  <c r="S3835" i="1"/>
  <c r="S3627" i="1"/>
  <c r="S2996" i="1"/>
  <c r="S3284" i="1"/>
  <c r="S3578" i="1"/>
  <c r="S3775" i="1"/>
  <c r="S3697" i="1"/>
  <c r="S1260" i="1"/>
  <c r="S2609" i="1"/>
  <c r="S3818" i="1"/>
  <c r="S3819" i="1"/>
  <c r="S2290" i="1"/>
  <c r="S3787" i="1"/>
  <c r="S3579" i="1"/>
  <c r="S3820" i="1"/>
  <c r="S2049" i="1"/>
  <c r="S1861" i="1"/>
  <c r="S3661" i="1"/>
  <c r="S3758" i="1"/>
  <c r="S3580" i="1"/>
  <c r="S3581" i="1"/>
  <c r="S3786" i="1"/>
  <c r="S3788" i="1"/>
  <c r="S3628" i="1"/>
  <c r="S3285" i="1"/>
  <c r="S3047" i="1"/>
  <c r="S3829" i="1"/>
  <c r="S2050" i="1"/>
  <c r="S3225" i="1"/>
  <c r="S3286" i="1"/>
  <c r="S1199" i="1"/>
  <c r="S3435" i="1"/>
  <c r="S2477" i="1"/>
  <c r="S3287" i="1"/>
  <c r="S3812" i="1"/>
  <c r="S3810" i="1"/>
  <c r="S3759" i="1"/>
  <c r="S3288" i="1"/>
  <c r="S3048" i="1"/>
  <c r="S3760" i="1"/>
  <c r="S2610" i="1"/>
  <c r="S3675" i="1"/>
  <c r="S2836" i="1"/>
  <c r="S3761" i="1"/>
  <c r="S3436" i="1"/>
  <c r="S1969" i="1"/>
  <c r="S3629" i="1"/>
  <c r="S3582" i="1"/>
  <c r="S2611" i="1"/>
  <c r="S3821" i="1"/>
  <c r="S2291" i="1"/>
  <c r="S3840" i="1"/>
  <c r="S3698" i="1"/>
  <c r="S1533" i="1"/>
  <c r="S249" i="1"/>
  <c r="S3583" i="1"/>
  <c r="S3762" i="1"/>
  <c r="S3830" i="1"/>
  <c r="S3517" i="1"/>
  <c r="S3780" i="1"/>
  <c r="S3822" i="1"/>
  <c r="S345" i="1"/>
  <c r="S3232" i="1"/>
  <c r="S3836" i="1"/>
  <c r="S3763" i="1"/>
  <c r="S3518" i="1"/>
  <c r="S3289" i="1"/>
  <c r="S741" i="1"/>
  <c r="S2225" i="1"/>
  <c r="S1261" i="1"/>
  <c r="S388" i="1"/>
  <c r="S2051" i="1"/>
  <c r="S2837" i="1"/>
  <c r="S2292" i="1"/>
  <c r="S1262" i="1"/>
  <c r="S2052" i="1"/>
  <c r="S1862" i="1"/>
  <c r="S3049" i="1"/>
  <c r="S3475" i="1"/>
  <c r="S2838" i="1"/>
  <c r="S1263" i="1"/>
  <c r="S2226" i="1"/>
  <c r="S1883" i="1"/>
  <c r="S346" i="1"/>
  <c r="S2053" i="1"/>
  <c r="S2839" i="1"/>
  <c r="S2054" i="1"/>
  <c r="S347" i="1"/>
  <c r="S1534" i="1"/>
  <c r="S742" i="1"/>
  <c r="S3027" i="1"/>
  <c r="S408" i="1"/>
  <c r="S1535" i="1"/>
  <c r="S1755" i="1"/>
  <c r="S1536" i="1"/>
  <c r="S3462" i="1"/>
  <c r="S2293" i="1"/>
  <c r="S1537" i="1"/>
  <c r="S1538" i="1"/>
  <c r="S75" i="1"/>
  <c r="S2985" i="1"/>
  <c r="S2612" i="1"/>
  <c r="S1264" i="1"/>
  <c r="S3716" i="1"/>
  <c r="S1025" i="1"/>
  <c r="S743" i="1"/>
  <c r="S1539" i="1"/>
  <c r="S3050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18" i="1"/>
  <c r="S2456" i="1"/>
  <c r="S1884" i="1"/>
  <c r="S2798" i="1"/>
  <c r="S1885" i="1"/>
  <c r="S1540" i="1"/>
  <c r="S32" i="1"/>
  <c r="S3476" i="1"/>
  <c r="S37" i="1"/>
  <c r="S105" i="1"/>
  <c r="S2294" i="1"/>
  <c r="S744" i="1"/>
  <c r="S2342" i="1"/>
  <c r="S2295" i="1"/>
  <c r="S371" i="1"/>
  <c r="S2613" i="1"/>
  <c r="S1886" i="1"/>
  <c r="S3584" i="1"/>
  <c r="S745" i="1"/>
  <c r="S2614" i="1"/>
  <c r="S1541" i="1"/>
  <c r="S2055" i="1"/>
  <c r="S1384" i="1"/>
  <c r="S3290" i="1"/>
  <c r="S2615" i="1"/>
  <c r="S3519" i="1"/>
  <c r="S3520" i="1"/>
  <c r="S2790" i="1"/>
  <c r="S1026" i="1"/>
  <c r="S3492" i="1"/>
  <c r="S389" i="1"/>
  <c r="S3363" i="1"/>
  <c r="S3437" i="1"/>
  <c r="S3291" i="1"/>
  <c r="S2473" i="1"/>
  <c r="S3398" i="1"/>
  <c r="S3650" i="1"/>
  <c r="S3699" i="1"/>
  <c r="S3218" i="1"/>
  <c r="S1542" i="1"/>
  <c r="S30" i="1"/>
  <c r="S2296" i="1"/>
  <c r="S1603" i="1"/>
  <c r="S1265" i="1"/>
  <c r="S390" i="1"/>
  <c r="S845" i="1"/>
  <c r="S1604" i="1"/>
  <c r="S746" i="1"/>
  <c r="S274" i="1"/>
  <c r="S2297" i="1"/>
  <c r="S1887" i="1"/>
  <c r="S2840" i="1"/>
  <c r="S5" i="1"/>
  <c r="S348" i="1"/>
  <c r="S330" i="1"/>
  <c r="S76" i="1"/>
  <c r="S244" i="1"/>
  <c r="S1605" i="1"/>
  <c r="S747" i="1"/>
  <c r="S2227" i="1"/>
  <c r="S3014" i="1"/>
  <c r="S275" i="1"/>
  <c r="S3493" i="1"/>
  <c r="S3292" i="1"/>
  <c r="S3540" i="1"/>
  <c r="S3477" i="1"/>
  <c r="S3389" i="1"/>
  <c r="S748" i="1"/>
  <c r="S3170" i="1"/>
  <c r="S3180" i="1"/>
  <c r="S1888" i="1"/>
  <c r="S2616" i="1"/>
  <c r="S1889" i="1"/>
  <c r="S23" i="1"/>
  <c r="S3390" i="1"/>
  <c r="S2004" i="1"/>
  <c r="S3478" i="1"/>
  <c r="S2298" i="1"/>
  <c r="S3585" i="1"/>
  <c r="S2617" i="1"/>
  <c r="S749" i="1"/>
  <c r="S3293" i="1"/>
  <c r="S2" i="1"/>
  <c r="S2618" i="1"/>
  <c r="S2299" i="1"/>
  <c r="S1890" i="1"/>
  <c r="S3487" i="1"/>
  <c r="S2986" i="1"/>
  <c r="S2228" i="1"/>
  <c r="S3586" i="1"/>
  <c r="S3181" i="1"/>
  <c r="S3219" i="1"/>
  <c r="S3051" i="1"/>
  <c r="S276" i="1"/>
  <c r="S2262" i="1"/>
  <c r="S248" i="1"/>
  <c r="S1891" i="1"/>
  <c r="S1756" i="1"/>
  <c r="S750" i="1"/>
  <c r="S1892" i="1"/>
  <c r="S751" i="1"/>
  <c r="S2184" i="1"/>
  <c r="S3015" i="1"/>
  <c r="S2841" i="1"/>
  <c r="S40" i="1"/>
  <c r="S1266" i="1"/>
  <c r="S3521" i="1"/>
  <c r="S3609" i="1"/>
  <c r="S1893" i="1"/>
  <c r="S3587" i="1"/>
  <c r="S3522" i="1"/>
  <c r="S752" i="1"/>
  <c r="S1894" i="1"/>
  <c r="S1895" i="1"/>
  <c r="S363" i="1"/>
  <c r="S2471" i="1"/>
  <c r="S3182" i="1"/>
  <c r="S1606" i="1"/>
  <c r="S753" i="1"/>
  <c r="S3230" i="1"/>
  <c r="S77" i="1"/>
  <c r="S391" i="1"/>
  <c r="S2056" i="1"/>
  <c r="S2842" i="1"/>
  <c r="S2057" i="1"/>
  <c r="S1267" i="1"/>
  <c r="S2457" i="1"/>
  <c r="S754" i="1"/>
  <c r="S1268" i="1"/>
  <c r="S1269" i="1"/>
  <c r="S1896" i="1"/>
  <c r="S1607" i="1"/>
  <c r="S526" i="1"/>
  <c r="S2619" i="1"/>
  <c r="S1027" i="1"/>
  <c r="S2987" i="1"/>
  <c r="S755" i="1"/>
  <c r="S3651" i="1"/>
  <c r="S78" i="1"/>
  <c r="S409" i="1"/>
  <c r="S2620" i="1"/>
  <c r="S1764" i="1"/>
  <c r="S2942" i="1"/>
  <c r="S2923" i="1"/>
  <c r="S3479" i="1"/>
  <c r="S2229" i="1"/>
  <c r="S1395" i="1"/>
  <c r="S3764" i="1"/>
  <c r="S2924" i="1"/>
  <c r="S3488" i="1"/>
  <c r="S3220" i="1"/>
  <c r="S2058" i="1"/>
  <c r="S2621" i="1"/>
  <c r="S1028" i="1"/>
  <c r="S1897" i="1"/>
  <c r="S3438" i="1"/>
  <c r="S119" i="1"/>
  <c r="S2622" i="1"/>
  <c r="S2059" i="1"/>
  <c r="S2623" i="1"/>
  <c r="S2323" i="1"/>
  <c r="S2324" i="1"/>
  <c r="S2325" i="1"/>
  <c r="S2326" i="1"/>
  <c r="S2327" i="1"/>
  <c r="S2328" i="1"/>
  <c r="S3676" i="1"/>
  <c r="S3294" i="1"/>
  <c r="S3588" i="1"/>
  <c r="S3677" i="1"/>
  <c r="S3052" i="1"/>
  <c r="S3589" i="1"/>
  <c r="S349" i="1"/>
  <c r="S2300" i="1"/>
  <c r="S3590" i="1"/>
  <c r="S3523" i="1"/>
  <c r="S3364" i="1"/>
  <c r="S3439" i="1"/>
  <c r="S3591" i="1"/>
  <c r="S3700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3016" i="1"/>
  <c r="S3555" i="1"/>
  <c r="S3524" i="1"/>
  <c r="S2060" i="1"/>
  <c r="S2624" i="1"/>
  <c r="S2625" i="1"/>
  <c r="S1898" i="1"/>
  <c r="S120" i="1"/>
  <c r="S3295" i="1"/>
  <c r="S3440" i="1"/>
  <c r="S3296" i="1"/>
  <c r="S350" i="1"/>
  <c r="S2061" i="1"/>
  <c r="S3678" i="1"/>
  <c r="S79" i="1"/>
  <c r="S1270" i="1"/>
  <c r="S3551" i="1"/>
  <c r="S2626" i="1"/>
  <c r="S3652" i="1"/>
  <c r="S3183" i="1"/>
  <c r="S3017" i="1"/>
  <c r="S2062" i="1"/>
  <c r="S1608" i="1"/>
  <c r="S1609" i="1"/>
  <c r="S372" i="1"/>
  <c r="S1899" i="1"/>
  <c r="S756" i="1"/>
  <c r="S1610" i="1"/>
  <c r="S1029" i="1"/>
  <c r="S757" i="1"/>
  <c r="S277" i="1"/>
  <c r="S3018" i="1"/>
  <c r="S1611" i="1"/>
  <c r="S2627" i="1"/>
  <c r="S1900" i="1"/>
  <c r="S2177" i="1"/>
  <c r="S392" i="1"/>
  <c r="S3149" i="1"/>
  <c r="S80" i="1"/>
  <c r="S1612" i="1"/>
  <c r="S2301" i="1"/>
  <c r="S758" i="1"/>
  <c r="S846" i="1"/>
  <c r="S2230" i="1"/>
  <c r="S1613" i="1"/>
  <c r="S81" i="1"/>
  <c r="S1271" i="1"/>
  <c r="S2063" i="1"/>
  <c r="S2231" i="1"/>
  <c r="S278" i="1"/>
  <c r="S279" i="1"/>
  <c r="S351" i="1"/>
  <c r="S3525" i="1"/>
  <c r="S1272" i="1"/>
  <c r="S1273" i="1"/>
  <c r="S2925" i="1"/>
  <c r="S2302" i="1"/>
  <c r="S759" i="1"/>
  <c r="S2303" i="1"/>
  <c r="S35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380" i="1"/>
  <c r="S2628" i="1"/>
  <c r="S533" i="1"/>
  <c r="S3019" i="1"/>
  <c r="S3150" i="1"/>
  <c r="S2304" i="1"/>
  <c r="S2305" i="1"/>
  <c r="S2306" i="1"/>
  <c r="S2926" i="1"/>
  <c r="S2968" i="1"/>
  <c r="S2458" i="1"/>
  <c r="S2307" i="1"/>
  <c r="S3020" i="1"/>
  <c r="S1614" i="1"/>
  <c r="S3526" i="1"/>
  <c r="S12" i="1"/>
  <c r="S760" i="1"/>
  <c r="S3480" i="1"/>
  <c r="S3297" i="1"/>
  <c r="S1901" i="1"/>
  <c r="S2232" i="1"/>
  <c r="S373" i="1"/>
  <c r="S53" i="1"/>
  <c r="S2629" i="1"/>
  <c r="S1615" i="1"/>
  <c r="S2233" i="1"/>
  <c r="S2799" i="1"/>
  <c r="S2927" i="1"/>
  <c r="S1364" i="1"/>
  <c r="S2969" i="1"/>
  <c r="S2253" i="1"/>
  <c r="S2064" i="1"/>
  <c r="S1274" i="1"/>
  <c r="S2065" i="1"/>
  <c r="S1616" i="1"/>
  <c r="S383" i="1"/>
  <c r="S534" i="1"/>
  <c r="S1041" i="1"/>
  <c r="S410" i="1"/>
  <c r="S2066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80" i="1"/>
  <c r="S3365" i="1"/>
  <c r="S1377" i="1"/>
  <c r="S3527" i="1"/>
  <c r="S3823" i="1"/>
  <c r="S3343" i="1"/>
  <c r="S3151" i="1"/>
  <c r="S3152" i="1"/>
  <c r="S3679" i="1"/>
  <c r="S3549" i="1"/>
  <c r="S3344" i="1"/>
  <c r="S3298" i="1"/>
  <c r="S3021" i="1"/>
  <c r="S3339" i="1"/>
  <c r="S1746" i="1"/>
  <c r="S3592" i="1"/>
  <c r="S281" i="1"/>
  <c r="S3441" i="1"/>
  <c r="S761" i="1"/>
  <c r="S3776" i="1"/>
  <c r="S3442" i="1"/>
  <c r="S1275" i="1"/>
  <c r="S1617" i="1"/>
  <c r="S3153" i="1"/>
  <c r="S33" i="1"/>
  <c r="S1902" i="1"/>
  <c r="S34" i="1"/>
  <c r="S523" i="1"/>
  <c r="S2630" i="1"/>
  <c r="S1618" i="1"/>
  <c r="S3528" i="1"/>
  <c r="S842" i="1"/>
  <c r="S2631" i="1"/>
  <c r="S539" i="1"/>
  <c r="S3346" i="1"/>
  <c r="S782" i="1"/>
  <c r="S282" i="1"/>
  <c r="S99" i="1"/>
  <c r="S82" i="1"/>
  <c r="S2067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32" i="1"/>
  <c r="S3529" i="1"/>
  <c r="S3530" i="1"/>
  <c r="S3471" i="1"/>
  <c r="S2234" i="1"/>
  <c r="S3299" i="1"/>
  <c r="S1276" i="1"/>
  <c r="S783" i="1"/>
  <c r="S41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3680" i="1"/>
  <c r="S3154" i="1"/>
  <c r="S3531" i="1"/>
  <c r="S3765" i="1"/>
  <c r="S3773" i="1"/>
  <c r="S2261" i="1"/>
  <c r="S2800" i="1"/>
  <c r="S3834" i="1"/>
  <c r="S3593" i="1"/>
  <c r="S3366" i="1"/>
  <c r="S3300" i="1"/>
  <c r="S3594" i="1"/>
  <c r="S3481" i="1"/>
  <c r="S2928" i="1"/>
  <c r="S3595" i="1"/>
  <c r="S393" i="1"/>
  <c r="S2633" i="1"/>
  <c r="S3367" i="1"/>
  <c r="S1827" i="1"/>
  <c r="S3701" i="1"/>
  <c r="S3824" i="1"/>
  <c r="S3301" i="1"/>
  <c r="S3443" i="1"/>
  <c r="S3022" i="1"/>
  <c r="S3607" i="1"/>
  <c r="S3653" i="1"/>
  <c r="S3368" i="1"/>
  <c r="S3766" i="1"/>
  <c r="S3" i="1"/>
  <c r="S394" i="1"/>
  <c r="S3155" i="1"/>
  <c r="S3654" i="1"/>
  <c r="S2634" i="1"/>
  <c r="S847" i="1"/>
  <c r="S83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186" i="1"/>
  <c r="S784" i="1"/>
  <c r="S785" i="1"/>
  <c r="S2929" i="1"/>
  <c r="S2635" i="1"/>
  <c r="S1923" i="1"/>
  <c r="S786" i="1"/>
  <c r="S1619" i="1"/>
  <c r="S2068" i="1"/>
  <c r="S2069" i="1"/>
  <c r="S1620" i="1"/>
  <c r="S1621" i="1"/>
  <c r="S3302" i="1"/>
  <c r="S15" i="1"/>
  <c r="S374" i="1"/>
  <c r="S412" i="1"/>
  <c r="S3156" i="1"/>
  <c r="S2636" i="1"/>
  <c r="S2637" i="1"/>
  <c r="S787" i="1"/>
  <c r="S283" i="1"/>
  <c r="S2070" i="1"/>
  <c r="S3303" i="1"/>
  <c r="S788" i="1"/>
  <c r="S121" i="1"/>
  <c r="S2071" i="1"/>
  <c r="S2638" i="1"/>
  <c r="S2459" i="1"/>
  <c r="S1924" i="1"/>
  <c r="S1925" i="1"/>
  <c r="S3304" i="1"/>
  <c r="S2639" i="1"/>
  <c r="S2005" i="1"/>
  <c r="S1277" i="1"/>
  <c r="S54" i="1"/>
  <c r="S2072" i="1"/>
  <c r="S353" i="1"/>
  <c r="S3305" i="1"/>
  <c r="S2640" i="1"/>
  <c r="S41" i="1"/>
  <c r="S789" i="1"/>
  <c r="S2930" i="1"/>
  <c r="S24" i="1"/>
  <c r="S364" i="1"/>
  <c r="S2073" i="1"/>
  <c r="S1622" i="1"/>
  <c r="S1623" i="1"/>
  <c r="S3226" i="1"/>
  <c r="S1926" i="1"/>
  <c r="S2074" i="1"/>
  <c r="S2075" i="1"/>
  <c r="S1927" i="1"/>
  <c r="S1976" i="1"/>
  <c r="S413" i="1"/>
  <c r="S790" i="1"/>
  <c r="S246" i="1"/>
  <c r="S527" i="1"/>
  <c r="S1624" i="1"/>
  <c r="S2235" i="1"/>
  <c r="S1928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5" i="1"/>
  <c r="S284" i="1"/>
  <c r="S84" i="1"/>
  <c r="S3596" i="1"/>
  <c r="S3713" i="1"/>
  <c r="S2076" i="1"/>
  <c r="S1385" i="1"/>
  <c r="S791" i="1"/>
  <c r="S3157" i="1"/>
  <c r="S3306" i="1"/>
  <c r="S395" i="1"/>
  <c r="S2173" i="1"/>
  <c r="S1929" i="1"/>
  <c r="S1930" i="1"/>
  <c r="S2236" i="1"/>
  <c r="S792" i="1"/>
  <c r="S1278" i="1"/>
  <c r="S2308" i="1"/>
  <c r="S3158" i="1"/>
  <c r="S1931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641" i="1"/>
  <c r="S793" i="1"/>
  <c r="S3307" i="1"/>
  <c r="S2642" i="1"/>
  <c r="S1279" i="1"/>
  <c r="S3308" i="1"/>
  <c r="S2663" i="1"/>
  <c r="S2237" i="1"/>
  <c r="S794" i="1"/>
  <c r="S2931" i="1"/>
  <c r="S2178" i="1"/>
  <c r="S1625" i="1"/>
  <c r="S2664" i="1"/>
  <c r="S2665" i="1"/>
  <c r="S3159" i="1"/>
  <c r="S18" i="1"/>
  <c r="S2077" i="1"/>
  <c r="S396" i="1"/>
  <c r="S2666" i="1"/>
  <c r="S2078" i="1"/>
  <c r="S2309" i="1"/>
  <c r="S2667" i="1"/>
  <c r="S3828" i="1"/>
  <c r="S3597" i="1"/>
  <c r="S3309" i="1"/>
  <c r="S1823" i="1"/>
  <c r="S3598" i="1"/>
  <c r="S795" i="1"/>
  <c r="S3532" i="1"/>
  <c r="S3310" i="1"/>
  <c r="S3184" i="1"/>
  <c r="S2079" i="1"/>
  <c r="S796" i="1"/>
  <c r="S85" i="1"/>
  <c r="S3444" i="1"/>
  <c r="S3681" i="1"/>
  <c r="S3311" i="1"/>
  <c r="S3767" i="1"/>
  <c r="S1198" i="1"/>
  <c r="S285" i="1"/>
  <c r="S2997" i="1"/>
  <c r="S2988" i="1"/>
  <c r="S2080" i="1"/>
  <c r="S3702" i="1"/>
  <c r="S3341" i="1"/>
  <c r="S3160" i="1"/>
  <c r="S354" i="1"/>
  <c r="S2081" i="1"/>
  <c r="S3599" i="1"/>
  <c r="S1280" i="1"/>
  <c r="S86" i="1"/>
  <c r="S2310" i="1"/>
  <c r="S3312" i="1"/>
  <c r="S3600" i="1"/>
  <c r="S2195" i="1"/>
  <c r="S3185" i="1"/>
  <c r="S3547" i="1"/>
  <c r="S2443" i="1"/>
  <c r="S3445" i="1"/>
  <c r="S2989" i="1"/>
  <c r="S2460" i="1"/>
  <c r="S3313" i="1"/>
  <c r="S375" i="1"/>
  <c r="S2668" i="1"/>
  <c r="S1932" i="1"/>
  <c r="S535" i="1"/>
  <c r="S3703" i="1"/>
  <c r="S2669" i="1"/>
  <c r="S3655" i="1"/>
  <c r="S1378" i="1"/>
  <c r="S1281" i="1"/>
  <c r="S797" i="1"/>
  <c r="S2082" i="1"/>
  <c r="S3825" i="1"/>
  <c r="S3601" i="1"/>
  <c r="S3602" i="1"/>
  <c r="S286" i="1"/>
  <c r="S798" i="1"/>
  <c r="S3533" i="1"/>
  <c r="S2083" i="1"/>
  <c r="S3172" i="1"/>
  <c r="S1282" i="1"/>
  <c r="S3446" i="1"/>
  <c r="S3369" i="1"/>
  <c r="S2311" i="1"/>
  <c r="S3029" i="1"/>
  <c r="S287" i="1"/>
  <c r="S2670" i="1"/>
  <c r="S2256" i="1"/>
  <c r="S355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534" i="1"/>
  <c r="S1386" i="1"/>
  <c r="S1187" i="1"/>
  <c r="S2238" i="1"/>
  <c r="S2239" i="1"/>
  <c r="S1757" i="1"/>
  <c r="S2084" i="1"/>
  <c r="S2990" i="1"/>
  <c r="S2671" i="1"/>
  <c r="S2801" i="1"/>
  <c r="S2312" i="1"/>
  <c r="S2708" i="1"/>
  <c r="S1283" i="1"/>
  <c r="S2461" i="1"/>
  <c r="S1626" i="1"/>
  <c r="S2313" i="1"/>
  <c r="S3391" i="1"/>
  <c r="S1933" i="1"/>
  <c r="S397" i="1"/>
  <c r="S3682" i="1"/>
  <c r="S2085" i="1"/>
  <c r="S1934" i="1"/>
  <c r="S3161" i="1"/>
  <c r="S1627" i="1"/>
  <c r="S2991" i="1"/>
  <c r="S1628" i="1"/>
  <c r="S3314" i="1"/>
  <c r="S2086" i="1"/>
  <c r="S2709" i="1"/>
  <c r="S1393" i="1"/>
  <c r="S1935" i="1"/>
  <c r="S1284" i="1"/>
  <c r="S2444" i="1"/>
  <c r="S1030" i="1"/>
  <c r="S288" i="1"/>
  <c r="S2992" i="1"/>
  <c r="S1936" i="1"/>
  <c r="S2445" i="1"/>
  <c r="S799" i="1"/>
  <c r="S2179" i="1"/>
  <c r="S3447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2710" i="1"/>
  <c r="S3227" i="1"/>
  <c r="S2087" i="1"/>
  <c r="S3552" i="1"/>
  <c r="S2314" i="1"/>
  <c r="S2932" i="1"/>
  <c r="S3370" i="1"/>
  <c r="S3683" i="1"/>
  <c r="S1629" i="1"/>
  <c r="S2462" i="1"/>
  <c r="S3371" i="1"/>
  <c r="S3535" i="1"/>
  <c r="S3448" i="1"/>
  <c r="S2315" i="1"/>
  <c r="S1937" i="1"/>
  <c r="S2174" i="1"/>
  <c r="S3656" i="1"/>
  <c r="S1630" i="1"/>
  <c r="S1031" i="1"/>
  <c r="S1032" i="1"/>
  <c r="S2993" i="1"/>
  <c r="S3536" i="1"/>
  <c r="S1972" i="1"/>
  <c r="S800" i="1"/>
  <c r="S801" i="1"/>
  <c r="S2711" i="1"/>
  <c r="S2316" i="1"/>
  <c r="S3449" i="1"/>
  <c r="S3537" i="1"/>
  <c r="S3684" i="1"/>
  <c r="S2006" i="1"/>
  <c r="S2810" i="1"/>
  <c r="S2088" i="1"/>
  <c r="S3186" i="1"/>
  <c r="S3315" i="1"/>
  <c r="S3162" i="1"/>
  <c r="S1368" i="1"/>
  <c r="S3541" i="1"/>
  <c r="S3316" i="1"/>
  <c r="S1938" i="1"/>
  <c r="S3372" i="1"/>
  <c r="S2802" i="1"/>
  <c r="S3603" i="1"/>
  <c r="S1285" i="1"/>
  <c r="S1760" i="1"/>
  <c r="S3538" i="1"/>
  <c r="S3392" i="1"/>
  <c r="S87" i="1"/>
  <c r="S3317" i="1"/>
  <c r="S1631" i="1"/>
  <c r="S2994" i="1"/>
  <c r="S3553" i="1"/>
  <c r="S2712" i="1"/>
  <c r="S2185" i="1"/>
  <c r="S3374" i="1"/>
  <c r="S1939" i="1"/>
  <c r="S1940" i="1"/>
  <c r="S1977" i="1"/>
  <c r="S2933" i="1"/>
  <c r="S3450" i="1"/>
  <c r="S1632" i="1"/>
  <c r="S3163" i="1"/>
  <c r="S1387" i="1"/>
  <c r="S1286" i="1"/>
  <c r="S3318" i="1"/>
  <c r="S2317" i="1"/>
  <c r="S3457" i="1"/>
  <c r="S1388" i="1"/>
  <c r="S2463" i="1"/>
  <c r="S2713" i="1"/>
  <c r="S1941" i="1"/>
  <c r="S2808" i="1"/>
  <c r="S1633" i="1"/>
  <c r="S2714" i="1"/>
  <c r="S3658" i="1"/>
  <c r="S414" i="1"/>
  <c r="S2089" i="1"/>
  <c r="S2479" i="1"/>
  <c r="S3451" i="1"/>
  <c r="S1942" i="1"/>
  <c r="S3319" i="1"/>
  <c r="S289" i="1"/>
  <c r="S1634" i="1"/>
  <c r="S290" i="1"/>
  <c r="S29" i="1"/>
  <c r="S2464" i="1"/>
  <c r="S356" i="1"/>
  <c r="S376" i="1"/>
  <c r="S1287" i="1"/>
  <c r="S2803" i="1"/>
  <c r="S3320" i="1"/>
  <c r="S2090" i="1"/>
  <c r="S2091" i="1"/>
  <c r="S2092" i="1"/>
  <c r="S3174" i="1"/>
  <c r="S1389" i="1"/>
  <c r="S3452" i="1"/>
  <c r="S2318" i="1"/>
  <c r="S1288" i="1"/>
  <c r="S802" i="1"/>
  <c r="S2240" i="1"/>
  <c r="S106" i="1"/>
  <c r="S2970" i="1"/>
  <c r="S1943" i="1"/>
  <c r="S1944" i="1"/>
  <c r="S1635" i="1"/>
  <c r="S415" i="1"/>
  <c r="S2319" i="1"/>
  <c r="S3347" i="1"/>
  <c r="S840" i="1"/>
  <c r="S1636" i="1"/>
  <c r="S291" i="1"/>
  <c r="S1945" i="1"/>
  <c r="S292" i="1"/>
  <c r="S2186" i="1"/>
  <c r="S803" i="1"/>
  <c r="S1289" i="1"/>
  <c r="S242" i="1"/>
  <c r="S3164" i="1"/>
  <c r="S416" i="1"/>
  <c r="S1390" i="1"/>
  <c r="S804" i="1"/>
  <c r="S1290" i="1"/>
  <c r="S2715" i="1"/>
  <c r="S2934" i="1"/>
  <c r="S2241" i="1"/>
  <c r="S2260" i="1"/>
  <c r="S2716" i="1"/>
  <c r="S55" i="1"/>
  <c r="S1946" i="1"/>
  <c r="S3453" i="1"/>
  <c r="S3165" i="1"/>
  <c r="S2093" i="1"/>
  <c r="S2190" i="1"/>
  <c r="S2935" i="1"/>
  <c r="S377" i="1"/>
  <c r="S2465" i="1"/>
  <c r="S293" i="1"/>
  <c r="S1291" i="1"/>
  <c r="S1637" i="1"/>
  <c r="S2804" i="1"/>
  <c r="S805" i="1"/>
  <c r="S2242" i="1"/>
  <c r="S2717" i="1"/>
  <c r="S2718" i="1"/>
  <c r="S294" i="1"/>
  <c r="S2094" i="1"/>
  <c r="S1379" i="1"/>
  <c r="S1292" i="1"/>
  <c r="S1638" i="1"/>
  <c r="S3321" i="1"/>
  <c r="S2320" i="1"/>
  <c r="S3221" i="1"/>
  <c r="S2719" i="1"/>
  <c r="S295" i="1"/>
  <c r="S3026" i="1"/>
  <c r="S2095" i="1"/>
  <c r="S1947" i="1"/>
  <c r="S296" i="1"/>
  <c r="S398" i="1"/>
  <c r="S806" i="1"/>
  <c r="S2720" i="1"/>
  <c r="S1293" i="1"/>
  <c r="S42" i="1"/>
  <c r="S807" i="1"/>
  <c r="S1639" i="1"/>
  <c r="S2243" i="1"/>
  <c r="S2096" i="1"/>
  <c r="S3166" i="1"/>
  <c r="S3167" i="1"/>
  <c r="S331" i="1"/>
  <c r="S1640" i="1"/>
  <c r="S2097" i="1"/>
  <c r="S2321" i="1"/>
  <c r="S2244" i="1"/>
  <c r="S1380" i="1"/>
  <c r="S2936" i="1"/>
  <c r="S1641" i="1"/>
  <c r="S1642" i="1"/>
  <c r="S2098" i="1"/>
  <c r="S1294" i="1"/>
  <c r="S3322" i="1"/>
  <c r="S1295" i="1"/>
  <c r="S297" i="1"/>
  <c r="S298" i="1"/>
  <c r="S1296" i="1"/>
  <c r="S332" i="1"/>
  <c r="S299" i="1"/>
  <c r="S1297" i="1"/>
  <c r="S56" i="1"/>
  <c r="S2322" i="1"/>
  <c r="S1033" i="1"/>
  <c r="S3323" i="1"/>
  <c r="S2011" i="1"/>
  <c r="S3454" i="1"/>
  <c r="S1643" i="1"/>
  <c r="S300" i="1"/>
  <c r="S107" i="1"/>
  <c r="S3324" i="1"/>
  <c r="S1644" i="1"/>
  <c r="S301" i="1"/>
  <c r="S302" i="1"/>
  <c r="S2099" i="1"/>
  <c r="S3455" i="1"/>
  <c r="S2100" i="1"/>
  <c r="S303" i="1"/>
  <c r="S2101" i="1"/>
  <c r="S43" i="1"/>
  <c r="S2329" i="1"/>
  <c r="S1376" i="1"/>
  <c r="S2330" i="1"/>
  <c r="S1979" i="1"/>
  <c r="S378" i="1"/>
  <c r="S3325" i="1"/>
  <c r="S2102" i="1"/>
  <c r="S57" i="1"/>
  <c r="S2937" i="1"/>
  <c r="S3657" i="1"/>
  <c r="S2257" i="1"/>
  <c r="S1298" i="1"/>
  <c r="S1645" i="1"/>
  <c r="S35" i="1"/>
  <c r="S1646" i="1"/>
  <c r="S1647" i="1"/>
  <c r="S1648" i="1"/>
  <c r="S3228" i="1"/>
  <c r="S3326" i="1"/>
  <c r="S808" i="1"/>
  <c r="S2721" i="1"/>
  <c r="S2103" i="1"/>
  <c r="S1948" i="1"/>
  <c r="S1034" i="1"/>
  <c r="S2722" i="1"/>
  <c r="S1949" i="1"/>
  <c r="S58" i="1"/>
  <c r="S809" i="1"/>
  <c r="S88" i="1"/>
  <c r="S1649" i="1"/>
  <c r="S810" i="1"/>
  <c r="S811" i="1"/>
  <c r="S1748" i="1"/>
  <c r="S417" i="1"/>
  <c r="S304" i="1"/>
  <c r="S365" i="1"/>
  <c r="S812" i="1"/>
  <c r="S89" i="1"/>
  <c r="S379" i="1"/>
  <c r="S3327" i="1"/>
  <c r="S2104" i="1"/>
  <c r="S1650" i="1"/>
  <c r="S541" i="1"/>
  <c r="S305" i="1"/>
  <c r="S306" i="1"/>
  <c r="S307" i="1"/>
  <c r="S59" i="1"/>
  <c r="S3328" i="1"/>
  <c r="S2723" i="1"/>
  <c r="S1651" i="1"/>
  <c r="S2245" i="1"/>
  <c r="S2105" i="1"/>
  <c r="S3329" i="1"/>
  <c r="S2007" i="1"/>
  <c r="S60" i="1"/>
  <c r="S308" i="1"/>
  <c r="S1652" i="1"/>
  <c r="S2478" i="1"/>
  <c r="S1653" i="1"/>
  <c r="S90" i="1"/>
  <c r="S91" i="1"/>
  <c r="S1391" i="1"/>
  <c r="S1654" i="1"/>
  <c r="S1299" i="1"/>
  <c r="S1300" i="1"/>
  <c r="S3330" i="1"/>
  <c r="S2106" i="1"/>
  <c r="S2191" i="1"/>
  <c r="S1950" i="1"/>
  <c r="S1370" i="1"/>
  <c r="S2107" i="1"/>
  <c r="S1655" i="1"/>
  <c r="S2108" i="1"/>
  <c r="S2724" i="1"/>
  <c r="S813" i="1"/>
  <c r="S309" i="1"/>
  <c r="S2259" i="1"/>
  <c r="S1301" i="1"/>
  <c r="S243" i="1"/>
  <c r="S2725" i="1"/>
  <c r="S2109" i="1"/>
  <c r="S1363" i="1"/>
  <c r="S1371" i="1"/>
  <c r="S1656" i="1"/>
  <c r="S814" i="1"/>
  <c r="S1302" i="1"/>
  <c r="S2331" i="1"/>
  <c r="S1951" i="1"/>
  <c r="S815" i="1"/>
  <c r="S1952" i="1"/>
  <c r="S2110" i="1"/>
  <c r="S3331" i="1"/>
  <c r="S26" i="1"/>
  <c r="S2111" i="1"/>
  <c r="S536" i="1"/>
  <c r="S1303" i="1"/>
  <c r="S816" i="1"/>
  <c r="S2008" i="1"/>
  <c r="S310" i="1"/>
  <c r="S2112" i="1"/>
  <c r="S1953" i="1"/>
  <c r="S2332" i="1"/>
  <c r="S1304" i="1"/>
  <c r="S1657" i="1"/>
  <c r="S1658" i="1"/>
  <c r="S108" i="1"/>
  <c r="S1200" i="1"/>
  <c r="S2333" i="1"/>
  <c r="S3332" i="1"/>
  <c r="S311" i="1"/>
  <c r="S2187" i="1"/>
  <c r="S2938" i="1"/>
  <c r="S1372" i="1"/>
  <c r="S312" i="1"/>
  <c r="S1980" i="1"/>
  <c r="S817" i="1"/>
  <c r="S540" i="1"/>
  <c r="S313" i="1"/>
  <c r="S2726" i="1"/>
  <c r="S1659" i="1"/>
  <c r="S36" i="1"/>
  <c r="S367" i="1"/>
  <c r="S1660" i="1"/>
  <c r="S357" i="1"/>
  <c r="S92" i="1"/>
  <c r="S1035" i="1"/>
  <c r="S2805" i="1"/>
  <c r="S1305" i="1"/>
  <c r="S1954" i="1"/>
  <c r="S61" i="1"/>
  <c r="S848" i="1"/>
  <c r="S3685" i="1"/>
  <c r="S1749" i="1"/>
  <c r="S818" i="1"/>
  <c r="S1955" i="1"/>
  <c r="S1346" i="1"/>
  <c r="S401" i="1"/>
  <c r="S2806" i="1"/>
  <c r="S2727" i="1"/>
  <c r="S1824" i="1"/>
  <c r="S1758" i="1"/>
  <c r="S3826" i="1"/>
  <c r="S109" i="1"/>
  <c r="S819" i="1"/>
  <c r="S2180" i="1"/>
  <c r="S1956" i="1"/>
  <c r="S97" i="1"/>
  <c r="S314" i="1"/>
  <c r="S820" i="1"/>
  <c r="S537" i="1"/>
  <c r="S1661" i="1"/>
  <c r="S821" i="1"/>
  <c r="S822" i="1"/>
  <c r="S2728" i="1"/>
  <c r="S1662" i="1"/>
  <c r="S1347" i="1"/>
  <c r="S315" i="1"/>
  <c r="S2113" i="1"/>
  <c r="S2809" i="1"/>
  <c r="S3333" i="1"/>
  <c r="S27" i="1"/>
  <c r="S358" i="1"/>
  <c r="S1348" i="1"/>
  <c r="S316" i="1"/>
  <c r="S538" i="1"/>
  <c r="S1349" i="1"/>
  <c r="S823" i="1"/>
  <c r="S2114" i="1"/>
  <c r="S2115" i="1"/>
  <c r="S2196" i="1"/>
  <c r="S3023" i="1"/>
  <c r="S317" i="1"/>
  <c r="S44" i="1"/>
  <c r="S2334" i="1"/>
  <c r="S2729" i="1"/>
  <c r="S380" i="1"/>
  <c r="S1663" i="1"/>
  <c r="S2116" i="1"/>
  <c r="S1369" i="1"/>
  <c r="S1973" i="1"/>
  <c r="S849" i="1"/>
  <c r="S1957" i="1"/>
  <c r="S824" i="1"/>
  <c r="S318" i="1"/>
  <c r="S8" i="1"/>
  <c r="S1664" i="1"/>
  <c r="S2335" i="1"/>
  <c r="S1350" i="1"/>
  <c r="S2117" i="1"/>
  <c r="S62" i="1"/>
  <c r="S2118" i="1"/>
  <c r="S333" i="1"/>
  <c r="S418" i="1"/>
  <c r="S1394" i="1"/>
  <c r="S825" i="1"/>
  <c r="S1958" i="1"/>
  <c r="S2730" i="1"/>
  <c r="S1188" i="1"/>
  <c r="S1959" i="1"/>
  <c r="S1960" i="1"/>
  <c r="S1961" i="1"/>
  <c r="S382" i="1"/>
  <c r="S1665" i="1"/>
  <c r="S826" i="1"/>
  <c r="S3340" i="1"/>
  <c r="S2119" i="1"/>
  <c r="S827" i="1"/>
  <c r="S1962" i="1"/>
  <c r="S2120" i="1"/>
  <c r="S2121" i="1"/>
  <c r="S2336" i="1"/>
  <c r="S1666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04" i="1"/>
  <c r="S399" i="1"/>
  <c r="S319" i="1"/>
  <c r="S320" i="1"/>
  <c r="S93" i="1"/>
  <c r="S1667" i="1"/>
  <c r="S1351" i="1"/>
  <c r="S2731" i="1"/>
  <c r="S2732" i="1"/>
  <c r="S1668" i="1"/>
  <c r="S1352" i="1"/>
  <c r="S2122" i="1"/>
  <c r="S63" i="1"/>
  <c r="S2163" i="1"/>
  <c r="S3168" i="1"/>
  <c r="S48" i="1"/>
  <c r="S419" i="1"/>
  <c r="S360" i="1"/>
  <c r="S1036" i="1"/>
  <c r="S2164" i="1"/>
  <c r="S828" i="1"/>
  <c r="S829" i="1"/>
  <c r="S47" i="1"/>
  <c r="S2246" i="1"/>
  <c r="S2165" i="1"/>
  <c r="S2337" i="1"/>
  <c r="S2466" i="1"/>
  <c r="S16" i="1"/>
  <c r="S420" i="1"/>
  <c r="S3373" i="1"/>
  <c r="S1669" i="1"/>
  <c r="S1670" i="1"/>
  <c r="S2166" i="1"/>
  <c r="S830" i="1"/>
  <c r="S2167" i="1"/>
  <c r="S2247" i="1"/>
  <c r="S400" i="1"/>
  <c r="S2733" i="1"/>
  <c r="S110" i="1"/>
  <c r="S2734" i="1"/>
  <c r="S2168" i="1"/>
  <c r="S2169" i="1"/>
  <c r="S1353" i="1"/>
  <c r="S3705" i="1"/>
  <c r="S831" i="1"/>
  <c r="S98" i="1"/>
  <c r="S2248" i="1"/>
  <c r="S2338" i="1"/>
  <c r="S1671" i="1"/>
  <c r="S1672" i="1"/>
  <c r="S2735" i="1"/>
  <c r="S1963" i="1"/>
  <c r="S321" i="1"/>
  <c r="S1354" i="1"/>
  <c r="S2170" i="1"/>
  <c r="S841" i="1"/>
  <c r="S94" i="1"/>
  <c r="S2010" i="1"/>
  <c r="S1355" i="1"/>
  <c r="S832" i="1"/>
  <c r="S381" i="1"/>
  <c r="S833" i="1"/>
  <c r="S1196" i="1"/>
  <c r="S322" i="1"/>
  <c r="S3024" i="1"/>
  <c r="S1673" i="1"/>
  <c r="S3334" i="1"/>
  <c r="S2249" i="1"/>
  <c r="S421" i="1"/>
  <c r="S2339" i="1"/>
  <c r="S323" i="1"/>
  <c r="S45" i="1"/>
  <c r="S2188" i="1"/>
  <c r="S2736" i="1"/>
  <c r="S1356" i="1"/>
  <c r="S2467" i="1"/>
  <c r="S2446" i="1"/>
  <c r="S95" i="1"/>
  <c r="S528" i="1"/>
  <c r="S1674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2737" i="1"/>
  <c r="S324" i="1"/>
  <c r="S2939" i="1"/>
  <c r="S834" i="1"/>
  <c r="S325" i="1"/>
  <c r="S2738" i="1"/>
  <c r="S1964" i="1"/>
  <c r="S334" i="1"/>
  <c r="S2468" i="1"/>
  <c r="S2250" i="1"/>
  <c r="S1357" i="1"/>
  <c r="S2340" i="1"/>
  <c r="S2739" i="1"/>
  <c r="S326" i="1"/>
  <c r="S1189" i="1"/>
  <c r="S2740" i="1"/>
  <c r="S1358" i="1"/>
  <c r="S2995" i="1"/>
  <c r="S3335" i="1"/>
  <c r="S1675" i="1"/>
  <c r="S2341" i="1"/>
  <c r="S850" i="1"/>
  <c r="S1676" i="1"/>
  <c r="S835" i="1"/>
  <c r="S2741" i="1"/>
  <c r="S2742" i="1"/>
  <c r="S1965" i="1"/>
  <c r="S1677" i="1"/>
  <c r="S3169" i="1"/>
  <c r="S1678" i="1"/>
  <c r="S1825" i="1"/>
  <c r="S3456" i="1"/>
  <c r="S1966" i="1"/>
  <c r="S2469" i="1"/>
  <c r="S1679" i="1"/>
  <c r="S1037" i="1"/>
  <c r="S836" i="1"/>
  <c r="S1680" i="1"/>
  <c r="S2940" i="1"/>
  <c r="S111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837" i="1"/>
  <c r="S1681" i="1"/>
  <c r="S1359" i="1"/>
  <c r="S64" i="1"/>
  <c r="S1682" i="1"/>
  <c r="S1750" i="1"/>
  <c r="S1360" i="1"/>
  <c r="S838" i="1"/>
  <c r="S1361" i="1"/>
  <c r="S1743" i="1"/>
  <c r="S65" i="1"/>
  <c r="S839" i="1"/>
  <c r="S96" i="1"/>
  <c r="S2251" i="1"/>
  <c r="S2783" i="1"/>
  <c r="S1967" i="1"/>
  <c r="S66" i="1"/>
  <c r="S2784" i="1"/>
  <c r="S359" i="1"/>
  <c r="S2171" i="1"/>
  <c r="S2785" i="1"/>
  <c r="S327" i="1"/>
  <c r="S28" i="1"/>
  <c r="S328" i="1"/>
  <c r="S1038" i="1"/>
  <c r="S1039" i="1"/>
  <c r="S2172" i="1"/>
  <c r="S46" i="1"/>
  <c r="S522" i="1"/>
  <c r="S1744" i="1"/>
  <c r="S3827" i="1"/>
  <c r="S1745" i="1"/>
  <c r="S4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175" i="1"/>
  <c r="O3337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32" i="1"/>
  <c r="O3529" i="1"/>
  <c r="O3530" i="1"/>
  <c r="O3471" i="1"/>
  <c r="O2234" i="1"/>
  <c r="O3299" i="1"/>
  <c r="O1276" i="1"/>
  <c r="O783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175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<sst xmlns="http://schemas.openxmlformats.org/spreadsheetml/2006/main" count="33049" uniqueCount="8403">
  <si>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</si>
  <si>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</si>
  <si>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</si>
  <si>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</si>
  <si>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</si>
  <si>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</si>
  <si>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</si>
  <si>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</si>
  <si>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</si>
  <si>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</si>
  <si>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</si>
  <si>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</si>
  <si>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</si>
  <si>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</si>
  <si>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</si>
  <si>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</si>
  <si>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</si>
  <si>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</si>
  <si>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</si>
  <si>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</si>
  <si>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</si>
  <si>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</si>
  <si>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</si>
  <si>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</si>
  <si>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</si>
  <si>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</si>
  <si>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</si>
  <si>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</si>
  <si>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</si>
  <si>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</si>
  <si>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</si>
  <si>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</si>
  <si>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</si>
  <si>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</si>
  <si>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</si>
  <si>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</si>
  <si>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</si>
  <si>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</si>
  <si>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</si>
  <si>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</si>
  <si>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</si>
  <si>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</si>
  <si>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</si>
  <si>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</si>
  <si>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</si>
  <si>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</si>
  <si>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</si>
  <si>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</si>
  <si>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</si>
  <si>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</si>
  <si>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</si>
  <si>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</si>
  <si>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</si>
  <si>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</si>
  <si>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</si>
  <si>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</si>
  <si>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</si>
  <si>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</si>
  <si>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</si>
  <si>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</si>
  <si>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</si>
  <si>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</si>
  <si>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</si>
  <si>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</si>
  <si>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</si>
  <si>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</si>
  <si>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</si>
  <si>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</si>
  <si>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</si>
  <si>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</si>
  <si>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</si>
  <si>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</si>
  <si>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</si>
  <si>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</si>
  <si>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</si>
  <si>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</si>
  <si>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</si>
  <si>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</si>
  <si>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</si>
  <si>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</si>
  <si>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</si>
  <si>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</si>
  <si>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</si>
  <si>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</si>
  <si>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</si>
  <si>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</si>
  <si>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</si>
  <si>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</si>
  <si>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</si>
  <si>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</si>
  <si>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</si>
  <si>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</si>
  <si>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</si>
  <si>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</si>
  <si>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</si>
  <si>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</si>
  <si>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</si>
  <si>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</si>
  <si>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</si>
  <si>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</si>
  <si>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</si>
  <si>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</si>
  <si>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</si>
  <si>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</si>
  <si>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</si>
  <si>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</si>
  <si>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</si>
  <si>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</si>
  <si>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</si>
  <si>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</si>
  <si>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</si>
  <si>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</si>
  <si>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</si>
  <si>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</si>
  <si>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</si>
  <si>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</si>
  <si>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</si>
  <si>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</si>
  <si>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</si>
  <si>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</si>
  <si>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</si>
  <si>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</si>
  <si>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</si>
  <si>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</si>
  <si>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</si>
  <si>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</si>
  <si>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</si>
  <si>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</si>
  <si>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</si>
  <si>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</si>
  <si>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</si>
  <si>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</si>
  <si>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</si>
  <si>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</si>
  <si>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</si>
  <si>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</si>
  <si>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</si>
  <si>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</si>
  <si>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</si>
  <si>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</si>
  <si>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</si>
  <si>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</si>
  <si>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</si>
  <si>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</si>
  <si>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</si>
  <si>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</si>
  <si>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</si>
  <si>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</si>
  <si>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</si>
  <si>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</si>
  <si>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</si>
  <si>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</si>
  <si>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</si>
  <si>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</si>
  <si>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</si>
  <si>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</si>
  <si>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</si>
  <si>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</si>
  <si>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</si>
  <si>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</si>
  <si>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</si>
  <si>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</si>
  <si>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</si>
  <si>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</si>
  <si>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</si>
  <si>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</si>
  <si>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</si>
  <si>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</si>
  <si>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</si>
  <si>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</si>
  <si>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</si>
  <si>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</si>
  <si>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</si>
  <si>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</si>
  <si>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</si>
  <si>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</si>
  <si>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</si>
  <si>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</si>
  <si>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</si>
  <si>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</si>
  <si>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</si>
  <si>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</si>
  <si>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</si>
  <si>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</si>
  <si>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</si>
  <si>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</si>
  <si>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</si>
  <si>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</si>
  <si>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</si>
  <si>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</si>
  <si>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</si>
  <si>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</si>
  <si>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</si>
  <si>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</si>
  <si>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</si>
  <si>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</si>
  <si>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</si>
  <si>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</si>
  <si>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</si>
  <si>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</si>
  <si>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</si>
  <si>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</si>
  <si>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</si>
  <si>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</si>
  <si>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</si>
  <si>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</si>
  <si>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</si>
  <si>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</si>
  <si>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</si>
  <si>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</si>
  <si>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</si>
  <si>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</si>
  <si>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</si>
  <si>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</si>
  <si>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</si>
  <si>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</si>
  <si>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</si>
  <si>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</si>
  <si>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</si>
  <si>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</si>
  <si>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</si>
  <si>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</si>
  <si>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</si>
  <si>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</si>
  <si>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</si>
  <si>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</si>
  <si>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</si>
  <si>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</si>
  <si>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</si>
  <si>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</si>
  <si>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</si>
  <si>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</si>
  <si>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</si>
  <si>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</si>
  <si>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</si>
  <si>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</si>
  <si>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</si>
  <si>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</si>
  <si>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</si>
  <si>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</si>
  <si>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</si>
  <si>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</si>
  <si>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</si>
  <si>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</si>
  <si>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</si>
  <si>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</si>
  <si>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</si>
  <si>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</si>
  <si>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</si>
  <si>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</si>
  <si>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</si>
  <si>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</si>
  <si>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</si>
  <si>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</si>
  <si>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</si>
  <si>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</si>
  <si>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</si>
  <si>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</si>
  <si>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</si>
  <si>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</si>
  <si>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</si>
  <si>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</si>
  <si>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</si>
  <si>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</si>
  <si>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</si>
  <si>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</si>
  <si>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</si>
  <si>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</si>
  <si>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</si>
  <si>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</si>
  <si>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</si>
  <si>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</si>
  <si>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</si>
  <si>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</si>
  <si>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</si>
  <si>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</si>
  <si>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</si>
  <si>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</si>
  <si>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</si>
  <si>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</si>
  <si>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</si>
  <si>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</si>
  <si>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</si>
  <si>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</si>
  <si>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</si>
  <si>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</si>
  <si>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</si>
  <si>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</si>
  <si>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</si>
  <si>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</si>
  <si>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</si>
  <si>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</si>
  <si>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</si>
  <si>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</si>
  <si>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</si>
  <si>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</si>
  <si>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</si>
  <si>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</si>
  <si>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</si>
  <si>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</si>
  <si>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</si>
  <si>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</si>
  <si>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</si>
  <si>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</si>
  <si>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</si>
  <si>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</si>
  <si>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</si>
  <si>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</si>
  <si>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</si>
  <si>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</si>
  <si>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</si>
  <si>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</si>
  <si>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</si>
  <si>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</si>
  <si>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</si>
  <si>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</si>
  <si>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</si>
  <si>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</si>
  <si>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</si>
  <si>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</si>
  <si>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</si>
  <si>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</si>
  <si>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</si>
  <si>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</si>
  <si>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</si>
  <si>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</si>
  <si>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</si>
  <si>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</si>
  <si>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</si>
  <si>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</si>
  <si>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</si>
  <si>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</si>
  <si>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</si>
  <si>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</si>
  <si>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</si>
  <si>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</si>
  <si>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</si>
  <si>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</si>
  <si>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</si>
  <si>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</si>
  <si>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</si>
  <si>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</si>
  <si>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</si>
  <si>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</si>
  <si>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</si>
  <si>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</si>
  <si>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</si>
  <si>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</si>
  <si>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</si>
  <si>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</si>
  <si>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</si>
  <si>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</si>
  <si>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</si>
  <si>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</si>
  <si>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</si>
  <si>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</si>
  <si>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</si>
  <si>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</si>
  <si>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</si>
  <si>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</si>
  <si>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</si>
  <si>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</si>
  <si>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</si>
  <si>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</si>
  <si>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</si>
  <si>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</si>
  <si>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</si>
  <si>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</si>
  <si>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</si>
  <si>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</si>
  <si>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</si>
  <si>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</si>
  <si>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</si>
  <si>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</si>
  <si>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</si>
  <si>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</si>
  <si>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</si>
  <si>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</si>
  <si>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</si>
  <si>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</si>
  <si>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</si>
  <si>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</si>
  <si>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</si>
  <si>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</si>
  <si>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</si>
  <si>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</si>
  <si>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</si>
  <si>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</si>
  <si>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</si>
  <si>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</si>
  <si>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</si>
  <si>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</si>
  <si>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</si>
  <si>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</si>
  <si>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</si>
  <si>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</si>
  <si>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</si>
  <si>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</si>
  <si>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</si>
  <si>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</si>
  <si>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</si>
  <si>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</si>
  <si>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</si>
  <si>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</si>
  <si>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</si>
  <si>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</si>
  <si>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</si>
  <si>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</si>
  <si>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</si>
  <si>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</si>
  <si>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</si>
  <si>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</si>
  <si>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</si>
  <si>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</si>
  <si>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</si>
  <si>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</si>
  <si>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</si>
  <si>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</si>
  <si>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</si>
  <si>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</si>
  <si>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</si>
  <si>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</si>
  <si>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</si>
  <si>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</si>
  <si>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</si>
  <si>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</si>
  <si>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</si>
  <si>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</si>
  <si>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</si>
  <si>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</si>
  <si>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</si>
  <si>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</si>
  <si>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</si>
  <si>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</si>
  <si>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</si>
  <si>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</si>
  <si>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</si>
  <si>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</si>
  <si>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</si>
  <si>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</si>
  <si>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</si>
  <si>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</si>
  <si>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</si>
  <si>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</si>
  <si>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</si>
  <si>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</si>
  <si>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</si>
  <si>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</si>
  <si>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</si>
  <si>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</si>
  <si>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</si>
  <si>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</si>
  <si>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</si>
  <si>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</si>
  <si>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</si>
  <si>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</si>
  <si>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</si>
  <si>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</si>
  <si>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</si>
  <si>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</si>
  <si>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</si>
  <si>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</si>
  <si>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</si>
  <si>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</si>
  <si>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</si>
  <si>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</si>
  <si>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</si>
  <si>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</si>
  <si>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</si>
  <si>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</si>
  <si>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</si>
  <si>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</si>
  <si>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</si>
  <si>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</si>
  <si>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</si>
  <si>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</si>
  <si>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</si>
  <si>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</si>
  <si>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</si>
  <si>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</si>
  <si>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</si>
  <si>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</si>
  <si>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</si>
  <si>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</si>
  <si>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</si>
  <si>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</si>
  <si>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</si>
  <si>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</si>
  <si>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</si>
  <si>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</si>
  <si>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</si>
  <si>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</si>
  <si>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</si>
  <si>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</si>
  <si>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</si>
  <si>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</si>
  <si>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</si>
  <si>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</si>
  <si>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</si>
  <si>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</si>
  <si>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</si>
  <si>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</si>
  <si>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</si>
  <si>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</si>
  <si>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</si>
  <si>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</si>
  <si>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</si>
  <si>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</si>
  <si>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</si>
  <si>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</si>
  <si>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</si>
  <si>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</si>
  <si>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</si>
  <si>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</si>
  <si>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</si>
  <si>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</si>
  <si>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</si>
  <si>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</si>
  <si>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</si>
  <si>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</si>
  <si>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</si>
  <si>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</si>
  <si>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</si>
  <si>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</si>
  <si>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</si>
  <si>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</si>
  <si>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</si>
  <si>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</si>
  <si>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</si>
  <si>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</si>
  <si>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</si>
  <si>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</si>
  <si>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</si>
  <si>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</si>
  <si>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</si>
  <si>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</si>
  <si>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</si>
  <si>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</si>
  <si>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</si>
  <si>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</si>
  <si>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</si>
  <si>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</si>
  <si>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</si>
  <si>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</si>
  <si>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</si>
  <si>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</si>
  <si>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</si>
  <si>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</si>
  <si>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</si>
  <si>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</si>
  <si>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</si>
  <si>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</si>
  <si>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</si>
  <si>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</si>
  <si>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</si>
  <si>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</si>
  <si>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</si>
  <si>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</si>
  <si>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</si>
  <si>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</si>
  <si>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</si>
  <si>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</si>
  <si>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</si>
  <si>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</si>
  <si>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</si>
  <si>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</si>
  <si>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</si>
  <si>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</si>
  <si>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</si>
  <si>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</si>
  <si>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</si>
  <si>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</si>
  <si>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</si>
  <si>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</si>
  <si>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</si>
  <si>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</si>
  <si>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</si>
  <si>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</si>
  <si>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</si>
  <si>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</si>
  <si>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</si>
  <si>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</si>
  <si>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</si>
  <si>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</si>
  <si>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</si>
  <si>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</si>
  <si>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</si>
  <si>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</si>
  <si>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</si>
  <si>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</si>
  <si>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</si>
  <si>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</si>
  <si>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</si>
  <si>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</si>
  <si>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</si>
  <si>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</si>
  <si>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</si>
  <si>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</si>
  <si>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</si>
  <si>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</si>
  <si>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</si>
  <si>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</si>
  <si>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</si>
  <si>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</si>
  <si>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</si>
  <si>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</si>
  <si>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</si>
  <si>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</si>
  <si>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</si>
  <si>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</si>
  <si>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</si>
  <si>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</si>
  <si>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</si>
  <si>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</si>
  <si>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</si>
  <si>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</si>
  <si>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</si>
  <si>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</si>
  <si>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</si>
  <si>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</si>
  <si>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</si>
  <si>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</si>
  <si>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</si>
  <si>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</si>
  <si>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</si>
  <si>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</si>
  <si>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</si>
  <si>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</si>
  <si>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</si>
  <si>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</si>
  <si>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</si>
  <si>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</si>
  <si>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</si>
  <si>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</si>
  <si>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</si>
  <si>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</si>
  <si>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</si>
  <si>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</si>
  <si>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</si>
  <si>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</si>
  <si>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</si>
  <si>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</si>
  <si>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</si>
  <si>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</si>
  <si>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</si>
  <si>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</si>
  <si>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</si>
  <si>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</si>
  <si>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</si>
  <si>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</si>
  <si>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</si>
  <si>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</si>
  <si>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</si>
  <si>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</si>
  <si>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</si>
  <si>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</si>
  <si>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</si>
  <si>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</si>
  <si>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</si>
  <si>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</si>
  <si>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</si>
  <si>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</si>
  <si>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</si>
  <si>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</si>
  <si>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</si>
  <si>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</si>
  <si>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</si>
  <si>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</si>
  <si>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</si>
  <si>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</si>
  <si>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</si>
  <si>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</si>
  <si>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</si>
  <si>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</si>
  <si>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</si>
  <si>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</si>
  <si>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</si>
  <si>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</si>
  <si>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</si>
  <si>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</si>
  <si>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</si>
  <si>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</si>
  <si>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</si>
  <si>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</si>
  <si>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</si>
  <si>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</si>
  <si>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</si>
  <si>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</si>
  <si>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</si>
  <si>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</si>
  <si>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</si>
  <si>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</si>
  <si>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</si>
  <si>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</si>
  <si>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</si>
  <si>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</si>
  <si>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</si>
  <si>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</si>
  <si>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</si>
  <si>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</si>
  <si>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</si>
  <si>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</si>
  <si>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</si>
  <si>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</si>
  <si>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</si>
  <si>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</si>
  <si>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</si>
  <si>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</si>
  <si>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</si>
  <si>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</si>
  <si>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</si>
  <si>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</si>
  <si>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</si>
  <si>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</si>
  <si>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</si>
  <si>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</si>
  <si>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</si>
  <si>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</si>
  <si>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</si>
  <si>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</si>
  <si>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</si>
  <si>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</si>
  <si>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</si>
  <si>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</si>
  <si>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</si>
  <si>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</si>
  <si>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</si>
  <si>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</si>
  <si>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</si>
  <si>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</si>
  <si>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</si>
  <si>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</si>
  <si>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</si>
  <si>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</si>
  <si>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</si>
  <si>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</si>
  <si>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</si>
  <si>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</si>
  <si>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</si>
  <si>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</si>
  <si>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</si>
  <si>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</si>
  <si>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</si>
  <si>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</si>
  <si>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</si>
  <si>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</si>
  <si>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</si>
  <si>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</si>
  <si>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</si>
  <si>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</si>
  <si>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</si>
  <si>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</si>
  <si>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</si>
  <si>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</si>
  <si>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</si>
  <si>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</si>
  <si>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</si>
  <si>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</si>
  <si>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</si>
  <si>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</si>
  <si>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</si>
  <si>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</si>
  <si>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</si>
  <si>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</si>
  <si>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</si>
  <si>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</si>
  <si>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</si>
  <si>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</si>
  <si>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</si>
  <si>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</si>
  <si>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</si>
  <si>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</si>
  <si>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</si>
  <si>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</si>
  <si>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</si>
  <si>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</si>
  <si>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</si>
  <si>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</si>
  <si>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</si>
  <si>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</si>
  <si>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</si>
  <si>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</si>
  <si>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</si>
  <si>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</si>
  <si>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</si>
  <si>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</si>
  <si>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</si>
  <si>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</si>
  <si>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</si>
  <si>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</si>
  <si>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</si>
  <si>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</si>
  <si>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</si>
  <si>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</si>
  <si>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</si>
  <si>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</si>
  <si>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</si>
  <si>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</si>
  <si>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</si>
  <si>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</si>
  <si>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</si>
  <si>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</si>
  <si>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</si>
  <si>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</si>
  <si>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</si>
  <si>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</si>
  <si>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</si>
  <si>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</si>
  <si>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</si>
  <si>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</si>
  <si>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</si>
  <si>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</si>
  <si>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</si>
  <si>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</si>
  <si>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</si>
  <si>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</si>
  <si>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</si>
  <si>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</si>
  <si>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</si>
  <si>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</si>
  <si>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</si>
  <si>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</si>
  <si>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</si>
  <si>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</si>
  <si>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</si>
  <si>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</si>
  <si>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</si>
  <si>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</si>
  <si>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</si>
  <si>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</si>
  <si>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</si>
  <si>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</si>
  <si>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</si>
  <si>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</si>
  <si>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</si>
  <si>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</si>
  <si>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</si>
  <si>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</si>
  <si>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</si>
  <si>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</si>
  <si>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</si>
  <si>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</si>
  <si>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</si>
  <si>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</si>
  <si>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</si>
  <si>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</si>
  <si>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</si>
  <si>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</si>
  <si>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</si>
  <si>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</si>
  <si>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</si>
  <si>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</si>
  <si>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</si>
  <si>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</si>
  <si>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</si>
  <si>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</si>
  <si>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</si>
  <si>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</si>
  <si>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</si>
  <si>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</si>
  <si>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</si>
  <si>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</si>
  <si>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</si>
  <si>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</si>
  <si>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</si>
  <si>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</si>
  <si>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</si>
  <si>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</si>
  <si>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</si>
  <si>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</si>
  <si>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</si>
  <si>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</si>
  <si>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</si>
  <si>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</si>
  <si>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</si>
  <si>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</si>
  <si>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</si>
  <si>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</si>
  <si>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</si>
  <si>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</si>
  <si>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</si>
  <si>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</si>
  <si>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</si>
  <si>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</si>
  <si>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</si>
  <si>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</si>
  <si>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</si>
  <si>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</si>
  <si>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</si>
  <si>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</si>
  <si>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</si>
  <si>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</si>
  <si>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</si>
  <si>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</si>
  <si>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</si>
  <si>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</si>
  <si>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</si>
  <si>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</si>
  <si>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</si>
  <si>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</si>
  <si>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</si>
  <si>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</si>
  <si>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</si>
  <si>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</si>
  <si>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</si>
  <si>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</si>
  <si>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</si>
  <si>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</si>
  <si>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</si>
  <si>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</si>
  <si>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</si>
  <si>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</si>
  <si>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</si>
  <si>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</si>
  <si>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</si>
  <si>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</si>
  <si>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</si>
  <si>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</si>
  <si>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</si>
  <si>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</si>
  <si>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</si>
  <si>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</si>
  <si>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</si>
  <si>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</si>
  <si>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</si>
  <si>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</si>
  <si>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</si>
  <si>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</si>
  <si>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</si>
  <si>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</si>
  <si>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</si>
  <si>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</si>
  <si>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</si>
  <si>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</si>
  <si>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</si>
  <si>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</si>
  <si>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</si>
  <si>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</si>
  <si>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</si>
  <si>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</si>
  <si>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</si>
  <si>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</si>
  <si>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</si>
  <si>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</si>
  <si>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</si>
  <si>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</si>
  <si>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</si>
  <si>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</si>
  <si>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</si>
  <si>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</si>
  <si>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</si>
  <si>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</si>
  <si>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</si>
  <si>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</si>
  <si>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</si>
  <si>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</si>
  <si>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</si>
  <si>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</si>
  <si>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</si>
  <si>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</si>
  <si>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</si>
  <si>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</si>
  <si>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</si>
  <si>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</si>
  <si>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</si>
  <si>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</si>
  <si>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</si>
  <si>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</si>
  <si>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</si>
  <si>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</si>
  <si>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</si>
  <si>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</si>
  <si>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</si>
  <si>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</si>
  <si>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</si>
  <si>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</si>
  <si>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</si>
  <si>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</si>
  <si>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</si>
  <si>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</si>
  <si>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</si>
  <si>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</si>
  <si>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</si>
  <si>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</si>
  <si>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</si>
  <si>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</si>
  <si>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</si>
  <si>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</si>
  <si>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</si>
  <si>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</si>
  <si>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</si>
  <si>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</si>
  <si>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</si>
  <si>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</si>
  <si>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</si>
  <si>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</si>
  <si>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</si>
  <si>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</si>
  <si>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</si>
  <si>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</si>
  <si>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</si>
  <si>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</si>
  <si>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</si>
  <si>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</si>
  <si>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</si>
  <si>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</si>
  <si>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</si>
  <si>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</si>
  <si>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</si>
  <si>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</si>
  <si>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</si>
  <si>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</si>
  <si>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</si>
  <si>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</si>
  <si>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</si>
  <si>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</si>
  <si>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</si>
  <si>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</si>
  <si>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</si>
  <si>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</si>
  <si>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</si>
  <si>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</si>
  <si>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</si>
  <si>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</si>
  <si>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</si>
  <si>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</si>
  <si>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</si>
  <si>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</si>
  <si>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</si>
  <si>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</si>
  <si>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</si>
  <si>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</si>
  <si>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</si>
  <si>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</si>
  <si>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</si>
  <si>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</si>
  <si>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</si>
  <si>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</si>
  <si>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</si>
  <si>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</si>
  <si>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</si>
  <si>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</si>
  <si>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</si>
  <si>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</si>
  <si>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</si>
  <si>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</si>
  <si>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</si>
  <si>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</si>
  <si>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</si>
  <si>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</si>
  <si>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</si>
  <si>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</si>
  <si>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</si>
  <si>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</si>
  <si>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</si>
  <si>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</si>
  <si>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</si>
  <si>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</si>
  <si>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</si>
  <si>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</si>
  <si>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</si>
  <si>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</si>
  <si>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</si>
  <si>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</si>
  <si>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</si>
  <si>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</si>
  <si>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</si>
  <si>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</si>
  <si>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</si>
  <si>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</si>
  <si>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</si>
  <si>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</si>
  <si>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</si>
  <si>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</si>
  <si>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</si>
  <si>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</si>
  <si>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</si>
  <si>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</si>
  <si>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</si>
  <si>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</si>
  <si>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</si>
  <si>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</si>
  <si>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</si>
  <si>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</si>
  <si>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</si>
  <si>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</si>
  <si>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</si>
  <si>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</si>
  <si>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</si>
  <si>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</si>
  <si>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</si>
  <si>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</si>
  <si>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</si>
  <si>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</si>
  <si>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</si>
  <si>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</si>
  <si>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</si>
  <si>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</si>
  <si>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</si>
  <si>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</si>
  <si>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</si>
  <si>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</si>
  <si>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</si>
  <si>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</si>
  <si>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</si>
  <si>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</si>
  <si>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</si>
  <si>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</si>
  <si>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</si>
  <si>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</si>
  <si>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</si>
  <si>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</si>
  <si>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</si>
  <si>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</si>
  <si>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</si>
  <si>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</si>
  <si>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</si>
  <si>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</si>
  <si>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</si>
  <si>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</si>
  <si>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</si>
  <si>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</si>
  <si>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</si>
  <si>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</si>
  <si>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</si>
  <si>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</si>
  <si>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</si>
  <si>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</si>
  <si>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</si>
  <si>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</si>
  <si>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</si>
  <si>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</si>
  <si>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</si>
  <si>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</si>
  <si>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</si>
  <si>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</si>
  <si>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</si>
  <si>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</si>
  <si>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</si>
  <si>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</si>
  <si>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</si>
  <si>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</si>
  <si>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</si>
  <si>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</si>
  <si>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</si>
  <si>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</si>
  <si>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</si>
  <si>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</si>
  <si>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</si>
  <si>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</si>
  <si>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</si>
  <si>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</si>
  <si>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</si>
  <si>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</si>
  <si>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</si>
  <si>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</si>
  <si>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</si>
  <si>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</si>
  <si>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</si>
  <si>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</si>
  <si>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</si>
  <si>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</si>
  <si>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</si>
  <si>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</si>
  <si>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</si>
  <si>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</si>
  <si>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</si>
  <si>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</si>
  <si>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</si>
  <si>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</si>
  <si>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</si>
  <si>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</si>
  <si>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</si>
  <si>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</si>
  <si>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</si>
  <si>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</si>
  <si>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</si>
  <si>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</si>
  <si>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</si>
  <si>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</si>
  <si>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</si>
  <si>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</si>
  <si>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</si>
  <si>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</si>
  <si>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</si>
  <si>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</si>
  <si>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</si>
  <si>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</si>
  <si>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</si>
  <si>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</si>
  <si>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</si>
  <si>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</si>
  <si>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</si>
  <si>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</si>
  <si>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</si>
  <si>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</si>
  <si>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</si>
  <si>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</si>
  <si>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</si>
  <si>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</si>
  <si>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</si>
  <si>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</si>
  <si>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</si>
  <si>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</si>
  <si>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</si>
  <si>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</si>
  <si>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</si>
  <si>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</si>
  <si>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</si>
  <si>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</si>
  <si>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</si>
  <si>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</si>
  <si>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</si>
  <si>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</si>
  <si>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</si>
  <si>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</si>
  <si>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</si>
  <si>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</si>
  <si>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</si>
  <si>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</si>
  <si>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</si>
  <si>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</si>
  <si>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</si>
  <si>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</si>
  <si>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</si>
  <si>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</si>
  <si>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</si>
  <si>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</si>
  <si>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</si>
  <si>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</si>
  <si>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</si>
  <si>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</si>
  <si>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</si>
  <si>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</si>
  <si>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</si>
  <si>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</si>
  <si>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</si>
  <si>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</si>
  <si>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</si>
  <si>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</si>
  <si>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</si>
  <si>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</si>
  <si>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</si>
  <si>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</si>
  <si>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</si>
  <si>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</si>
  <si>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</si>
  <si>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</si>
  <si>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</si>
  <si>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</si>
  <si>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</si>
  <si>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</si>
  <si>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</si>
  <si>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</si>
  <si>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</si>
  <si>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</si>
  <si>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</si>
  <si>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</si>
  <si>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</si>
  <si>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</si>
  <si>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</si>
  <si>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</si>
  <si>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</si>
  <si>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</si>
  <si>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</si>
  <si>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</si>
  <si>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</si>
  <si>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</si>
  <si>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</si>
  <si>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</si>
  <si>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</si>
  <si>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</si>
  <si>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</si>
  <si>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</si>
  <si>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</si>
  <si>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</si>
  <si>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</si>
  <si>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</si>
  <si>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</si>
  <si>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</si>
  <si>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</si>
  <si>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</si>
  <si>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</si>
  <si>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</si>
  <si>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</si>
  <si>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</si>
  <si>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</si>
  <si>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</si>
  <si>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</si>
  <si>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</si>
  <si>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</si>
  <si>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</si>
  <si>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</si>
  <si>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</si>
  <si>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</si>
  <si>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</si>
  <si>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</si>
  <si>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</si>
  <si>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</si>
  <si>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</si>
  <si>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</si>
  <si>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</si>
  <si>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</si>
  <si>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</si>
  <si>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</si>
  <si>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</si>
  <si>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</si>
  <si>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</si>
  <si>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</si>
  <si>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</si>
  <si>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</si>
  <si>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</si>
  <si>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</si>
  <si>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</si>
  <si>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</si>
  <si>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</si>
  <si>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</si>
  <si>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</si>
  <si>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</si>
  <si>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</si>
  <si>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</si>
  <si>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</si>
  <si>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</si>
  <si>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</si>
  <si>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</si>
  <si>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</si>
  <si>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</si>
  <si>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</si>
  <si>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</si>
  <si>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</si>
  <si>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</si>
  <si>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</si>
  <si>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</si>
  <si>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</si>
  <si>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</si>
  <si>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</si>
  <si>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</si>
  <si>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</si>
  <si>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</si>
  <si>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</si>
  <si>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</si>
  <si>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</si>
  <si>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</si>
  <si>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</si>
  <si>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</si>
  <si>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</si>
  <si>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</si>
  <si>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</si>
  <si>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</si>
  <si>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</si>
  <si>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</si>
  <si>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</si>
  <si>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</si>
  <si>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</si>
  <si>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</si>
  <si>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</si>
  <si>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</si>
  <si>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</si>
  <si>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</si>
  <si>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</si>
  <si>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</si>
  <si>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</si>
  <si>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</si>
  <si>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</si>
  <si>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</si>
  <si>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</si>
  <si>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</si>
  <si>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</si>
  <si>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</si>
  <si>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</si>
  <si>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</si>
  <si>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</si>
  <si>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</si>
  <si>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</si>
  <si>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</si>
  <si>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</si>
  <si>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</si>
  <si>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</si>
  <si>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</si>
  <si>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</si>
  <si>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</si>
  <si>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</si>
  <si>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</si>
  <si>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</si>
  <si>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</si>
  <si>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</si>
  <si>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</si>
  <si>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</si>
  <si>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</si>
  <si>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</si>
  <si>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</si>
  <si>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</si>
  <si>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</si>
  <si>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</si>
  <si>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</si>
  <si>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</si>
  <si>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</si>
  <si>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</si>
  <si>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</si>
  <si>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</si>
  <si>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</si>
  <si>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</si>
  <si>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</si>
  <si>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</si>
  <si>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</si>
  <si>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</si>
  <si>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</si>
  <si>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</si>
  <si>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</si>
  <si>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</si>
  <si>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</si>
  <si>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</si>
  <si>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</si>
  <si>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</si>
  <si>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</si>
  <si>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</si>
  <si>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</si>
  <si>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</si>
  <si>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</si>
  <si>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</si>
  <si>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</si>
  <si>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</si>
  <si>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</si>
  <si>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</si>
  <si>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</si>
  <si>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</si>
  <si>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</si>
  <si>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</si>
  <si>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</si>
  <si>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</si>
  <si>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</si>
  <si>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</si>
  <si>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</si>
  <si>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</si>
  <si>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</si>
  <si>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</si>
  <si>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</si>
  <si>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</si>
  <si>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</si>
  <si>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</si>
  <si>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</si>
  <si>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</si>
  <si>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</si>
  <si>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</si>
  <si>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</si>
  <si>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</si>
  <si>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</si>
  <si>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</si>
  <si>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</si>
  <si>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</si>
  <si>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</si>
  <si>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</si>
  <si>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</si>
  <si>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</si>
  <si>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</si>
  <si>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</si>
  <si>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</si>
  <si>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</si>
  <si>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</si>
  <si>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</si>
  <si>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</si>
  <si>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</si>
  <si>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</si>
  <si>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</si>
  <si>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</si>
  <si>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</si>
  <si>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</si>
  <si>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</si>
  <si>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</si>
  <si>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</si>
  <si>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</si>
  <si>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</si>
  <si>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</si>
  <si>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</si>
  <si>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</si>
  <si>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</si>
  <si>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</si>
  <si>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</si>
  <si>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</si>
  <si>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</si>
  <si>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</si>
  <si>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</si>
  <si>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</si>
  <si>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</si>
  <si>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</si>
  <si>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</si>
  <si>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</si>
  <si>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</si>
  <si>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</si>
  <si>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</si>
  <si>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</si>
  <si>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</si>
  <si>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</si>
  <si>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</si>
  <si>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</si>
  <si>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</si>
  <si>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</si>
  <si>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</si>
  <si>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</si>
  <si>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</si>
  <si>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</si>
  <si>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</si>
  <si>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</si>
  <si>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</si>
  <si>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</si>
  <si>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</si>
  <si>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</si>
  <si>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</si>
  <si>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</si>
  <si>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</si>
  <si>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</si>
  <si>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</si>
  <si>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</si>
  <si>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</si>
  <si>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</si>
  <si>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</si>
  <si>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</si>
  <si>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</si>
  <si>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</si>
  <si>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</si>
  <si>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</si>
  <si>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</si>
  <si>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</si>
  <si>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</si>
  <si>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</si>
  <si>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</si>
  <si>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</si>
  <si>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</si>
  <si>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</si>
  <si>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</si>
  <si>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</si>
  <si>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</si>
  <si>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</si>
  <si>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</si>
  <si>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</si>
  <si>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</si>
  <si>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</si>
  <si>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</si>
  <si>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</si>
  <si>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</si>
  <si>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</si>
  <si>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</si>
  <si>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</si>
  <si>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</si>
  <si>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</si>
  <si>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</si>
  <si>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</si>
  <si>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</si>
  <si>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</si>
  <si>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</si>
  <si>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</si>
  <si>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</si>
  <si>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</si>
  <si>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</si>
  <si>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</si>
  <si>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</si>
  <si>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</si>
  <si>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</si>
  <si>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</si>
  <si>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</si>
  <si>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</si>
  <si>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</si>
  <si>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</si>
  <si>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</si>
  <si>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</si>
  <si>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</si>
  <si>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</si>
  <si>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</si>
  <si>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</si>
  <si>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</si>
  <si>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</si>
  <si>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</si>
  <si>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</si>
  <si>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</si>
  <si>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</si>
  <si>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</si>
  <si>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</si>
  <si>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</si>
  <si>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</si>
  <si>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</si>
  <si>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</si>
  <si>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</si>
  <si>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</si>
  <si>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</si>
  <si>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</si>
  <si>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</si>
  <si>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</si>
  <si>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</si>
  <si>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</si>
  <si>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</si>
  <si>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</si>
  <si>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</si>
  <si>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</si>
  <si>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</si>
  <si>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</si>
  <si>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</si>
  <si>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</si>
  <si>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</si>
  <si>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</si>
  <si>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</si>
  <si>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</si>
  <si>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</si>
  <si>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</si>
  <si>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</si>
  <si>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</si>
  <si>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</si>
  <si>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</si>
  <si>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</si>
  <si>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</si>
  <si>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</si>
  <si>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</si>
  <si>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</si>
  <si>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</si>
  <si>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</si>
  <si>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</si>
  <si>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</si>
  <si>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</si>
  <si>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</si>
  <si>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</si>
  <si>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</si>
  <si>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</si>
  <si>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</si>
  <si>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</si>
  <si>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</si>
  <si>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</si>
  <si>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</si>
  <si>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</si>
  <si>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</si>
  <si>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</si>
  <si>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</si>
  <si>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</si>
  <si>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</si>
  <si>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</si>
  <si>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</si>
  <si>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</si>
  <si>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</si>
  <si>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</si>
  <si>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</si>
  <si>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</si>
  <si>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</si>
  <si>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</si>
  <si>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</si>
  <si>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</si>
  <si>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</si>
  <si>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</si>
  <si>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</si>
  <si>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</si>
  <si>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</si>
  <si>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</si>
  <si>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</si>
  <si>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</si>
  <si>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</si>
  <si>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</si>
  <si>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</si>
  <si>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</si>
  <si>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</si>
  <si>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</si>
  <si>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</si>
  <si>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</si>
  <si>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</si>
  <si>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</si>
  <si>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</si>
  <si>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</si>
  <si>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</si>
  <si>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</si>
  <si>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</si>
  <si>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</si>
  <si>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</si>
  <si>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</si>
  <si>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</si>
  <si>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</si>
  <si>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</si>
  <si>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</si>
  <si>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</si>
  <si>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</si>
  <si>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</si>
  <si>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</si>
  <si>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</si>
  <si>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</si>
  <si>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</si>
  <si>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</si>
  <si>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</si>
  <si>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</si>
  <si>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</si>
  <si>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</si>
  <si>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</si>
  <si>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</si>
  <si>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</si>
  <si>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</si>
  <si>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</si>
  <si>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</si>
  <si>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</si>
  <si>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</si>
  <si>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</si>
  <si>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</si>
  <si>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</si>
  <si>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</si>
  <si>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</si>
  <si>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</si>
  <si>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</si>
  <si>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</si>
  <si>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</si>
  <si>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</si>
  <si>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</si>
  <si>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</si>
  <si>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</si>
  <si>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</si>
  <si>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</si>
  <si>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</si>
  <si>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</si>
  <si>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</si>
  <si>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</si>
  <si>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</si>
  <si>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</si>
  <si>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</si>
  <si>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</si>
  <si>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</si>
  <si>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</si>
  <si>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</si>
  <si>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</si>
  <si>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</si>
  <si>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</si>
  <si>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</si>
  <si>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</si>
  <si>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</si>
  <si>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</si>
  <si>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</si>
  <si>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</si>
  <si>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</si>
  <si>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</si>
  <si>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</si>
  <si>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</si>
  <si>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</si>
  <si>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</si>
  <si>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</si>
  <si>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</si>
  <si>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</si>
  <si>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</si>
  <si>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</si>
  <si>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</si>
  <si>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</si>
  <si>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</si>
  <si>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</si>
  <si>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</si>
  <si>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</si>
  <si>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</si>
  <si>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</si>
  <si>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</si>
  <si>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</si>
  <si>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</si>
  <si>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</si>
  <si>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</si>
  <si>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</si>
  <si>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</si>
  <si>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</si>
  <si>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</si>
  <si>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</si>
  <si>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</si>
  <si>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</si>
  <si>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</si>
  <si>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</si>
  <si>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</si>
  <si>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</si>
  <si>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</si>
  <si>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</si>
  <si>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</si>
  <si>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</si>
  <si>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</si>
  <si>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</si>
  <si>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</si>
  <si>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</si>
  <si>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</si>
  <si>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</si>
  <si>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</si>
  <si>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</si>
  <si>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</si>
  <si>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</si>
  <si>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</si>
  <si>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</si>
  <si>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</si>
  <si>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</si>
  <si>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</si>
  <si>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</si>
  <si>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</si>
  <si>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</si>
  <si>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</si>
  <si>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</si>
  <si>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</si>
  <si>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</si>
  <si>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</si>
  <si>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</si>
  <si>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</si>
  <si>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</si>
  <si>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</si>
  <si>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</si>
  <si>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</si>
  <si>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</si>
  <si>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</si>
  <si>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</si>
  <si>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</si>
  <si>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</si>
  <si>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</si>
  <si>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</si>
  <si>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</si>
  <si>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</si>
  <si>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</si>
  <si>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</si>
  <si>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</si>
  <si>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</si>
  <si>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</si>
  <si>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</si>
  <si>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</si>
  <si>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</si>
  <si>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</si>
  <si>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</si>
  <si>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</si>
  <si>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</si>
  <si>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</si>
  <si>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</si>
  <si>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</si>
  <si>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</si>
  <si>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</si>
  <si>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</si>
  <si>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</si>
  <si>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</si>
  <si>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</si>
  <si>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</si>
  <si>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</si>
  <si>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</si>
  <si>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</si>
  <si>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</si>
  <si>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</si>
  <si>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</si>
  <si>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</si>
  <si>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</si>
  <si>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</si>
  <si>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</si>
  <si>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</si>
  <si>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</si>
  <si>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</si>
  <si>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</si>
  <si>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</si>
  <si>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</si>
  <si>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</si>
  <si>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</si>
  <si>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</si>
  <si>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</si>
  <si>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</si>
  <si>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</si>
  <si>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</si>
  <si>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</si>
  <si>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</si>
  <si>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</si>
  <si>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</si>
  <si>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</si>
  <si>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</si>
  <si>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</si>
  <si>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</si>
  <si>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</si>
  <si>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</si>
  <si>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</si>
  <si>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</si>
  <si>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</si>
  <si>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</si>
  <si>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</si>
  <si>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</si>
  <si>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</si>
  <si>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</si>
  <si>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</si>
  <si>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</si>
  <si>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</si>
  <si>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</si>
  <si>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</si>
  <si>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</si>
  <si>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</si>
  <si>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</si>
  <si>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</si>
  <si>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</si>
  <si>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</si>
  <si>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</si>
  <si>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</si>
  <si>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</si>
  <si>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</si>
  <si>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</si>
  <si>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</si>
  <si>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</si>
  <si>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</si>
  <si>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</si>
  <si>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</si>
  <si>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</si>
  <si>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</si>
  <si>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</si>
  <si>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</si>
  <si>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</si>
  <si>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</si>
  <si>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</si>
  <si>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</si>
  <si>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</si>
  <si>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</si>
  <si>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</si>
  <si>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</si>
  <si>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</si>
  <si>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</si>
  <si>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</si>
  <si>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</si>
  <si>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</si>
  <si>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</si>
  <si>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</si>
  <si>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</si>
  <si>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</si>
  <si>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</si>
  <si>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</si>
  <si>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</si>
  <si>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</si>
  <si>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</si>
  <si>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</si>
  <si>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</si>
  <si>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</si>
  <si>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</si>
  <si>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</si>
  <si>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</si>
  <si>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</si>
  <si>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</si>
  <si>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</si>
  <si>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</si>
  <si>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</si>
  <si>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</si>
  <si>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</si>
  <si>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</si>
  <si>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</si>
  <si>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</si>
  <si>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</si>
  <si>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</si>
  <si>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</si>
  <si>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</si>
  <si>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</si>
  <si>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</si>
  <si>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</si>
  <si>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</si>
  <si>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</si>
  <si>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</si>
  <si>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</si>
  <si>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</si>
  <si>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</si>
  <si>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</si>
  <si>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</si>
  <si>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</si>
  <si>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</si>
  <si>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</si>
  <si>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</si>
  <si>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</si>
  <si>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</si>
  <si>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</si>
  <si>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</si>
  <si>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</si>
  <si>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</si>
  <si>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</si>
  <si>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</si>
  <si>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</si>
  <si>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</si>
  <si>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</si>
  <si>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</si>
  <si>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</si>
  <si>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</si>
  <si>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</si>
  <si>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</si>
  <si>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</si>
  <si>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</si>
  <si>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</si>
  <si>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</si>
  <si>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</si>
  <si>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</si>
  <si>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</si>
  <si>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</si>
  <si>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</si>
  <si>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</si>
  <si>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</si>
  <si>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</si>
  <si>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</si>
  <si>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</si>
  <si>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</si>
  <si>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</si>
  <si>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</si>
  <si>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</si>
  <si>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</si>
  <si>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</si>
  <si>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</si>
  <si>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</si>
  <si>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</si>
  <si>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</si>
  <si>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</si>
  <si>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</si>
  <si>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</si>
  <si>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</si>
  <si>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</si>
  <si>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</si>
  <si>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</si>
  <si>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</si>
  <si>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</si>
  <si>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</si>
  <si>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</si>
  <si>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</si>
  <si>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</si>
  <si>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</si>
  <si>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</si>
  <si>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</si>
  <si>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</si>
  <si>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</si>
  <si>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</si>
  <si>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</si>
  <si>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</si>
  <si>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</si>
  <si>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</si>
  <si>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</si>
  <si>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</si>
  <si>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</si>
  <si>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</si>
  <si>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</si>
  <si>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</si>
  <si>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</si>
  <si>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</si>
  <si>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</si>
  <si>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</si>
  <si>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</si>
  <si>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</si>
  <si>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</si>
  <si>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</si>
  <si>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</si>
  <si>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</si>
  <si>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</si>
  <si>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</si>
  <si>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</si>
  <si>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</si>
  <si>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</si>
  <si>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</si>
  <si>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</si>
  <si>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</si>
  <si>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</si>
  <si>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</si>
  <si>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</si>
  <si>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</si>
  <si>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</si>
  <si>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</si>
  <si>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</si>
  <si>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</si>
  <si>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</si>
  <si>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</si>
  <si>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</si>
  <si>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</si>
  <si>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</si>
  <si>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</si>
  <si>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</si>
  <si>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</si>
  <si>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</si>
  <si>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</si>
  <si>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</si>
  <si>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</si>
  <si>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</si>
  <si>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</si>
  <si>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</si>
  <si>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</si>
  <si>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</si>
  <si>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</si>
  <si>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</si>
  <si>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</si>
  <si>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</si>
  <si>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</si>
  <si>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</si>
  <si>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</si>
  <si>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</si>
  <si>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</si>
  <si>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</si>
  <si>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</si>
  <si>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</si>
  <si>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</si>
  <si>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</si>
  <si>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</si>
  <si>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</si>
  <si>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</si>
  <si>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</si>
  <si>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</si>
  <si>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</si>
  <si>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</si>
  <si>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</si>
  <si>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</si>
  <si>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</si>
  <si>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</si>
  <si>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</si>
  <si>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</si>
  <si>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</si>
  <si>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</si>
  <si>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</si>
  <si>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</si>
  <si>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</si>
  <si>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</si>
  <si>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</si>
  <si>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</si>
  <si>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</si>
  <si>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</si>
  <si>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</si>
  <si>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</si>
  <si>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</si>
  <si>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</si>
  <si>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</si>
  <si>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</si>
  <si>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</si>
  <si>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</si>
  <si>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</si>
  <si>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</si>
  <si>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</si>
  <si>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</si>
  <si>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</si>
  <si>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</si>
  <si>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</si>
  <si>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</si>
  <si>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</si>
  <si>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</si>
  <si>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</si>
  <si>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</si>
  <si>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</si>
  <si>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</si>
  <si>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</si>
  <si>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</si>
  <si>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</si>
  <si>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</si>
  <si>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</si>
  <si>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</si>
  <si>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</si>
  <si>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</si>
  <si>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</si>
  <si>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</si>
  <si>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</si>
  <si>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</si>
  <si>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</si>
  <si>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</si>
  <si>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</si>
  <si>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</si>
  <si>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</si>
  <si>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</si>
  <si>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</si>
  <si>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</si>
  <si>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</si>
  <si>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</si>
  <si>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</si>
  <si>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</si>
  <si>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</si>
  <si>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</si>
  <si>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</si>
  <si>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</si>
  <si>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</si>
  <si>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</si>
  <si>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</si>
  <si>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</si>
  <si>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</si>
  <si>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</si>
  <si>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</si>
  <si>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</si>
  <si>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</si>
  <si>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</si>
  <si>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</si>
  <si>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</si>
  <si>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</si>
  <si>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</si>
  <si>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</si>
  <si>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</si>
  <si>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</si>
  <si>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</si>
  <si>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</si>
  <si>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</si>
  <si>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</si>
  <si>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</si>
  <si>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</si>
  <si>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</si>
  <si>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</si>
  <si>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</si>
  <si>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</si>
  <si>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</si>
  <si>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</si>
  <si>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</si>
  <si>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</si>
  <si>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</si>
  <si>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</si>
  <si>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</si>
  <si>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</si>
  <si>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</si>
  <si>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</si>
  <si>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</si>
  <si>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</si>
  <si>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</si>
  <si>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</si>
  <si>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</si>
  <si>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</si>
  <si>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</si>
  <si>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</si>
  <si>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</si>
  <si>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</si>
  <si>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</si>
  <si>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</si>
  <si>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</si>
  <si>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</si>
  <si>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</si>
  <si>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</si>
  <si>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</si>
  <si>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</si>
  <si>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</si>
  <si>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</si>
  <si>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</si>
  <si>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</si>
  <si>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</si>
  <si>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</si>
  <si>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</si>
  <si>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</si>
  <si>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</si>
  <si>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</si>
  <si>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</si>
  <si>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</si>
  <si>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</si>
  <si>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</si>
  <si>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</si>
  <si>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</si>
  <si>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</si>
  <si>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</si>
  <si>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</si>
  <si>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</si>
  <si>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</si>
  <si>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</si>
  <si>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</si>
  <si>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</si>
  <si>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</si>
  <si>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</si>
  <si>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</si>
  <si>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</si>
  <si>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</si>
  <si>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</si>
  <si>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</si>
  <si>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</si>
  <si>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</si>
  <si>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</si>
  <si>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</si>
  <si>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</si>
  <si>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</si>
  <si>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</si>
  <si>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</si>
  <si>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</si>
  <si>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</si>
  <si>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</si>
  <si>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</si>
  <si>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</si>
  <si>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</si>
  <si>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</si>
  <si>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</si>
  <si>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</si>
  <si>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</si>
  <si>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</si>
  <si>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</si>
  <si>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</si>
  <si>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</si>
  <si>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</si>
  <si>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</si>
  <si>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</si>
  <si>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</si>
  <si>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</si>
  <si>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</si>
  <si>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</si>
  <si>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</si>
  <si>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</si>
  <si>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</si>
  <si>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</si>
  <si>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</si>
  <si>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</si>
  <si>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</si>
  <si>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</si>
  <si>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</si>
  <si>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</si>
  <si>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</si>
  <si>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</si>
  <si>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</si>
  <si>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</si>
  <si>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</si>
  <si>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</si>
  <si>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</si>
  <si>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</si>
  <si>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</si>
  <si>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</si>
  <si>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</si>
  <si>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</si>
  <si>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</si>
  <si>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</si>
  <si>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</si>
  <si>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</si>
  <si>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</si>
  <si>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</si>
  <si>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</si>
  <si>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</si>
  <si>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</si>
  <si>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</si>
  <si>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</si>
  <si>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</si>
  <si>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</si>
  <si>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</si>
  <si>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</si>
  <si>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</si>
  <si>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</si>
  <si>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</si>
  <si>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</si>
  <si>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</si>
  <si>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</si>
  <si>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</si>
  <si>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</si>
  <si>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</si>
  <si>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</si>
  <si>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</si>
  <si>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</si>
  <si>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</si>
  <si>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</si>
  <si>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</si>
  <si>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</si>
  <si>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</si>
  <si>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</si>
  <si>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</si>
  <si>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</si>
  <si>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</si>
  <si>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</si>
  <si>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</si>
  <si>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</si>
  <si>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</si>
  <si>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</si>
  <si>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</si>
  <si>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</si>
  <si>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</si>
  <si>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</si>
  <si>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</si>
  <si>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</si>
  <si>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</si>
  <si>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</si>
  <si>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</si>
  <si>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</si>
  <si>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</si>
  <si>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</si>
  <si>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</si>
  <si>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</si>
  <si>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</si>
  <si>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</si>
  <si>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</si>
  <si>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</si>
  <si>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</si>
  <si>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</si>
  <si>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</si>
  <si>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</si>
  <si>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</si>
  <si>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</si>
  <si>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</si>
  <si>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</si>
  <si>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</si>
  <si>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</si>
  <si>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</si>
  <si>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</si>
  <si>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</si>
  <si>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</si>
  <si>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</si>
  <si>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</si>
  <si>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</si>
  <si>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</si>
  <si>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</si>
  <si>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</si>
  <si>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</si>
  <si>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</si>
  <si>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</si>
  <si>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</si>
  <si>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</si>
  <si>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</si>
  <si>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</si>
  <si>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</si>
  <si>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</si>
  <si>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</si>
  <si>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</si>
  <si>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</si>
  <si>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</si>
  <si>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</si>
  <si>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</si>
  <si>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</si>
  <si>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</si>
  <si>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</si>
  <si>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</si>
  <si>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</si>
  <si>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</si>
  <si>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</si>
  <si>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</si>
  <si>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</si>
  <si>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</si>
  <si>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</si>
  <si>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</si>
  <si>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</si>
  <si>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</si>
  <si>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</si>
  <si>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</si>
  <si>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</si>
  <si>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</si>
  <si>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</si>
  <si>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</si>
  <si>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</si>
  <si>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</si>
  <si>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</si>
  <si>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</si>
  <si>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</si>
  <si>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</si>
  <si>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</si>
  <si>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</si>
  <si>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</si>
  <si>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</si>
  <si>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</si>
  <si>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</si>
  <si>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</si>
  <si>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</si>
  <si>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</si>
  <si>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</si>
  <si>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</si>
  <si>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</si>
  <si>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</si>
  <si>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</si>
  <si>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</si>
  <si>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</si>
  <si>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</si>
  <si>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</si>
  <si>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</si>
  <si>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</si>
  <si>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</si>
  <si>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</si>
  <si>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</si>
  <si>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</si>
  <si>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</si>
  <si>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</si>
  <si>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</si>
  <si>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</si>
  <si>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</si>
  <si>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</si>
  <si>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</si>
  <si>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</si>
  <si>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</si>
  <si>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</si>
  <si>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</si>
  <si>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</si>
  <si>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</si>
  <si>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</si>
  <si>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</si>
  <si>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</si>
  <si>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</si>
  <si>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</si>
  <si>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</si>
  <si>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</si>
  <si>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</si>
  <si>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</si>
  <si>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</si>
  <si>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</si>
  <si>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</si>
  <si>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</si>
  <si>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</si>
  <si>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</si>
  <si>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</si>
  <si>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</si>
  <si>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</si>
  <si>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</si>
  <si>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</si>
  <si>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</si>
  <si>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</si>
  <si>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</si>
  <si>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</si>
  <si>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</si>
  <si>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</si>
  <si>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</si>
  <si>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</si>
  <si>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</si>
  <si>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</si>
  <si>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</si>
  <si>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</si>
  <si>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</si>
  <si>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</si>
  <si>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</si>
  <si>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</si>
  <si>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</si>
  <si>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</si>
  <si>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</si>
  <si>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</si>
  <si>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</si>
  <si>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</si>
  <si>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</si>
  <si>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</si>
  <si>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</si>
  <si>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</si>
  <si>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</si>
  <si>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</si>
  <si>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</si>
  <si>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</si>
  <si>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</si>
  <si>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</si>
  <si>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</si>
  <si>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</si>
  <si>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</si>
  <si>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</si>
  <si>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</si>
  <si>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</si>
  <si>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</si>
  <si>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</si>
  <si>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</si>
  <si>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</si>
  <si>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</si>
  <si>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</si>
  <si>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</si>
  <si>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</si>
  <si>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</si>
  <si>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</si>
  <si>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</si>
  <si>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</si>
  <si>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</si>
  <si>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</si>
  <si>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</si>
  <si>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</si>
  <si>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</si>
  <si>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</si>
  <si>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</si>
  <si>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</si>
  <si>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</si>
  <si>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</si>
  <si>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</si>
  <si>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</si>
  <si>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</si>
  <si>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</si>
  <si>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</si>
  <si>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</si>
  <si>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</si>
  <si>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</si>
  <si>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</si>
  <si>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</si>
  <si>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</si>
  <si>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</si>
  <si>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</si>
  <si>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</si>
  <si>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</si>
  <si>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</si>
  <si>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</si>
  <si>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</si>
  <si>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</si>
  <si>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</si>
  <si>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</si>
  <si>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</si>
  <si>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</si>
  <si>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</si>
  <si>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</si>
  <si>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</si>
  <si>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</si>
  <si>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</si>
  <si>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</si>
  <si>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</si>
  <si>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</si>
  <si>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</si>
  <si>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</si>
  <si>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</si>
  <si>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</si>
  <si>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</si>
  <si>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</si>
  <si>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</si>
  <si>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</si>
  <si>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</si>
  <si>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</si>
  <si>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</si>
  <si>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</si>
  <si>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</si>
  <si>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</si>
  <si>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</si>
  <si>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</si>
  <si>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</si>
  <si>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</si>
  <si>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</si>
  <si>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</si>
  <si>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</si>
  <si>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</si>
  <si>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</si>
  <si>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</si>
  <si>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</si>
  <si>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</si>
  <si>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</si>
  <si>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</si>
  <si>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</si>
  <si>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</si>
  <si>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</si>
  <si>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</si>
  <si>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</si>
  <si>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</si>
  <si>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</si>
  <si>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</si>
  <si>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</si>
  <si>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</si>
  <si>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</si>
  <si>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</si>
  <si>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</si>
  <si>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</si>
  <si>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</si>
  <si>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</si>
  <si>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</si>
  <si>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</si>
  <si>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</si>
  <si>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</si>
  <si>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</si>
  <si>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</si>
  <si>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</si>
  <si>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</si>
  <si>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</si>
  <si>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</si>
  <si>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</si>
  <si>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</si>
  <si>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</si>
  <si>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</si>
  <si>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</si>
  <si>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</si>
  <si>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</si>
  <si>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</si>
  <si>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</si>
  <si>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</si>
  <si>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</si>
  <si>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</si>
  <si>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</si>
  <si>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</si>
  <si>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</si>
  <si>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</si>
  <si>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</si>
  <si>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</si>
  <si>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</si>
  <si>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</si>
  <si>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</si>
  <si>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</si>
  <si>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</si>
  <si>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</si>
  <si>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</si>
  <si>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</si>
  <si>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</si>
  <si>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</si>
  <si>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</si>
  <si>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</si>
  <si>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</si>
  <si>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</si>
  <si>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</si>
  <si>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</si>
  <si>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</si>
  <si>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</si>
  <si>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</si>
  <si>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</si>
  <si>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</si>
  <si>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</si>
  <si>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</si>
  <si>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</si>
  <si>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</si>
  <si>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</si>
  <si>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</si>
  <si>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</si>
  <si>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</si>
  <si>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</si>
  <si>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</si>
  <si>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</si>
  <si>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</si>
  <si>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</si>
  <si>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</si>
  <si>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</si>
  <si>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</si>
  <si>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</si>
  <si>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</si>
  <si>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</si>
  <si>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</si>
  <si>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</si>
  <si>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</si>
  <si>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</si>
  <si>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</si>
  <si>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</si>
  <si>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</si>
  <si>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</si>
  <si>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</si>
  <si>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</si>
  <si>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</si>
  <si>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</si>
  <si>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</si>
  <si>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</si>
  <si>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</si>
  <si>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</si>
  <si>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</si>
  <si>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</si>
  <si>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</si>
  <si>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</si>
  <si>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</si>
  <si>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</si>
  <si>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</si>
  <si>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</si>
  <si>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</si>
  <si>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</si>
  <si>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</si>
  <si>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</si>
  <si>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</si>
  <si>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</si>
  <si>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</si>
  <si>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</si>
  <si>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</si>
  <si>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</si>
  <si>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</si>
  <si>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</si>
  <si>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</si>
  <si>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</si>
  <si>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</si>
  <si>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</si>
  <si>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</si>
  <si>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</si>
  <si>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</si>
  <si>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</si>
  <si>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</si>
  <si>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</si>
  <si>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</si>
  <si>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</si>
  <si>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</si>
  <si>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</si>
  <si>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</si>
  <si>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</si>
  <si>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</si>
  <si>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</si>
  <si>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</si>
  <si>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</si>
  <si>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</si>
  <si>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</si>
  <si>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</si>
  <si>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</si>
  <si>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</si>
  <si>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</si>
  <si>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</si>
  <si>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</si>
  <si>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</si>
  <si>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</si>
  <si>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</si>
  <si>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</si>
  <si>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</si>
  <si>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</si>
  <si>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</si>
  <si>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</si>
  <si>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</si>
  <si>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</si>
  <si>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</si>
  <si>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</si>
  <si>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</si>
  <si>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</si>
  <si>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</si>
  <si>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</si>
  <si>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</si>
  <si>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</si>
  <si>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</si>
  <si>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</si>
  <si>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</si>
  <si>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</si>
  <si>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</si>
  <si>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</si>
  <si>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</si>
  <si>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</si>
  <si>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</si>
  <si>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</si>
  <si>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</si>
  <si>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</si>
  <si>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</si>
  <si>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</si>
  <si>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</si>
  <si>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</si>
  <si>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</si>
  <si>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</si>
  <si>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</si>
  <si>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</si>
  <si>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</si>
  <si>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</si>
  <si>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</si>
  <si>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</si>
  <si>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</si>
  <si>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</si>
  <si>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</si>
  <si>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</si>
  <si>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</si>
  <si>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</si>
  <si>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</si>
  <si>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</si>
  <si>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</si>
  <si>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</si>
  <si>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</si>
  <si>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</si>
  <si>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</si>
  <si>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</si>
  <si>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</si>
  <si>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</si>
  <si>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</si>
  <si>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</si>
  <si>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</si>
  <si>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</si>
  <si>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</si>
  <si>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</si>
  <si>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</si>
  <si>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</si>
  <si>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</si>
  <si>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</si>
  <si>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</si>
  <si>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</si>
  <si>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</si>
  <si>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</si>
  <si>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</si>
  <si>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</si>
  <si>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</si>
  <si>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</si>
  <si>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</si>
  <si>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</si>
  <si>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</si>
  <si>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</si>
  <si>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</si>
  <si>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</si>
  <si>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</si>
  <si>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</si>
  <si>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</si>
  <si>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</si>
  <si>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</si>
  <si>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</si>
  <si>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</si>
  <si>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</si>
  <si>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</si>
  <si>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</si>
  <si>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</si>
  <si>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</si>
  <si>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</si>
  <si>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</si>
  <si>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</si>
  <si>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</si>
  <si>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</si>
  <si>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</si>
  <si>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</si>
  <si>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</si>
  <si>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</si>
  <si>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</si>
  <si>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</si>
  <si>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</si>
  <si>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</si>
  <si>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</si>
  <si>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</si>
  <si>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</si>
  <si>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</si>
  <si>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</si>
  <si>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</si>
  <si>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</si>
  <si>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</si>
  <si>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</si>
  <si>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</si>
  <si>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</si>
  <si>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</si>
  <si>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</si>
  <si>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</si>
  <si>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</si>
  <si>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</si>
  <si>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</si>
  <si>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</si>
  <si>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</si>
  <si>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</si>
  <si>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</si>
  <si>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</si>
  <si>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</si>
  <si>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</si>
  <si>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</si>
  <si>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</si>
  <si>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</si>
  <si>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</si>
  <si>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</si>
  <si>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</si>
  <si>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</si>
  <si>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</si>
  <si>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</si>
  <si>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</si>
  <si>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</si>
  <si>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</si>
  <si>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</si>
  <si>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</si>
  <si>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</si>
  <si>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</si>
  <si>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</si>
  <si>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</si>
  <si>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</si>
  <si>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</si>
  <si>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</si>
  <si>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</si>
  <si>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</si>
  <si>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</si>
  <si>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</si>
  <si>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</si>
  <si>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</si>
  <si>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</si>
  <si>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</si>
  <si>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</si>
  <si>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</si>
  <si>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</si>
  <si>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</si>
  <si>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</si>
  <si>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</si>
  <si>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</si>
  <si>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</si>
  <si>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</si>
  <si>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</si>
  <si>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</si>
  <si>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</si>
  <si>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</si>
  <si>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</si>
  <si>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</si>
  <si>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</si>
  <si>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</si>
  <si>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</si>
  <si>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</si>
  <si>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</si>
  <si>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</si>
  <si>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</si>
  <si>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</si>
  <si>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</si>
  <si>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</si>
  <si>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</si>
  <si>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</si>
  <si>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</si>
  <si>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</si>
  <si>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</si>
  <si>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</si>
  <si>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</si>
  <si>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</si>
  <si>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</si>
  <si>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</si>
  <si>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</si>
  <si>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</si>
  <si>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</si>
  <si>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</si>
  <si>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</si>
  <si>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</si>
  <si>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</si>
  <si>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</si>
  <si>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</si>
  <si>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</si>
  <si>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</si>
  <si>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</si>
  <si>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</si>
  <si>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</si>
  <si>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</si>
  <si>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</si>
  <si>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</si>
  <si>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</si>
  <si>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</si>
  <si>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</si>
  <si>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</si>
  <si>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</si>
  <si>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</si>
  <si>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</si>
  <si>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</si>
  <si>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</si>
  <si>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</si>
  <si>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</si>
  <si>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</si>
  <si>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</si>
  <si>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</si>
  <si>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</si>
  <si>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</si>
  <si>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</si>
  <si>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</si>
  <si>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</si>
  <si>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</si>
  <si>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</si>
  <si>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</si>
  <si>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</si>
  <si>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</si>
  <si>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</si>
  <si>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</si>
  <si>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</si>
  <si>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</si>
  <si>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</si>
  <si>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</si>
  <si>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</si>
  <si>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</si>
  <si>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</si>
  <si>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</si>
  <si>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</si>
  <si>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</si>
  <si>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</si>
  <si>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</si>
  <si>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</si>
  <si>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</si>
  <si>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</si>
  <si>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</si>
  <si>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</si>
  <si>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</si>
  <si>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</si>
  <si>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</si>
  <si>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</si>
  <si>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</si>
  <si>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</si>
  <si>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</si>
  <si>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</si>
  <si>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</si>
  <si>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</si>
  <si>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</si>
  <si>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</si>
  <si>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</si>
  <si>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</si>
  <si>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</si>
  <si>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</si>
  <si>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</si>
  <si>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</si>
  <si>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</si>
  <si>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</si>
  <si>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</si>
  <si>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</si>
  <si>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</si>
  <si>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</si>
  <si>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</si>
  <si>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</si>
  <si>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</si>
  <si>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</si>
  <si>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</si>
  <si>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</si>
  <si>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</si>
  <si>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</si>
  <si>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</si>
  <si>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</si>
  <si>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</si>
  <si>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</si>
  <si>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</si>
  <si>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</si>
  <si>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</si>
  <si>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</si>
  <si>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</si>
  <si>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</si>
  <si>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</si>
  <si>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</si>
  <si>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</si>
  <si>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</si>
  <si>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</si>
  <si>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</si>
  <si>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</si>
  <si>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</si>
  <si>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</si>
  <si>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</si>
  <si>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</si>
  <si>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</si>
  <si>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</si>
  <si>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</si>
  <si>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</si>
  <si>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</si>
  <si>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</si>
  <si>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</si>
  <si>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</si>
  <si>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</si>
  <si>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</si>
  <si>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</si>
  <si>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</si>
  <si>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</si>
  <si>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</si>
  <si>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</si>
  <si>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</si>
  <si>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</si>
  <si>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</si>
  <si>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</si>
  <si>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</si>
  <si>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</si>
  <si>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</si>
  <si>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</si>
  <si>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</si>
  <si>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</si>
  <si>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</si>
  <si>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</si>
  <si>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</si>
  <si>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</si>
  <si>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</si>
  <si>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</si>
  <si>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</si>
  <si>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</si>
  <si>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</si>
  <si>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</si>
  <si>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</si>
  <si>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</si>
  <si>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</si>
  <si>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</si>
  <si>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</si>
  <si>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</si>
  <si>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</si>
  <si>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</si>
  <si>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</si>
  <si>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</si>
  <si>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</si>
  <si>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</si>
  <si>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</si>
  <si>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</si>
  <si>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</si>
  <si>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</si>
  <si>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</si>
  <si>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</si>
  <si>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</si>
  <si>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</si>
  <si>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</si>
  <si>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</si>
  <si>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</si>
  <si>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</si>
  <si>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</si>
  <si>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</si>
  <si>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</si>
  <si>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</si>
  <si>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</si>
  <si>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</si>
  <si>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</si>
  <si>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</si>
  <si>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</si>
  <si>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</si>
  <si>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</si>
  <si>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</si>
  <si>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</si>
  <si>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</si>
  <si>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</si>
  <si>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</si>
  <si>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</si>
  <si>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</si>
  <si>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</si>
  <si>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</si>
  <si>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</si>
  <si>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</si>
  <si>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</si>
  <si>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</si>
  <si>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</si>
  <si>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</si>
  <si>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</si>
  <si>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</si>
  <si>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</si>
  <si>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</si>
  <si>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</si>
  <si>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</si>
  <si>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</si>
  <si>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</si>
  <si>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</si>
  <si>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</si>
  <si>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</si>
  <si>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</si>
  <si>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</si>
  <si>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</si>
  <si>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</si>
  <si>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</si>
  <si>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</si>
  <si>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</si>
  <si>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</si>
  <si>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</si>
  <si>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</si>
  <si>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</si>
  <si>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</si>
  <si>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</si>
  <si>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</si>
  <si>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</si>
  <si>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</si>
  <si>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</si>
  <si>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</si>
  <si>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</si>
  <si>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</si>
  <si>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</si>
  <si>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</si>
  <si>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</si>
  <si>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</si>
  <si>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</si>
  <si>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</si>
  <si>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</si>
  <si>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</si>
  <si>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</si>
  <si>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</si>
  <si>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</si>
  <si>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</si>
  <si>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</si>
  <si>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</si>
  <si>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</si>
  <si>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</si>
  <si>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</si>
  <si>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</si>
  <si>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</si>
  <si>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</si>
  <si>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</si>
  <si>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</si>
  <si>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</si>
  <si>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</si>
  <si>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</si>
  <si>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</si>
  <si>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</si>
  <si>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</si>
  <si>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</si>
  <si>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</si>
  <si>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</si>
  <si>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</si>
  <si>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</si>
  <si>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</si>
  <si>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</si>
  <si>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</si>
  <si>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</si>
  <si>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</si>
  <si>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</si>
  <si>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</si>
  <si>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</si>
  <si>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</si>
  <si>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</si>
  <si>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</si>
  <si>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</si>
  <si>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</si>
  <si>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</si>
  <si>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</si>
  <si>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</si>
  <si>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</si>
  <si>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</si>
  <si>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</si>
  <si>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</si>
  <si>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</si>
  <si>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</si>
  <si>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</si>
  <si>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</si>
  <si>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</si>
  <si>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</si>
  <si>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</si>
  <si>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</si>
  <si>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</si>
  <si>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</si>
  <si>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</si>
  <si>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</si>
  <si>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</si>
  <si>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</si>
  <si>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</si>
  <si>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</si>
  <si>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</si>
  <si>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</si>
  <si>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</si>
  <si>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</si>
  <si>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</si>
  <si>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</si>
  <si>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</si>
  <si>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</si>
  <si>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</si>
  <si>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</si>
  <si>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</si>
  <si>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</si>
  <si>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</si>
  <si>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</si>
  <si>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</si>
  <si>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</si>
  <si>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</si>
  <si>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</si>
  <si>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</si>
  <si>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</si>
  <si>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</si>
  <si>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</si>
  <si>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</si>
  <si>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</si>
  <si>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</si>
  <si>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</si>
  <si>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</si>
  <si>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</si>
  <si>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</si>
  <si>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</si>
  <si>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</si>
  <si>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</si>
  <si>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</si>
  <si>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</si>
  <si>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</si>
  <si>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</si>
  <si>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</si>
  <si>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</si>
  <si>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</si>
  <si>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</si>
  <si>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</si>
  <si>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</si>
  <si>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</si>
  <si>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</si>
  <si>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</si>
  <si>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</si>
  <si>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</si>
  <si>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</si>
  <si>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</si>
  <si>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</si>
  <si>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</si>
  <si>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</si>
  <si>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</si>
  <si>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</si>
  <si>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</si>
  <si>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</si>
  <si>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</si>
  <si>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</si>
  <si>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</si>
  <si>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</si>
  <si>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</si>
  <si>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</si>
  <si>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</si>
  <si>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</si>
  <si>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</si>
  <si>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</si>
  <si>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</si>
  <si>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</si>
  <si>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</si>
  <si>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</si>
  <si>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</si>
  <si>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</si>
  <si>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</si>
  <si>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</si>
  <si>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</si>
  <si>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</si>
  <si>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</si>
  <si>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</si>
  <si>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</si>
  <si>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</si>
  <si>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</si>
  <si>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</si>
  <si>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</si>
  <si>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</si>
  <si>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</si>
  <si>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</si>
  <si>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</si>
  <si>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</si>
  <si>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</si>
  <si>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</si>
  <si>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</si>
  <si>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</si>
  <si>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</si>
  <si>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</si>
  <si>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</si>
  <si>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</si>
  <si>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</si>
  <si>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</si>
  <si>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</si>
  <si>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</si>
  <si>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</si>
  <si>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</si>
  <si>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</si>
  <si>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</si>
  <si>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</si>
  <si>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</si>
  <si>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</si>
  <si>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</si>
  <si>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</si>
  <si>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</si>
  <si>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</si>
  <si>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</si>
  <si>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</si>
  <si>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</si>
  <si>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</si>
  <si>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</si>
  <si>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</si>
  <si>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</si>
  <si>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</si>
  <si>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</si>
  <si>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</si>
  <si>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</si>
  <si>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</si>
  <si>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</si>
  <si>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</si>
  <si>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</si>
  <si>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</si>
  <si>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</si>
  <si>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</si>
  <si>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</si>
  <si>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</si>
  <si>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</si>
  <si>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</si>
  <si>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</si>
  <si>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</si>
  <si>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</si>
  <si>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</si>
  <si>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</si>
  <si>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</si>
  <si>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</si>
  <si>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</si>
  <si>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</si>
  <si>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</si>
  <si>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</si>
  <si>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</si>
  <si>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</si>
  <si>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</si>
  <si>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</si>
  <si>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</si>
  <si>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</si>
  <si>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</si>
  <si>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</si>
  <si>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</si>
  <si>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</si>
  <si>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</si>
  <si>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</si>
  <si>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</si>
  <si>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</si>
  <si>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</si>
  <si>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</si>
  <si>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</si>
  <si>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</si>
  <si>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</si>
  <si>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</si>
  <si>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</si>
  <si>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</si>
  <si>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</si>
  <si>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</si>
  <si>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</si>
  <si>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</si>
  <si>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</si>
  <si>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</si>
  <si>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</si>
  <si>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</si>
  <si>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</si>
  <si>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</si>
  <si>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</si>
  <si>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</si>
  <si>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</si>
  <si>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</si>
  <si>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</si>
  <si>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</si>
  <si>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</si>
  <si>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</si>
  <si>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</si>
  <si>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</si>
  <si>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</si>
  <si>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</si>
  <si>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</si>
  <si>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</si>
  <si>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</si>
  <si>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</si>
  <si>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</si>
  <si>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</si>
  <si>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</si>
  <si>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</si>
  <si>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</si>
  <si>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</si>
  <si>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</si>
  <si>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</si>
  <si>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</si>
  <si>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</si>
  <si>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</si>
  <si>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</si>
  <si>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</si>
  <si>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</si>
  <si>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</si>
  <si>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</si>
  <si>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</si>
  <si>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</si>
  <si>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</si>
  <si>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</si>
  <si>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</si>
  <si>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</si>
  <si>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</si>
  <si>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</si>
  <si>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</si>
  <si>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</si>
  <si>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</si>
  <si>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</si>
  <si>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</si>
  <si>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</si>
  <si>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</si>
  <si>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</si>
  <si>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</si>
  <si>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</si>
  <si>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</si>
  <si>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</si>
  <si>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</si>
  <si>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</si>
  <si>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</si>
  <si>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</si>
  <si>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</si>
  <si>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</si>
  <si>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</si>
  <si>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</si>
  <si>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</si>
  <si>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</si>
  <si>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</si>
  <si>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</si>
  <si>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</si>
  <si>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</si>
  <si>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</si>
  <si>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</si>
  <si>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</si>
  <si>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</si>
  <si>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</si>
  <si>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</si>
  <si>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</si>
  <si>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</si>
  <si>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</si>
  <si>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</si>
  <si>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</si>
  <si>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</si>
  <si>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</si>
  <si>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</si>
  <si>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</si>
  <si>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</si>
  <si>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</si>
  <si>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</si>
  <si>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</si>
  <si>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</si>
  <si>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</si>
  <si>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</si>
  <si>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</si>
  <si>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</si>
  <si>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</si>
  <si>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</si>
  <si>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</si>
  <si>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</si>
  <si>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</si>
  <si>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</si>
  <si>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</si>
  <si>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</si>
  <si>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</si>
  <si>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</si>
  <si>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</si>
  <si>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</si>
  <si>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</si>
  <si>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</si>
  <si>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</si>
  <si>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</si>
  <si>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</si>
  <si>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</si>
  <si>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</si>
  <si>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</si>
  <si>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</si>
  <si>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</si>
  <si>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</si>
  <si>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</si>
  <si>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</si>
  <si>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</si>
  <si>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</si>
  <si>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</si>
  <si>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</si>
  <si>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</si>
  <si>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</si>
  <si>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</si>
  <si>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</si>
  <si>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</si>
  <si>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</si>
  <si>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</si>
  <si>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</si>
  <si>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</si>
  <si>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</si>
  <si>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</si>
  <si>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</si>
  <si>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</si>
  <si>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</si>
  <si>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</si>
  <si>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</si>
  <si>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</si>
  <si>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</si>
  <si>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</si>
  <si>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</si>
  <si>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</si>
  <si>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</si>
  <si>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</si>
  <si>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</si>
  <si>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</si>
  <si>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</si>
  <si>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</si>
  <si>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</si>
  <si>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</si>
  <si>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</si>
  <si>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</si>
  <si>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</si>
  <si>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</si>
  <si>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</si>
  <si>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</si>
  <si>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</si>
  <si>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</si>
  <si>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</si>
  <si>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</si>
  <si>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</si>
  <si>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</si>
  <si>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</si>
  <si>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</si>
  <si>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</si>
  <si>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</si>
  <si>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</si>
  <si>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</si>
  <si>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</si>
  <si>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</si>
  <si>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</si>
  <si>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</si>
  <si>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</si>
  <si>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</si>
  <si>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</si>
  <si>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</si>
  <si>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</si>
  <si>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</si>
  <si>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</si>
  <si>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</si>
  <si>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</si>
  <si>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</si>
  <si>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</si>
  <si>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</si>
  <si>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</si>
  <si>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</si>
  <si>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</si>
  <si>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</si>
  <si>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</si>
  <si>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</si>
  <si>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</si>
  <si>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</si>
  <si>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</si>
  <si>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</si>
  <si>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</si>
  <si>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</si>
  <si>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</si>
  <si>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</si>
  <si>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</si>
  <si>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</si>
  <si>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</si>
  <si>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</si>
  <si>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</si>
  <si>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</si>
  <si>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</si>
  <si>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</si>
  <si>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</si>
  <si>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</si>
  <si>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</si>
  <si>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</si>
  <si>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</si>
  <si>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</si>
  <si>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</si>
  <si>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</si>
  <si>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</si>
  <si>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</si>
  <si>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</si>
  <si>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</si>
  <si>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</si>
  <si>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</si>
  <si>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</si>
  <si>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</si>
  <si>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</si>
  <si>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</si>
  <si>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</si>
  <si>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</si>
  <si>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</si>
  <si>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</si>
  <si>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</si>
  <si>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</si>
  <si>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</si>
  <si>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</si>
  <si>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</si>
  <si>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</si>
  <si>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</si>
  <si>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</si>
  <si>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</si>
  <si>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</si>
  <si>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</si>
  <si>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</si>
  <si>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</si>
  <si>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</si>
  <si>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</si>
  <si>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</si>
  <si>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</si>
  <si>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</si>
  <si>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</si>
  <si>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</si>
  <si>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</si>
  <si>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</si>
  <si>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</si>
  <si>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</si>
  <si>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</si>
  <si>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</si>
  <si>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</si>
  <si>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</si>
  <si>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</si>
  <si>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</si>
  <si>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</si>
  <si>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</si>
  <si>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</si>
  <si>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</si>
  <si>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</si>
  <si>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</si>
  <si>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</si>
  <si>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</si>
  <si>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</si>
  <si>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</si>
  <si>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</si>
  <si>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</si>
  <si>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</si>
  <si>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</si>
  <si>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</si>
  <si>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</si>
  <si>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</si>
  <si>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</si>
  <si>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</si>
  <si>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</si>
  <si>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</si>
  <si>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</si>
  <si>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</si>
  <si>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</si>
  <si>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</si>
  <si>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</si>
  <si>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</si>
  <si>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</si>
  <si>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</si>
  <si>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</si>
  <si>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</si>
  <si>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</si>
  <si>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</si>
  <si>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</si>
  <si>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</si>
  <si>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</si>
  <si>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</si>
  <si>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</si>
  <si>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</si>
  <si>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</si>
  <si>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</si>
  <si>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</si>
  <si>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</si>
  <si>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</si>
  <si>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</si>
  <si>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</si>
  <si>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</si>
  <si>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</si>
  <si>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</si>
  <si>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</si>
  <si>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</si>
  <si>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</si>
  <si>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</si>
  <si>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</si>
  <si>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</si>
  <si>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</si>
  <si>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</si>
  <si>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</si>
  <si>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</si>
  <si>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</si>
  <si>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</si>
  <si>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</si>
  <si>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</si>
  <si>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</si>
  <si>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</si>
  <si>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</si>
  <si>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</si>
  <si>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</si>
  <si>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</si>
  <si>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</si>
  <si>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</si>
  <si>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</si>
  <si>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</si>
  <si>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</si>
  <si>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</si>
  <si>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</si>
  <si>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</si>
  <si>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</si>
  <si>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</si>
  <si>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</si>
  <si>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</si>
  <si>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</si>
  <si>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</si>
  <si>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</si>
  <si>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</si>
  <si>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</si>
  <si>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</si>
  <si>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</si>
  <si>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</si>
  <si>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</si>
  <si>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</si>
  <si>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</si>
  <si>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</si>
  <si>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</si>
  <si>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</si>
  <si>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</si>
  <si>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</si>
  <si>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</si>
  <si>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</si>
  <si>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</si>
  <si>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</si>
  <si>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</si>
  <si>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</si>
  <si>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</si>
  <si>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</si>
  <si>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</si>
  <si>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</si>
  <si>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</si>
  <si>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</si>
  <si>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</si>
  <si>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</si>
  <si>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</si>
  <si>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</si>
  <si>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</si>
  <si>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</si>
  <si>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</si>
  <si>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</si>
  <si>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</si>
  <si>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</si>
  <si>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</si>
  <si>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</si>
  <si>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</si>
  <si>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</si>
  <si>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</si>
  <si>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</si>
  <si>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</si>
  <si>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</si>
  <si>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</si>
  <si>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</si>
  <si>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</si>
  <si>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</si>
  <si>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</si>
  <si>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</si>
  <si>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</si>
  <si>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</si>
  <si>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</si>
  <si>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</si>
  <si>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</si>
  <si>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</si>
  <si>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</si>
  <si>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</si>
  <si>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</si>
  <si>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</si>
  <si>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</si>
  <si>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</si>
  <si>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</si>
  <si>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</si>
  <si>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</si>
  <si>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</si>
  <si>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</si>
  <si>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</si>
  <si>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</si>
  <si>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</si>
  <si>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</si>
  <si>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</si>
  <si>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</si>
  <si>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</si>
  <si>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</si>
  <si>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</si>
  <si>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</si>
  <si>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</si>
  <si>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</si>
  <si>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</si>
  <si>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</si>
  <si>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</si>
  <si>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</si>
  <si>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</si>
  <si>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</si>
  <si>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</si>
  <si>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</si>
  <si>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</si>
  <si>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</si>
  <si>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</si>
  <si>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</si>
  <si>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</si>
  <si>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</si>
  <si>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</si>
  <si>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</si>
  <si>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</si>
  <si>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</si>
  <si>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</si>
  <si>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</si>
  <si>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</si>
  <si>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</si>
  <si>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</si>
  <si>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</si>
  <si>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</si>
  <si>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</si>
  <si>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</si>
  <si>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</si>
  <si>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</si>
  <si>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</si>
  <si>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</si>
  <si>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</si>
  <si>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</si>
  <si>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</si>
  <si>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</si>
  <si>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</si>
  <si>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</si>
  <si>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</si>
  <si>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</si>
  <si>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</si>
  <si>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</si>
  <si>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</si>
  <si>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</si>
  <si>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</si>
  <si>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</si>
  <si>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</si>
  <si>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</si>
  <si>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</si>
  <si>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</si>
  <si>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</si>
  <si>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</si>
  <si>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</si>
  <si>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</si>
  <si>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</si>
  <si>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</si>
  <si>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</si>
  <si>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</si>
  <si>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</si>
  <si>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</si>
  <si>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</si>
  <si>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</si>
  <si>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</si>
  <si>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</si>
  <si>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</si>
  <si>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</si>
  <si>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</si>
  <si>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</si>
  <si>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</si>
  <si>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</si>
  <si>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</si>
  <si>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</si>
  <si>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</si>
  <si>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</si>
  <si>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</si>
  <si>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</si>
  <si>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</si>
  <si>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</si>
  <si>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</si>
  <si>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</si>
  <si>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</si>
  <si>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</si>
  <si>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</si>
  <si>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</si>
  <si>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</si>
  <si>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</si>
  <si>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</si>
  <si>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</si>
  <si>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</si>
  <si>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</si>
  <si>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</si>
  <si>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</si>
  <si>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</si>
  <si>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</si>
  <si>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</si>
  <si>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</si>
  <si>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</si>
  <si>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</si>
  <si>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</si>
  <si>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</si>
  <si>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</si>
  <si>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</si>
  <si>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</si>
  <si>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</si>
  <si>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</si>
  <si>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</si>
  <si>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</si>
  <si>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</si>
  <si>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</si>
  <si>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</si>
  <si>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</si>
  <si>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</si>
  <si>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</si>
  <si>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</si>
  <si>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</si>
  <si>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</si>
  <si>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</si>
  <si>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</si>
  <si>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</si>
  <si>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</si>
  <si>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</si>
  <si>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</si>
  <si>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</si>
  <si>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</si>
  <si>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</si>
  <si>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</si>
  <si>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</si>
  <si>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</si>
  <si>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</si>
  <si>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</si>
  <si>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</si>
  <si>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</si>
  <si>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</si>
  <si>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</si>
  <si>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</si>
  <si>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</si>
  <si>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</si>
  <si>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</si>
  <si>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</si>
  <si>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</si>
  <si>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</si>
  <si>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</si>
  <si>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</si>
  <si>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</si>
  <si>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</si>
  <si>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</si>
  <si>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</si>
  <si>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</si>
  <si>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</si>
  <si>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</si>
  <si>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</si>
  <si>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</si>
  <si>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</si>
  <si>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</si>
  <si>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</si>
  <si>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</si>
  <si>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</si>
  <si>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</si>
  <si>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</si>
  <si>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</si>
  <si>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</si>
  <si>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</si>
  <si>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</si>
  <si>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</si>
  <si>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</si>
  <si>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</si>
  <si>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</si>
  <si>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</si>
  <si>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</si>
  <si>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</si>
  <si>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</si>
  <si>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</si>
  <si>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</si>
  <si>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</si>
  <si>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</si>
  <si>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</si>
  <si>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</si>
  <si>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</si>
  <si>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</si>
  <si>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</si>
  <si>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</si>
  <si>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</si>
  <si>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</si>
  <si>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</si>
  <si>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</si>
  <si>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</si>
  <si>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</si>
  <si>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</si>
  <si>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</si>
  <si>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</si>
  <si>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</si>
  <si>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</si>
  <si>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</si>
  <si>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</si>
  <si>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</si>
  <si>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</si>
  <si>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</si>
  <si>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</si>
  <si>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</si>
  <si>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</si>
  <si>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</si>
  <si>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</si>
  <si>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</si>
  <si>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</si>
  <si>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</si>
  <si>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</si>
  <si>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</si>
  <si>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</si>
  <si>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</si>
  <si>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</si>
  <si>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</si>
  <si>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</si>
  <si>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</si>
  <si>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</si>
  <si>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</si>
  <si>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</si>
  <si>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</si>
  <si>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</si>
  <si>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</si>
  <si>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</si>
  <si>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</si>
  <si>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</si>
  <si>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</si>
  <si>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</si>
  <si>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</si>
  <si>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</si>
  <si>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</si>
  <si>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</si>
  <si>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</si>
  <si>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</si>
  <si>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</si>
  <si>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</si>
  <si>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</si>
  <si>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</si>
  <si>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</si>
  <si>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</si>
  <si>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</si>
  <si>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</si>
  <si>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</si>
  <si>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</si>
  <si>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</si>
  <si>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</si>
  <si>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</si>
  <si>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</si>
  <si>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</si>
  <si>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</si>
  <si>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</si>
  <si>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</si>
  <si>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</si>
  <si>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</si>
  <si>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</si>
  <si>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</si>
  <si>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</si>
  <si>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</si>
  <si>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</si>
  <si>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</si>
  <si>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</si>
  <si>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</si>
  <si>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</si>
  <si>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</si>
  <si>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</si>
  <si>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</si>
  <si>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</si>
  <si>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</si>
  <si>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</si>
  <si>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</si>
  <si>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</si>
  <si>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</si>
  <si>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</si>
  <si>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</si>
  <si>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</si>
  <si>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</si>
  <si>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</si>
  <si>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</si>
  <si>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</si>
  <si>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</si>
  <si>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</si>
  <si>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</si>
  <si>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</si>
  <si>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</si>
  <si>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</si>
  <si>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</si>
  <si>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</si>
  <si>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</si>
  <si>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</si>
  <si>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</si>
  <si>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</si>
  <si>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</si>
  <si>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</si>
  <si>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</si>
  <si>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</si>
  <si>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</si>
  <si>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</si>
  <si>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</si>
  <si>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</si>
  <si>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</si>
  <si>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</si>
  <si>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</si>
  <si>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</si>
  <si>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</si>
  <si>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</si>
  <si>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</si>
  <si>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</si>
  <si>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</si>
  <si>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</si>
  <si>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</si>
  <si>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</si>
  <si>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</si>
  <si>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</si>
  <si>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</si>
  <si>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</si>
  <si>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</si>
  <si>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</si>
  <si>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</si>
  <si>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</si>
  <si>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</si>
  <si>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</si>
  <si>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</si>
  <si>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</si>
  <si>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</si>
  <si>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</si>
  <si>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</si>
  <si>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</si>
  <si>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</si>
  <si>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</si>
  <si>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</si>
  <si>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</si>
  <si>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</si>
  <si>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</si>
  <si>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</si>
  <si>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</si>
  <si>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</si>
  <si>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</si>
  <si>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</si>
  <si>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</si>
  <si>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</si>
  <si>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</si>
  <si>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</si>
  <si>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</si>
  <si>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</si>
  <si>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</si>
  <si>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</si>
  <si>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</si>
  <si>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</si>
  <si>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</si>
  <si>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</si>
  <si>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</si>
  <si>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</si>
  <si>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</si>
  <si>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</si>
  <si>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</si>
  <si>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</si>
  <si>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</si>
  <si>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</si>
  <si>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</si>
  <si>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</si>
  <si>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</si>
  <si>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</si>
  <si>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</si>
  <si>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</si>
  <si>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</si>
  <si>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</si>
  <si>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</si>
  <si>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</si>
  <si>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</si>
  <si>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</si>
  <si>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</si>
  <si>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</si>
  <si>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</si>
  <si>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</si>
  <si>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</si>
  <si>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</si>
  <si>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</si>
  <si>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</si>
  <si>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</si>
  <si>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</si>
  <si>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</si>
  <si>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</si>
  <si>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</si>
  <si>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</si>
  <si>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</si>
  <si>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</si>
  <si>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</si>
  <si>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</si>
  <si>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</si>
  <si>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</si>
  <si>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</si>
  <si>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</si>
  <si>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</si>
  <si>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</si>
  <si>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</si>
  <si>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</si>
  <si>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</si>
  <si>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</si>
  <si>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</si>
  <si>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</si>
  <si>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</si>
  <si>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</si>
  <si>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</si>
  <si>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</si>
  <si>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</si>
  <si>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</si>
  <si>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</si>
  <si>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</si>
  <si>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</si>
  <si>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</si>
  <si>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</si>
  <si>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</si>
  <si>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</si>
  <si>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</si>
  <si>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</si>
  <si>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</si>
  <si>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</si>
  <si>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</si>
  <si>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</si>
  <si>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</si>
  <si>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</si>
  <si>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</si>
  <si>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</si>
  <si>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</si>
  <si>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</si>
  <si>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</si>
  <si>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</si>
  <si>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</si>
  <si>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</si>
  <si>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</si>
  <si>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</si>
  <si>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</si>
  <si>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</si>
  <si>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</si>
  <si>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</si>
  <si>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</si>
  <si>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</si>
  <si>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</si>
  <si>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</si>
  <si>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</si>
  <si>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</si>
  <si>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</si>
  <si>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</si>
  <si>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</si>
  <si>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</si>
  <si>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</si>
  <si>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</si>
  <si>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</si>
  <si>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</si>
  <si>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</si>
  <si>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</si>
  <si>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</si>
  <si>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</si>
  <si>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</si>
  <si>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</si>
  <si>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</si>
  <si>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</si>
  <si>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</si>
  <si>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</si>
  <si>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</si>
  <si>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</si>
  <si>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</si>
  <si>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</si>
  <si>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</si>
  <si>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</si>
  <si>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</si>
  <si>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</si>
  <si>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</si>
  <si>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</si>
  <si>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</si>
  <si>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</si>
  <si>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</si>
  <si>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</si>
  <si>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</si>
  <si>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</si>
  <si>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</si>
  <si>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</si>
  <si>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</si>
  <si>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</si>
  <si>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</si>
  <si>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</si>
  <si>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</si>
  <si>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</si>
  <si>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</si>
  <si>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</si>
  <si>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</si>
  <si>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</si>
  <si>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</si>
  <si>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</si>
  <si>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</si>
  <si>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</si>
  <si>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</si>
  <si>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</si>
  <si>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</si>
  <si>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</si>
  <si>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</si>
  <si>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</si>
  <si>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</si>
  <si>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</si>
  <si>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</si>
  <si>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</si>
  <si>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</si>
  <si>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</si>
  <si>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</si>
  <si>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</si>
  <si>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</si>
  <si>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</si>
  <si>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</si>
  <si>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</si>
  <si>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</si>
  <si>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</si>
  <si>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</si>
  <si>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</si>
  <si>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</si>
  <si>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</si>
  <si>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</si>
  <si>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</si>
  <si>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</si>
  <si>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</si>
  <si>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</si>
  <si>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</si>
  <si>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</si>
  <si>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</si>
  <si>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</si>
  <si>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</si>
  <si>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</si>
  <si>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</si>
  <si>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</si>
  <si>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</si>
  <si>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</si>
  <si>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</si>
  <si>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</si>
  <si>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</si>
  <si>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</si>
  <si>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</si>
  <si>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</si>
  <si>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</si>
  <si>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</si>
  <si>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</si>
  <si>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</si>
  <si>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</si>
  <si>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</si>
  <si>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</si>
  <si>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</si>
  <si>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</si>
  <si>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</si>
  <si>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</si>
  <si>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</si>
  <si>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</si>
  <si>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</si>
  <si>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</si>
  <si>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</si>
  <si>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</si>
  <si>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</si>
  <si>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</si>
  <si>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</si>
  <si>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</si>
  <si>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</si>
  <si>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</si>
  <si>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</si>
  <si>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</si>
  <si>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</si>
  <si>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</si>
  <si>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</si>
  <si>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</si>
  <si>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</si>
  <si>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</si>
  <si>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</si>
  <si>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</si>
  <si>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</si>
  <si>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</si>
  <si>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</si>
  <si>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</si>
  <si>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</si>
  <si>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</si>
  <si>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</si>
  <si>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</si>
  <si>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</si>
  <si>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</si>
  <si>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</si>
  <si>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</si>
  <si>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</si>
  <si>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</si>
  <si>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</si>
  <si>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</si>
  <si>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</si>
  <si>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</si>
  <si>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</si>
  <si>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</si>
  <si>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</si>
  <si>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</si>
  <si>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</si>
  <si>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</si>
  <si>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</si>
  <si>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</si>
  <si>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</si>
  <si>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</si>
  <si>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</si>
  <si>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</si>
  <si>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</si>
  <si>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</si>
  <si>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</si>
  <si>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</si>
  <si>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</si>
  <si>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</si>
  <si>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</si>
  <si>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</si>
  <si>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</si>
  <si>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</si>
  <si>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</si>
  <si>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</si>
  <si>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</si>
  <si>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</si>
  <si>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</si>
  <si>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</si>
  <si>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</si>
  <si>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</si>
  <si>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</si>
  <si>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</si>
  <si>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</si>
  <si>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</si>
  <si>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</si>
  <si>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</si>
  <si>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</si>
  <si>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</si>
  <si>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</si>
  <si>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</si>
  <si>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</si>
  <si>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</si>
  <si>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</si>
  <si>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</si>
  <si>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</si>
  <si>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</si>
  <si>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</si>
  <si>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</si>
  <si>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</si>
  <si>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</si>
  <si>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</si>
  <si>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</si>
  <si>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</si>
  <si>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</si>
  <si>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</si>
  <si>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</si>
  <si>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</si>
  <si>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</si>
  <si>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</si>
  <si>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</si>
  <si>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</si>
  <si>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</si>
  <si>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</si>
  <si>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</si>
  <si>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</si>
  <si>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</si>
  <si>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</si>
  <si>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</si>
  <si>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</si>
  <si>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</si>
  <si>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</si>
  <si>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</si>
  <si>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</si>
  <si>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</si>
  <si>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</si>
  <si>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</si>
  <si>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</si>
  <si>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</si>
  <si>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</si>
  <si>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</si>
  <si>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</si>
  <si>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</si>
  <si>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</si>
  <si>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</si>
  <si>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</si>
  <si>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</si>
  <si>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</si>
  <si>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</si>
  <si>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</si>
  <si>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</si>
  <si>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</si>
  <si>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</si>
  <si>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</si>
  <si>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</si>
  <si>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</si>
  <si>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</si>
  <si>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</si>
  <si>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</si>
  <si>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</si>
  <si>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</si>
  <si>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</si>
  <si>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</si>
  <si>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</si>
  <si>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</si>
  <si>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</si>
  <si>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</si>
  <si>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</si>
  <si>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</si>
  <si>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</si>
  <si>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</si>
  <si>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</si>
  <si>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</si>
  <si>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</si>
  <si>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</si>
  <si>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</si>
  <si>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</si>
  <si>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</si>
  <si>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</si>
  <si>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</si>
  <si>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</si>
  <si>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</si>
  <si>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</si>
  <si>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</si>
  <si>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</si>
  <si>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</si>
  <si>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</si>
  <si>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</si>
  <si>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</si>
  <si>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</si>
  <si>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</si>
  <si>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</si>
  <si>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</si>
  <si>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</si>
  <si>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</si>
  <si>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</si>
  <si>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</si>
  <si>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</si>
  <si>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</si>
  <si>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</si>
  <si>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</si>
  <si>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</si>
  <si>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</si>
  <si>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</si>
  <si>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</si>
  <si>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</si>
  <si>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</si>
  <si>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</si>
  <si>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</si>
  <si>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</si>
  <si>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</si>
  <si>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</si>
  <si>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</si>
  <si>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</si>
  <si>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</si>
  <si>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</si>
  <si>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</si>
  <si>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</si>
  <si>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</si>
  <si>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</si>
  <si>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</si>
  <si>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</si>
  <si>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</si>
  <si>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</si>
  <si>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</si>
  <si>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</si>
  <si>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</si>
  <si>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</si>
  <si>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</si>
  <si>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</si>
  <si>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</si>
  <si>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</si>
  <si>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</si>
  <si>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</si>
  <si>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</si>
  <si>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</si>
  <si>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</si>
  <si>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</si>
  <si>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</si>
  <si>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</si>
  <si>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</si>
  <si>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</si>
  <si>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</si>
  <si>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</si>
  <si>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</si>
  <si>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</si>
  <si>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</si>
  <si>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</si>
  <si>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</si>
  <si>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</si>
  <si>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</si>
  <si>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</si>
  <si>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</si>
  <si>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</si>
  <si>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</si>
  <si>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</si>
  <si>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</si>
  <si>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</si>
  <si>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</si>
  <si>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</si>
  <si>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</si>
  <si>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</si>
  <si>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</si>
  <si>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</si>
  <si>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</si>
  <si>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</si>
  <si>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</si>
  <si>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</si>
  <si>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</si>
  <si>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</si>
  <si>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</si>
  <si>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</si>
  <si>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</si>
  <si>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</si>
  <si>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</si>
  <si>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</si>
  <si>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</si>
  <si>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</si>
  <si>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</si>
  <si>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</si>
  <si>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</si>
  <si>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</si>
  <si>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</si>
  <si>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</si>
  <si>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</si>
  <si>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</si>
  <si>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</si>
  <si>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</si>
  <si>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</si>
  <si>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</si>
  <si>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</si>
  <si>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</si>
  <si>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</si>
  <si>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</si>
  <si>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</si>
  <si>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</si>
  <si>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</si>
  <si>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</si>
  <si>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</si>
  <si>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</si>
  <si>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</si>
  <si>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</si>
  <si>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</si>
  <si>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</si>
  <si>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</si>
  <si>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</si>
  <si>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</si>
  <si>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</si>
  <si>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</si>
  <si>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</si>
  <si>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</si>
  <si>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</si>
  <si>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</si>
  <si>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</si>
  <si>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</si>
  <si>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</si>
  <si>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</si>
  <si>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</si>
  <si>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</si>
  <si>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</si>
  <si>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</si>
  <si>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</si>
  <si>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</si>
  <si>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</si>
  <si>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</si>
  <si>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</si>
  <si>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</si>
  <si>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</si>
  <si>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</si>
  <si>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</si>
  <si>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</si>
  <si>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</si>
  <si>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</si>
  <si>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</si>
  <si>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</si>
  <si>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</si>
  <si>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</si>
  <si>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</si>
  <si>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</si>
  <si>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</si>
  <si>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</si>
  <si>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</si>
  <si>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</si>
  <si>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</si>
  <si>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</si>
  <si>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</si>
  <si>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</si>
  <si>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</si>
  <si>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</si>
  <si>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</si>
  <si>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</si>
  <si>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</si>
  <si>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</si>
  <si>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</si>
  <si>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</si>
  <si>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</si>
  <si>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</si>
  <si>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</si>
  <si>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</si>
  <si>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</si>
  <si>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</si>
  <si>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</si>
  <si>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</si>
  <si>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</si>
  <si>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</si>
  <si>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</si>
  <si>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</si>
  <si>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</si>
  <si>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</si>
  <si>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</si>
  <si>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</si>
  <si>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</si>
  <si>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</si>
  <si>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</si>
  <si>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</si>
  <si>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</si>
  <si>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</si>
  <si>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</si>
  <si>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</si>
  <si>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</si>
  <si>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</si>
  <si>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</si>
  <si>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</si>
  <si>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</si>
  <si>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</si>
  <si>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</si>
  <si>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</si>
  <si>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</si>
  <si>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</si>
  <si>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</si>
  <si>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</si>
  <si>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</si>
  <si>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</si>
  <si>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</si>
  <si>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</si>
  <si>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</si>
  <si>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</si>
  <si>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</si>
  <si>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</si>
  <si>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</si>
  <si>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</si>
  <si>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</si>
  <si>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</si>
  <si>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</si>
  <si>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</si>
  <si>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</si>
  <si>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</si>
  <si>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</si>
  <si>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</si>
  <si>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</si>
  <si>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</si>
  <si>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</si>
  <si>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</si>
  <si>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</si>
  <si>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</si>
  <si>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</si>
  <si>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</si>
  <si>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</si>
  <si>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</si>
  <si>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</si>
  <si>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</si>
  <si>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</si>
  <si>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</si>
  <si>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</si>
  <si>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</si>
  <si>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</si>
  <si>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</si>
  <si>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</si>
  <si>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</si>
  <si>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</si>
  <si>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</si>
  <si>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</si>
  <si>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</si>
  <si>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</si>
  <si>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</si>
  <si>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</si>
  <si>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</si>
  <si>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</si>
  <si>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</si>
  <si>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</si>
  <si>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</si>
  <si>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</si>
  <si>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</si>
  <si>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</si>
  <si>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</si>
  <si>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</si>
  <si>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</si>
  <si>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</si>
  <si>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</si>
  <si>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</si>
  <si>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</si>
  <si>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</si>
  <si>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</si>
  <si>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</si>
  <si>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</si>
  <si>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</si>
  <si>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</si>
  <si>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</si>
  <si>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</si>
  <si>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</si>
  <si>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</si>
  <si>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</si>
  <si>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</si>
  <si>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</si>
  <si>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</si>
  <si>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</si>
  <si>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</si>
  <si>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</si>
  <si>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</si>
  <si>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</si>
  <si>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</si>
  <si>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</si>
  <si>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</si>
  <si>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</si>
  <si>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</si>
  <si>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</si>
  <si>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</si>
  <si>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</si>
  <si>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</si>
  <si>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</si>
  <si>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</si>
  <si>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</si>
  <si>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</si>
  <si>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</si>
  <si>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</si>
  <si>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</si>
  <si>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</si>
  <si>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</si>
  <si>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</si>
  <si>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</si>
  <si>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</si>
  <si>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</si>
  <si>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</si>
  <si>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</si>
  <si>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</si>
  <si>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</si>
  <si>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</si>
  <si>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</si>
  <si>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</si>
  <si>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</si>
  <si>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</si>
  <si>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</si>
  <si>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</si>
  <si>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</si>
  <si>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</si>
  <si>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</si>
  <si>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</si>
  <si>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</si>
  <si>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</si>
  <si>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</si>
  <si>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</si>
  <si>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</si>
  <si>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</si>
  <si>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</si>
  <si>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</si>
  <si>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</si>
  <si>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</si>
  <si>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</si>
  <si>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</si>
  <si>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</si>
  <si>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</si>
  <si>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</si>
  <si>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</si>
  <si>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</si>
  <si>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</si>
  <si>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</si>
  <si>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</si>
  <si>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</si>
  <si>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</si>
  <si>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</si>
  <si>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</si>
  <si>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</si>
  <si>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</si>
  <si>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</si>
  <si>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</si>
  <si>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</si>
  <si>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</si>
  <si>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</si>
  <si>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</si>
  <si>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</si>
  <si>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</si>
  <si>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</si>
  <si>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</si>
  <si>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</si>
  <si>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</si>
  <si>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</si>
  <si>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</si>
  <si>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</si>
  <si>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</si>
  <si>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</si>
  <si>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</si>
  <si>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</si>
  <si>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</si>
  <si>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</si>
  <si>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</si>
  <si>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</si>
  <si>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</si>
  <si>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</si>
  <si>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</si>
  <si>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</si>
  <si>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</si>
  <si>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</si>
  <si>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</si>
  <si>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</si>
  <si>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</si>
  <si>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</si>
  <si>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</si>
  <si>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</si>
  <si>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</si>
  <si>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</si>
  <si>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</si>
  <si>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</si>
  <si>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</si>
  <si>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</si>
  <si>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</si>
  <si>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</si>
  <si>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</si>
  <si>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</si>
  <si>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</si>
  <si>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</si>
  <si>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</si>
  <si>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</si>
  <si>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</si>
  <si>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</si>
  <si>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</si>
  <si>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</si>
  <si>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</si>
  <si>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</si>
  <si>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</si>
  <si>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</si>
  <si>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</si>
  <si>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</si>
  <si>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</si>
  <si>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</si>
  <si>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</si>
  <si>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</si>
  <si>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</si>
  <si>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</si>
  <si>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</si>
  <si>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</si>
  <si>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</si>
  <si>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</si>
  <si>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</si>
  <si>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</si>
  <si>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</si>
  <si>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</si>
  <si>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</si>
  <si>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</si>
  <si>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</si>
  <si>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</si>
  <si>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</si>
  <si>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</si>
  <si>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</si>
  <si>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</si>
  <si>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</si>
  <si>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</si>
  <si>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</si>
  <si>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</si>
  <si>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</si>
  <si>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</si>
  <si>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</si>
  <si>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</si>
  <si>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</si>
  <si>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</si>
  <si>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</si>
  <si>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</si>
  <si>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</si>
  <si>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</si>
  <si>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</si>
  <si>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</si>
  <si>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</si>
  <si>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</si>
  <si>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</si>
  <si>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</si>
  <si>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</si>
  <si>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</si>
  <si>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</si>
  <si>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</si>
  <si>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</si>
  <si>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</si>
  <si>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</si>
  <si>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</si>
  <si>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</si>
  <si>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</si>
  <si>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</si>
  <si>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</si>
  <si>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</si>
  <si>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</si>
  <si>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</si>
  <si>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</si>
  <si>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</si>
  <si>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</si>
  <si>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</si>
  <si>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</si>
  <si>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</si>
  <si>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</si>
  <si>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</si>
  <si>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</si>
  <si>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</si>
  <si>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</si>
  <si>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</si>
  <si>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</si>
  <si>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</si>
  <si>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</si>
  <si>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</si>
  <si>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</si>
  <si>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</si>
  <si>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</si>
  <si>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</si>
  <si>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</si>
  <si>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</si>
  <si>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</si>
  <si>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</si>
  <si>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</si>
  <si>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</si>
  <si>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</si>
  <si>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</si>
  <si>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</si>
  <si>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</si>
  <si>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</si>
  <si>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</si>
  <si>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</si>
  <si>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</si>
  <si>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</si>
  <si>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</si>
  <si>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</si>
  <si>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</si>
  <si>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</si>
  <si>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</si>
  <si>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</si>
  <si>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</si>
  <si>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</si>
  <si>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</si>
  <si>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</si>
  <si>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</si>
  <si>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</si>
  <si>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</si>
  <si>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</si>
  <si>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</si>
  <si>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</si>
  <si>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</si>
  <si>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</si>
  <si>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</si>
  <si>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</si>
  <si>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</si>
  <si>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</si>
  <si>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</si>
  <si>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</si>
  <si>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</si>
  <si>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</si>
  <si>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</si>
  <si>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</si>
  <si>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</si>
  <si>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</si>
  <si>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</si>
  <si>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</si>
  <si>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</si>
  <si>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</si>
  <si>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</si>
  <si>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</si>
  <si>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</si>
  <si>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</si>
  <si>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</si>
  <si>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</si>
  <si>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</si>
  <si>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</si>
  <si>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</si>
  <si>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</si>
  <si>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</si>
  <si>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</si>
  <si>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</si>
  <si>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</si>
  <si>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</si>
  <si>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</si>
  <si>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</si>
  <si>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</si>
  <si>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</si>
  <si>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</si>
  <si>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</si>
  <si>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</si>
  <si>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</si>
  <si>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</si>
  <si>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</si>
  <si>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</si>
  <si>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</si>
  <si>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</si>
  <si>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</si>
  <si>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</si>
  <si>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</si>
  <si>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</si>
  <si>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</si>
  <si>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</si>
  <si>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</si>
  <si>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</si>
  <si>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</si>
  <si>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</si>
  <si>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</si>
  <si>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</si>
  <si>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</si>
  <si>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</si>
  <si>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</si>
  <si>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</si>
  <si>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</si>
  <si>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</si>
  <si>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</si>
  <si>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</si>
  <si>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</si>
  <si>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</si>
  <si>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</si>
  <si>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</si>
  <si>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</si>
  <si>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</si>
  <si>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</si>
  <si>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</si>
  <si>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</si>
  <si>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</si>
  <si>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</si>
  <si>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</si>
  <si>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</si>
  <si>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</si>
  <si>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</si>
  <si>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</si>
  <si>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</si>
  <si>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</si>
  <si>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</si>
  <si>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</si>
  <si>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</si>
  <si>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</si>
  <si>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</si>
  <si>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</si>
  <si>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</si>
  <si>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</si>
  <si>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</si>
  <si>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</si>
  <si>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</si>
  <si>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</si>
  <si>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</si>
  <si>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</si>
  <si>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</si>
  <si>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</si>
  <si>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</si>
  <si>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</si>
  <si>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</si>
  <si>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</si>
  <si>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</si>
  <si>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</si>
  <si>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</si>
  <si>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</si>
  <si>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</si>
  <si>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</si>
  <si>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</si>
  <si>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</si>
  <si>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</si>
  <si>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</si>
  <si>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</si>
  <si>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</si>
  <si>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</si>
  <si>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</si>
  <si>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</si>
  <si>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</si>
  <si>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</si>
  <si>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</si>
  <si>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</si>
  <si>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</si>
  <si>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</si>
  <si>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</si>
  <si>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</si>
  <si>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</si>
  <si>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</si>
  <si>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</si>
  <si>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</si>
  <si>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</si>
  <si>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</si>
  <si>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</si>
  <si>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</si>
  <si>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</si>
  <si>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</si>
  <si>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</si>
  <si>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</si>
  <si>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</si>
  <si>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</si>
  <si>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</si>
  <si>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</si>
  <si>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</si>
  <si>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</si>
  <si>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</si>
  <si>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</si>
  <si>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</si>
  <si>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</si>
  <si>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</si>
  <si>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</si>
  <si>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</si>
  <si>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</si>
  <si>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</si>
  <si>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</si>
  <si>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</si>
  <si>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</si>
  <si>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</si>
  <si>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</si>
  <si>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</si>
  <si>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</si>
  <si>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</si>
  <si>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</si>
  <si>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</si>
  <si>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</si>
  <si>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</si>
  <si>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</si>
  <si>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</si>
  <si>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</si>
  <si>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</si>
  <si>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</si>
  <si>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</si>
  <si>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</si>
  <si>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</si>
  <si>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</si>
  <si>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</si>
  <si>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</si>
  <si>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</si>
  <si>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</si>
  <si>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</si>
  <si>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</si>
  <si>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</si>
  <si>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</si>
  <si>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</si>
  <si>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</si>
  <si>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</si>
  <si>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</si>
  <si>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</si>
  <si>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</si>
  <si>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</si>
  <si>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</si>
  <si>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</si>
  <si>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</si>
  <si>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</si>
  <si>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</si>
  <si>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</si>
  <si>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</si>
  <si>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</si>
  <si>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</si>
  <si>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</si>
  <si>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</si>
  <si>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</si>
  <si>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</si>
  <si>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</si>
  <si>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</si>
  <si>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</si>
  <si>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</si>
  <si>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</si>
  <si>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</si>
  <si>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</si>
  <si>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</si>
  <si>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</si>
  <si>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</si>
  <si>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</si>
  <si>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</si>
  <si>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</si>
  <si>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</si>
  <si>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</si>
  <si>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</si>
  <si>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</si>
  <si>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</si>
  <si>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</si>
  <si>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</si>
  <si>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</si>
  <si>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</si>
  <si>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</si>
  <si>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</si>
  <si>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</si>
  <si>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</si>
  <si>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</si>
  <si>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</si>
  <si>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</si>
  <si>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</si>
  <si>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</si>
  <si>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</si>
  <si>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</si>
  <si>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</si>
  <si>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</si>
  <si>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</si>
  <si>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</si>
  <si>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</si>
  <si>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</si>
  <si>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</si>
  <si>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</si>
  <si>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</si>
  <si>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</si>
  <si>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</si>
  <si>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</si>
  <si>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</si>
  <si>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</si>
  <si>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</si>
  <si>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</si>
  <si>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</si>
  <si>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</si>
  <si>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</si>
  <si>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</si>
  <si>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</si>
  <si>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</si>
  <si>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</si>
  <si>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</si>
  <si>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</si>
  <si>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</si>
  <si>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</si>
  <si>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</si>
  <si>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</si>
  <si>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</si>
  <si>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</si>
  <si>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</si>
  <si>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</si>
  <si>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</si>
  <si>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</si>
  <si>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</si>
  <si>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</si>
  <si>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</si>
  <si>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</si>
  <si>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</si>
  <si>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</si>
  <si>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</si>
  <si>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</si>
  <si>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</si>
  <si>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</si>
  <si>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</si>
  <si>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</si>
  <si>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</si>
  <si>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</si>
  <si>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</si>
  <si>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</si>
  <si>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</si>
  <si>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</si>
  <si>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</si>
  <si>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</si>
  <si>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</si>
  <si>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</si>
  <si>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</si>
  <si>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</si>
  <si>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</si>
  <si>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</si>
  <si>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</si>
  <si>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</si>
  <si>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</si>
  <si>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</si>
  <si>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</si>
  <si>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</si>
  <si>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</si>
  <si>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</si>
  <si>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</si>
  <si>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</si>
  <si>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</si>
  <si>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</si>
  <si>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</si>
  <si>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</si>
  <si>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</si>
  <si>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</si>
  <si>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</si>
  <si>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</si>
  <si>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</si>
  <si>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</si>
  <si>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</si>
  <si>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</si>
  <si>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</si>
  <si>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</si>
  <si>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</si>
  <si>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</si>
  <si>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</si>
  <si>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</si>
  <si>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</si>
  <si>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</si>
  <si>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</si>
  <si>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</si>
  <si>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</si>
  <si>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</si>
  <si>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</si>
  <si>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</si>
  <si>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</si>
  <si>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</si>
  <si>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</si>
  <si>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</si>
  <si>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</si>
  <si>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</si>
  <si>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</si>
  <si>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</si>
  <si>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</si>
  <si>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</si>
  <si>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</si>
  <si>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</si>
  <si>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</si>
  <si>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</si>
  <si>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</si>
  <si>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</si>
  <si>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</si>
  <si>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</si>
  <si>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</si>
  <si>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</si>
  <si>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</si>
  <si>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</si>
  <si>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</si>
  <si>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</si>
  <si>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</si>
  <si>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</si>
  <si>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</si>
  <si>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</si>
  <si>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</si>
  <si>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</si>
  <si>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</si>
  <si>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</si>
  <si>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</si>
  <si>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</si>
  <si>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</si>
  <si>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</si>
  <si>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</si>
  <si>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</si>
  <si>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</si>
  <si>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</si>
  <si>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</si>
  <si>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</si>
  <si>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</si>
  <si>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</si>
  <si>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</si>
  <si>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</si>
  <si>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</si>
  <si>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</si>
  <si>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</si>
  <si>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</si>
  <si>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</si>
  <si>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</si>
  <si>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</si>
  <si>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</si>
  <si>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</si>
  <si>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</si>
  <si>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</si>
  <si>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</si>
  <si>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</si>
  <si>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</si>
  <si>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</si>
  <si>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</si>
  <si>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</si>
  <si>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</si>
  <si>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</si>
  <si>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</si>
  <si>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</si>
  <si>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</si>
  <si>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</si>
  <si>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</si>
  <si>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</si>
  <si>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</si>
  <si>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</si>
  <si>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</si>
  <si>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</si>
  <si>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</si>
  <si>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</si>
  <si>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</si>
  <si>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</si>
  <si>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</si>
  <si>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</si>
  <si>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</si>
  <si>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</si>
  <si>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</si>
  <si>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</si>
  <si>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</si>
  <si>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</si>
  <si>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</si>
  <si>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</si>
  <si>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</si>
  <si>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</si>
  <si>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</si>
  <si>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</si>
  <si>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</si>
  <si>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</si>
  <si>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</si>
  <si>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</si>
  <si>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</si>
  <si>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</si>
  <si>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</si>
  <si>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</si>
  <si>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</si>
  <si>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</si>
  <si>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</si>
  <si>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</si>
  <si>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</si>
  <si>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</si>
  <si>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</si>
  <si>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</si>
  <si>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</si>
  <si>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</si>
  <si>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</si>
  <si>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</si>
  <si>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</si>
  <si>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</si>
  <si>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</si>
  <si>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</si>
  <si>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</si>
  <si>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</si>
  <si>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</si>
  <si>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</si>
  <si>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</si>
  <si>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</si>
  <si>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</si>
  <si>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</si>
  <si>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</si>
  <si>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</si>
  <si>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</si>
  <si>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</si>
  <si>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</si>
  <si>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</si>
  <si>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</si>
  <si>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</si>
  <si>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</si>
  <si>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</si>
  <si>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</si>
  <si>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</si>
  <si>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</si>
  <si>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</si>
  <si>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</si>
  <si>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</si>
  <si>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</si>
  <si>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</si>
  <si>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</si>
  <si>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</si>
  <si>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</si>
  <si>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</si>
  <si>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</si>
  <si>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</si>
  <si>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</si>
  <si>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</si>
  <si>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</si>
  <si>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</si>
  <si>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</si>
  <si>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</si>
  <si>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</si>
  <si>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</si>
  <si>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</si>
  <si>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</si>
  <si>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</si>
  <si>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</si>
  <si>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</si>
  <si>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</si>
  <si>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</si>
  <si>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</si>
  <si>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</si>
  <si>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</si>
  <si>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</si>
  <si>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</si>
  <si>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</si>
  <si>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</si>
  <si>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</si>
  <si>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</si>
  <si>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</si>
  <si>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</si>
  <si>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</si>
  <si>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</si>
  <si>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</si>
  <si>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</si>
  <si>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</si>
  <si>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</si>
  <si>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</si>
  <si>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</si>
  <si>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</si>
  <si>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</si>
  <si>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</si>
  <si>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</si>
  <si>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</si>
  <si>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</si>
  <si>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</si>
  <si>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</si>
  <si>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</si>
  <si>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</si>
  <si>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</si>
  <si>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</si>
  <si>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</si>
  <si>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</si>
  <si>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</si>
  <si>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</si>
  <si>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</si>
  <si>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</si>
  <si>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</si>
  <si>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</si>
  <si>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</si>
  <si>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</si>
  <si>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</si>
  <si>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</si>
  <si>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</si>
  <si>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</si>
  <si>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</si>
  <si>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</si>
  <si>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</si>
  <si>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</si>
  <si>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</si>
  <si>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</si>
  <si>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</si>
  <si>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</si>
  <si>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</si>
  <si>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</si>
  <si>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</si>
  <si>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</si>
  <si>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</si>
  <si>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</si>
  <si>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</si>
  <si>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</si>
  <si>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</si>
  <si>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</si>
  <si>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</si>
  <si>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</si>
  <si>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</si>
  <si>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</si>
  <si>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</si>
  <si>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</si>
  <si>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</si>
  <si>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</si>
  <si>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</si>
  <si>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</si>
  <si>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</si>
  <si>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</si>
  <si>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</si>
  <si>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</si>
  <si>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</si>
  <si>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</si>
  <si>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</si>
  <si>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</si>
  <si>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</si>
  <si>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</si>
  <si>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</si>
  <si>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</si>
  <si>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</si>
  <si>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</si>
  <si>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</si>
  <si>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</si>
  <si>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</si>
  <si>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</si>
  <si>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</si>
  <si>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</si>
  <si>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</si>
  <si>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</si>
  <si>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</si>
  <si>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</si>
  <si>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</si>
  <si>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</si>
  <si>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</si>
  <si>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</si>
  <si>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</si>
  <si>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</si>
  <si>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</si>
  <si>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</si>
  <si>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</si>
  <si>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</si>
  <si>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</si>
  <si>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</si>
  <si>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</si>
  <si>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</si>
  <si>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</si>
  <si>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</si>
  <si>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</si>
  <si>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</si>
  <si>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</si>
  <si>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</si>
  <si>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</si>
  <si>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</si>
  <si>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</si>
  <si>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</si>
  <si>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</si>
  <si>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</si>
  <si>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</si>
  <si>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</si>
  <si>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</si>
  <si>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</si>
  <si>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</si>
  <si>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</si>
  <si>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</si>
  <si>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</si>
  <si>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</si>
  <si>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</si>
  <si>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</si>
  <si>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</si>
  <si>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</si>
  <si>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</si>
  <si>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</si>
  <si>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</si>
  <si>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</si>
  <si>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</si>
  <si>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</si>
  <si>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</si>
  <si>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</si>
  <si>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</si>
  <si>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</si>
  <si>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</si>
  <si>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</si>
  <si>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</si>
  <si>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</si>
  <si>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</si>
  <si>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</si>
  <si>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</si>
  <si>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</si>
  <si>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</si>
  <si>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</si>
  <si>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</si>
  <si>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</si>
  <si>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</si>
  <si>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</si>
  <si>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</si>
  <si>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</si>
  <si>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</si>
  <si>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</si>
  <si>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</si>
  <si>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</si>
  <si>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</si>
  <si>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</si>
  <si>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</si>
  <si>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</si>
  <si>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</si>
  <si>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</si>
  <si>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</si>
  <si>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</si>
  <si>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</si>
  <si>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</si>
  <si>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</si>
  <si>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</si>
  <si>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</si>
  <si>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</si>
  <si>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</si>
  <si>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</si>
  <si>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</si>
  <si>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</si>
  <si>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</si>
  <si>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</si>
  <si>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</si>
  <si>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</si>
  <si>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</si>
  <si>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</si>
  <si>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</si>
  <si>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</si>
  <si>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</si>
  <si>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</si>
  <si>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</si>
  <si>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</si>
  <si>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</si>
  <si>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</si>
  <si>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</si>
  <si>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</si>
  <si>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</si>
  <si>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</si>
  <si>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</si>
  <si>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</si>
  <si>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</si>
  <si>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</si>
  <si>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</si>
  <si>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</si>
  <si>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</si>
  <si>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</si>
  <si>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</si>
  <si>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</si>
  <si>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</si>
  <si>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</si>
  <si>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</si>
  <si>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</si>
  <si>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</si>
  <si>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</si>
  <si>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</si>
  <si>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</si>
  <si>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</si>
  <si>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</si>
  <si>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</si>
  <si>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</si>
  <si>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</si>
  <si>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</si>
  <si>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</si>
  <si>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</si>
  <si>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</si>
  <si>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</si>
  <si>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</si>
  <si>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</si>
  <si>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</si>
  <si>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</si>
  <si>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</si>
  <si>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</si>
  <si>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</si>
  <si>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</si>
  <si>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</si>
  <si>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</si>
  <si>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</si>
  <si>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</si>
  <si>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</si>
  <si>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</si>
  <si>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</si>
  <si>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</si>
  <si>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</si>
  <si>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</si>
  <si>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</si>
  <si>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</si>
  <si>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</si>
  <si>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</si>
  <si>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</si>
  <si>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</si>
  <si>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</si>
  <si>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</si>
  <si>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</si>
  <si>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</si>
  <si>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</si>
  <si>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</si>
  <si>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</si>
  <si>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</si>
  <si>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</si>
  <si>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</si>
  <si>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</si>
  <si>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</si>
  <si>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</si>
  <si>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</si>
  <si>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</si>
  <si>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</si>
  <si>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</si>
  <si>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</si>
  <si>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</si>
  <si>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</si>
  <si>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</si>
  <si>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</si>
  <si>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</si>
  <si>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</si>
  <si>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</si>
  <si>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</si>
  <si>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</si>
  <si>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</si>
  <si>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</si>
  <si>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</si>
  <si>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</si>
  <si>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</si>
  <si>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</si>
  <si>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</si>
  <si>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</si>
  <si>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</si>
  <si>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</si>
  <si>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</si>
  <si>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</si>
  <si>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</si>
  <si>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</si>
  <si>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</si>
  <si>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</si>
  <si>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</si>
  <si>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</si>
  <si>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</si>
  <si>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</si>
  <si>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</si>
  <si>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</si>
  <si>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</si>
  <si>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</si>
  <si>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</si>
  <si>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</si>
  <si>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</si>
  <si>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</si>
  <si>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</si>
  <si>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</si>
  <si>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</si>
  <si>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</si>
  <si>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</si>
  <si>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</si>
  <si>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</si>
  <si>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</si>
  <si>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</si>
  <si>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</si>
  <si>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</si>
  <si>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</si>
  <si>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</si>
  <si>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</si>
  <si>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</si>
  <si>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</si>
  <si>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</si>
  <si>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</si>
  <si>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</si>
  <si>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</si>
  <si>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</si>
  <si>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</si>
  <si>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</si>
  <si>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</si>
  <si>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</si>
  <si>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</si>
  <si>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</si>
  <si>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</si>
  <si>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</si>
  <si>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</si>
  <si>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</si>
  <si>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</si>
  <si>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</si>
  <si>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</si>
  <si>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</si>
  <si>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</si>
  <si>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</si>
  <si>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</si>
  <si>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</si>
  <si>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</si>
  <si>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</si>
  <si>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</si>
  <si>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</si>
  <si>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</si>
  <si>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</si>
  <si>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</si>
  <si>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</si>
  <si>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</si>
  <si>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</si>
  <si>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</si>
  <si>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</si>
  <si>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</si>
  <si>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</si>
  <si>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</si>
  <si>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</si>
  <si>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</si>
  <si>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</si>
  <si>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</si>
  <si>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</si>
  <si>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</si>
  <si>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</si>
  <si>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</si>
  <si>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</si>
  <si>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</si>
  <si>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</si>
  <si>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</si>
  <si>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</si>
  <si>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</si>
  <si>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</si>
  <si>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</si>
  <si>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</si>
  <si>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</si>
  <si>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</si>
  <si>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</si>
  <si>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</si>
  <si>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</si>
  <si>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</si>
  <si>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</si>
  <si>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</si>
  <si>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</si>
  <si>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</si>
  <si>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</si>
  <si>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</si>
  <si>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</si>
  <si>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</si>
  <si>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</si>
  <si>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</si>
  <si>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</si>
  <si>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</si>
  <si>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</si>
  <si>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</si>
  <si>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</si>
  <si>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</si>
  <si>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</si>
  <si>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</si>
  <si>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</si>
  <si>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</si>
  <si>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</si>
  <si>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</si>
  <si>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</si>
  <si>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</si>
  <si>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</si>
  <si>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</si>
  <si>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</si>
  <si>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</si>
  <si>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</si>
  <si>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</si>
  <si>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</si>
  <si>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</si>
  <si>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</si>
  <si>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</si>
  <si>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</si>
  <si>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</si>
  <si>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</si>
  <si>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</si>
  <si>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</si>
  <si>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</si>
  <si>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</si>
  <si>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</si>
  <si>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</si>
  <si>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</si>
  <si>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</si>
  <si>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</si>
  <si>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</si>
  <si>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</si>
  <si>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</si>
  <si>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</si>
  <si>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</si>
  <si>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</si>
  <si>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</si>
  <si>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</si>
  <si>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</si>
  <si>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</si>
  <si>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</si>
  <si>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</si>
  <si>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</si>
  <si>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</si>
  <si>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</si>
  <si>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</si>
  <si>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</si>
  <si>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</si>
  <si>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</si>
  <si>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</si>
  <si>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</si>
  <si>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</si>
  <si>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</si>
  <si>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</si>
  <si>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</si>
  <si>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</si>
  <si>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</si>
  <si>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</si>
  <si>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</si>
  <si>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</si>
  <si>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</si>
  <si>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</si>
  <si>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</si>
  <si>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</si>
  <si>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</si>
  <si>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</si>
  <si>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</si>
  <si>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</si>
  <si>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</si>
  <si>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</si>
  <si>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</si>
  <si>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</si>
  <si>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</si>
  <si>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</si>
  <si>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</si>
  <si>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</si>
  <si>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</si>
  <si>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</si>
  <si>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</si>
  <si>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</si>
  <si>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</si>
  <si>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</si>
  <si>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</si>
  <si>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</si>
  <si>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</si>
  <si>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</si>
  <si>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</si>
  <si>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</si>
  <si>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</si>
  <si>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</si>
  <si>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</si>
  <si>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</si>
  <si>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</si>
  <si>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</si>
  <si>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</si>
  <si>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</si>
  <si>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</si>
  <si>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</si>
  <si>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</si>
  <si>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</si>
  <si>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</si>
  <si>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</si>
  <si>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</si>
  <si>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</si>
  <si>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</si>
  <si>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</si>
  <si>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</si>
  <si>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</si>
  <si>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</si>
  <si>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</si>
  <si>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</si>
  <si>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</si>
  <si>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</si>
  <si>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</si>
  <si>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</si>
  <si>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</si>
  <si>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</si>
  <si>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</si>
  <si>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</si>
  <si>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</si>
  <si>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</si>
  <si>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</si>
  <si>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</si>
  <si>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</si>
  <si>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</si>
  <si>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</si>
  <si>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</si>
  <si>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</si>
  <si>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</si>
  <si>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</si>
  <si>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</si>
  <si>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</si>
  <si>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</si>
  <si>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</si>
  <si>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</si>
  <si>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</si>
  <si>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</si>
  <si>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</si>
  <si>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</si>
  <si>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</si>
  <si>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</si>
  <si>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</si>
  <si>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</si>
  <si>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</si>
  <si>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</si>
  <si>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</si>
  <si>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</si>
  <si>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</si>
  <si>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</si>
  <si>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</si>
  <si>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</si>
  <si>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</si>
  <si>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</si>
  <si>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</si>
  <si>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</si>
  <si>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</si>
  <si>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</si>
  <si>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</si>
  <si>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</si>
  <si>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</si>
  <si>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</si>
  <si>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</si>
  <si>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</si>
  <si>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</si>
  <si>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</si>
  <si>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</si>
  <si>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</si>
  <si>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</si>
  <si>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</si>
  <si>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</si>
  <si>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</si>
  <si>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</si>
  <si>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</si>
  <si>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</si>
  <si>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</si>
  <si>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</si>
  <si>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</si>
  <si>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</si>
  <si>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</si>
  <si>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</si>
  <si>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</si>
  <si>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</si>
  <si>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</si>
  <si>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</si>
  <si>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</si>
  <si>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</si>
  <si>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</si>
  <si>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</si>
  <si>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</si>
  <si>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</si>
  <si>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</si>
  <si>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</si>
  <si>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</si>
  <si>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</si>
  <si>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</si>
  <si>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</si>
  <si>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</si>
  <si>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</si>
  <si>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</si>
  <si>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</si>
  <si>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</si>
  <si>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</si>
  <si>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</si>
  <si>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</si>
  <si>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</si>
  <si>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</si>
  <si>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</si>
  <si>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</si>
  <si>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</si>
  <si>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</si>
  <si>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</si>
  <si>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</si>
  <si>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</si>
  <si>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</si>
  <si>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</si>
  <si>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</si>
  <si>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</si>
  <si>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</si>
  <si>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</si>
  <si>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</si>
  <si>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</si>
  <si>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</si>
  <si>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</si>
  <si>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</si>
  <si>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</si>
  <si>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</si>
  <si>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</si>
  <si>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</si>
  <si>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</si>
  <si>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</si>
  <si>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</si>
  <si>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</si>
  <si>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</si>
  <si>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</si>
  <si>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</si>
  <si>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</si>
  <si>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</si>
  <si>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</si>
  <si>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</si>
  <si>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</si>
  <si>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</si>
  <si>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</si>
  <si>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</si>
  <si>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</si>
  <si>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</si>
  <si>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</si>
  <si>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</si>
  <si>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</si>
  <si>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</si>
  <si>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</si>
  <si>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</si>
  <si>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</si>
  <si>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</si>
  <si>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</si>
  <si>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</si>
  <si>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</si>
  <si>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</si>
  <si>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</si>
  <si>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</si>
  <si>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</si>
  <si>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</si>
  <si>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</si>
  <si>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</si>
  <si>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</si>
  <si>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</si>
  <si>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</si>
  <si>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</si>
  <si>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</si>
  <si>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</si>
  <si>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</si>
  <si>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</si>
  <si>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</si>
  <si>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</si>
  <si>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</si>
  <si>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</si>
  <si>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</si>
  <si>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</si>
  <si>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</si>
  <si>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</si>
  <si>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</si>
  <si>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</si>
  <si>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</si>
  <si>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</si>
  <si>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</si>
  <si>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</si>
  <si>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</si>
  <si>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</si>
  <si>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</si>
  <si>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</si>
  <si>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</si>
  <si>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</si>
  <si>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</si>
  <si>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</si>
  <si>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</si>
  <si>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</si>
  <si>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</si>
  <si>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</si>
  <si>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</si>
  <si>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</si>
  <si>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</si>
  <si>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</si>
  <si>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</si>
  <si>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</si>
  <si>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</si>
  <si>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</si>
  <si>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</si>
  <si>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</si>
  <si>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</si>
  <si>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</si>
  <si>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</si>
  <si>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</si>
  <si>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</si>
  <si>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</si>
  <si>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</si>
  <si>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</si>
  <si>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</si>
  <si>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</si>
  <si>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</si>
  <si>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</si>
  <si>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</si>
  <si>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</si>
  <si>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</si>
  <si>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</si>
  <si>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</si>
  <si>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</si>
  <si>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</si>
  <si>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</si>
  <si>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</si>
  <si>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</si>
  <si>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</si>
  <si>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</si>
  <si>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</si>
  <si>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</si>
  <si>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</si>
  <si>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</si>
  <si>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</si>
  <si>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</si>
  <si>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</si>
  <si>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</si>
  <si>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</si>
  <si>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</si>
  <si>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</si>
  <si>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</si>
  <si>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</si>
  <si>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</si>
  <si>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</si>
  <si>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</si>
  <si>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</si>
  <si>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</si>
  <si>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</si>
  <si>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</si>
  <si>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</si>
  <si>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</si>
  <si>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</si>
  <si>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</si>
  <si>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</si>
  <si>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</si>
  <si>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</si>
  <si>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</si>
  <si>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</si>
  <si>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</si>
  <si>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</si>
  <si>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</si>
  <si>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</si>
  <si>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</si>
  <si>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</si>
  <si>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</si>
  <si>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</si>
  <si>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</si>
  <si>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</si>
  <si>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</si>
  <si>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</si>
  <si>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</si>
  <si>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</si>
  <si>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</si>
  <si>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</si>
  <si>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</si>
  <si>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</si>
  <si>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</si>
  <si>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</si>
  <si>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</si>
  <si>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</si>
  <si>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</si>
  <si>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</si>
  <si>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</si>
  <si>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</si>
  <si>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</si>
  <si>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</si>
  <si>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</si>
  <si>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</si>
  <si>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</si>
  <si>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</si>
  <si>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</si>
  <si>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</si>
  <si>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</si>
  <si>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</si>
  <si>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</si>
  <si>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</si>
  <si>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</si>
  <si>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</si>
  <si>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</si>
  <si>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</si>
  <si>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</si>
  <si>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</si>
  <si>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</si>
  <si>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</si>
  <si>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</si>
  <si>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</si>
  <si>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</si>
  <si>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</si>
  <si>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</si>
  <si>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</si>
  <si>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</si>
  <si>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</si>
  <si>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</si>
  <si>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</si>
  <si>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</si>
  <si>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</si>
  <si>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</si>
  <si>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</si>
  <si>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</si>
  <si>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</si>
  <si>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</si>
  <si>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</si>
  <si>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</si>
  <si>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</si>
  <si>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</si>
  <si>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</si>
  <si>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</si>
  <si>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</si>
  <si>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</si>
  <si>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</si>
  <si>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</si>
  <si>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</si>
  <si>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</si>
  <si>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</si>
  <si>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</si>
  <si>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</si>
  <si>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</si>
  <si>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</si>
  <si>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</si>
  <si>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</si>
  <si>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</si>
  <si>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</si>
  <si>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</si>
  <si>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</si>
  <si>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</si>
  <si>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</si>
  <si>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</si>
  <si>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</si>
  <si>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</si>
  <si>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</si>
  <si>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</si>
  <si>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</si>
  <si>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</si>
  <si>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</si>
  <si>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</si>
  <si>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</si>
  <si>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</si>
  <si>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</si>
  <si>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</si>
  <si>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</si>
  <si>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</si>
  <si>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</si>
  <si>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</si>
  <si>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</si>
  <si>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</si>
  <si>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</si>
  <si>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</si>
  <si>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</si>
  <si>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</si>
  <si>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</si>
  <si>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</si>
  <si>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</si>
  <si>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</si>
  <si>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</si>
  <si>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</si>
  <si>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</si>
  <si>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</si>
  <si>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</si>
  <si>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</si>
  <si>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</si>
  <si>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</si>
  <si>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</si>
  <si>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</si>
  <si>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</si>
  <si>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</si>
  <si>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</si>
  <si>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</si>
  <si>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</si>
  <si>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</si>
  <si>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</si>
  <si>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</si>
  <si>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</si>
  <si>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</si>
  <si>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</si>
  <si>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</si>
  <si>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</si>
  <si>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</si>
  <si>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</si>
  <si>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</si>
  <si>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</si>
  <si>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</si>
  <si>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</si>
  <si>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</si>
  <si>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</si>
  <si>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</si>
  <si>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</si>
  <si>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</si>
  <si>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</si>
  <si>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</si>
  <si>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</si>
  <si>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</si>
  <si>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</si>
  <si>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</si>
  <si>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</si>
  <si>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</si>
  <si>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</si>
  <si>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</si>
  <si>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</si>
  <si>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</si>
  <si>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</si>
  <si>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</si>
  <si>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</si>
  <si>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</si>
  <si>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</si>
  <si>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</si>
  <si>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</si>
  <si>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</si>
  <si>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</si>
  <si>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</si>
  <si>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</si>
  <si>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</si>
  <si>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</si>
  <si>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</si>
  <si>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</si>
  <si>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</si>
  <si>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</si>
  <si>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</si>
  <si>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</si>
  <si>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</si>
  <si>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</si>
  <si>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</si>
  <si>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</si>
  <si>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</si>
  <si>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</si>
  <si>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</si>
  <si>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</si>
  <si>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</si>
  <si>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</si>
  <si>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</si>
  <si>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</si>
  <si>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</si>
  <si>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</si>
  <si>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</si>
  <si>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</si>
  <si>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</si>
  <si>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</si>
  <si>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</si>
  <si>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</si>
  <si>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</si>
  <si>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</si>
  <si>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</si>
  <si>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</si>
  <si>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</si>
  <si>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</si>
  <si>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</si>
  <si>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</si>
  <si>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</si>
  <si>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</si>
  <si>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</si>
  <si>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</si>
  <si>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</si>
  <si>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</si>
  <si>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</si>
  <si>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</si>
  <si>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</si>
  <si>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</si>
  <si>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</si>
  <si>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</si>
  <si>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</si>
  <si>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</si>
  <si>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</si>
  <si>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</si>
  <si>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</si>
  <si>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</si>
  <si>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</si>
  <si>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</si>
  <si>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</si>
  <si>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</si>
  <si>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</si>
  <si>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</si>
  <si>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</si>
  <si>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</si>
  <si>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</si>
  <si>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</si>
  <si>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</si>
  <si>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</si>
  <si>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</si>
  <si>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</si>
  <si>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</si>
  <si>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</si>
  <si>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</si>
  <si>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</si>
  <si>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</si>
  <si>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</si>
  <si>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</si>
  <si>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</si>
  <si>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</si>
  <si>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</si>
  <si>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</si>
  <si>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</si>
  <si>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</si>
  <si>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</si>
  <si>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</si>
  <si>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</si>
  <si>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</si>
  <si>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</si>
  <si>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</si>
  <si>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</si>
  <si>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</si>
  <si>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</si>
  <si>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</si>
  <si>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</si>
  <si>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</si>
  <si>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</si>
  <si>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</si>
  <si>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</si>
  <si>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</si>
  <si>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</si>
  <si>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</si>
  <si>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</si>
  <si>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</si>
  <si>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</si>
  <si>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</si>
  <si>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</si>
  <si>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</si>
  <si>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</si>
  <si>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</si>
  <si>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</si>
  <si>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</si>
  <si>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</si>
  <si>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</si>
  <si>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</si>
  <si>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</si>
  <si>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</si>
  <si>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</si>
  <si>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</si>
  <si>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</si>
  <si>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</si>
  <si>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</si>
  <si>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</si>
  <si>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</si>
  <si>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</si>
  <si>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</si>
  <si>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</si>
  <si>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</si>
  <si>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</si>
  <si>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</si>
  <si>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</si>
  <si>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</si>
  <si>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</si>
  <si>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</si>
  <si>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</si>
  <si>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</si>
  <si>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</si>
  <si>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</si>
  <si>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</si>
  <si>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</si>
  <si>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</si>
  <si>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</si>
  <si>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</si>
  <si>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</si>
  <si>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</si>
  <si>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</si>
  <si>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</si>
  <si>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</si>
  <si>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</si>
  <si>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</si>
  <si>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</si>
  <si>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</si>
  <si>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</si>
  <si>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</si>
  <si>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</si>
  <si>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</si>
  <si>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</si>
  <si>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</si>
  <si>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</si>
  <si>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</si>
  <si>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</si>
  <si>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</si>
  <si>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</si>
  <si>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</si>
  <si>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</si>
  <si>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</si>
  <si>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</si>
  <si>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</si>
  <si>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</si>
  <si>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</si>
  <si>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</si>
  <si>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</si>
  <si>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</si>
  <si>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</si>
  <si>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</si>
  <si>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</si>
  <si>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</si>
  <si>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</si>
  <si>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</si>
  <si>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</si>
  <si>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</si>
  <si>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</si>
  <si>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</si>
  <si>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</si>
  <si>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</si>
  <si>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</si>
  <si>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</si>
  <si>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</si>
  <si>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</si>
  <si>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</si>
  <si>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</si>
  <si>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</si>
  <si>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</si>
  <si>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</si>
  <si>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</si>
  <si>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</si>
  <si>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</si>
  <si>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</si>
  <si>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</si>
  <si>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</si>
  <si>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</si>
  <si>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</si>
  <si>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</si>
  <si>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</si>
  <si>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</si>
  <si>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</si>
  <si>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</si>
  <si>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</si>
  <si>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</si>
  <si>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</si>
  <si>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</si>
  <si>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</si>
  <si>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</si>
  <si>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</si>
  <si>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</si>
  <si>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</si>
  <si>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</si>
  <si>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</si>
  <si>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</si>
  <si>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</si>
  <si>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</si>
  <si>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</si>
  <si>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</si>
  <si>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</si>
  <si>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</si>
  <si>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</si>
  <si>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</si>
  <si>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</si>
  <si>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</si>
  <si>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</si>
  <si>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</si>
  <si>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</si>
  <si>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</si>
  <si>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</si>
  <si>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</si>
  <si>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</si>
  <si>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</si>
  <si>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</si>
  <si>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</si>
  <si>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</si>
  <si>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</si>
  <si>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</si>
  <si>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</si>
  <si>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</si>
  <si>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</si>
  <si>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</si>
  <si>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</si>
  <si>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</si>
  <si>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</si>
  <si>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</si>
  <si>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</si>
  <si>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</si>
  <si>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</si>
  <si>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</si>
  <si>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</si>
  <si>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</si>
  <si>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</si>
  <si>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</si>
  <si>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</si>
  <si>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</si>
  <si>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</si>
  <si>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</si>
  <si>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</si>
  <si>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</si>
  <si>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</si>
  <si>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</si>
  <si>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</si>
  <si>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</si>
  <si>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</si>
  <si>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</si>
  <si>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</si>
  <si>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</si>
  <si>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</si>
  <si>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</si>
  <si>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</si>
  <si>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</si>
  <si>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</si>
  <si>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</si>
  <si>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</si>
  <si>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</si>
  <si>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</si>
  <si>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</si>
  <si>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</si>
  <si>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</si>
  <si>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</si>
  <si>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</si>
  <si>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</si>
  <si>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</si>
  <si>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</si>
  <si>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</si>
  <si>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</si>
  <si>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</si>
  <si>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</si>
  <si>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</si>
  <si>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</si>
  <si>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</si>
  <si>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</si>
  <si>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</si>
  <si>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</si>
  <si>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</si>
  <si>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</si>
  <si>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</si>
  <si>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</si>
  <si>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</si>
  <si>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</si>
  <si>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</si>
  <si>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</si>
  <si>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</si>
  <si>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</si>
  <si>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</si>
  <si>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</si>
  <si>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</si>
  <si>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</si>
  <si>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</si>
  <si>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</si>
  <si>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</si>
  <si>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</si>
  <si>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</si>
  <si>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</si>
  <si>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</si>
  <si>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</si>
  <si>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</si>
  <si>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</si>
  <si>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</si>
  <si>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</si>
  <si>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</si>
  <si>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</si>
  <si>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</si>
  <si>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</si>
  <si>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</si>
  <si>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</si>
  <si>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</si>
  <si>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</si>
  <si>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</si>
  <si>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</si>
  <si>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</si>
  <si>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</si>
  <si>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</si>
  <si>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</si>
  <si>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</si>
  <si>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</si>
  <si>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</si>
  <si>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</si>
  <si>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</si>
  <si>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</si>
  <si>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</si>
  <si>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</si>
  <si>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</si>
  <si>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</si>
  <si>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</si>
  <si>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</si>
  <si>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</si>
  <si>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</si>
  <si>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</si>
  <si>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</si>
  <si>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</si>
  <si>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</si>
  <si>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</si>
  <si>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</si>
  <si>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</si>
  <si>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</si>
  <si>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</si>
  <si>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</si>
  <si>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</si>
  <si>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</si>
  <si>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</si>
  <si>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</si>
  <si>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</si>
  <si>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</si>
  <si>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</si>
  <si>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</si>
  <si>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</si>
  <si>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</si>
  <si>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</si>
  <si>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</si>
  <si>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</si>
  <si>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</si>
  <si>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</si>
  <si>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</si>
  <si>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</si>
  <si>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</si>
  <si>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</si>
  <si>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</si>
  <si>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</si>
  <si>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</si>
  <si>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</si>
  <si>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</si>
  <si>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</si>
  <si>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</si>
  <si>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</si>
  <si>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</si>
  <si>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</si>
  <si>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</si>
  <si>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</si>
  <si>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</si>
  <si>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</si>
  <si>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</si>
  <si>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</si>
  <si>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</si>
  <si>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</si>
  <si>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</si>
  <si>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</si>
  <si>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</si>
  <si>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</si>
  <si>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</si>
  <si>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</si>
  <si>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</si>
  <si>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</si>
  <si>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</si>
  <si>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</si>
  <si>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</si>
  <si>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</si>
  <si>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</si>
  <si>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</si>
  <si>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</si>
  <si>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</si>
  <si>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</si>
  <si>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</si>
  <si>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</si>
  <si>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</si>
  <si>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</si>
  <si>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</si>
  <si>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</si>
  <si>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</si>
  <si>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</si>
  <si>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</si>
  <si>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</si>
  <si>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</si>
  <si>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</si>
  <si>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</si>
  <si>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</si>
  <si>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</si>
  <si>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</si>
  <si>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</si>
  <si>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</si>
  <si>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</si>
  <si>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</si>
  <si>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</si>
  <si>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</si>
  <si>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</si>
  <si>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</si>
  <si>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</si>
  <si>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</si>
  <si>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</si>
  <si>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</si>
  <si>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</si>
  <si>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</si>
  <si>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</si>
  <si>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</si>
  <si>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</si>
  <si>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</si>
  <si>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</si>
  <si>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</si>
  <si>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</si>
  <si>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</si>
  <si>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</si>
  <si>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</si>
  <si>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</si>
  <si>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</si>
  <si>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</si>
  <si>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</si>
  <si>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</si>
  <si>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</si>
  <si>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</si>
  <si>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</si>
  <si>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</si>
  <si>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</si>
  <si>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</si>
  <si>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</si>
  <si>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</si>
  <si>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</si>
  <si>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</si>
  <si>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</si>
  <si>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</si>
  <si>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</si>
  <si>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</si>
  <si>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</si>
  <si>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</si>
  <si>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</si>
  <si>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</si>
  <si>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</si>
  <si>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</si>
  <si>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</si>
  <si>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</si>
  <si>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</si>
  <si>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</si>
  <si>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</si>
  <si>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</si>
  <si>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</si>
  <si>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</si>
  <si>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</si>
  <si>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</si>
  <si>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</si>
  <si>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</si>
  <si>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</si>
  <si>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</si>
  <si>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</si>
  <si>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</si>
  <si>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</si>
  <si>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</si>
  <si>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</si>
  <si>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</si>
  <si>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</si>
  <si>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</si>
  <si>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</si>
  <si>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</si>
  <si>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</si>
  <si>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</si>
  <si>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</si>
  <si>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</si>
  <si>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</si>
  <si>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</si>
  <si>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</si>
  <si>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</si>
  <si>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</si>
  <si>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</si>
  <si>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</si>
  <si>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</si>
  <si>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</si>
  <si>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</si>
  <si>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</si>
  <si>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</si>
  <si>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</si>
  <si>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</si>
  <si>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</si>
  <si>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</si>
  <si>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</si>
  <si>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</si>
  <si>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</si>
  <si>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</si>
  <si>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</si>
  <si>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</si>
  <si>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</si>
  <si>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</si>
  <si>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</si>
  <si>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</si>
  <si>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</si>
  <si>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</si>
  <si>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</si>
  <si>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</si>
  <si>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</si>
  <si>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</si>
  <si>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</si>
  <si>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</si>
  <si>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</si>
  <si>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</si>
  <si>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</si>
  <si>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</si>
  <si>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</si>
  <si>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</si>
  <si>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</si>
  <si>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</si>
  <si>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</si>
  <si>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</si>
  <si>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</si>
  <si>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</si>
  <si>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</si>
  <si>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</si>
  <si>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</si>
  <si>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</si>
  <si>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</si>
  <si>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</si>
  <si>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</si>
  <si>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</si>
  <si>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</si>
  <si>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</si>
  <si>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</si>
  <si>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</si>
  <si>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</si>
  <si>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</si>
  <si>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</si>
  <si>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</si>
  <si>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</si>
  <si>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</si>
  <si>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</si>
  <si>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</si>
  <si>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</si>
  <si>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</si>
  <si>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</si>
  <si>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</si>
  <si>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</si>
  <si>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</si>
  <si>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</si>
  <si>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</si>
  <si>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</si>
  <si>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</si>
  <si>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</si>
  <si>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</si>
  <si>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</si>
  <si>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</si>
  <si>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</si>
  <si>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</si>
  <si>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</si>
  <si>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</si>
  <si>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</si>
  <si>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</si>
  <si>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</si>
  <si>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</si>
  <si>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</si>
  <si>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</si>
  <si>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</si>
  <si>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</si>
  <si>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</si>
  <si>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</si>
  <si>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</si>
  <si>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</si>
  <si>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</si>
  <si>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</si>
  <si>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</si>
  <si>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</si>
  <si>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</si>
  <si>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</si>
  <si>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</si>
  <si>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</si>
  <si>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</si>
  <si>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</si>
  <si>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</si>
  <si>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</si>
  <si>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</si>
  <si>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</si>
  <si>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</si>
  <si>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</si>
  <si>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</si>
  <si>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</si>
  <si>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</si>
  <si>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</si>
  <si>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</si>
  <si>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</si>
  <si>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</si>
  <si>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</si>
  <si>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</si>
  <si>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</si>
  <si>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</si>
  <si>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</si>
  <si>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</si>
  <si>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</si>
  <si>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</si>
  <si>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</si>
  <si>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</si>
  <si>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</si>
  <si>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</si>
  <si>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</si>
  <si>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</si>
  <si>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</si>
  <si>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</si>
  <si>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</si>
  <si>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</si>
  <si>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</si>
  <si>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</si>
  <si>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</si>
  <si>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</si>
  <si>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</si>
  <si>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</si>
  <si>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</si>
  <si>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</si>
  <si>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</si>
  <si>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</si>
  <si>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</si>
  <si>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</si>
  <si>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</si>
  <si>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</si>
  <si>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</si>
  <si>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</si>
  <si>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</si>
  <si>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</si>
  <si>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</si>
  <si>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</si>
  <si>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</si>
  <si>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</si>
  <si>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</si>
  <si>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</si>
  <si>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</si>
  <si>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</si>
  <si>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</si>
  <si>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</si>
  <si>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</si>
  <si>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</si>
  <si>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</si>
  <si>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</si>
  <si>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</si>
  <si>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</si>
  <si>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</si>
  <si>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</si>
  <si>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</si>
  <si>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</si>
  <si>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</si>
  <si>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</si>
  <si>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</si>
  <si>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</si>
  <si>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</si>
  <si>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</si>
  <si>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</si>
  <si>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</si>
  <si>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</si>
  <si>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</si>
  <si>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</si>
  <si>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</si>
  <si>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</si>
  <si>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</si>
  <si>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</si>
  <si>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</si>
  <si>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</si>
  <si>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</si>
  <si>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</si>
  <si>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</si>
  <si>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</si>
  <si>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</si>
  <si>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</si>
  <si>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</si>
  <si>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</si>
  <si>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</si>
  <si>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</si>
  <si>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</si>
  <si>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</si>
  <si>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</si>
  <si>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</si>
  <si>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</si>
  <si>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</si>
  <si>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</si>
  <si>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</si>
  <si>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</si>
  <si>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</si>
  <si>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</si>
  <si>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</si>
  <si>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</si>
  <si>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</si>
  <si>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</si>
  <si>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</si>
  <si>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</si>
  <si>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</si>
  <si>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</si>
  <si>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</si>
  <si>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</si>
  <si>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</si>
  <si>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</si>
  <si>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</si>
  <si>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</si>
  <si>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</si>
  <si>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</si>
  <si>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</si>
  <si>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</si>
  <si>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</si>
  <si>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</si>
  <si>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</si>
  <si>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</si>
  <si>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</si>
  <si>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</si>
  <si>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</si>
  <si>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</si>
  <si>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</si>
  <si>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</si>
  <si>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</si>
  <si>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</si>
  <si>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</si>
  <si>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</si>
  <si>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</si>
  <si>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</si>
  <si>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</si>
  <si>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</si>
  <si>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</si>
  <si>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</si>
  <si>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</si>
  <si>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</si>
  <si>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</si>
  <si>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</si>
  <si>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</si>
  <si>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</si>
  <si>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</si>
  <si>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</si>
  <si>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</si>
  <si>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</si>
  <si>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</si>
  <si>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</si>
  <si>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</si>
  <si>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</si>
  <si>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</si>
  <si>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</si>
  <si>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</si>
  <si>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</si>
  <si>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</si>
  <si>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</si>
  <si>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</si>
  <si>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</si>
  <si>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</si>
  <si>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</si>
  <si>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</si>
  <si>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</si>
  <si>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</si>
  <si>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</si>
  <si>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</si>
  <si>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</si>
  <si>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</si>
  <si>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</si>
  <si>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</si>
  <si>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</si>
  <si>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</si>
  <si>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</si>
  <si>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</si>
  <si>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</si>
  <si>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</si>
  <si>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</si>
  <si>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</si>
  <si>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</si>
  <si>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</si>
  <si>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</si>
  <si>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</si>
  <si>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</si>
  <si>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</si>
  <si>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</si>
  <si>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</si>
  <si>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</si>
  <si>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</si>
  <si>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</si>
  <si>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</si>
  <si>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</si>
  <si>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</si>
  <si>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</si>
  <si>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</si>
  <si>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</si>
  <si>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</si>
  <si>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</si>
  <si>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</si>
  <si>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</si>
  <si>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</si>
  <si>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</si>
  <si>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</si>
  <si>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</si>
  <si>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</si>
  <si>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</si>
  <si>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</si>
  <si>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</si>
  <si>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</si>
  <si>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</si>
  <si>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</si>
  <si>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</si>
  <si>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</si>
  <si>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</si>
  <si>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</si>
  <si>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</si>
  <si>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</si>
  <si>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</si>
  <si>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</si>
  <si>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</si>
  <si>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</si>
  <si>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</si>
  <si>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</si>
  <si>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</si>
  <si>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</si>
  <si>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</si>
  <si>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</si>
  <si>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</si>
  <si>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</si>
  <si>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</si>
  <si>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</si>
  <si>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</si>
  <si>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</si>
  <si>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</si>
  <si>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</si>
  <si>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</si>
  <si>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</si>
  <si>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</si>
  <si>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</si>
  <si>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</si>
  <si>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</si>
  <si>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</si>
  <si>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</si>
  <si>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</si>
  <si>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</si>
  <si>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</si>
  <si>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</si>
  <si>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</si>
  <si>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</si>
  <si>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</si>
  <si>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</si>
  <si>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</si>
  <si>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</si>
  <si>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</si>
  <si>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</si>
  <si>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</si>
  <si>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</si>
  <si>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</si>
  <si>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</si>
  <si>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</si>
  <si>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</si>
  <si>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</si>
  <si>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</si>
  <si>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</si>
  <si>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</si>
  <si>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</si>
  <si>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</si>
  <si>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</si>
  <si>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</si>
  <si>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</si>
  <si>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</si>
  <si>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</si>
  <si>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</si>
  <si>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</si>
  <si>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</si>
  <si>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</si>
  <si>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</si>
  <si>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</si>
  <si>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</si>
  <si>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</si>
  <si>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</si>
  <si>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</si>
  <si>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</si>
  <si>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</si>
  <si>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</si>
  <si>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</si>
  <si>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</si>
  <si>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</si>
  <si>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</si>
  <si>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</si>
  <si>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</si>
  <si>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</si>
  <si>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</si>
  <si>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</si>
  <si>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</si>
  <si>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</si>
  <si>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</si>
  <si>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</si>
  <si>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</si>
  <si>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</si>
  <si>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</si>
  <si>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</si>
  <si>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</si>
  <si>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</si>
  <si>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</si>
  <si>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</si>
  <si>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</si>
  <si>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</si>
  <si>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</si>
  <si>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</si>
  <si>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</si>
  <si>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</si>
  <si>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</si>
  <si>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</si>
  <si>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</si>
  <si>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</si>
  <si>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</si>
  <si>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</si>
  <si>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</si>
  <si>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</si>
  <si>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</si>
  <si>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</si>
  <si>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</si>
  <si>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</si>
  <si>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</si>
  <si>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</si>
  <si>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</si>
  <si>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</si>
  <si>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</si>
  <si>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</si>
  <si>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</si>
  <si>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</si>
  <si>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</si>
  <si>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</si>
  <si>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</si>
  <si>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</si>
  <si>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</si>
  <si>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</si>
  <si>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</si>
  <si>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</si>
  <si>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</si>
  <si>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</si>
  <si>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</si>
  <si>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</si>
  <si>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</si>
  <si>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</si>
  <si>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</si>
  <si>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</si>
  <si>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</si>
  <si>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</si>
  <si>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</si>
  <si>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</si>
  <si>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</si>
  <si>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</si>
  <si>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</si>
  <si>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</si>
  <si>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</si>
  <si>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</si>
  <si>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</si>
  <si>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</si>
  <si>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</si>
  <si>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</si>
  <si>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</si>
  <si>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</si>
  <si>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</si>
  <si>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</si>
  <si>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</si>
  <si>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</si>
  <si>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</si>
  <si>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</si>
  <si>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</si>
  <si>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</si>
  <si>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</si>
  <si>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</si>
  <si>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</si>
  <si>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</si>
  <si>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</si>
  <si>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</si>
  <si>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</si>
  <si>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</si>
  <si>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</si>
  <si>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</si>
  <si>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</si>
  <si>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</si>
  <si>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</si>
  <si>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</si>
  <si>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</si>
  <si>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</si>
  <si>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</si>
  <si>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</si>
  <si>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</si>
  <si>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</si>
  <si>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</si>
  <si>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</si>
  <si>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</si>
  <si>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</si>
  <si>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</si>
  <si>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</si>
  <si>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</si>
  <si>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</si>
  <si>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</si>
  <si>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</si>
  <si>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</si>
  <si>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</si>
  <si>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</si>
  <si>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</si>
  <si>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</si>
  <si>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</si>
  <si>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</si>
  <si>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</si>
  <si>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</si>
  <si>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</si>
  <si>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</si>
  <si>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</si>
  <si>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</si>
  <si>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</si>
  <si>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</si>
  <si>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</si>
  <si>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</si>
  <si>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</si>
  <si>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</si>
  <si>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</si>
  <si>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</si>
  <si>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</si>
  <si>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</si>
  <si>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</si>
  <si>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</si>
  <si>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</si>
  <si>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</si>
  <si>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</si>
  <si>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</si>
  <si>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</si>
  <si>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</si>
  <si>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</si>
  <si>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</si>
  <si>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</si>
  <si>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</si>
  <si>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</si>
  <si>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</si>
  <si>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</si>
  <si>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</si>
  <si>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</si>
  <si>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</si>
  <si>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</si>
  <si>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</si>
  <si>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</si>
  <si>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</si>
  <si>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</si>
  <si>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</si>
  <si>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</si>
  <si>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</si>
  <si>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</si>
  <si>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</si>
  <si>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</si>
  <si>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</si>
  <si>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</si>
  <si>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</si>
  <si>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</si>
  <si>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</si>
  <si>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</si>
  <si>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</si>
  <si>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</si>
  <si>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</si>
  <si>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</si>
  <si>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</si>
  <si>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</si>
  <si>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</si>
  <si>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</si>
  <si>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</si>
  <si>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</si>
  <si>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</si>
  <si>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</si>
  <si>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</si>
  <si>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</si>
  <si>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</si>
  <si>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</si>
  <si>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</si>
  <si>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</si>
  <si>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</si>
  <si>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</si>
  <si>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</si>
  <si>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</si>
  <si>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</si>
  <si>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</si>
  <si>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</si>
  <si>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</si>
  <si>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</si>
  <si>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</si>
  <si>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</si>
  <si>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</si>
  <si>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</si>
  <si>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</si>
  <si>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</si>
  <si>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</si>
  <si>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</si>
  <si>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</si>
  <si>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</si>
  <si>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</si>
  <si>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</si>
  <si>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</si>
  <si>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</si>
  <si>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</si>
  <si>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</si>
  <si>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</si>
  <si>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</si>
  <si>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</si>
  <si>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</si>
  <si>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</si>
  <si>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</si>
  <si>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</si>
  <si>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</si>
  <si>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</si>
  <si>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</si>
  <si>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</si>
  <si>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</si>
  <si>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</si>
  <si>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</si>
  <si>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</si>
  <si>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</si>
  <si>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</si>
  <si>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</si>
  <si>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</si>
  <si>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</si>
  <si>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</si>
  <si>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</si>
  <si>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</si>
  <si>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</si>
  <si>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</si>
  <si>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</si>
  <si>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</si>
  <si>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</si>
  <si>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</si>
  <si>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</si>
  <si>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</si>
  <si>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</si>
  <si>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</si>
  <si>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</si>
  <si>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</si>
  <si>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</si>
  <si>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</si>
  <si>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</si>
  <si>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</si>
  <si>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</si>
  <si>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</si>
  <si>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</si>
  <si>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</si>
  <si>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</si>
  <si>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</si>
  <si>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</si>
  <si>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</si>
  <si>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</si>
  <si>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</si>
  <si>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</si>
  <si>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</si>
  <si>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</si>
  <si>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</si>
  <si>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</si>
  <si>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</si>
  <si>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</si>
  <si>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</si>
  <si>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</si>
  <si>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</si>
  <si>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</si>
  <si>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</si>
  <si>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</si>
  <si>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</si>
  <si>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</si>
  <si>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</si>
  <si>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</si>
  <si>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</si>
  <si>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</si>
  <si>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</si>
  <si>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</si>
  <si>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</si>
  <si>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</si>
  <si>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</si>
  <si>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</si>
  <si>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</si>
  <si>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</si>
  <si>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</si>
  <si>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</si>
  <si>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</si>
  <si>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</si>
  <si>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</si>
  <si>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</si>
  <si>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</si>
  <si>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</si>
  <si>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</si>
  <si>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</si>
  <si>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</si>
  <si>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</si>
  <si>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</si>
  <si>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</si>
  <si>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</si>
  <si>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</si>
  <si>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</si>
  <si>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</si>
  <si>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</si>
  <si>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</si>
  <si>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</si>
  <si>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</si>
  <si>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</si>
  <si>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</si>
  <si>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</si>
  <si>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</si>
  <si>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</si>
  <si>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</si>
  <si>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</si>
  <si>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</si>
  <si>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</si>
  <si>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</si>
  <si>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</si>
  <si>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</si>
  <si>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</si>
  <si>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</si>
  <si>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</si>
  <si>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</si>
  <si>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</si>
  <si>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</si>
  <si>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</si>
  <si>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</si>
  <si>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</si>
  <si>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</si>
  <si>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</si>
  <si>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</si>
  <si>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</si>
  <si>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</si>
  <si>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</si>
  <si>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</si>
  <si>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</si>
  <si>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</si>
  <si>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</si>
  <si>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</si>
  <si>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</si>
  <si>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</si>
  <si>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</si>
  <si>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</si>
  <si>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</si>
  <si>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</si>
  <si>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</si>
  <si>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</si>
  <si>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</si>
  <si>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</si>
  <si>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</si>
  <si>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</si>
  <si>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</si>
  <si>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</si>
  <si>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</si>
  <si>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</si>
  <si>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</si>
  <si>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</si>
  <si>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</si>
  <si>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</si>
  <si>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</si>
  <si>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</si>
  <si>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</si>
  <si>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</si>
  <si>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</si>
  <si>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</si>
  <si>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</si>
  <si>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</si>
  <si>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</si>
  <si>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</si>
  <si>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</si>
  <si>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</si>
  <si>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</si>
  <si>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</si>
  <si>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</si>
  <si>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</si>
  <si>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</si>
  <si>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</si>
  <si>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</si>
  <si>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</si>
  <si>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</si>
  <si>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</si>
  <si>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</si>
  <si>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</si>
  <si>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</si>
  <si>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</si>
  <si>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</si>
  <si>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</si>
  <si>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</si>
  <si>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</si>
  <si>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</si>
  <si>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</si>
  <si>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</si>
  <si>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</si>
  <si>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</si>
  <si>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</si>
  <si>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</si>
  <si>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</si>
  <si>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</si>
  <si>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</si>
  <si>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</si>
  <si>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</si>
  <si>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</si>
  <si>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</si>
  <si>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</si>
  <si>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</si>
  <si>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</si>
  <si>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</si>
  <si>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</si>
  <si>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</si>
  <si>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</si>
  <si>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</si>
  <si>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</si>
  <si>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</si>
  <si>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</si>
  <si>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</si>
  <si>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</si>
  <si>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</si>
  <si>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</si>
  <si>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</si>
  <si>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</si>
  <si>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</si>
  <si>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</si>
  <si>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</si>
  <si>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</si>
  <si>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</si>
  <si>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</si>
  <si>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</si>
  <si>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</si>
  <si>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</si>
  <si>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</si>
  <si>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</si>
  <si>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</si>
  <si>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</si>
  <si>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</si>
  <si>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</si>
  <si>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</si>
  <si>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</si>
  <si>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</si>
  <si>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</si>
  <si>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</si>
  <si>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</si>
  <si>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</si>
  <si>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</si>
  <si>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</si>
  <si>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</si>
  <si>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</si>
  <si>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</si>
  <si>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</si>
  <si>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</si>
  <si>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</si>
  <si>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</si>
  <si>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</si>
  <si>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</si>
  <si>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</si>
  <si>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</si>
  <si>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</si>
  <si>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</si>
  <si>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</si>
  <si>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</si>
  <si>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</si>
  <si>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</si>
  <si>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</si>
  <si>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</si>
  <si>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</si>
  <si>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</si>
  <si>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</si>
  <si>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</si>
  <si>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</si>
  <si>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</si>
  <si>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</si>
  <si>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</si>
  <si>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</si>
  <si>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</si>
  <si>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</si>
  <si>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</si>
  <si>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</si>
  <si>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</si>
  <si>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</si>
  <si>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</si>
  <si>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</si>
  <si>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</si>
  <si>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</si>
  <si>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</si>
  <si>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</si>
  <si>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</si>
  <si>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</si>
  <si>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</si>
  <si>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</si>
  <si>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</si>
  <si>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</si>
  <si>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</si>
  <si>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</si>
  <si>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</si>
  <si>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</si>
  <si>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</si>
  <si>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</si>
  <si>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</si>
  <si>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</si>
  <si>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</si>
  <si>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</si>
  <si>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</si>
  <si>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</si>
  <si>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</si>
  <si>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</si>
  <si>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</si>
  <si>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</si>
  <si>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</si>
  <si>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</si>
  <si>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</si>
  <si>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</si>
  <si>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</si>
  <si>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</si>
  <si>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</si>
  <si>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</si>
  <si>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</si>
  <si>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</si>
  <si>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</si>
  <si>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</si>
  <si>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</si>
  <si>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</si>
  <si>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</si>
  <si>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</si>
  <si>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</si>
  <si>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</si>
  <si>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</si>
  <si>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</si>
  <si>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</si>
  <si>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</si>
  <si>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</si>
  <si>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</si>
  <si>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</si>
  <si>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</si>
  <si>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</si>
  <si>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</si>
  <si>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</si>
  <si>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</si>
  <si>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</si>
  <si>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</si>
  <si>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</si>
  <si>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</si>
  <si>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</si>
  <si>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</si>
  <si>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</si>
  <si>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</si>
  <si>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</si>
  <si>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</si>
  <si>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</si>
  <si>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</si>
  <si>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</si>
  <si>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</si>
  <si>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</si>
  <si>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</si>
  <si>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</si>
  <si>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</si>
  <si>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</si>
  <si>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</si>
  <si>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</si>
  <si>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</si>
  <si>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</si>
  <si>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</si>
  <si>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</si>
  <si>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</si>
  <si>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</si>
  <si>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</si>
  <si>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</si>
  <si>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</si>
  <si>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</si>
  <si>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</si>
  <si>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</si>
  <si>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</si>
  <si>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</si>
  <si>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</si>
  <si>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</si>
  <si>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</si>
  <si>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</si>
  <si>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</si>
  <si>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</si>
  <si>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</si>
  <si>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</si>
  <si>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</si>
  <si>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</si>
  <si>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</si>
  <si>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</si>
  <si>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</si>
  <si>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</si>
  <si>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</si>
  <si>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</si>
  <si>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</si>
  <si>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</si>
  <si>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</si>
  <si>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</si>
  <si>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</si>
  <si>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</si>
  <si>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</si>
  <si>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</si>
  <si>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</si>
  <si>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</si>
  <si>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</si>
  <si>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</si>
  <si>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</si>
  <si>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</si>
  <si>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</si>
  <si>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</si>
  <si>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</si>
  <si>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</si>
  <si>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</si>
  <si>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</si>
  <si>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</si>
  <si>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</si>
  <si>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</si>
  <si>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</si>
  <si>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</si>
  <si>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</si>
  <si>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</si>
  <si>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</si>
  <si>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</si>
  <si>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</si>
  <si>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</si>
  <si>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</si>
  <si>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</si>
  <si>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</si>
  <si>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</si>
  <si>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</si>
  <si>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</si>
  <si>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</si>
  <si>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</si>
  <si>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</si>
  <si>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</si>
  <si>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</si>
  <si>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</si>
  <si>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</si>
  <si>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</si>
  <si>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</si>
  <si>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</si>
  <si>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</si>
  <si>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</si>
  <si>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</si>
  <si>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</si>
  <si>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</si>
  <si>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</si>
  <si>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</si>
  <si>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</si>
  <si>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</si>
  <si>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</si>
  <si>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</si>
  <si>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</si>
  <si>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</si>
  <si>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</si>
  <si>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</si>
  <si>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</si>
  <si>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</si>
  <si>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</si>
  <si>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</si>
  <si>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</si>
  <si>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</si>
  <si>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</si>
  <si>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</si>
  <si>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</si>
  <si>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</si>
  <si>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</si>
  <si>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</si>
  <si>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</si>
  <si>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</si>
  <si>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</si>
  <si>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</si>
  <si>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</si>
  <si>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</si>
  <si>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</si>
  <si>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</si>
  <si>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</si>
  <si>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</si>
  <si>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</si>
  <si>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</si>
  <si>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</si>
  <si>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</si>
  <si>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</si>
  <si>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</si>
  <si>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</si>
  <si>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</si>
  <si>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</si>
  <si>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</si>
  <si>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</si>
  <si>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</si>
  <si>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</si>
  <si>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</si>
  <si>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</si>
  <si>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</si>
  <si>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</si>
  <si>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</si>
  <si>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</si>
  <si>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</si>
  <si>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</si>
  <si>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</si>
  <si>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</si>
  <si>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</si>
  <si>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</si>
  <si>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</si>
  <si>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</si>
  <si>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</si>
  <si>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</si>
  <si>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</si>
  <si>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</si>
  <si>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</si>
  <si>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</si>
  <si>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</si>
  <si>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</si>
  <si>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</si>
  <si>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</si>
  <si>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</si>
  <si>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</si>
  <si>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</si>
  <si>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</si>
  <si>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</si>
  <si>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</si>
  <si>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</si>
  <si>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</si>
  <si>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</si>
  <si>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</si>
  <si>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</si>
  <si>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</si>
  <si>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</si>
  <si>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</si>
  <si>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</si>
  <si>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</si>
  <si>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</si>
  <si>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</si>
  <si>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</si>
  <si>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</si>
  <si>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</si>
  <si>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</si>
  <si>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</si>
  <si>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</si>
  <si>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</si>
  <si>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</si>
  <si>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</si>
  <si>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</si>
  <si>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</si>
  <si>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</si>
  <si>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</si>
  <si>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</si>
  <si>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</si>
  <si>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</si>
  <si>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</si>
  <si>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</si>
  <si>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</si>
  <si>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</si>
  <si>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</si>
  <si>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</si>
  <si>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</si>
  <si>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</si>
  <si>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</si>
  <si>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</si>
  <si>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</si>
  <si>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</si>
  <si>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</si>
  <si>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</si>
  <si>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</si>
  <si>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</si>
  <si>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</si>
  <si>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</si>
  <si>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</si>
  <si>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</si>
  <si>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</si>
  <si>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</si>
  <si>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</si>
  <si>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</si>
  <si>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</si>
  <si>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</si>
  <si>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</si>
  <si>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</si>
  <si>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</si>
  <si>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</si>
  <si>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</si>
  <si>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</si>
  <si>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</si>
  <si>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</si>
  <si>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</si>
  <si>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</si>
  <si>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</si>
  <si>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</si>
  <si>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</si>
  <si>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</si>
  <si>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</si>
  <si>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</si>
  <si>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</si>
  <si>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</si>
  <si>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</si>
  <si>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</si>
  <si>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</si>
  <si>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</si>
  <si>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</si>
  <si>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</si>
  <si>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</si>
  <si>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</si>
  <si>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</si>
  <si>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</si>
  <si>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</si>
  <si>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</si>
  <si>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</si>
  <si>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</si>
  <si>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</si>
  <si>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</si>
  <si>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</si>
  <si>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</si>
  <si>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</si>
  <si>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</si>
  <si>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</si>
  <si>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</si>
  <si>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</si>
  <si>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</si>
  <si>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</si>
  <si>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</si>
  <si>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</si>
  <si>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</si>
  <si>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</si>
  <si>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</si>
  <si>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</si>
  <si>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</si>
  <si>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</si>
  <si>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</si>
  <si>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</si>
  <si>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</si>
  <si>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</si>
  <si>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</si>
  <si>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</si>
  <si>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</si>
  <si>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</si>
  <si>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</si>
  <si>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</si>
  <si>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</si>
  <si>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</si>
  <si>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</si>
  <si>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</si>
  <si>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</si>
  <si>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</si>
  <si>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</si>
  <si>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</si>
  <si>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</si>
  <si>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</si>
  <si>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</si>
  <si>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</si>
  <si>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</si>
  <si>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</si>
  <si>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</si>
  <si>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</si>
  <si>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</si>
  <si>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</si>
  <si>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</si>
  <si>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</si>
  <si>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</si>
  <si>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</si>
  <si>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</si>
  <si>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</si>
  <si>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</si>
  <si>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</si>
  <si>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</si>
  <si>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</si>
  <si>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</si>
  <si>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</si>
  <si>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</si>
  <si>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</si>
  <si>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</si>
  <si>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</si>
  <si>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</si>
  <si>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</si>
  <si>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</si>
  <si>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</si>
  <si>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</si>
  <si>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</si>
  <si>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</si>
  <si>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</si>
  <si>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</si>
  <si>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</si>
  <si>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</si>
  <si>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</si>
  <si>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</si>
  <si>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</si>
  <si>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</si>
  <si>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</si>
  <si>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</si>
  <si>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</si>
  <si>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</si>
  <si>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</si>
  <si>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</si>
  <si>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</si>
  <si>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</si>
  <si>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</si>
  <si>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</si>
  <si>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</si>
  <si>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</si>
  <si>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</si>
  <si>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</si>
  <si>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</si>
  <si>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</si>
  <si>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</si>
  <si>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</si>
  <si>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</si>
  <si>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</si>
  <si>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</si>
  <si>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</si>
  <si>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</si>
  <si>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</si>
  <si>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</si>
  <si>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</si>
  <si>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</si>
  <si>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</si>
  <si>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</si>
  <si>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</si>
  <si>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</si>
  <si>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</si>
  <si>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</si>
  <si>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</si>
  <si>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</si>
  <si>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</si>
  <si>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</si>
  <si>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</si>
  <si>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</si>
  <si>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</si>
  <si>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</si>
  <si>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</si>
  <si>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</si>
  <si>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</si>
  <si>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</si>
  <si>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</si>
  <si>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</si>
  <si>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</si>
  <si>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</si>
  <si>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</si>
  <si>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</si>
  <si>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</si>
  <si>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</si>
  <si>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</si>
  <si>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</si>
  <si>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</si>
  <si>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</si>
  <si>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</si>
  <si>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</si>
  <si>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</si>
  <si>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</si>
  <si>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</si>
  <si>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</si>
  <si>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</si>
  <si>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</si>
  <si>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</si>
  <si>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</si>
  <si>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</si>
  <si>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</si>
  <si>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</si>
  <si>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</si>
  <si>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</si>
  <si>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</si>
  <si>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</si>
  <si>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</si>
  <si>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</si>
  <si>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</si>
  <si>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</si>
  <si>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</si>
  <si>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</si>
  <si>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</si>
  <si>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</si>
  <si>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</si>
  <si>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</si>
  <si>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</si>
  <si>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</si>
  <si>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</si>
  <si>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</si>
  <si>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</si>
  <si>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</si>
  <si>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</si>
  <si>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</si>
  <si>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</si>
  <si>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</si>
  <si>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</si>
  <si>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</si>
  <si>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</si>
  <si>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</si>
  <si>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 Sub-Category</t>
  </si>
  <si>
    <t>Row Labels</t>
  </si>
  <si>
    <t>Grand Total</t>
  </si>
  <si>
    <t>(All)</t>
  </si>
  <si>
    <t>Count of state</t>
  </si>
  <si>
    <t>Count of Outcome</t>
  </si>
  <si>
    <t>Role Labels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</si>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</sst>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0" fillId="0" borderId="0" xfId="0" applyNumberFormat="1"/>
    <xf numFmtId="1" fontId="3" fillId="0" borderId="0" xfId="0" applyNumberFormat="1" applyFont="1" applyAlignment="1">
      <alignment horizontal="left" vertical="center" wrapText="1" indent="1"/>
    </xf>
    <xf numFmtId="1" fontId="0" fillId="0" borderId="0" xfId="0" quotePrefix="1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28">
    <dxf>
      <numFmt numFmtId="1" formatCode="0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numFmt numFmtId="1" formatCode="0"/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numFmt numFmtId="1" formatCode="0"/>
      <alignment horizontal="left" vertical="center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numFmt numFmtId="1" formatCode="0"/>
      <alignment horizontal="left" vertical="center" textRotation="0" wrapText="1" indent="1" justifyLastLine="0" shrinkToFit="0" readingOrder="0"/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numFmt numFmtId="2" formatCode="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BB-4F36-919B-5D5FE4C35CC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BB-4F36-919B-5D5FE4C35CC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BB-4F36-919B-5D5FE4C35CC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BB-4F36-919B-5D5FE4C3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085792"/>
        <c:axId val="563791384"/>
      </c:barChart>
      <c:catAx>
        <c:axId val="55608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91384"/>
        <c:crosses val="autoZero"/>
        <c:auto val="1"/>
        <c:lblAlgn val="ctr"/>
        <c:lblOffset val="100"/>
        <c:noMultiLvlLbl val="0"/>
      </c:catAx>
      <c:valAx>
        <c:axId val="56379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8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50800" dir="5400000" algn="ctr" rotWithShape="0">
            <a:schemeClr val="accent6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[StarterBook1.xlsx]Sheet3!PivotTable2</c:name>
    <c:fmtId val="0"/>
  </c:pivotSource>
  <c:chart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9-4E8B-955A-6D93A03098F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49-4E8B-955A-6D93A03098F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49-4E8B-955A-6D93A03098F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49-4E8B-955A-6D93A030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268064"/>
        <c:axId val="569268392"/>
      </c:barChart>
      <c:catAx>
        <c:axId val="56926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68392"/>
        <c:crosses val="autoZero"/>
        <c:auto val="1"/>
        <c:lblAlgn val="ctr"/>
        <c:lblOffset val="100"/>
        <c:noMultiLvlLbl val="0"/>
      </c:catAx>
      <c:valAx>
        <c:axId val="56926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6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9-46DF-8041-6E7AA14F2D13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9-46DF-8041-6E7AA14F2D13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69-46DF-8041-6E7AA14F2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289936"/>
        <c:axId val="619260840"/>
      </c:lineChart>
      <c:catAx>
        <c:axId val="56928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60840"/>
        <c:crosses val="autoZero"/>
        <c:auto val="1"/>
        <c:lblAlgn val="ctr"/>
        <c:lblOffset val="100"/>
        <c:noMultiLvlLbl val="0"/>
      </c:catAx>
      <c:valAx>
        <c:axId val="61926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27362204724408E-2"/>
          <c:y val="0.11158243080625752"/>
          <c:w val="0.90839304461942261"/>
          <c:h val="0.7047279627050228"/>
        </c:manualLayout>
      </c:layout>
      <c:lineChart>
        <c:grouping val="stacked"/>
        <c:varyColors val="0"/>
        <c:ser>
          <c:idx val="6"/>
          <c:order val="6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12-4A23-A961-97D3BDC07C18}"/>
            </c:ext>
          </c:extLst>
        </c:ser>
        <c:ser>
          <c:idx val="7"/>
          <c:order val="7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12-4A23-A961-97D3BDC07C18}"/>
            </c:ext>
          </c:extLst>
        </c:ser>
        <c:ser>
          <c:idx val="8"/>
          <c:order val="8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12-4A23-A961-97D3BDC07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124608"/>
        <c:axId val="677124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Min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1000</c:v>
                      </c:pt>
                      <c:pt idx="2">
                        <c:v>5000</c:v>
                      </c:pt>
                      <c:pt idx="3">
                        <c:v>10000</c:v>
                      </c:pt>
                      <c:pt idx="4">
                        <c:v>15000</c:v>
                      </c:pt>
                      <c:pt idx="5">
                        <c:v>20000</c:v>
                      </c:pt>
                      <c:pt idx="6">
                        <c:v>25000</c:v>
                      </c:pt>
                      <c:pt idx="7">
                        <c:v>30000</c:v>
                      </c:pt>
                      <c:pt idx="8">
                        <c:v>35000</c:v>
                      </c:pt>
                      <c:pt idx="9">
                        <c:v>40000</c:v>
                      </c:pt>
                      <c:pt idx="10">
                        <c:v>45000</c:v>
                      </c:pt>
                      <c:pt idx="11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212-4A23-A961-97D3BDC07C1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1000</c:v>
                      </c:pt>
                      <c:pt idx="1">
                        <c:v>4999</c:v>
                      </c:pt>
                      <c:pt idx="2">
                        <c:v>9999</c:v>
                      </c:pt>
                      <c:pt idx="3">
                        <c:v>14999</c:v>
                      </c:pt>
                      <c:pt idx="4">
                        <c:v>19999</c:v>
                      </c:pt>
                      <c:pt idx="5">
                        <c:v>24999</c:v>
                      </c:pt>
                      <c:pt idx="6">
                        <c:v>29999</c:v>
                      </c:pt>
                      <c:pt idx="7">
                        <c:v>34999</c:v>
                      </c:pt>
                      <c:pt idx="8">
                        <c:v>39999</c:v>
                      </c:pt>
                      <c:pt idx="9">
                        <c:v>44999</c:v>
                      </c:pt>
                      <c:pt idx="10">
                        <c:v>49999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212-4A23-A961-97D3BDC07C1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212-4A23-A961-97D3BDC07C1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212-4A23-A961-97D3BDC07C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212-4A23-A961-97D3BDC07C1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212-4A23-A961-97D3BDC07C18}"/>
                  </c:ext>
                </c:extLst>
              </c15:ser>
            </c15:filteredLineSeries>
          </c:ext>
        </c:extLst>
      </c:lineChart>
      <c:catAx>
        <c:axId val="67712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24936"/>
        <c:crosses val="autoZero"/>
        <c:auto val="1"/>
        <c:lblAlgn val="ctr"/>
        <c:lblOffset val="100"/>
        <c:noMultiLvlLbl val="0"/>
      </c:catAx>
      <c:valAx>
        <c:axId val="67712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2460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95250</xdr:rowOff>
    </xdr:from>
    <xdr:to>
      <xdr:col>13</xdr:col>
      <xdr:colOff>327660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69A4B-C58D-49E3-9354-89C32F3CF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8</xdr:row>
      <xdr:rowOff>99060</xdr:rowOff>
    </xdr:from>
    <xdr:to>
      <xdr:col>21</xdr:col>
      <xdr:colOff>304800</xdr:colOff>
      <xdr:row>56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19556-FD17-417C-8A70-37082D98B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102870</xdr:colOff>
      <xdr:row>2</xdr:row>
      <xdr:rowOff>106680</xdr:rowOff>
    </xdr:from>
    <xdr:to>
      <xdr:col>12</xdr:col>
      <xdr:colOff>148590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AE63E-691C-4DD5-A496-1F2CADE3E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13</xdr:row>
      <xdr:rowOff>129540</xdr:rowOff>
    </xdr:from>
    <xdr:to>
      <xdr:col>9</xdr:col>
      <xdr:colOff>335280</xdr:colOff>
      <xdr:row>31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5AA800-84B5-4991-9D66-24CE504C0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ma Bhoopathy" refreshedDate="43395.880213310185" createdVersion="6" refreshedVersion="6" minRefreshableVersion="3" recordCount="4114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ma Bhoopathy" refreshedDate="43396.460133101849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7-23T03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name="Column Labels" axis="axisCol" dataField="1" compact="0" outline="0" subtotalTop="0" showAll="0" sortType="ascending">
      <items count="5">
        <item x="1"/>
        <item x="2"/>
        <item x="3"/>
        <item x="0"/>
        <item t="default"/>
      </items>
    </pivotField>
    <pivotField axis="axisPage" compact="0" outline="0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2" outline="0" subtotalTop="0" showAll="0"/>
    <pivotField compact="0" outline="0" subtotalTop="0" showAll="0"/>
    <pivotField name="Role Labels" axis="axisRow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F47" firstHeaderRow="1" firstDataRow="2" firstDataCol="1" rowPageCount="2" colPageCount="1"/>
  <pivotFields count="18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name="Column Labels" axis="axisCol" dataField="1" compact="0" outline="0" subtotalTop="0" showAll="0">
      <items count="5">
        <item x="1"/>
        <item x="2"/>
        <item x="3"/>
        <item x="0"/>
        <item t="default"/>
      </items>
    </pivotField>
    <pivotField axis="axisPage" compact="0" outline="0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2" outline="0" subtotalTop="0" showAll="0"/>
    <pivotField compact="0" outline="0" subtotalTop="0" showAll="0"/>
    <pivotField axis="axisPage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h="1" x="3"/>
        <item x="0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27">
  <autoFilter ref="A1:T4115">
    <filterColumn colId="5">
      <filters>
        <filter val="successful"/>
      </filters>
    </filterColumn>
  </autoFilter>
  <sortState ref="A2:T3842">
    <sortCondition ref="D1:D4115"/>
  </sortState>
  <tableColumns count="20">
    <tableColumn id="1" name="id"/>
    <tableColumn id="2" name="name" dataDxfId="26"/>
    <tableColumn id="3" name="blurb" dataDxfId="25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_funded" dataDxfId="24" dataCellStyle="Percent"/>
    <tableColumn id="16" name="Average donation" dataDxfId="23">
      <calculatedColumnFormula>Table1[[#This Row],[pledged]]/Table1[[#This Row],[backers_count]]</calculatedColumnFormula>
    </tableColumn>
    <tableColumn id="17" name="Parent Category "/>
    <tableColumn id="18" name=" Sub-Category"/>
    <tableColumn id="19" name="Date Created Conversion" dataDxfId="22">
      <calculatedColumnFormula>(((J2/60)/60)/24)+DATE(1970,1,1)</calculatedColumnFormula>
    </tableColumn>
    <tableColumn id="20" name="Date ended Conversion" dataDxfId="21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J13" totalsRowShown="0" headerRowDxfId="0">
  <autoFilter ref="A1:J13"/>
  <tableColumns count="10">
    <tableColumn id="1" name="Goal" dataDxfId="10"/>
    <tableColumn id="2" name="Min" dataDxfId="9"/>
    <tableColumn id="3" name="Max" dataDxfId="8"/>
    <tableColumn id="4" name="Number Successful" dataDxfId="7"/>
    <tableColumn id="5" name="Number Failed" dataDxfId="6"/>
    <tableColumn id="6" name="Number canceled" dataDxfId="5"/>
    <tableColumn id="7" name="Total Projects" dataDxfId="4">
      <calculatedColumnFormula>SUM(D2:F2)</calculatedColumnFormula>
    </tableColumn>
    <tableColumn id="8" name="Percentage Successful" dataDxfId="3">
      <calculatedColumnFormula>(D2/G2)</calculatedColumnFormula>
    </tableColumn>
    <tableColumn id="9" name="Percentage Failed" dataDxfId="2">
      <calculatedColumnFormula>(E2/G2)</calculatedColumnFormula>
    </tableColumn>
    <tableColumn id="10" name="Percentage Canceled" dataDxfId="1">
      <calculatedColumnFormula>(F2/G2)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A3771" zoomScale="55" zoomScaleNormal="55" workbookViewId="0">
      <selection activeCell="O4116" sqref="O4116:O416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15.6640625" customWidth="1"/>
    <col min="7" max="7" width="17.88671875" customWidth="1"/>
    <col min="8" max="8" width="8" customWidth="1"/>
    <col min="9" max="9" width="19.5546875" bestFit="1" customWidth="1"/>
    <col min="10" max="10" width="14.33203125" customWidth="1"/>
    <col min="11" max="11" width="20.88671875" bestFit="1" customWidth="1"/>
    <col min="12" max="12" width="20.77734375" customWidth="1"/>
    <col min="13" max="13" width="23.88671875" customWidth="1"/>
    <col min="14" max="14" width="22.5546875" customWidth="1"/>
    <col min="15" max="15" width="20" style="6" customWidth="1"/>
    <col min="17" max="17" width="16.5546875" customWidth="1"/>
    <col min="18" max="18" width="17.6640625" customWidth="1"/>
    <col min="19" max="19" width="16.77734375" style="12" customWidth="1"/>
    <col min="20" max="20" width="20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s="11" t="s">
        <v>8367</v>
      </c>
      <c r="T1" s="11" t="s">
        <v>8368</v>
      </c>
    </row>
    <row r="2" spans="1:20" ht="43.2" x14ac:dyDescent="0.3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7">
        <f>(Table1[[#This Row],[pledged]]/Table1[[#This Row],[goal]])*100</f>
        <v>930250</v>
      </c>
      <c r="P2">
        <f>Table1[[#This Row],[pledged]]/Table1[[#This Row],[backers_count]]</f>
        <v>4.5712530712530715</v>
      </c>
      <c r="Q2" t="s">
        <v>8331</v>
      </c>
      <c r="R2" t="s">
        <v>8349</v>
      </c>
      <c r="S2" s="12">
        <f>(((J2/60)/60)/24)+DATE(1970,1,1)</f>
        <v>42800.751041666663</v>
      </c>
      <c r="T2" s="12">
        <f>(((I2/60)/60)/24)+DATE(1970,1,1)</f>
        <v>42807.125</v>
      </c>
    </row>
    <row r="3" spans="1:20" ht="43.2" x14ac:dyDescent="0.3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7">
        <f>(Table1[[#This Row],[pledged]]/Table1[[#This Row],[goal]])*100</f>
        <v>2260300</v>
      </c>
      <c r="P3">
        <f>Table1[[#This Row],[pledged]]/Table1[[#This Row],[backers_count]]</f>
        <v>138.66871165644173</v>
      </c>
      <c r="Q3" t="s">
        <v>8317</v>
      </c>
      <c r="R3" t="s">
        <v>8347</v>
      </c>
      <c r="S3" s="12">
        <f>(((J3/60)/60)/24)+DATE(1970,1,1)</f>
        <v>42626.668888888889</v>
      </c>
      <c r="T3" s="12">
        <f>(((I3/60)/60)/24)+DATE(1970,1,1)</f>
        <v>42656.915972222225</v>
      </c>
    </row>
    <row r="4" spans="1:20" ht="43.2" x14ac:dyDescent="0.3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7">
        <f>(Table1[[#This Row],[pledged]]/Table1[[#This Row],[goal]])*100</f>
        <v>6500</v>
      </c>
      <c r="P4">
        <f>Table1[[#This Row],[pledged]]/Table1[[#This Row],[backers_count]]</f>
        <v>21.666666666666668</v>
      </c>
      <c r="Q4" t="s">
        <v>8315</v>
      </c>
      <c r="R4" t="s">
        <v>8316</v>
      </c>
      <c r="S4" s="12">
        <f>(((J4/60)/60)/24)+DATE(1970,1,1)</f>
        <v>42432.701724537037</v>
      </c>
      <c r="T4" s="12">
        <f>(((I4/60)/60)/24)+DATE(1970,1,1)</f>
        <v>42457.660057870366</v>
      </c>
    </row>
    <row r="5" spans="1:20" ht="57.6" x14ac:dyDescent="0.3">
      <c r="A5">
        <v>2213</v>
      </c>
      <c r="B5" s="3" t="s">
        <v>2214</v>
      </c>
      <c r="C5" s="3" t="s">
        <v>6323</v>
      </c>
      <c r="D5">
        <v>5</v>
      </c>
      <c r="E5">
        <v>10</v>
      </c>
      <c r="F5" t="s">
        <v>8219</v>
      </c>
      <c r="G5" t="s">
        <v>8224</v>
      </c>
      <c r="H5" t="s">
        <v>8246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8280</v>
      </c>
      <c r="O5" s="7">
        <f>(Table1[[#This Row],[pledged]]/Table1[[#This Row],[goal]])*100</f>
        <v>200</v>
      </c>
      <c r="P5">
        <f>Table1[[#This Row],[pledged]]/Table1[[#This Row],[backers_count]]</f>
        <v>10</v>
      </c>
      <c r="Q5" t="s">
        <v>8323</v>
      </c>
      <c r="R5" t="s">
        <v>8328</v>
      </c>
      <c r="S5" s="12">
        <f>(((J5/60)/60)/24)+DATE(1970,1,1)</f>
        <v>42109.826145833329</v>
      </c>
      <c r="T5" s="12">
        <f>(((I5/60)/60)/24)+DATE(1970,1,1)</f>
        <v>42139.826145833329</v>
      </c>
    </row>
    <row r="6" spans="1:20" ht="28.8" x14ac:dyDescent="0.3">
      <c r="A6">
        <v>847</v>
      </c>
      <c r="B6" s="3" t="s">
        <v>848</v>
      </c>
      <c r="C6" s="3" t="s">
        <v>4957</v>
      </c>
      <c r="D6">
        <v>10</v>
      </c>
      <c r="E6">
        <v>10</v>
      </c>
      <c r="F6" t="s">
        <v>8219</v>
      </c>
      <c r="G6" t="s">
        <v>8224</v>
      </c>
      <c r="H6" t="s">
        <v>8246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8277</v>
      </c>
      <c r="O6" s="7">
        <f>(Table1[[#This Row],[pledged]]/Table1[[#This Row],[goal]])*100</f>
        <v>100</v>
      </c>
      <c r="P6">
        <f>Table1[[#This Row],[pledged]]/Table1[[#This Row],[backers_count]]</f>
        <v>10</v>
      </c>
      <c r="Q6" t="s">
        <v>8323</v>
      </c>
      <c r="R6" t="s">
        <v>8325</v>
      </c>
      <c r="S6" s="12">
        <f>(((J6/60)/60)/24)+DATE(1970,1,1)</f>
        <v>42165.79833333334</v>
      </c>
      <c r="T6" s="12">
        <f>(((I6/60)/60)/24)+DATE(1970,1,1)</f>
        <v>42195.79833333334</v>
      </c>
    </row>
    <row r="7" spans="1:20" ht="43.2" x14ac:dyDescent="0.3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7">
        <f>(Table1[[#This Row],[pledged]]/Table1[[#This Row],[goal]])*100</f>
        <v>303833.2</v>
      </c>
      <c r="P7">
        <f>Table1[[#This Row],[pledged]]/Table1[[#This Row],[backers_count]]</f>
        <v>42.73322081575246</v>
      </c>
      <c r="Q7" t="s">
        <v>8323</v>
      </c>
      <c r="R7" t="s">
        <v>8324</v>
      </c>
      <c r="S7" s="12">
        <f>(((J7/60)/60)/24)+DATE(1970,1,1)</f>
        <v>41855.783645833333</v>
      </c>
      <c r="T7" s="12">
        <f>(((I7/60)/60)/24)+DATE(1970,1,1)</f>
        <v>41885.783645833333</v>
      </c>
    </row>
    <row r="8" spans="1:20" ht="28.8" x14ac:dyDescent="0.3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7">
        <f>(Table1[[#This Row],[pledged]]/Table1[[#This Row],[goal]])*100</f>
        <v>130</v>
      </c>
      <c r="P8">
        <f>Table1[[#This Row],[pledged]]/Table1[[#This Row],[backers_count]]</f>
        <v>3.25</v>
      </c>
      <c r="Q8" t="s">
        <v>8315</v>
      </c>
      <c r="R8" t="s">
        <v>8316</v>
      </c>
      <c r="S8" s="12">
        <f>(((J8/60)/60)/24)+DATE(1970,1,1)</f>
        <v>42628.849120370374</v>
      </c>
      <c r="T8" s="12">
        <f>(((I8/60)/60)/24)+DATE(1970,1,1)</f>
        <v>42656.849120370374</v>
      </c>
    </row>
    <row r="9" spans="1:20" ht="43.2" x14ac:dyDescent="0.3">
      <c r="A9">
        <v>31</v>
      </c>
      <c r="B9" s="3" t="s">
        <v>33</v>
      </c>
      <c r="C9" s="3" t="s">
        <v>4142</v>
      </c>
      <c r="D9">
        <v>13</v>
      </c>
      <c r="E9">
        <v>13</v>
      </c>
      <c r="F9" t="s">
        <v>8219</v>
      </c>
      <c r="G9" t="s">
        <v>8224</v>
      </c>
      <c r="H9" t="s">
        <v>8246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8265</v>
      </c>
      <c r="O9" s="7">
        <f>(Table1[[#This Row],[pledged]]/Table1[[#This Row],[goal]])*100</f>
        <v>100</v>
      </c>
      <c r="P9">
        <f>Table1[[#This Row],[pledged]]/Table1[[#This Row],[backers_count]]</f>
        <v>13</v>
      </c>
      <c r="Q9" t="s">
        <v>8308</v>
      </c>
      <c r="R9" t="s">
        <v>8309</v>
      </c>
      <c r="S9" s="12">
        <f>(((J9/60)/60)/24)+DATE(1970,1,1)</f>
        <v>42376.79206018518</v>
      </c>
      <c r="T9" s="12">
        <f>(((I9/60)/60)/24)+DATE(1970,1,1)</f>
        <v>42394.79206018518</v>
      </c>
    </row>
    <row r="10" spans="1:20" ht="43.2" x14ac:dyDescent="0.3">
      <c r="A10">
        <v>1380</v>
      </c>
      <c r="B10" s="3" t="s">
        <v>1381</v>
      </c>
      <c r="C10" s="3" t="s">
        <v>5490</v>
      </c>
      <c r="D10">
        <v>25</v>
      </c>
      <c r="E10">
        <v>106</v>
      </c>
      <c r="F10" t="s">
        <v>8219</v>
      </c>
      <c r="G10" t="s">
        <v>8224</v>
      </c>
      <c r="H10" t="s">
        <v>8246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8276</v>
      </c>
      <c r="O10" s="7">
        <f>(Table1[[#This Row],[pledged]]/Table1[[#This Row],[goal]])*100</f>
        <v>424</v>
      </c>
      <c r="P10">
        <f>Table1[[#This Row],[pledged]]/Table1[[#This Row],[backers_count]]</f>
        <v>21.2</v>
      </c>
      <c r="Q10" t="s">
        <v>8323</v>
      </c>
      <c r="R10" t="s">
        <v>8324</v>
      </c>
      <c r="S10" s="12">
        <f>(((J10/60)/60)/24)+DATE(1970,1,1)</f>
        <v>42141.762800925921</v>
      </c>
      <c r="T10" s="12">
        <f>(((I10/60)/60)/24)+DATE(1970,1,1)</f>
        <v>42164.083333333328</v>
      </c>
    </row>
    <row r="11" spans="1:20" ht="43.2" x14ac:dyDescent="0.3">
      <c r="A11">
        <v>1755</v>
      </c>
      <c r="B11" s="3" t="s">
        <v>1756</v>
      </c>
      <c r="C11" s="3" t="s">
        <v>5865</v>
      </c>
      <c r="D11">
        <v>25</v>
      </c>
      <c r="E11">
        <v>30</v>
      </c>
      <c r="F11" t="s">
        <v>8219</v>
      </c>
      <c r="G11" t="s">
        <v>8224</v>
      </c>
      <c r="H11" t="s">
        <v>8246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8285</v>
      </c>
      <c r="O11" s="7">
        <f>(Table1[[#This Row],[pledged]]/Table1[[#This Row],[goal]])*100</f>
        <v>120</v>
      </c>
      <c r="P11">
        <f>Table1[[#This Row],[pledged]]/Table1[[#This Row],[backers_count]]</f>
        <v>7.5</v>
      </c>
      <c r="Q11" t="s">
        <v>8336</v>
      </c>
      <c r="R11" t="s">
        <v>8337</v>
      </c>
      <c r="S11" s="12">
        <f>(((J11/60)/60)/24)+DATE(1970,1,1)</f>
        <v>42252.788900462961</v>
      </c>
      <c r="T11" s="12">
        <f>(((I11/60)/60)/24)+DATE(1970,1,1)</f>
        <v>42282.788900462961</v>
      </c>
    </row>
    <row r="12" spans="1:20" ht="43.2" x14ac:dyDescent="0.3">
      <c r="A12">
        <v>2536</v>
      </c>
      <c r="B12" s="3" t="s">
        <v>2536</v>
      </c>
      <c r="C12" s="3" t="s">
        <v>6646</v>
      </c>
      <c r="D12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7">
        <f>(Table1[[#This Row],[pledged]]/Table1[[#This Row],[goal]])*100</f>
        <v>115.99999999999999</v>
      </c>
      <c r="P12">
        <f>Table1[[#This Row],[pledged]]/Table1[[#This Row],[backers_count]]</f>
        <v>7.25</v>
      </c>
      <c r="Q12" t="s">
        <v>8323</v>
      </c>
      <c r="R12" t="s">
        <v>8352</v>
      </c>
      <c r="S12" s="12">
        <f>(((J12/60)/60)/24)+DATE(1970,1,1)</f>
        <v>41464.106087962966</v>
      </c>
      <c r="T12" s="12">
        <f>(((I12/60)/60)/24)+DATE(1970,1,1)</f>
        <v>41485.106087962966</v>
      </c>
    </row>
    <row r="13" spans="1:20" ht="43.2" x14ac:dyDescent="0.3">
      <c r="A13">
        <v>732</v>
      </c>
      <c r="B13" s="3" t="s">
        <v>733</v>
      </c>
      <c r="C13" s="3" t="s">
        <v>4842</v>
      </c>
      <c r="D13">
        <v>40</v>
      </c>
      <c r="E13">
        <v>64</v>
      </c>
      <c r="F13" t="s">
        <v>8219</v>
      </c>
      <c r="G13" t="s">
        <v>8225</v>
      </c>
      <c r="H13" t="s">
        <v>8247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8274</v>
      </c>
      <c r="O13" s="7">
        <f>(Table1[[#This Row],[pledged]]/Table1[[#This Row],[goal]])*100</f>
        <v>160</v>
      </c>
      <c r="P13">
        <f>Table1[[#This Row],[pledged]]/Table1[[#This Row],[backers_count]]</f>
        <v>4.9230769230769234</v>
      </c>
      <c r="Q13" t="s">
        <v>8320</v>
      </c>
      <c r="R13" t="s">
        <v>8321</v>
      </c>
      <c r="S13" s="12">
        <f>(((J13/60)/60)/24)+DATE(1970,1,1)</f>
        <v>41486.424317129626</v>
      </c>
      <c r="T13" s="12">
        <f>(((I13/60)/60)/24)+DATE(1970,1,1)</f>
        <v>41546.424317129626</v>
      </c>
    </row>
    <row r="14" spans="1:20" ht="86.4" x14ac:dyDescent="0.3">
      <c r="A14">
        <v>78</v>
      </c>
      <c r="B14" s="3" t="s">
        <v>80</v>
      </c>
      <c r="C14" s="3" t="s">
        <v>4189</v>
      </c>
      <c r="D14">
        <v>50</v>
      </c>
      <c r="E14">
        <v>1351</v>
      </c>
      <c r="F14" t="s">
        <v>8219</v>
      </c>
      <c r="G14" t="s">
        <v>8230</v>
      </c>
      <c r="H14" t="s">
        <v>8249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8266</v>
      </c>
      <c r="O14" s="7">
        <f>(Table1[[#This Row],[pledged]]/Table1[[#This Row],[goal]])*100</f>
        <v>2702</v>
      </c>
      <c r="P14">
        <f>Table1[[#This Row],[pledged]]/Table1[[#This Row],[backers_count]]</f>
        <v>38.6</v>
      </c>
      <c r="Q14" t="s">
        <v>8308</v>
      </c>
      <c r="R14" t="s">
        <v>8310</v>
      </c>
      <c r="S14" s="12">
        <f>(((J14/60)/60)/24)+DATE(1970,1,1)</f>
        <v>42604.730567129634</v>
      </c>
      <c r="T14" s="12">
        <f>(((I14/60)/60)/24)+DATE(1970,1,1)</f>
        <v>42614.730567129634</v>
      </c>
    </row>
    <row r="15" spans="1:20" ht="57.6" x14ac:dyDescent="0.3">
      <c r="A15">
        <v>2794</v>
      </c>
      <c r="B15" s="3" t="s">
        <v>2794</v>
      </c>
      <c r="C15" s="3" t="s">
        <v>6904</v>
      </c>
      <c r="D15">
        <v>50</v>
      </c>
      <c r="E15">
        <v>75</v>
      </c>
      <c r="F15" t="s">
        <v>8219</v>
      </c>
      <c r="G15" t="s">
        <v>8225</v>
      </c>
      <c r="H15" t="s">
        <v>8247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8271</v>
      </c>
      <c r="O15" s="7">
        <f>(Table1[[#This Row],[pledged]]/Table1[[#This Row],[goal]])*100</f>
        <v>150</v>
      </c>
      <c r="P15">
        <f>Table1[[#This Row],[pledged]]/Table1[[#This Row],[backers_count]]</f>
        <v>25</v>
      </c>
      <c r="Q15" t="s">
        <v>8315</v>
      </c>
      <c r="R15" t="s">
        <v>8316</v>
      </c>
      <c r="S15" s="12">
        <f>(((J15/60)/60)/24)+DATE(1970,1,1)</f>
        <v>42416.691655092596</v>
      </c>
      <c r="T15" s="12">
        <f>(((I15/60)/60)/24)+DATE(1970,1,1)</f>
        <v>42432.791666666672</v>
      </c>
    </row>
    <row r="16" spans="1:20" ht="43.2" x14ac:dyDescent="0.3">
      <c r="A16">
        <v>3675</v>
      </c>
      <c r="B16" s="3" t="s">
        <v>3672</v>
      </c>
      <c r="C16" s="3" t="s">
        <v>7785</v>
      </c>
      <c r="D16">
        <v>50</v>
      </c>
      <c r="E16">
        <v>70</v>
      </c>
      <c r="F16" t="s">
        <v>8219</v>
      </c>
      <c r="G16" t="s">
        <v>8225</v>
      </c>
      <c r="H16" t="s">
        <v>8247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8271</v>
      </c>
      <c r="O16" s="7">
        <f>(Table1[[#This Row],[pledged]]/Table1[[#This Row],[goal]])*100</f>
        <v>140</v>
      </c>
      <c r="P16">
        <f>Table1[[#This Row],[pledged]]/Table1[[#This Row],[backers_count]]</f>
        <v>23.333333333333332</v>
      </c>
      <c r="Q16" t="s">
        <v>8315</v>
      </c>
      <c r="R16" t="s">
        <v>8316</v>
      </c>
      <c r="S16" s="12">
        <f>(((J16/60)/60)/24)+DATE(1970,1,1)</f>
        <v>42493.597013888888</v>
      </c>
      <c r="T16" s="12">
        <f>(((I16/60)/60)/24)+DATE(1970,1,1)</f>
        <v>42505.958333333328</v>
      </c>
    </row>
    <row r="17" spans="1:20" ht="43.2" x14ac:dyDescent="0.3">
      <c r="A17">
        <v>640</v>
      </c>
      <c r="B17" s="3" t="s">
        <v>641</v>
      </c>
      <c r="C17" s="3" t="s">
        <v>4750</v>
      </c>
      <c r="D17">
        <v>70</v>
      </c>
      <c r="E17">
        <v>101</v>
      </c>
      <c r="F17" t="s">
        <v>8219</v>
      </c>
      <c r="G17" t="s">
        <v>8230</v>
      </c>
      <c r="H17" t="s">
        <v>8249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8273</v>
      </c>
      <c r="O17" s="7">
        <f>(Table1[[#This Row],[pledged]]/Table1[[#This Row],[goal]])*100</f>
        <v>144.28571428571428</v>
      </c>
      <c r="P17">
        <f>Table1[[#This Row],[pledged]]/Table1[[#This Row],[backers_count]]</f>
        <v>50.5</v>
      </c>
      <c r="Q17" t="s">
        <v>8317</v>
      </c>
      <c r="R17" t="s">
        <v>8319</v>
      </c>
      <c r="S17" s="12">
        <f>(((J17/60)/60)/24)+DATE(1970,1,1)</f>
        <v>42683.420312500006</v>
      </c>
      <c r="T17" s="12">
        <f>(((I17/60)/60)/24)+DATE(1970,1,1)</f>
        <v>42698.958333333328</v>
      </c>
    </row>
    <row r="18" spans="1:20" ht="43.2" x14ac:dyDescent="0.3">
      <c r="A18">
        <v>2976</v>
      </c>
      <c r="B18" s="3" t="s">
        <v>2976</v>
      </c>
      <c r="C18" s="3" t="s">
        <v>7086</v>
      </c>
      <c r="D18">
        <v>70</v>
      </c>
      <c r="E18">
        <v>120</v>
      </c>
      <c r="F18" t="s">
        <v>8219</v>
      </c>
      <c r="G18" t="s">
        <v>8225</v>
      </c>
      <c r="H18" t="s">
        <v>8247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8271</v>
      </c>
      <c r="O18" s="7">
        <f>(Table1[[#This Row],[pledged]]/Table1[[#This Row],[goal]])*100</f>
        <v>171.42857142857142</v>
      </c>
      <c r="P18">
        <f>Table1[[#This Row],[pledged]]/Table1[[#This Row],[backers_count]]</f>
        <v>8.5714285714285712</v>
      </c>
      <c r="Q18" t="s">
        <v>8315</v>
      </c>
      <c r="R18" t="s">
        <v>8316</v>
      </c>
      <c r="S18" s="12">
        <f>(((J18/60)/60)/24)+DATE(1970,1,1)</f>
        <v>42425.730671296296</v>
      </c>
      <c r="T18" s="12">
        <f>(((I18/60)/60)/24)+DATE(1970,1,1)</f>
        <v>42442.5</v>
      </c>
    </row>
    <row r="19" spans="1:20" ht="57.6" x14ac:dyDescent="0.3">
      <c r="A19">
        <v>1660</v>
      </c>
      <c r="B19" s="3" t="s">
        <v>1661</v>
      </c>
      <c r="C19" s="3" t="s">
        <v>5770</v>
      </c>
      <c r="D19">
        <v>80</v>
      </c>
      <c r="E19">
        <v>1003</v>
      </c>
      <c r="F19" t="s">
        <v>8219</v>
      </c>
      <c r="G19" t="s">
        <v>8237</v>
      </c>
      <c r="H19" t="s">
        <v>8249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8292</v>
      </c>
      <c r="O19" s="7">
        <f>(Table1[[#This Row],[pledged]]/Table1[[#This Row],[goal]])*100</f>
        <v>1253.75</v>
      </c>
      <c r="P19">
        <f>Table1[[#This Row],[pledged]]/Table1[[#This Row],[backers_count]]</f>
        <v>27.861111111111111</v>
      </c>
      <c r="Q19" t="s">
        <v>8323</v>
      </c>
      <c r="R19" t="s">
        <v>8344</v>
      </c>
      <c r="S19" s="12">
        <f>(((J19/60)/60)/24)+DATE(1970,1,1)</f>
        <v>42459.693865740745</v>
      </c>
      <c r="T19" s="12">
        <f>(((I19/60)/60)/24)+DATE(1970,1,1)</f>
        <v>42490.915972222225</v>
      </c>
    </row>
    <row r="20" spans="1:20" ht="28.8" x14ac:dyDescent="0.3">
      <c r="A20">
        <v>1192</v>
      </c>
      <c r="B20" s="3" t="s">
        <v>1193</v>
      </c>
      <c r="C20" s="3" t="s">
        <v>5302</v>
      </c>
      <c r="D20">
        <v>100</v>
      </c>
      <c r="E20">
        <v>290</v>
      </c>
      <c r="F20" t="s">
        <v>8219</v>
      </c>
      <c r="G20" t="s">
        <v>8225</v>
      </c>
      <c r="H20" t="s">
        <v>8247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8285</v>
      </c>
      <c r="O20" s="7">
        <f>(Table1[[#This Row],[pledged]]/Table1[[#This Row],[goal]])*100</f>
        <v>290</v>
      </c>
      <c r="P20">
        <f>Table1[[#This Row],[pledged]]/Table1[[#This Row],[backers_count]]</f>
        <v>19.333333333333332</v>
      </c>
      <c r="Q20" t="s">
        <v>8336</v>
      </c>
      <c r="R20" t="s">
        <v>8337</v>
      </c>
      <c r="S20" s="12">
        <f>(((J20/60)/60)/24)+DATE(1970,1,1)</f>
        <v>42747.506689814814</v>
      </c>
      <c r="T20" s="12">
        <f>(((I20/60)/60)/24)+DATE(1970,1,1)</f>
        <v>42777.506689814814</v>
      </c>
    </row>
    <row r="21" spans="1:20" ht="28.8" x14ac:dyDescent="0.3">
      <c r="A21">
        <v>1761</v>
      </c>
      <c r="B21" s="3" t="s">
        <v>1762</v>
      </c>
      <c r="C21" s="3" t="s">
        <v>5871</v>
      </c>
      <c r="D21">
        <v>100</v>
      </c>
      <c r="E21">
        <v>155</v>
      </c>
      <c r="F21" t="s">
        <v>8219</v>
      </c>
      <c r="G21" t="s">
        <v>8225</v>
      </c>
      <c r="H21" t="s">
        <v>8247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8285</v>
      </c>
      <c r="O21" s="7">
        <f>(Table1[[#This Row],[pledged]]/Table1[[#This Row],[goal]])*100</f>
        <v>155</v>
      </c>
      <c r="P21">
        <f>Table1[[#This Row],[pledged]]/Table1[[#This Row],[backers_count]]</f>
        <v>51.666666666666664</v>
      </c>
      <c r="Q21" t="s">
        <v>8336</v>
      </c>
      <c r="R21" t="s">
        <v>8337</v>
      </c>
      <c r="S21" s="12">
        <f>(((J21/60)/60)/24)+DATE(1970,1,1)</f>
        <v>42209.567824074074</v>
      </c>
      <c r="T21" s="12">
        <f>(((I21/60)/60)/24)+DATE(1970,1,1)</f>
        <v>42259.567824074074</v>
      </c>
    </row>
    <row r="22" spans="1:20" ht="28.8" x14ac:dyDescent="0.3">
      <c r="A22">
        <v>1762</v>
      </c>
      <c r="B22" s="3" t="s">
        <v>1763</v>
      </c>
      <c r="C22" s="3" t="s">
        <v>5872</v>
      </c>
      <c r="D22">
        <v>100</v>
      </c>
      <c r="E22">
        <v>885</v>
      </c>
      <c r="F22" t="s">
        <v>8219</v>
      </c>
      <c r="G22" t="s">
        <v>8224</v>
      </c>
      <c r="H22" t="s">
        <v>8246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8285</v>
      </c>
      <c r="O22" s="7">
        <f>(Table1[[#This Row],[pledged]]/Table1[[#This Row],[goal]])*100</f>
        <v>885</v>
      </c>
      <c r="P22">
        <f>Table1[[#This Row],[pledged]]/Table1[[#This Row],[backers_count]]</f>
        <v>35.4</v>
      </c>
      <c r="Q22" t="s">
        <v>8336</v>
      </c>
      <c r="R22" t="s">
        <v>8337</v>
      </c>
      <c r="S22" s="12">
        <f>(((J22/60)/60)/24)+DATE(1970,1,1)</f>
        <v>42410.982002314813</v>
      </c>
      <c r="T22" s="12">
        <f>(((I22/60)/60)/24)+DATE(1970,1,1)</f>
        <v>42440.982002314813</v>
      </c>
    </row>
    <row r="23" spans="1:20" ht="43.2" x14ac:dyDescent="0.3">
      <c r="A23">
        <v>2234</v>
      </c>
      <c r="B23" s="3" t="s">
        <v>2235</v>
      </c>
      <c r="C23" s="3" t="s">
        <v>6344</v>
      </c>
      <c r="D23">
        <v>100</v>
      </c>
      <c r="E23">
        <v>1165</v>
      </c>
      <c r="F23" t="s">
        <v>8219</v>
      </c>
      <c r="G23" t="s">
        <v>8224</v>
      </c>
      <c r="H23" t="s">
        <v>8246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8297</v>
      </c>
      <c r="O23" s="7">
        <f>(Table1[[#This Row],[pledged]]/Table1[[#This Row],[goal]])*100</f>
        <v>1165</v>
      </c>
      <c r="P23">
        <f>Table1[[#This Row],[pledged]]/Table1[[#This Row],[backers_count]]</f>
        <v>41.607142857142854</v>
      </c>
      <c r="Q23" t="s">
        <v>8331</v>
      </c>
      <c r="R23" t="s">
        <v>8349</v>
      </c>
      <c r="S23" s="12">
        <f>(((J23/60)/60)/24)+DATE(1970,1,1)</f>
        <v>42710.824618055558</v>
      </c>
      <c r="T23" s="12">
        <f>(((I23/60)/60)/24)+DATE(1970,1,1)</f>
        <v>42740.824618055558</v>
      </c>
    </row>
    <row r="24" spans="1:20" ht="57.6" x14ac:dyDescent="0.3">
      <c r="A24">
        <v>2823</v>
      </c>
      <c r="B24" s="3" t="s">
        <v>2823</v>
      </c>
      <c r="C24" s="3" t="s">
        <v>6933</v>
      </c>
      <c r="D24">
        <v>100</v>
      </c>
      <c r="E24">
        <v>124</v>
      </c>
      <c r="F24" t="s">
        <v>8219</v>
      </c>
      <c r="G24" t="s">
        <v>8225</v>
      </c>
      <c r="H24" t="s">
        <v>8247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8271</v>
      </c>
      <c r="O24" s="7">
        <f>(Table1[[#This Row],[pledged]]/Table1[[#This Row],[goal]])*100</f>
        <v>124</v>
      </c>
      <c r="P24">
        <f>Table1[[#This Row],[pledged]]/Table1[[#This Row],[backers_count]]</f>
        <v>8.8571428571428577</v>
      </c>
      <c r="Q24" t="s">
        <v>8315</v>
      </c>
      <c r="R24" t="s">
        <v>8316</v>
      </c>
      <c r="S24" s="12">
        <f>(((J24/60)/60)/24)+DATE(1970,1,1)</f>
        <v>42067.011643518519</v>
      </c>
      <c r="T24" s="12">
        <f>(((I24/60)/60)/24)+DATE(1970,1,1)</f>
        <v>42094.957638888889</v>
      </c>
    </row>
    <row r="25" spans="1:20" ht="28.8" x14ac:dyDescent="0.3">
      <c r="A25">
        <v>2921</v>
      </c>
      <c r="B25" s="3" t="s">
        <v>2921</v>
      </c>
      <c r="C25" s="3" t="s">
        <v>7031</v>
      </c>
      <c r="D25">
        <v>100</v>
      </c>
      <c r="E25">
        <v>129</v>
      </c>
      <c r="F25" t="s">
        <v>8219</v>
      </c>
      <c r="G25" t="s">
        <v>8224</v>
      </c>
      <c r="H25" t="s">
        <v>8246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8305</v>
      </c>
      <c r="O25" s="7">
        <f>(Table1[[#This Row],[pledged]]/Table1[[#This Row],[goal]])*100</f>
        <v>129</v>
      </c>
      <c r="P25">
        <f>Table1[[#This Row],[pledged]]/Table1[[#This Row],[backers_count]]</f>
        <v>43</v>
      </c>
      <c r="Q25" t="s">
        <v>8315</v>
      </c>
      <c r="R25" t="s">
        <v>8357</v>
      </c>
      <c r="S25" s="12">
        <f>(((J25/60)/60)/24)+DATE(1970,1,1)</f>
        <v>41877.886620370373</v>
      </c>
      <c r="T25" s="12">
        <f>(((I25/60)/60)/24)+DATE(1970,1,1)</f>
        <v>41907.886620370373</v>
      </c>
    </row>
    <row r="26" spans="1:20" ht="43.2" x14ac:dyDescent="0.3">
      <c r="A26">
        <v>3508</v>
      </c>
      <c r="B26" s="3" t="s">
        <v>3507</v>
      </c>
      <c r="C26" s="3" t="s">
        <v>7618</v>
      </c>
      <c r="D26">
        <v>100</v>
      </c>
      <c r="E26">
        <v>180</v>
      </c>
      <c r="F26" t="s">
        <v>8219</v>
      </c>
      <c r="G26" t="s">
        <v>8225</v>
      </c>
      <c r="H26" t="s">
        <v>8247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8271</v>
      </c>
      <c r="O26" s="7">
        <f>(Table1[[#This Row],[pledged]]/Table1[[#This Row],[goal]])*100</f>
        <v>180</v>
      </c>
      <c r="P26">
        <f>Table1[[#This Row],[pledged]]/Table1[[#This Row],[backers_count]]</f>
        <v>12</v>
      </c>
      <c r="Q26" t="s">
        <v>8315</v>
      </c>
      <c r="R26" t="s">
        <v>8316</v>
      </c>
      <c r="S26" s="12">
        <f>(((J26/60)/60)/24)+DATE(1970,1,1)</f>
        <v>42477.729780092588</v>
      </c>
      <c r="T26" s="12">
        <f>(((I26/60)/60)/24)+DATE(1970,1,1)</f>
        <v>42500.875</v>
      </c>
    </row>
    <row r="27" spans="1:20" ht="43.2" x14ac:dyDescent="0.3">
      <c r="A27">
        <v>3576</v>
      </c>
      <c r="B27" s="3" t="s">
        <v>3575</v>
      </c>
      <c r="C27" s="3" t="s">
        <v>7686</v>
      </c>
      <c r="D27">
        <v>100</v>
      </c>
      <c r="E27">
        <v>100</v>
      </c>
      <c r="F27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  <c r="O27" s="7">
        <f>(Table1[[#This Row],[pledged]]/Table1[[#This Row],[goal]])*100</f>
        <v>100</v>
      </c>
      <c r="P27">
        <f>Table1[[#This Row],[pledged]]/Table1[[#This Row],[backers_count]]</f>
        <v>20</v>
      </c>
      <c r="Q27" t="s">
        <v>8315</v>
      </c>
      <c r="R27" t="s">
        <v>8316</v>
      </c>
      <c r="S27" s="12">
        <f>(((J27/60)/60)/24)+DATE(1970,1,1)</f>
        <v>42649.54923611111</v>
      </c>
      <c r="T27" s="12">
        <f>(((I27/60)/60)/24)+DATE(1970,1,1)</f>
        <v>42709.590902777782</v>
      </c>
    </row>
    <row r="28" spans="1:20" ht="43.2" x14ac:dyDescent="0.3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7">
        <f>(Table1[[#This Row],[pledged]]/Table1[[#This Row],[goal]])*100</f>
        <v>225</v>
      </c>
      <c r="P28">
        <f>Table1[[#This Row],[pledged]]/Table1[[#This Row],[backers_count]]</f>
        <v>75</v>
      </c>
      <c r="Q28" t="s">
        <v>8315</v>
      </c>
      <c r="R28" t="s">
        <v>8316</v>
      </c>
      <c r="S28" s="12">
        <f>(((J28/60)/60)/24)+DATE(1970,1,1)</f>
        <v>42503.740868055553</v>
      </c>
      <c r="T28" s="12">
        <f>(((I28/60)/60)/24)+DATE(1970,1,1)</f>
        <v>42517.740868055553</v>
      </c>
    </row>
    <row r="29" spans="1:20" ht="43.2" x14ac:dyDescent="0.3">
      <c r="A29">
        <v>3292</v>
      </c>
      <c r="B29" s="3" t="s">
        <v>3292</v>
      </c>
      <c r="C29" s="3" t="s">
        <v>7402</v>
      </c>
      <c r="D29">
        <v>101</v>
      </c>
      <c r="E29">
        <v>289</v>
      </c>
      <c r="F29" t="s">
        <v>8219</v>
      </c>
      <c r="G29" t="s">
        <v>8225</v>
      </c>
      <c r="H29" t="s">
        <v>8247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8271</v>
      </c>
      <c r="O29" s="7">
        <f>(Table1[[#This Row],[pledged]]/Table1[[#This Row],[goal]])*100</f>
        <v>286.13861386138615</v>
      </c>
      <c r="P29">
        <f>Table1[[#This Row],[pledged]]/Table1[[#This Row],[backers_count]]</f>
        <v>19.266666666666666</v>
      </c>
      <c r="Q29" t="s">
        <v>8315</v>
      </c>
      <c r="R29" t="s">
        <v>8316</v>
      </c>
      <c r="S29" s="12">
        <f>(((J29/60)/60)/24)+DATE(1970,1,1)</f>
        <v>42282.770231481481</v>
      </c>
      <c r="T29" s="12">
        <f>(((I29/60)/60)/24)+DATE(1970,1,1)</f>
        <v>42342.811898148153</v>
      </c>
    </row>
    <row r="30" spans="1:20" ht="43.2" x14ac:dyDescent="0.3">
      <c r="A30">
        <v>2201</v>
      </c>
      <c r="B30" s="3" t="s">
        <v>2202</v>
      </c>
      <c r="C30" s="3" t="s">
        <v>6311</v>
      </c>
      <c r="D30">
        <v>110</v>
      </c>
      <c r="E30">
        <v>420.99</v>
      </c>
      <c r="F30" t="s">
        <v>8219</v>
      </c>
      <c r="G30" t="s">
        <v>8225</v>
      </c>
      <c r="H30" t="s">
        <v>8247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8280</v>
      </c>
      <c r="O30" s="7">
        <f>(Table1[[#This Row],[pledged]]/Table1[[#This Row],[goal]])*100</f>
        <v>382.71818181818185</v>
      </c>
      <c r="P30">
        <f>Table1[[#This Row],[pledged]]/Table1[[#This Row],[backers_count]]</f>
        <v>15.035357142857142</v>
      </c>
      <c r="Q30" t="s">
        <v>8323</v>
      </c>
      <c r="R30" t="s">
        <v>8328</v>
      </c>
      <c r="S30" s="12">
        <f>(((J30/60)/60)/24)+DATE(1970,1,1)</f>
        <v>41276.846817129634</v>
      </c>
      <c r="T30" s="12">
        <f>(((I30/60)/60)/24)+DATE(1970,1,1)</f>
        <v>41290.846817129634</v>
      </c>
    </row>
    <row r="31" spans="1:20" ht="43.2" x14ac:dyDescent="0.3">
      <c r="A31">
        <v>1923</v>
      </c>
      <c r="B31" s="3" t="s">
        <v>1924</v>
      </c>
      <c r="C31" s="3" t="s">
        <v>6033</v>
      </c>
      <c r="D31">
        <v>125</v>
      </c>
      <c r="E31">
        <v>301</v>
      </c>
      <c r="F31" t="s">
        <v>8219</v>
      </c>
      <c r="G31" t="s">
        <v>8224</v>
      </c>
      <c r="H31" t="s">
        <v>8246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8279</v>
      </c>
      <c r="O31" s="7">
        <f>(Table1[[#This Row],[pledged]]/Table1[[#This Row],[goal]])*100</f>
        <v>240.79999999999998</v>
      </c>
      <c r="P31">
        <f>Table1[[#This Row],[pledged]]/Table1[[#This Row],[backers_count]]</f>
        <v>23.153846153846153</v>
      </c>
      <c r="Q31" t="s">
        <v>8323</v>
      </c>
      <c r="R31" t="s">
        <v>8327</v>
      </c>
      <c r="S31" s="12">
        <f>(((J31/60)/60)/24)+DATE(1970,1,1)</f>
        <v>40772.848749999997</v>
      </c>
      <c r="T31" s="12">
        <f>(((I31/60)/60)/24)+DATE(1970,1,1)</f>
        <v>40813.207638888889</v>
      </c>
    </row>
    <row r="32" spans="1:20" ht="28.8" x14ac:dyDescent="0.3">
      <c r="A32">
        <v>2167</v>
      </c>
      <c r="B32" s="3" t="s">
        <v>2168</v>
      </c>
      <c r="C32" s="3" t="s">
        <v>6277</v>
      </c>
      <c r="D32">
        <v>150</v>
      </c>
      <c r="E32">
        <v>180</v>
      </c>
      <c r="F32" t="s">
        <v>8219</v>
      </c>
      <c r="G32" t="s">
        <v>8224</v>
      </c>
      <c r="H32" t="s">
        <v>8246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8276</v>
      </c>
      <c r="O32" s="7">
        <f>(Table1[[#This Row],[pledged]]/Table1[[#This Row],[goal]])*100</f>
        <v>120</v>
      </c>
      <c r="P32">
        <f>Table1[[#This Row],[pledged]]/Table1[[#This Row],[backers_count]]</f>
        <v>22.5</v>
      </c>
      <c r="Q32" t="s">
        <v>8323</v>
      </c>
      <c r="R32" t="s">
        <v>8324</v>
      </c>
      <c r="S32" s="12">
        <f>(((J32/60)/60)/24)+DATE(1970,1,1)</f>
        <v>41153.066400462965</v>
      </c>
      <c r="T32" s="12">
        <f>(((I32/60)/60)/24)+DATE(1970,1,1)</f>
        <v>41167.066400462965</v>
      </c>
    </row>
    <row r="33" spans="1:20" ht="57.6" x14ac:dyDescent="0.3">
      <c r="A33">
        <v>2625</v>
      </c>
      <c r="B33" s="3" t="s">
        <v>2625</v>
      </c>
      <c r="C33" s="3" t="s">
        <v>6735</v>
      </c>
      <c r="D33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7">
        <f>(Table1[[#This Row],[pledged]]/Table1[[#This Row],[goal]])*100</f>
        <v>956</v>
      </c>
      <c r="P33">
        <f>Table1[[#This Row],[pledged]]/Table1[[#This Row],[backers_count]]</f>
        <v>27.576923076923077</v>
      </c>
      <c r="Q33" t="s">
        <v>8317</v>
      </c>
      <c r="R33" t="s">
        <v>8353</v>
      </c>
      <c r="S33" s="12">
        <f>(((J33/60)/60)/24)+DATE(1970,1,1)</f>
        <v>42658.810277777782</v>
      </c>
      <c r="T33" s="12">
        <f>(((I33/60)/60)/24)+DATE(1970,1,1)</f>
        <v>42683.851944444439</v>
      </c>
    </row>
    <row r="34" spans="1:20" ht="43.2" x14ac:dyDescent="0.3">
      <c r="A34">
        <v>2627</v>
      </c>
      <c r="B34" s="3" t="s">
        <v>2627</v>
      </c>
      <c r="C34" s="3" t="s">
        <v>6737</v>
      </c>
      <c r="D34">
        <v>150</v>
      </c>
      <c r="E34">
        <v>970</v>
      </c>
      <c r="F34" t="s">
        <v>8219</v>
      </c>
      <c r="G34" t="s">
        <v>8224</v>
      </c>
      <c r="H34" t="s">
        <v>8246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8301</v>
      </c>
      <c r="O34" s="7">
        <f>(Table1[[#This Row],[pledged]]/Table1[[#This Row],[goal]])*100</f>
        <v>646.66666666666663</v>
      </c>
      <c r="P34">
        <f>Table1[[#This Row],[pledged]]/Table1[[#This Row],[backers_count]]</f>
        <v>21.555555555555557</v>
      </c>
      <c r="Q34" t="s">
        <v>8317</v>
      </c>
      <c r="R34" t="s">
        <v>8353</v>
      </c>
      <c r="S34" s="12">
        <f>(((J34/60)/60)/24)+DATE(1970,1,1)</f>
        <v>42304.829409722224</v>
      </c>
      <c r="T34" s="12">
        <f>(((I34/60)/60)/24)+DATE(1970,1,1)</f>
        <v>42334.871076388896</v>
      </c>
    </row>
    <row r="35" spans="1:20" ht="43.2" x14ac:dyDescent="0.3">
      <c r="A35">
        <v>3429</v>
      </c>
      <c r="B35" s="3" t="s">
        <v>3428</v>
      </c>
      <c r="C35" s="3" t="s">
        <v>7539</v>
      </c>
      <c r="D35">
        <v>150</v>
      </c>
      <c r="E35">
        <v>195</v>
      </c>
      <c r="F35" t="s">
        <v>8219</v>
      </c>
      <c r="G35" t="s">
        <v>8225</v>
      </c>
      <c r="H35" t="s">
        <v>8247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8271</v>
      </c>
      <c r="O35" s="7">
        <f>(Table1[[#This Row],[pledged]]/Table1[[#This Row],[goal]])*100</f>
        <v>130</v>
      </c>
      <c r="P35">
        <f>Table1[[#This Row],[pledged]]/Table1[[#This Row],[backers_count]]</f>
        <v>16.25</v>
      </c>
      <c r="Q35" t="s">
        <v>8315</v>
      </c>
      <c r="R35" t="s">
        <v>8316</v>
      </c>
      <c r="S35" s="12">
        <f>(((J35/60)/60)/24)+DATE(1970,1,1)</f>
        <v>42662.021539351852</v>
      </c>
      <c r="T35" s="12">
        <f>(((I35/60)/60)/24)+DATE(1970,1,1)</f>
        <v>42676.021539351852</v>
      </c>
    </row>
    <row r="36" spans="1:20" ht="43.2" x14ac:dyDescent="0.3">
      <c r="A36">
        <v>3536</v>
      </c>
      <c r="B36" s="3" t="s">
        <v>3535</v>
      </c>
      <c r="C36" s="3" t="s">
        <v>7646</v>
      </c>
      <c r="D36">
        <v>150</v>
      </c>
      <c r="E36">
        <v>230</v>
      </c>
      <c r="F36" t="s">
        <v>8219</v>
      </c>
      <c r="G36" t="s">
        <v>8225</v>
      </c>
      <c r="H36" t="s">
        <v>8247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8271</v>
      </c>
      <c r="O36" s="7">
        <f>(Table1[[#This Row],[pledged]]/Table1[[#This Row],[goal]])*100</f>
        <v>153.33333333333334</v>
      </c>
      <c r="P36">
        <f>Table1[[#This Row],[pledged]]/Table1[[#This Row],[backers_count]]</f>
        <v>13.529411764705882</v>
      </c>
      <c r="Q36" t="s">
        <v>8315</v>
      </c>
      <c r="R36" t="s">
        <v>8316</v>
      </c>
      <c r="S36" s="12">
        <f>(((J36/60)/60)/24)+DATE(1970,1,1)</f>
        <v>42328.727141203708</v>
      </c>
      <c r="T36" s="12">
        <f>(((I36/60)/60)/24)+DATE(1970,1,1)</f>
        <v>42358.499305555553</v>
      </c>
    </row>
    <row r="37" spans="1:20" ht="57.6" x14ac:dyDescent="0.3">
      <c r="A37">
        <v>2169</v>
      </c>
      <c r="B37" s="3" t="s">
        <v>2170</v>
      </c>
      <c r="C37" s="3" t="s">
        <v>6279</v>
      </c>
      <c r="D37">
        <v>153</v>
      </c>
      <c r="E37">
        <v>153</v>
      </c>
      <c r="F37" t="s">
        <v>8219</v>
      </c>
      <c r="G37" t="s">
        <v>8224</v>
      </c>
      <c r="H37" t="s">
        <v>8246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8276</v>
      </c>
      <c r="O37" s="7">
        <f>(Table1[[#This Row],[pledged]]/Table1[[#This Row],[goal]])*100</f>
        <v>100</v>
      </c>
      <c r="P37">
        <f>Table1[[#This Row],[pledged]]/Table1[[#This Row],[backers_count]]</f>
        <v>21.857142857142858</v>
      </c>
      <c r="Q37" t="s">
        <v>8323</v>
      </c>
      <c r="R37" t="s">
        <v>8324</v>
      </c>
      <c r="S37" s="12">
        <f>(((J37/60)/60)/24)+DATE(1970,1,1)</f>
        <v>42793.700821759259</v>
      </c>
      <c r="T37" s="12">
        <f>(((I37/60)/60)/24)+DATE(1970,1,1)</f>
        <v>42796.700821759259</v>
      </c>
    </row>
    <row r="38" spans="1:20" ht="43.2" x14ac:dyDescent="0.3">
      <c r="A38">
        <v>83</v>
      </c>
      <c r="B38" s="3" t="s">
        <v>85</v>
      </c>
      <c r="C38" s="3" t="s">
        <v>4194</v>
      </c>
      <c r="D38">
        <v>200</v>
      </c>
      <c r="E38">
        <v>205</v>
      </c>
      <c r="F38" t="s">
        <v>8219</v>
      </c>
      <c r="G38" t="s">
        <v>8225</v>
      </c>
      <c r="H38" t="s">
        <v>8247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8266</v>
      </c>
      <c r="O38" s="7">
        <f>(Table1[[#This Row],[pledged]]/Table1[[#This Row],[goal]])*100</f>
        <v>102.49999999999999</v>
      </c>
      <c r="P38">
        <f>Table1[[#This Row],[pledged]]/Table1[[#This Row],[backers_count]]</f>
        <v>15.76923076923077</v>
      </c>
      <c r="Q38" t="s">
        <v>8308</v>
      </c>
      <c r="R38" t="s">
        <v>8310</v>
      </c>
      <c r="S38" s="12">
        <f>(((J38/60)/60)/24)+DATE(1970,1,1)</f>
        <v>42042.615613425922</v>
      </c>
      <c r="T38" s="12">
        <f>(((I38/60)/60)/24)+DATE(1970,1,1)</f>
        <v>42057.479166666672</v>
      </c>
    </row>
    <row r="39" spans="1:20" ht="43.2" x14ac:dyDescent="0.3">
      <c r="A39">
        <v>1363</v>
      </c>
      <c r="B39" s="3" t="s">
        <v>1364</v>
      </c>
      <c r="C39" s="3" t="s">
        <v>5473</v>
      </c>
      <c r="D39">
        <v>200</v>
      </c>
      <c r="E39">
        <v>200</v>
      </c>
      <c r="F39" t="s">
        <v>8219</v>
      </c>
      <c r="G39" t="s">
        <v>8224</v>
      </c>
      <c r="H39" t="s">
        <v>8246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8274</v>
      </c>
      <c r="O39" s="7">
        <f>(Table1[[#This Row],[pledged]]/Table1[[#This Row],[goal]])*100</f>
        <v>100</v>
      </c>
      <c r="P39">
        <f>Table1[[#This Row],[pledged]]/Table1[[#This Row],[backers_count]]</f>
        <v>40</v>
      </c>
      <c r="Q39" t="s">
        <v>8320</v>
      </c>
      <c r="R39" t="s">
        <v>8321</v>
      </c>
      <c r="S39" s="12">
        <f>(((J39/60)/60)/24)+DATE(1970,1,1)</f>
        <v>42396.8440625</v>
      </c>
      <c r="T39" s="12">
        <f>(((I39/60)/60)/24)+DATE(1970,1,1)</f>
        <v>42415.332638888889</v>
      </c>
    </row>
    <row r="40" spans="1:20" ht="43.2" x14ac:dyDescent="0.3">
      <c r="A40">
        <v>2265</v>
      </c>
      <c r="B40" s="3" t="s">
        <v>2266</v>
      </c>
      <c r="C40" s="3" t="s">
        <v>6375</v>
      </c>
      <c r="D40">
        <v>200</v>
      </c>
      <c r="E40">
        <v>597</v>
      </c>
      <c r="F40" t="s">
        <v>8219</v>
      </c>
      <c r="G40" t="s">
        <v>8225</v>
      </c>
      <c r="H40" t="s">
        <v>8247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8297</v>
      </c>
      <c r="O40" s="7">
        <f>(Table1[[#This Row],[pledged]]/Table1[[#This Row],[goal]])*100</f>
        <v>298.5</v>
      </c>
      <c r="P40">
        <f>Table1[[#This Row],[pledged]]/Table1[[#This Row],[backers_count]]</f>
        <v>35.117647058823529</v>
      </c>
      <c r="Q40" t="s">
        <v>8331</v>
      </c>
      <c r="R40" t="s">
        <v>8349</v>
      </c>
      <c r="S40" s="12">
        <f>(((J40/60)/60)/24)+DATE(1970,1,1)</f>
        <v>42689.853090277778</v>
      </c>
      <c r="T40" s="12">
        <f>(((I40/60)/60)/24)+DATE(1970,1,1)</f>
        <v>42696.853090277778</v>
      </c>
    </row>
    <row r="41" spans="1:20" ht="43.2" x14ac:dyDescent="0.3">
      <c r="A41">
        <v>2820</v>
      </c>
      <c r="B41" s="3" t="s">
        <v>2820</v>
      </c>
      <c r="C41" s="3" t="s">
        <v>6930</v>
      </c>
      <c r="D41">
        <v>200</v>
      </c>
      <c r="E41">
        <v>272</v>
      </c>
      <c r="F41" t="s">
        <v>8219</v>
      </c>
      <c r="G41" t="s">
        <v>8225</v>
      </c>
      <c r="H41" t="s">
        <v>8247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8271</v>
      </c>
      <c r="O41" s="7">
        <f>(Table1[[#This Row],[pledged]]/Table1[[#This Row],[goal]])*100</f>
        <v>136</v>
      </c>
      <c r="P41">
        <f>Table1[[#This Row],[pledged]]/Table1[[#This Row],[backers_count]]</f>
        <v>13.6</v>
      </c>
      <c r="Q41" t="s">
        <v>8315</v>
      </c>
      <c r="R41" t="s">
        <v>8316</v>
      </c>
      <c r="S41" s="12">
        <f>(((J41/60)/60)/24)+DATE(1970,1,1)</f>
        <v>42401.610983796301</v>
      </c>
      <c r="T41" s="12">
        <f>(((I41/60)/60)/24)+DATE(1970,1,1)</f>
        <v>42426</v>
      </c>
    </row>
    <row r="42" spans="1:20" ht="28.8" x14ac:dyDescent="0.3">
      <c r="A42">
        <v>3371</v>
      </c>
      <c r="B42" s="3" t="s">
        <v>3370</v>
      </c>
      <c r="C42" s="3" t="s">
        <v>7481</v>
      </c>
      <c r="D42">
        <v>200</v>
      </c>
      <c r="E42">
        <v>277</v>
      </c>
      <c r="F42" t="s">
        <v>8219</v>
      </c>
      <c r="G42" t="s">
        <v>8224</v>
      </c>
      <c r="H42" t="s">
        <v>8246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8271</v>
      </c>
      <c r="O42" s="7">
        <f>(Table1[[#This Row],[pledged]]/Table1[[#This Row],[goal]])*100</f>
        <v>138.5</v>
      </c>
      <c r="P42">
        <f>Table1[[#This Row],[pledged]]/Table1[[#This Row],[backers_count]]</f>
        <v>30.777777777777779</v>
      </c>
      <c r="Q42" t="s">
        <v>8315</v>
      </c>
      <c r="R42" t="s">
        <v>8316</v>
      </c>
      <c r="S42" s="12">
        <f>(((J42/60)/60)/24)+DATE(1970,1,1)</f>
        <v>42312.874594907407</v>
      </c>
      <c r="T42" s="12">
        <f>(((I42/60)/60)/24)+DATE(1970,1,1)</f>
        <v>42340.874594907407</v>
      </c>
    </row>
    <row r="43" spans="1:20" ht="43.2" x14ac:dyDescent="0.3">
      <c r="A43">
        <v>3415</v>
      </c>
      <c r="B43" s="3" t="s">
        <v>3414</v>
      </c>
      <c r="C43" s="3" t="s">
        <v>7525</v>
      </c>
      <c r="D43">
        <v>200</v>
      </c>
      <c r="E43">
        <v>200</v>
      </c>
      <c r="F43" t="s">
        <v>8219</v>
      </c>
      <c r="G43" t="s">
        <v>8224</v>
      </c>
      <c r="H43" t="s">
        <v>8246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8271</v>
      </c>
      <c r="O43" s="7">
        <f>(Table1[[#This Row],[pledged]]/Table1[[#This Row],[goal]])*100</f>
        <v>100</v>
      </c>
      <c r="P43">
        <f>Table1[[#This Row],[pledged]]/Table1[[#This Row],[backers_count]]</f>
        <v>22.222222222222221</v>
      </c>
      <c r="Q43" t="s">
        <v>8315</v>
      </c>
      <c r="R43" t="s">
        <v>8316</v>
      </c>
      <c r="S43" s="12">
        <f>(((J43/60)/60)/24)+DATE(1970,1,1)</f>
        <v>42467.144166666665</v>
      </c>
      <c r="T43" s="12">
        <f>(((I43/60)/60)/24)+DATE(1970,1,1)</f>
        <v>42477.979166666672</v>
      </c>
    </row>
    <row r="44" spans="1:20" ht="43.2" x14ac:dyDescent="0.3">
      <c r="A44">
        <v>3588</v>
      </c>
      <c r="B44" s="3" t="s">
        <v>3587</v>
      </c>
      <c r="C44" s="3" t="s">
        <v>7698</v>
      </c>
      <c r="D44">
        <v>200</v>
      </c>
      <c r="E44">
        <v>201</v>
      </c>
      <c r="F44" t="s">
        <v>8219</v>
      </c>
      <c r="G44" t="s">
        <v>8225</v>
      </c>
      <c r="H44" t="s">
        <v>8247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8271</v>
      </c>
      <c r="O44" s="7">
        <f>(Table1[[#This Row],[pledged]]/Table1[[#This Row],[goal]])*100</f>
        <v>100.49999999999999</v>
      </c>
      <c r="P44">
        <f>Table1[[#This Row],[pledged]]/Table1[[#This Row],[backers_count]]</f>
        <v>18.272727272727273</v>
      </c>
      <c r="Q44" t="s">
        <v>8315</v>
      </c>
      <c r="R44" t="s">
        <v>8316</v>
      </c>
      <c r="S44" s="12">
        <f>(((J44/60)/60)/24)+DATE(1970,1,1)</f>
        <v>42101.828819444447</v>
      </c>
      <c r="T44" s="12">
        <f>(((I44/60)/60)/24)+DATE(1970,1,1)</f>
        <v>42123.958333333328</v>
      </c>
    </row>
    <row r="45" spans="1:20" ht="28.8" x14ac:dyDescent="0.3">
      <c r="A45">
        <v>3719</v>
      </c>
      <c r="B45" s="3" t="s">
        <v>3716</v>
      </c>
      <c r="C45" s="3" t="s">
        <v>7829</v>
      </c>
      <c r="D45">
        <v>200</v>
      </c>
      <c r="E45">
        <v>420</v>
      </c>
      <c r="F45" t="s">
        <v>8219</v>
      </c>
      <c r="G45" t="s">
        <v>8225</v>
      </c>
      <c r="H45" t="s">
        <v>8247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8271</v>
      </c>
      <c r="O45" s="7">
        <f>(Table1[[#This Row],[pledged]]/Table1[[#This Row],[goal]])*100</f>
        <v>210</v>
      </c>
      <c r="P45">
        <f>Table1[[#This Row],[pledged]]/Table1[[#This Row],[backers_count]]</f>
        <v>105</v>
      </c>
      <c r="Q45" t="s">
        <v>8315</v>
      </c>
      <c r="R45" t="s">
        <v>8316</v>
      </c>
      <c r="S45" s="12">
        <f>(((J45/60)/60)/24)+DATE(1970,1,1)</f>
        <v>42147.729930555557</v>
      </c>
      <c r="T45" s="12">
        <f>(((I45/60)/60)/24)+DATE(1970,1,1)</f>
        <v>42177.729930555557</v>
      </c>
    </row>
    <row r="46" spans="1:20" ht="43.2" x14ac:dyDescent="0.3">
      <c r="A46">
        <v>3835</v>
      </c>
      <c r="B46" s="3" t="s">
        <v>3832</v>
      </c>
      <c r="C46" s="3" t="s">
        <v>7944</v>
      </c>
      <c r="D46">
        <v>200</v>
      </c>
      <c r="E46">
        <v>320</v>
      </c>
      <c r="F46" t="s">
        <v>8219</v>
      </c>
      <c r="G46" t="s">
        <v>8225</v>
      </c>
      <c r="H46" t="s">
        <v>8247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8271</v>
      </c>
      <c r="O46" s="7">
        <f>(Table1[[#This Row],[pledged]]/Table1[[#This Row],[goal]])*100</f>
        <v>160</v>
      </c>
      <c r="P46">
        <f>Table1[[#This Row],[pledged]]/Table1[[#This Row],[backers_count]]</f>
        <v>40</v>
      </c>
      <c r="Q46" t="s">
        <v>8315</v>
      </c>
      <c r="R46" t="s">
        <v>8316</v>
      </c>
      <c r="S46" s="12">
        <f>(((J46/60)/60)/24)+DATE(1970,1,1)</f>
        <v>42460.94222222222</v>
      </c>
      <c r="T46" s="12">
        <f>(((I46/60)/60)/24)+DATE(1970,1,1)</f>
        <v>42481.94222222222</v>
      </c>
    </row>
    <row r="47" spans="1:20" ht="43.2" x14ac:dyDescent="0.3">
      <c r="A47">
        <v>3670</v>
      </c>
      <c r="B47" s="3" t="s">
        <v>3667</v>
      </c>
      <c r="C47" s="3" t="s">
        <v>7780</v>
      </c>
      <c r="D47">
        <v>220</v>
      </c>
      <c r="E47">
        <v>241</v>
      </c>
      <c r="F47" t="s">
        <v>8219</v>
      </c>
      <c r="G47" t="s">
        <v>8225</v>
      </c>
      <c r="H47" t="s">
        <v>8247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8271</v>
      </c>
      <c r="O47" s="7">
        <f>(Table1[[#This Row],[pledged]]/Table1[[#This Row],[goal]])*100</f>
        <v>109.54545454545455</v>
      </c>
      <c r="P47">
        <f>Table1[[#This Row],[pledged]]/Table1[[#This Row],[backers_count]]</f>
        <v>20.083333333333332</v>
      </c>
      <c r="Q47" t="s">
        <v>8315</v>
      </c>
      <c r="R47" t="s">
        <v>8316</v>
      </c>
      <c r="S47" s="12">
        <f>(((J47/60)/60)/24)+DATE(1970,1,1)</f>
        <v>42142.514016203699</v>
      </c>
      <c r="T47" s="12">
        <f>(((I47/60)/60)/24)+DATE(1970,1,1)</f>
        <v>42155.958333333328</v>
      </c>
    </row>
    <row r="48" spans="1:20" ht="43.2" x14ac:dyDescent="0.3">
      <c r="A48">
        <v>3663</v>
      </c>
      <c r="B48" s="3" t="s">
        <v>3660</v>
      </c>
      <c r="C48" s="3" t="s">
        <v>7773</v>
      </c>
      <c r="D48">
        <v>225</v>
      </c>
      <c r="E48">
        <v>234</v>
      </c>
      <c r="F48" t="s">
        <v>8219</v>
      </c>
      <c r="G48" t="s">
        <v>8225</v>
      </c>
      <c r="H48" t="s">
        <v>8247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8271</v>
      </c>
      <c r="O48" s="7">
        <f>(Table1[[#This Row],[pledged]]/Table1[[#This Row],[goal]])*100</f>
        <v>104</v>
      </c>
      <c r="P48">
        <f>Table1[[#This Row],[pledged]]/Table1[[#This Row],[backers_count]]</f>
        <v>26</v>
      </c>
      <c r="Q48" t="s">
        <v>8315</v>
      </c>
      <c r="R48" t="s">
        <v>8316</v>
      </c>
      <c r="S48" s="12">
        <f>(((J48/60)/60)/24)+DATE(1970,1,1)</f>
        <v>42665.451736111107</v>
      </c>
      <c r="T48" s="12">
        <f>(((I48/60)/60)/24)+DATE(1970,1,1)</f>
        <v>42725.493402777778</v>
      </c>
    </row>
    <row r="49" spans="1:20" ht="43.2" x14ac:dyDescent="0.3">
      <c r="A49">
        <v>94</v>
      </c>
      <c r="B49" s="3" t="s">
        <v>96</v>
      </c>
      <c r="C49" s="3" t="s">
        <v>4205</v>
      </c>
      <c r="D49">
        <v>250</v>
      </c>
      <c r="E49">
        <v>260</v>
      </c>
      <c r="F49" t="s">
        <v>8219</v>
      </c>
      <c r="G49" t="s">
        <v>8225</v>
      </c>
      <c r="H49" t="s">
        <v>8247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8266</v>
      </c>
      <c r="O49" s="7">
        <f>(Table1[[#This Row],[pledged]]/Table1[[#This Row],[goal]])*100</f>
        <v>104</v>
      </c>
      <c r="P49">
        <f>Table1[[#This Row],[pledged]]/Table1[[#This Row],[backers_count]]</f>
        <v>21.666666666666668</v>
      </c>
      <c r="Q49" t="s">
        <v>8308</v>
      </c>
      <c r="R49" t="s">
        <v>8310</v>
      </c>
      <c r="S49" s="12">
        <f>(((J49/60)/60)/24)+DATE(1970,1,1)</f>
        <v>41716.717847222222</v>
      </c>
      <c r="T49" s="12">
        <f>(((I49/60)/60)/24)+DATE(1970,1,1)</f>
        <v>41736.717847222222</v>
      </c>
    </row>
    <row r="50" spans="1:20" ht="43.2" x14ac:dyDescent="0.3">
      <c r="A50">
        <v>757</v>
      </c>
      <c r="B50" s="3" t="s">
        <v>758</v>
      </c>
      <c r="C50" s="3" t="s">
        <v>4867</v>
      </c>
      <c r="D50">
        <v>250</v>
      </c>
      <c r="E50">
        <v>595</v>
      </c>
      <c r="F50" t="s">
        <v>8219</v>
      </c>
      <c r="G50" t="s">
        <v>8224</v>
      </c>
      <c r="H50" t="s">
        <v>8246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8274</v>
      </c>
      <c r="O50" s="7">
        <f>(Table1[[#This Row],[pledged]]/Table1[[#This Row],[goal]])*100</f>
        <v>238</v>
      </c>
      <c r="P50">
        <f>Table1[[#This Row],[pledged]]/Table1[[#This Row],[backers_count]]</f>
        <v>33.055555555555557</v>
      </c>
      <c r="Q50" t="s">
        <v>8320</v>
      </c>
      <c r="R50" t="s">
        <v>8321</v>
      </c>
      <c r="S50" s="12">
        <f>(((J50/60)/60)/24)+DATE(1970,1,1)</f>
        <v>41235.054560185185</v>
      </c>
      <c r="T50" s="12">
        <f>(((I50/60)/60)/24)+DATE(1970,1,1)</f>
        <v>41249.054560185185</v>
      </c>
    </row>
    <row r="51" spans="1:20" ht="57.6" x14ac:dyDescent="0.3">
      <c r="A51">
        <v>856</v>
      </c>
      <c r="B51" s="3" t="s">
        <v>857</v>
      </c>
      <c r="C51" s="3" t="s">
        <v>4966</v>
      </c>
      <c r="D51">
        <v>250</v>
      </c>
      <c r="E51">
        <v>545</v>
      </c>
      <c r="F51" t="s">
        <v>8219</v>
      </c>
      <c r="G51" t="s">
        <v>8236</v>
      </c>
      <c r="H51" t="s">
        <v>8249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8277</v>
      </c>
      <c r="O51" s="7">
        <f>(Table1[[#This Row],[pledged]]/Table1[[#This Row],[goal]])*100</f>
        <v>218.00000000000003</v>
      </c>
      <c r="P51">
        <f>Table1[[#This Row],[pledged]]/Table1[[#This Row],[backers_count]]</f>
        <v>19.464285714285715</v>
      </c>
      <c r="Q51" t="s">
        <v>8323</v>
      </c>
      <c r="R51" t="s">
        <v>8325</v>
      </c>
      <c r="S51" s="12">
        <f>(((J51/60)/60)/24)+DATE(1970,1,1)</f>
        <v>42609.311990740738</v>
      </c>
      <c r="T51" s="12">
        <f>(((I51/60)/60)/24)+DATE(1970,1,1)</f>
        <v>42668.791666666672</v>
      </c>
    </row>
    <row r="52" spans="1:20" ht="72" x14ac:dyDescent="0.3">
      <c r="A52">
        <v>1287</v>
      </c>
      <c r="B52" s="3" t="s">
        <v>1288</v>
      </c>
      <c r="C52" s="3" t="s">
        <v>5397</v>
      </c>
      <c r="D52">
        <v>250</v>
      </c>
      <c r="E52">
        <v>605</v>
      </c>
      <c r="F52" t="s">
        <v>8219</v>
      </c>
      <c r="G52" t="s">
        <v>8225</v>
      </c>
      <c r="H52" t="s">
        <v>8247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8271</v>
      </c>
      <c r="O52" s="7">
        <f>(Table1[[#This Row],[pledged]]/Table1[[#This Row],[goal]])*100</f>
        <v>242</v>
      </c>
      <c r="P52">
        <f>Table1[[#This Row],[pledged]]/Table1[[#This Row],[backers_count]]</f>
        <v>24.2</v>
      </c>
      <c r="Q52" t="s">
        <v>8315</v>
      </c>
      <c r="R52" t="s">
        <v>8316</v>
      </c>
      <c r="S52" s="12">
        <f>(((J52/60)/60)/24)+DATE(1970,1,1)</f>
        <v>42107.621018518519</v>
      </c>
      <c r="T52" s="12">
        <f>(((I52/60)/60)/24)+DATE(1970,1,1)</f>
        <v>42167.621018518519</v>
      </c>
    </row>
    <row r="53" spans="1:20" ht="43.2" x14ac:dyDescent="0.3">
      <c r="A53">
        <v>2543</v>
      </c>
      <c r="B53" s="3" t="s">
        <v>2543</v>
      </c>
      <c r="C53" s="3" t="s">
        <v>6653</v>
      </c>
      <c r="D53">
        <v>250</v>
      </c>
      <c r="E53">
        <v>391</v>
      </c>
      <c r="F53" t="s">
        <v>8219</v>
      </c>
      <c r="G53" t="s">
        <v>8224</v>
      </c>
      <c r="H53" t="s">
        <v>8246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8300</v>
      </c>
      <c r="O53" s="7">
        <f>(Table1[[#This Row],[pledged]]/Table1[[#This Row],[goal]])*100</f>
        <v>156.4</v>
      </c>
      <c r="P53">
        <f>Table1[[#This Row],[pledged]]/Table1[[#This Row],[backers_count]]</f>
        <v>30.076923076923077</v>
      </c>
      <c r="Q53" t="s">
        <v>8323</v>
      </c>
      <c r="R53" t="s">
        <v>8352</v>
      </c>
      <c r="S53" s="12">
        <f>(((J53/60)/60)/24)+DATE(1970,1,1)</f>
        <v>40514.107615740737</v>
      </c>
      <c r="T53" s="12">
        <f>(((I53/60)/60)/24)+DATE(1970,1,1)</f>
        <v>40545.125</v>
      </c>
    </row>
    <row r="54" spans="1:20" ht="43.2" x14ac:dyDescent="0.3">
      <c r="A54">
        <v>2815</v>
      </c>
      <c r="B54" s="3" t="s">
        <v>2815</v>
      </c>
      <c r="C54" s="3" t="s">
        <v>6925</v>
      </c>
      <c r="D54">
        <v>250</v>
      </c>
      <c r="E54">
        <v>605</v>
      </c>
      <c r="F54" t="s">
        <v>8219</v>
      </c>
      <c r="G54" t="s">
        <v>8229</v>
      </c>
      <c r="H54" t="s">
        <v>8251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8271</v>
      </c>
      <c r="O54" s="7">
        <f>(Table1[[#This Row],[pledged]]/Table1[[#This Row],[goal]])*100</f>
        <v>242</v>
      </c>
      <c r="P54">
        <f>Table1[[#This Row],[pledged]]/Table1[[#This Row],[backers_count]]</f>
        <v>43.214285714285715</v>
      </c>
      <c r="Q54" t="s">
        <v>8315</v>
      </c>
      <c r="R54" t="s">
        <v>8316</v>
      </c>
      <c r="S54" s="12">
        <f>(((J54/60)/60)/24)+DATE(1970,1,1)</f>
        <v>42559.776724537034</v>
      </c>
      <c r="T54" s="12">
        <f>(((I54/60)/60)/24)+DATE(1970,1,1)</f>
        <v>42589.776724537034</v>
      </c>
    </row>
    <row r="55" spans="1:20" ht="43.2" x14ac:dyDescent="0.3">
      <c r="A55">
        <v>3336</v>
      </c>
      <c r="B55" s="3" t="s">
        <v>3336</v>
      </c>
      <c r="C55" s="3" t="s">
        <v>7446</v>
      </c>
      <c r="D55">
        <v>250</v>
      </c>
      <c r="E55">
        <v>250</v>
      </c>
      <c r="F55" t="s">
        <v>8219</v>
      </c>
      <c r="G55" t="s">
        <v>8225</v>
      </c>
      <c r="H55" t="s">
        <v>8247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8271</v>
      </c>
      <c r="O55" s="7">
        <f>(Table1[[#This Row],[pledged]]/Table1[[#This Row],[goal]])*100</f>
        <v>100</v>
      </c>
      <c r="P55">
        <f>Table1[[#This Row],[pledged]]/Table1[[#This Row],[backers_count]]</f>
        <v>27.777777777777779</v>
      </c>
      <c r="Q55" t="s">
        <v>8315</v>
      </c>
      <c r="R55" t="s">
        <v>8316</v>
      </c>
      <c r="S55" s="12">
        <f>(((J55/60)/60)/24)+DATE(1970,1,1)</f>
        <v>42437.398680555561</v>
      </c>
      <c r="T55" s="12">
        <f>(((I55/60)/60)/24)+DATE(1970,1,1)</f>
        <v>42465.35701388889</v>
      </c>
    </row>
    <row r="56" spans="1:20" ht="28.8" x14ac:dyDescent="0.3">
      <c r="A56">
        <v>3397</v>
      </c>
      <c r="B56" s="3" t="s">
        <v>3396</v>
      </c>
      <c r="C56" s="3" t="s">
        <v>7507</v>
      </c>
      <c r="D56">
        <v>250</v>
      </c>
      <c r="E56">
        <v>280</v>
      </c>
      <c r="F56" t="s">
        <v>8219</v>
      </c>
      <c r="G56" t="s">
        <v>8225</v>
      </c>
      <c r="H56" t="s">
        <v>8247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8271</v>
      </c>
      <c r="O56" s="7">
        <f>(Table1[[#This Row],[pledged]]/Table1[[#This Row],[goal]])*100</f>
        <v>112.00000000000001</v>
      </c>
      <c r="P56">
        <f>Table1[[#This Row],[pledged]]/Table1[[#This Row],[backers_count]]</f>
        <v>11.666666666666666</v>
      </c>
      <c r="Q56" t="s">
        <v>8315</v>
      </c>
      <c r="R56" t="s">
        <v>8316</v>
      </c>
      <c r="S56" s="12">
        <f>(((J56/60)/60)/24)+DATE(1970,1,1)</f>
        <v>42378.478344907402</v>
      </c>
      <c r="T56" s="12">
        <f>(((I56/60)/60)/24)+DATE(1970,1,1)</f>
        <v>42418.916666666672</v>
      </c>
    </row>
    <row r="57" spans="1:20" ht="43.2" x14ac:dyDescent="0.3">
      <c r="A57">
        <v>3423</v>
      </c>
      <c r="B57" s="3" t="s">
        <v>3422</v>
      </c>
      <c r="C57" s="3" t="s">
        <v>7533</v>
      </c>
      <c r="D57">
        <v>250</v>
      </c>
      <c r="E57">
        <v>350</v>
      </c>
      <c r="F57" t="s">
        <v>8219</v>
      </c>
      <c r="G57" t="s">
        <v>8224</v>
      </c>
      <c r="H57" t="s">
        <v>8246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8271</v>
      </c>
      <c r="O57" s="7">
        <f>(Table1[[#This Row],[pledged]]/Table1[[#This Row],[goal]])*100</f>
        <v>140</v>
      </c>
      <c r="P57">
        <f>Table1[[#This Row],[pledged]]/Table1[[#This Row],[backers_count]]</f>
        <v>35</v>
      </c>
      <c r="Q57" t="s">
        <v>8315</v>
      </c>
      <c r="R57" t="s">
        <v>8316</v>
      </c>
      <c r="S57" s="12">
        <f>(((J57/60)/60)/24)+DATE(1970,1,1)</f>
        <v>42088.911354166667</v>
      </c>
      <c r="T57" s="12">
        <f>(((I57/60)/60)/24)+DATE(1970,1,1)</f>
        <v>42118.911354166667</v>
      </c>
    </row>
    <row r="58" spans="1:20" ht="43.2" x14ac:dyDescent="0.3">
      <c r="A58">
        <v>3442</v>
      </c>
      <c r="B58" s="3" t="s">
        <v>3441</v>
      </c>
      <c r="C58" s="3" t="s">
        <v>7552</v>
      </c>
      <c r="D58">
        <v>250</v>
      </c>
      <c r="E58">
        <v>250</v>
      </c>
      <c r="F58" t="s">
        <v>8219</v>
      </c>
      <c r="G58" t="s">
        <v>8224</v>
      </c>
      <c r="H58" t="s">
        <v>8246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8271</v>
      </c>
      <c r="O58" s="7">
        <f>(Table1[[#This Row],[pledged]]/Table1[[#This Row],[goal]])*100</f>
        <v>100</v>
      </c>
      <c r="P58">
        <f>Table1[[#This Row],[pledged]]/Table1[[#This Row],[backers_count]]</f>
        <v>31.25</v>
      </c>
      <c r="Q58" t="s">
        <v>8315</v>
      </c>
      <c r="R58" t="s">
        <v>8316</v>
      </c>
      <c r="S58" s="12">
        <f>(((J58/60)/60)/24)+DATE(1970,1,1)</f>
        <v>42124.841111111105</v>
      </c>
      <c r="T58" s="12">
        <f>(((I58/60)/60)/24)+DATE(1970,1,1)</f>
        <v>42154.841111111105</v>
      </c>
    </row>
    <row r="59" spans="1:20" ht="43.2" x14ac:dyDescent="0.3">
      <c r="A59">
        <v>3462</v>
      </c>
      <c r="B59" s="3" t="s">
        <v>3461</v>
      </c>
      <c r="C59" s="3" t="s">
        <v>7572</v>
      </c>
      <c r="D59">
        <v>250</v>
      </c>
      <c r="E59">
        <v>505</v>
      </c>
      <c r="F59" t="s">
        <v>8219</v>
      </c>
      <c r="G59" t="s">
        <v>8224</v>
      </c>
      <c r="H59" t="s">
        <v>8246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8271</v>
      </c>
      <c r="O59" s="7">
        <f>(Table1[[#This Row],[pledged]]/Table1[[#This Row],[goal]])*100</f>
        <v>202</v>
      </c>
      <c r="P59">
        <f>Table1[[#This Row],[pledged]]/Table1[[#This Row],[backers_count]]</f>
        <v>29.705882352941178</v>
      </c>
      <c r="Q59" t="s">
        <v>8315</v>
      </c>
      <c r="R59" t="s">
        <v>8316</v>
      </c>
      <c r="S59" s="12">
        <f>(((J59/60)/60)/24)+DATE(1970,1,1)</f>
        <v>42179.898472222223</v>
      </c>
      <c r="T59" s="12">
        <f>(((I59/60)/60)/24)+DATE(1970,1,1)</f>
        <v>42195.75</v>
      </c>
    </row>
    <row r="60" spans="1:20" ht="28.8" x14ac:dyDescent="0.3">
      <c r="A60">
        <v>3470</v>
      </c>
      <c r="B60" s="3" t="s">
        <v>3469</v>
      </c>
      <c r="C60" s="3" t="s">
        <v>7580</v>
      </c>
      <c r="D60">
        <v>250</v>
      </c>
      <c r="E60">
        <v>375</v>
      </c>
      <c r="F60" t="s">
        <v>8219</v>
      </c>
      <c r="G60" t="s">
        <v>8224</v>
      </c>
      <c r="H60" t="s">
        <v>8246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8271</v>
      </c>
      <c r="O60" s="7">
        <f>(Table1[[#This Row],[pledged]]/Table1[[#This Row],[goal]])*100</f>
        <v>150</v>
      </c>
      <c r="P60">
        <f>Table1[[#This Row],[pledged]]/Table1[[#This Row],[backers_count]]</f>
        <v>41.666666666666664</v>
      </c>
      <c r="Q60" t="s">
        <v>8315</v>
      </c>
      <c r="R60" t="s">
        <v>8316</v>
      </c>
      <c r="S60" s="12">
        <f>(((J60/60)/60)/24)+DATE(1970,1,1)</f>
        <v>42529.022013888884</v>
      </c>
      <c r="T60" s="12">
        <f>(((I60/60)/60)/24)+DATE(1970,1,1)</f>
        <v>42566.901388888888</v>
      </c>
    </row>
    <row r="61" spans="1:20" ht="43.2" x14ac:dyDescent="0.3">
      <c r="A61">
        <v>3545</v>
      </c>
      <c r="B61" s="3" t="s">
        <v>3544</v>
      </c>
      <c r="C61" s="3" t="s">
        <v>7655</v>
      </c>
      <c r="D61">
        <v>250</v>
      </c>
      <c r="E61">
        <v>251</v>
      </c>
      <c r="F61" t="s">
        <v>8219</v>
      </c>
      <c r="G61" t="s">
        <v>8224</v>
      </c>
      <c r="H61" t="s">
        <v>8246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8271</v>
      </c>
      <c r="O61" s="7">
        <f>(Table1[[#This Row],[pledged]]/Table1[[#This Row],[goal]])*100</f>
        <v>100.4</v>
      </c>
      <c r="P61">
        <f>Table1[[#This Row],[pledged]]/Table1[[#This Row],[backers_count]]</f>
        <v>31.375</v>
      </c>
      <c r="Q61" t="s">
        <v>8315</v>
      </c>
      <c r="R61" t="s">
        <v>8316</v>
      </c>
      <c r="S61" s="12">
        <f>(((J61/60)/60)/24)+DATE(1970,1,1)</f>
        <v>42075.807395833333</v>
      </c>
      <c r="T61" s="12">
        <f>(((I61/60)/60)/24)+DATE(1970,1,1)</f>
        <v>42105.807395833333</v>
      </c>
    </row>
    <row r="62" spans="1:20" ht="57.6" x14ac:dyDescent="0.3">
      <c r="A62">
        <v>3605</v>
      </c>
      <c r="B62" s="3" t="s">
        <v>3604</v>
      </c>
      <c r="C62" s="3" t="s">
        <v>7715</v>
      </c>
      <c r="D62">
        <v>250</v>
      </c>
      <c r="E62">
        <v>460</v>
      </c>
      <c r="F62" t="s">
        <v>8219</v>
      </c>
      <c r="G62" t="s">
        <v>8225</v>
      </c>
      <c r="H62" t="s">
        <v>8247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8271</v>
      </c>
      <c r="O62" s="7">
        <f>(Table1[[#This Row],[pledged]]/Table1[[#This Row],[goal]])*100</f>
        <v>184</v>
      </c>
      <c r="P62">
        <f>Table1[[#This Row],[pledged]]/Table1[[#This Row],[backers_count]]</f>
        <v>30.666666666666668</v>
      </c>
      <c r="Q62" t="s">
        <v>8315</v>
      </c>
      <c r="R62" t="s">
        <v>8316</v>
      </c>
      <c r="S62" s="12">
        <f>(((J62/60)/60)/24)+DATE(1970,1,1)</f>
        <v>42383.793124999997</v>
      </c>
      <c r="T62" s="12">
        <f>(((I62/60)/60)/24)+DATE(1970,1,1)</f>
        <v>42413.793124999997</v>
      </c>
    </row>
    <row r="63" spans="1:20" ht="57.6" x14ac:dyDescent="0.3">
      <c r="A63">
        <v>3660</v>
      </c>
      <c r="B63" s="3" t="s">
        <v>3657</v>
      </c>
      <c r="C63" s="3" t="s">
        <v>7770</v>
      </c>
      <c r="D63">
        <v>250</v>
      </c>
      <c r="E63">
        <v>250</v>
      </c>
      <c r="F63" t="s">
        <v>8219</v>
      </c>
      <c r="G63" t="s">
        <v>8225</v>
      </c>
      <c r="H63" t="s">
        <v>8247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8271</v>
      </c>
      <c r="O63" s="7">
        <f>(Table1[[#This Row],[pledged]]/Table1[[#This Row],[goal]])*100</f>
        <v>100</v>
      </c>
      <c r="P63">
        <f>Table1[[#This Row],[pledged]]/Table1[[#This Row],[backers_count]]</f>
        <v>11.363636363636363</v>
      </c>
      <c r="Q63" t="s">
        <v>8315</v>
      </c>
      <c r="R63" t="s">
        <v>8316</v>
      </c>
      <c r="S63" s="12">
        <f>(((J63/60)/60)/24)+DATE(1970,1,1)</f>
        <v>41971.881076388891</v>
      </c>
      <c r="T63" s="12">
        <f>(((I63/60)/60)/24)+DATE(1970,1,1)</f>
        <v>41996.881076388891</v>
      </c>
    </row>
    <row r="64" spans="1:20" ht="43.2" x14ac:dyDescent="0.3">
      <c r="A64">
        <v>3811</v>
      </c>
      <c r="B64" s="3" t="s">
        <v>3808</v>
      </c>
      <c r="C64" s="3" t="s">
        <v>7921</v>
      </c>
      <c r="D64">
        <v>250</v>
      </c>
      <c r="E64">
        <v>825</v>
      </c>
      <c r="F64" t="s">
        <v>8219</v>
      </c>
      <c r="G64" t="s">
        <v>8225</v>
      </c>
      <c r="H64" t="s">
        <v>8247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8271</v>
      </c>
      <c r="O64" s="7">
        <f>(Table1[[#This Row],[pledged]]/Table1[[#This Row],[goal]])*100</f>
        <v>330</v>
      </c>
      <c r="P64">
        <f>Table1[[#This Row],[pledged]]/Table1[[#This Row],[backers_count]]</f>
        <v>43.421052631578945</v>
      </c>
      <c r="Q64" t="s">
        <v>8315</v>
      </c>
      <c r="R64" t="s">
        <v>8316</v>
      </c>
      <c r="S64" s="12">
        <f>(((J64/60)/60)/24)+DATE(1970,1,1)</f>
        <v>42487.62700231481</v>
      </c>
      <c r="T64" s="12">
        <f>(((I64/60)/60)/24)+DATE(1970,1,1)</f>
        <v>42521.458333333328</v>
      </c>
    </row>
    <row r="65" spans="1:20" ht="43.2" x14ac:dyDescent="0.3">
      <c r="A65">
        <v>3818</v>
      </c>
      <c r="B65" s="3" t="s">
        <v>3815</v>
      </c>
      <c r="C65" s="3" t="s">
        <v>7928</v>
      </c>
      <c r="D65">
        <v>250</v>
      </c>
      <c r="E65">
        <v>570</v>
      </c>
      <c r="F65" t="s">
        <v>8219</v>
      </c>
      <c r="G65" t="s">
        <v>8224</v>
      </c>
      <c r="H65" t="s">
        <v>8246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8271</v>
      </c>
      <c r="O65" s="7">
        <f>(Table1[[#This Row],[pledged]]/Table1[[#This Row],[goal]])*100</f>
        <v>227.99999999999997</v>
      </c>
      <c r="P65">
        <f>Table1[[#This Row],[pledged]]/Table1[[#This Row],[backers_count]]</f>
        <v>57</v>
      </c>
      <c r="Q65" t="s">
        <v>8315</v>
      </c>
      <c r="R65" t="s">
        <v>8316</v>
      </c>
      <c r="S65" s="12">
        <f>(((J65/60)/60)/24)+DATE(1970,1,1)</f>
        <v>42045.84238425926</v>
      </c>
      <c r="T65" s="12">
        <f>(((I65/60)/60)/24)+DATE(1970,1,1)</f>
        <v>42075.800717592589</v>
      </c>
    </row>
    <row r="66" spans="1:20" ht="43.2" x14ac:dyDescent="0.3">
      <c r="A66">
        <v>3824</v>
      </c>
      <c r="B66" s="3" t="s">
        <v>3821</v>
      </c>
      <c r="C66" s="3" t="s">
        <v>7933</v>
      </c>
      <c r="D66">
        <v>250</v>
      </c>
      <c r="E66">
        <v>270</v>
      </c>
      <c r="F66" t="s">
        <v>8219</v>
      </c>
      <c r="G66" t="s">
        <v>8225</v>
      </c>
      <c r="H66" t="s">
        <v>8247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8271</v>
      </c>
      <c r="O66" s="7">
        <f>(Table1[[#This Row],[pledged]]/Table1[[#This Row],[goal]])*100</f>
        <v>108</v>
      </c>
      <c r="P66">
        <f>Table1[[#This Row],[pledged]]/Table1[[#This Row],[backers_count]]</f>
        <v>38.571428571428569</v>
      </c>
      <c r="Q66" t="s">
        <v>8315</v>
      </c>
      <c r="R66" t="s">
        <v>8316</v>
      </c>
      <c r="S66" s="12">
        <f>(((J66/60)/60)/24)+DATE(1970,1,1)</f>
        <v>42571.626192129625</v>
      </c>
      <c r="T66" s="12">
        <f>(((I66/60)/60)/24)+DATE(1970,1,1)</f>
        <v>42583.570138888885</v>
      </c>
    </row>
    <row r="67" spans="1:20" ht="43.2" x14ac:dyDescent="0.3">
      <c r="A67">
        <v>76</v>
      </c>
      <c r="B67" s="3" t="s">
        <v>78</v>
      </c>
      <c r="C67" s="3" t="s">
        <v>4187</v>
      </c>
      <c r="D67">
        <v>300</v>
      </c>
      <c r="E67">
        <v>460</v>
      </c>
      <c r="F67" t="s">
        <v>8219</v>
      </c>
      <c r="G67" t="s">
        <v>8224</v>
      </c>
      <c r="H67" t="s">
        <v>8246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8266</v>
      </c>
      <c r="O67" s="7">
        <f>(Table1[[#This Row],[pledged]]/Table1[[#This Row],[goal]])*100</f>
        <v>153.33333333333334</v>
      </c>
      <c r="P67">
        <f>Table1[[#This Row],[pledged]]/Table1[[#This Row],[backers_count]]</f>
        <v>30.666666666666668</v>
      </c>
      <c r="Q67" t="s">
        <v>8308</v>
      </c>
      <c r="R67" t="s">
        <v>8310</v>
      </c>
      <c r="S67" s="12">
        <f>(((J67/60)/60)/24)+DATE(1970,1,1)</f>
        <v>40844.691643518519</v>
      </c>
      <c r="T67" s="12">
        <f>(((I67/60)/60)/24)+DATE(1970,1,1)</f>
        <v>40904.733310185184</v>
      </c>
    </row>
    <row r="68" spans="1:20" ht="28.8" x14ac:dyDescent="0.3">
      <c r="A68">
        <v>372</v>
      </c>
      <c r="B68" s="3" t="s">
        <v>373</v>
      </c>
      <c r="C68" s="3" t="s">
        <v>4482</v>
      </c>
      <c r="D68">
        <v>300</v>
      </c>
      <c r="E68">
        <v>376</v>
      </c>
      <c r="F68" t="s">
        <v>8219</v>
      </c>
      <c r="G68" t="s">
        <v>8225</v>
      </c>
      <c r="H68" t="s">
        <v>8247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8269</v>
      </c>
      <c r="O68" s="7">
        <f>(Table1[[#This Row],[pledged]]/Table1[[#This Row],[goal]])*100</f>
        <v>125.33333333333334</v>
      </c>
      <c r="P68">
        <f>Table1[[#This Row],[pledged]]/Table1[[#This Row],[backers_count]]</f>
        <v>41.777777777777779</v>
      </c>
      <c r="Q68" t="s">
        <v>8308</v>
      </c>
      <c r="R68" t="s">
        <v>8313</v>
      </c>
      <c r="S68" s="12">
        <f>(((J68/60)/60)/24)+DATE(1970,1,1)</f>
        <v>42425.576898148152</v>
      </c>
      <c r="T68" s="12">
        <f>(((I68/60)/60)/24)+DATE(1970,1,1)</f>
        <v>42465.666666666672</v>
      </c>
    </row>
    <row r="69" spans="1:20" ht="57.6" x14ac:dyDescent="0.3">
      <c r="A69">
        <v>827</v>
      </c>
      <c r="B69" s="3" t="s">
        <v>828</v>
      </c>
      <c r="C69" s="3" t="s">
        <v>4937</v>
      </c>
      <c r="D69">
        <v>300</v>
      </c>
      <c r="E69">
        <v>310</v>
      </c>
      <c r="F69" t="s">
        <v>8219</v>
      </c>
      <c r="G69" t="s">
        <v>8224</v>
      </c>
      <c r="H69" t="s">
        <v>8246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8276</v>
      </c>
      <c r="O69" s="7">
        <f>(Table1[[#This Row],[pledged]]/Table1[[#This Row],[goal]])*100</f>
        <v>103.33333333333334</v>
      </c>
      <c r="P69">
        <f>Table1[[#This Row],[pledged]]/Table1[[#This Row],[backers_count]]</f>
        <v>28.181818181818183</v>
      </c>
      <c r="Q69" t="s">
        <v>8323</v>
      </c>
      <c r="R69" t="s">
        <v>8324</v>
      </c>
      <c r="S69" s="12">
        <f>(((J69/60)/60)/24)+DATE(1970,1,1)</f>
        <v>40927.473460648151</v>
      </c>
      <c r="T69" s="12">
        <f>(((I69/60)/60)/24)+DATE(1970,1,1)</f>
        <v>40953.825694444444</v>
      </c>
    </row>
    <row r="70" spans="1:20" ht="43.2" x14ac:dyDescent="0.3">
      <c r="A70">
        <v>848</v>
      </c>
      <c r="B70" s="3" t="s">
        <v>849</v>
      </c>
      <c r="C70" s="3" t="s">
        <v>4958</v>
      </c>
      <c r="D70">
        <v>300</v>
      </c>
      <c r="E70">
        <v>300</v>
      </c>
      <c r="F70" t="s">
        <v>8219</v>
      </c>
      <c r="G70" t="s">
        <v>8224</v>
      </c>
      <c r="H70" t="s">
        <v>8246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8277</v>
      </c>
      <c r="O70" s="7">
        <f>(Table1[[#This Row],[pledged]]/Table1[[#This Row],[goal]])*100</f>
        <v>100</v>
      </c>
      <c r="P70">
        <f>Table1[[#This Row],[pledged]]/Table1[[#This Row],[backers_count]]</f>
        <v>18.75</v>
      </c>
      <c r="Q70" t="s">
        <v>8323</v>
      </c>
      <c r="R70" t="s">
        <v>8325</v>
      </c>
      <c r="S70" s="12">
        <f>(((J70/60)/60)/24)+DATE(1970,1,1)</f>
        <v>42078.792048611111</v>
      </c>
      <c r="T70" s="12">
        <f>(((I70/60)/60)/24)+DATE(1970,1,1)</f>
        <v>42108.792048611111</v>
      </c>
    </row>
    <row r="71" spans="1:20" ht="43.2" x14ac:dyDescent="0.3">
      <c r="A71">
        <v>853</v>
      </c>
      <c r="B71" s="3" t="s">
        <v>854</v>
      </c>
      <c r="C71" s="3" t="s">
        <v>4963</v>
      </c>
      <c r="D71">
        <v>300</v>
      </c>
      <c r="E71">
        <v>300</v>
      </c>
      <c r="F71" t="s">
        <v>8219</v>
      </c>
      <c r="G71" t="s">
        <v>8224</v>
      </c>
      <c r="H71" t="s">
        <v>8246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8277</v>
      </c>
      <c r="O71" s="7">
        <f>(Table1[[#This Row],[pledged]]/Table1[[#This Row],[goal]])*100</f>
        <v>100</v>
      </c>
      <c r="P71">
        <f>Table1[[#This Row],[pledged]]/Table1[[#This Row],[backers_count]]</f>
        <v>30</v>
      </c>
      <c r="Q71" t="s">
        <v>8323</v>
      </c>
      <c r="R71" t="s">
        <v>8325</v>
      </c>
      <c r="S71" s="12">
        <f>(((J71/60)/60)/24)+DATE(1970,1,1)</f>
        <v>42021.832280092596</v>
      </c>
      <c r="T71" s="12">
        <f>(((I71/60)/60)/24)+DATE(1970,1,1)</f>
        <v>42051.832280092596</v>
      </c>
    </row>
    <row r="72" spans="1:20" ht="43.2" x14ac:dyDescent="0.3">
      <c r="A72">
        <v>1345</v>
      </c>
      <c r="B72" s="3" t="s">
        <v>1346</v>
      </c>
      <c r="C72" s="3" t="s">
        <v>5455</v>
      </c>
      <c r="D72">
        <v>300</v>
      </c>
      <c r="E72">
        <v>375</v>
      </c>
      <c r="F72" t="s">
        <v>8219</v>
      </c>
      <c r="G72" t="s">
        <v>8224</v>
      </c>
      <c r="H72" t="s">
        <v>8246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8274</v>
      </c>
      <c r="O72" s="7">
        <f>(Table1[[#This Row],[pledged]]/Table1[[#This Row],[goal]])*100</f>
        <v>125</v>
      </c>
      <c r="P72">
        <f>Table1[[#This Row],[pledged]]/Table1[[#This Row],[backers_count]]</f>
        <v>53.571428571428569</v>
      </c>
      <c r="Q72" t="s">
        <v>8320</v>
      </c>
      <c r="R72" t="s">
        <v>8321</v>
      </c>
      <c r="S72" s="12">
        <f>(((J72/60)/60)/24)+DATE(1970,1,1)</f>
        <v>41799.814340277779</v>
      </c>
      <c r="T72" s="12">
        <f>(((I72/60)/60)/24)+DATE(1970,1,1)</f>
        <v>41834.814340277779</v>
      </c>
    </row>
    <row r="73" spans="1:20" ht="28.8" x14ac:dyDescent="0.3">
      <c r="A73">
        <v>1822</v>
      </c>
      <c r="B73" s="3" t="s">
        <v>1823</v>
      </c>
      <c r="C73" s="3" t="s">
        <v>5932</v>
      </c>
      <c r="D73">
        <v>300</v>
      </c>
      <c r="E73">
        <v>300</v>
      </c>
      <c r="F73" t="s">
        <v>8219</v>
      </c>
      <c r="G73" t="s">
        <v>8229</v>
      </c>
      <c r="H73" t="s">
        <v>8251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8276</v>
      </c>
      <c r="O73" s="7">
        <f>(Table1[[#This Row],[pledged]]/Table1[[#This Row],[goal]])*100</f>
        <v>100</v>
      </c>
      <c r="P73">
        <f>Table1[[#This Row],[pledged]]/Table1[[#This Row],[backers_count]]</f>
        <v>27.272727272727273</v>
      </c>
      <c r="Q73" t="s">
        <v>8323</v>
      </c>
      <c r="R73" t="s">
        <v>8324</v>
      </c>
      <c r="S73" s="12">
        <f>(((J73/60)/60)/24)+DATE(1970,1,1)</f>
        <v>41634.797013888885</v>
      </c>
      <c r="T73" s="12">
        <f>(((I73/60)/60)/24)+DATE(1970,1,1)</f>
        <v>41670.792361111111</v>
      </c>
    </row>
    <row r="74" spans="1:20" ht="28.8" x14ac:dyDescent="0.3">
      <c r="A74">
        <v>1849</v>
      </c>
      <c r="B74" s="3" t="s">
        <v>1850</v>
      </c>
      <c r="C74" s="3" t="s">
        <v>5959</v>
      </c>
      <c r="D74">
        <v>300</v>
      </c>
      <c r="E74">
        <v>301</v>
      </c>
      <c r="F74" t="s">
        <v>8219</v>
      </c>
      <c r="G74" t="s">
        <v>8224</v>
      </c>
      <c r="H74" t="s">
        <v>8246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8276</v>
      </c>
      <c r="O74" s="7">
        <f>(Table1[[#This Row],[pledged]]/Table1[[#This Row],[goal]])*100</f>
        <v>100.33333333333334</v>
      </c>
      <c r="P74">
        <f>Table1[[#This Row],[pledged]]/Table1[[#This Row],[backers_count]]</f>
        <v>37.625</v>
      </c>
      <c r="Q74" t="s">
        <v>8323</v>
      </c>
      <c r="R74" t="s">
        <v>8324</v>
      </c>
      <c r="S74" s="12">
        <f>(((J74/60)/60)/24)+DATE(1970,1,1)</f>
        <v>41169.845590277779</v>
      </c>
      <c r="T74" s="12">
        <f>(((I74/60)/60)/24)+DATE(1970,1,1)</f>
        <v>41199.845590277779</v>
      </c>
    </row>
    <row r="75" spans="1:20" ht="43.2" x14ac:dyDescent="0.3">
      <c r="A75">
        <v>2112</v>
      </c>
      <c r="B75" s="3" t="s">
        <v>2113</v>
      </c>
      <c r="C75" s="3" t="s">
        <v>6222</v>
      </c>
      <c r="D75">
        <v>300</v>
      </c>
      <c r="E75">
        <v>300</v>
      </c>
      <c r="F75" t="s">
        <v>8219</v>
      </c>
      <c r="G75" t="s">
        <v>8224</v>
      </c>
      <c r="H75" t="s">
        <v>8246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8279</v>
      </c>
      <c r="O75" s="7">
        <f>(Table1[[#This Row],[pledged]]/Table1[[#This Row],[goal]])*100</f>
        <v>100</v>
      </c>
      <c r="P75">
        <f>Table1[[#This Row],[pledged]]/Table1[[#This Row],[backers_count]]</f>
        <v>27.272727272727273</v>
      </c>
      <c r="Q75" t="s">
        <v>8323</v>
      </c>
      <c r="R75" t="s">
        <v>8327</v>
      </c>
      <c r="S75" s="12">
        <f>(((J75/60)/60)/24)+DATE(1970,1,1)</f>
        <v>41365.928159722222</v>
      </c>
      <c r="T75" s="12">
        <f>(((I75/60)/60)/24)+DATE(1970,1,1)</f>
        <v>41379.928159722222</v>
      </c>
    </row>
    <row r="76" spans="1:20" ht="43.2" x14ac:dyDescent="0.3">
      <c r="A76">
        <v>2216</v>
      </c>
      <c r="B76" s="3" t="s">
        <v>2217</v>
      </c>
      <c r="C76" s="3" t="s">
        <v>6326</v>
      </c>
      <c r="D76">
        <v>300</v>
      </c>
      <c r="E76">
        <v>317</v>
      </c>
      <c r="F76" t="s">
        <v>8219</v>
      </c>
      <c r="G76" t="s">
        <v>8224</v>
      </c>
      <c r="H76" t="s">
        <v>8246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8280</v>
      </c>
      <c r="O76" s="7">
        <f>(Table1[[#This Row],[pledged]]/Table1[[#This Row],[goal]])*100</f>
        <v>105.66666666666666</v>
      </c>
      <c r="P76">
        <f>Table1[[#This Row],[pledged]]/Table1[[#This Row],[backers_count]]</f>
        <v>22.642857142857142</v>
      </c>
      <c r="Q76" t="s">
        <v>8323</v>
      </c>
      <c r="R76" t="s">
        <v>8328</v>
      </c>
      <c r="S76" s="12">
        <f>(((J76/60)/60)/24)+DATE(1970,1,1)</f>
        <v>42194.751678240747</v>
      </c>
      <c r="T76" s="12">
        <f>(((I76/60)/60)/24)+DATE(1970,1,1)</f>
        <v>42208.751678240747</v>
      </c>
    </row>
    <row r="77" spans="1:20" ht="43.2" x14ac:dyDescent="0.3">
      <c r="A77">
        <v>2281</v>
      </c>
      <c r="B77" s="3" t="s">
        <v>2282</v>
      </c>
      <c r="C77" s="3" t="s">
        <v>6391</v>
      </c>
      <c r="D77">
        <v>300</v>
      </c>
      <c r="E77">
        <v>555</v>
      </c>
      <c r="F77" t="s">
        <v>8219</v>
      </c>
      <c r="G77" t="s">
        <v>8224</v>
      </c>
      <c r="H77" t="s">
        <v>8246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8276</v>
      </c>
      <c r="O77" s="7">
        <f>(Table1[[#This Row],[pledged]]/Table1[[#This Row],[goal]])*100</f>
        <v>185</v>
      </c>
      <c r="P77">
        <f>Table1[[#This Row],[pledged]]/Table1[[#This Row],[backers_count]]</f>
        <v>50.454545454545453</v>
      </c>
      <c r="Q77" t="s">
        <v>8323</v>
      </c>
      <c r="R77" t="s">
        <v>8324</v>
      </c>
      <c r="S77" s="12">
        <f>(((J77/60)/60)/24)+DATE(1970,1,1)</f>
        <v>40687.285844907405</v>
      </c>
      <c r="T77" s="12">
        <f>(((I77/60)/60)/24)+DATE(1970,1,1)</f>
        <v>40749.284722222219</v>
      </c>
    </row>
    <row r="78" spans="1:20" ht="43.2" x14ac:dyDescent="0.3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8276</v>
      </c>
      <c r="O78" s="7">
        <f>(Table1[[#This Row],[pledged]]/Table1[[#This Row],[goal]])*100</f>
        <v>350.16666666666663</v>
      </c>
      <c r="P78">
        <f>Table1[[#This Row],[pledged]]/Table1[[#This Row],[backers_count]]</f>
        <v>75.035714285714292</v>
      </c>
      <c r="Q78" t="s">
        <v>8323</v>
      </c>
      <c r="R78" t="s">
        <v>8324</v>
      </c>
      <c r="S78" s="12">
        <f>(((J78/60)/60)/24)+DATE(1970,1,1)</f>
        <v>40565.032511574071</v>
      </c>
      <c r="T78" s="12">
        <f>(((I78/60)/60)/24)+DATE(1970,1,1)</f>
        <v>40580.032511574071</v>
      </c>
    </row>
    <row r="79" spans="1:20" ht="43.2" x14ac:dyDescent="0.3">
      <c r="A79">
        <v>2455</v>
      </c>
      <c r="B79" s="3" t="s">
        <v>2456</v>
      </c>
      <c r="C79" s="3" t="s">
        <v>6565</v>
      </c>
      <c r="D79">
        <v>300</v>
      </c>
      <c r="E79">
        <v>546</v>
      </c>
      <c r="F79" t="s">
        <v>8219</v>
      </c>
      <c r="G79" t="s">
        <v>8224</v>
      </c>
      <c r="H79" t="s">
        <v>8246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8298</v>
      </c>
      <c r="O79" s="7">
        <f>(Table1[[#This Row],[pledged]]/Table1[[#This Row],[goal]])*100</f>
        <v>182</v>
      </c>
      <c r="P79">
        <f>Table1[[#This Row],[pledged]]/Table1[[#This Row],[backers_count]]</f>
        <v>34.125</v>
      </c>
      <c r="Q79" t="s">
        <v>8334</v>
      </c>
      <c r="R79" t="s">
        <v>8350</v>
      </c>
      <c r="S79" s="12">
        <f>(((J79/60)/60)/24)+DATE(1970,1,1)</f>
        <v>42452.781828703708</v>
      </c>
      <c r="T79" s="12">
        <f>(((I79/60)/60)/24)+DATE(1970,1,1)</f>
        <v>42480.781828703708</v>
      </c>
    </row>
    <row r="80" spans="1:20" ht="28.8" x14ac:dyDescent="0.3">
      <c r="A80">
        <v>2479</v>
      </c>
      <c r="B80" s="3" t="s">
        <v>2479</v>
      </c>
      <c r="C80" s="3" t="s">
        <v>6589</v>
      </c>
      <c r="D80">
        <v>300</v>
      </c>
      <c r="E80">
        <v>400.33</v>
      </c>
      <c r="F80" t="s">
        <v>8219</v>
      </c>
      <c r="G80" t="s">
        <v>8224</v>
      </c>
      <c r="H80" t="s">
        <v>8246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8279</v>
      </c>
      <c r="O80" s="7">
        <f>(Table1[[#This Row],[pledged]]/Table1[[#This Row],[goal]])*100</f>
        <v>133.44333333333333</v>
      </c>
      <c r="P80">
        <f>Table1[[#This Row],[pledged]]/Table1[[#This Row],[backers_count]]</f>
        <v>25.020624999999999</v>
      </c>
      <c r="Q80" t="s">
        <v>8323</v>
      </c>
      <c r="R80" t="s">
        <v>8327</v>
      </c>
      <c r="S80" s="12">
        <f>(((J80/60)/60)/24)+DATE(1970,1,1)</f>
        <v>41107.726782407408</v>
      </c>
      <c r="T80" s="12">
        <f>(((I80/60)/60)/24)+DATE(1970,1,1)</f>
        <v>41118.083333333336</v>
      </c>
    </row>
    <row r="81" spans="1:20" ht="43.2" x14ac:dyDescent="0.3">
      <c r="A81">
        <v>2486</v>
      </c>
      <c r="B81" s="3" t="s">
        <v>2486</v>
      </c>
      <c r="C81" s="3" t="s">
        <v>6596</v>
      </c>
      <c r="D81">
        <v>300</v>
      </c>
      <c r="E81">
        <v>797</v>
      </c>
      <c r="F81" t="s">
        <v>8219</v>
      </c>
      <c r="G81" t="s">
        <v>8224</v>
      </c>
      <c r="H81" t="s">
        <v>8246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8279</v>
      </c>
      <c r="O81" s="7">
        <f>(Table1[[#This Row],[pledged]]/Table1[[#This Row],[goal]])*100</f>
        <v>265.66666666666669</v>
      </c>
      <c r="P81">
        <f>Table1[[#This Row],[pledged]]/Table1[[#This Row],[backers_count]]</f>
        <v>26.566666666666666</v>
      </c>
      <c r="Q81" t="s">
        <v>8323</v>
      </c>
      <c r="R81" t="s">
        <v>8327</v>
      </c>
      <c r="S81" s="12">
        <f>(((J81/60)/60)/24)+DATE(1970,1,1)</f>
        <v>40991.708055555559</v>
      </c>
      <c r="T81" s="12">
        <f>(((I81/60)/60)/24)+DATE(1970,1,1)</f>
        <v>41021.708055555559</v>
      </c>
    </row>
    <row r="82" spans="1:20" ht="43.2" x14ac:dyDescent="0.3">
      <c r="A82">
        <v>2639</v>
      </c>
      <c r="B82" s="3" t="s">
        <v>2639</v>
      </c>
      <c r="C82" s="3" t="s">
        <v>6749</v>
      </c>
      <c r="D82">
        <v>300</v>
      </c>
      <c r="E82">
        <v>492</v>
      </c>
      <c r="F82" t="s">
        <v>8219</v>
      </c>
      <c r="G82" t="s">
        <v>8225</v>
      </c>
      <c r="H82" t="s">
        <v>8247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8301</v>
      </c>
      <c r="O82" s="7">
        <f>(Table1[[#This Row],[pledged]]/Table1[[#This Row],[goal]])*100</f>
        <v>164</v>
      </c>
      <c r="P82">
        <f>Table1[[#This Row],[pledged]]/Table1[[#This Row],[backers_count]]</f>
        <v>10.040816326530612</v>
      </c>
      <c r="Q82" t="s">
        <v>8317</v>
      </c>
      <c r="R82" t="s">
        <v>8353</v>
      </c>
      <c r="S82" s="12">
        <f>(((J82/60)/60)/24)+DATE(1970,1,1)</f>
        <v>42024.86513888889</v>
      </c>
      <c r="T82" s="12">
        <f>(((I82/60)/60)/24)+DATE(1970,1,1)</f>
        <v>42054.86513888889</v>
      </c>
    </row>
    <row r="83" spans="1:20" ht="43.2" x14ac:dyDescent="0.3">
      <c r="A83">
        <v>2740</v>
      </c>
      <c r="B83" s="3" t="s">
        <v>2740</v>
      </c>
      <c r="C83" s="3" t="s">
        <v>6850</v>
      </c>
      <c r="D83">
        <v>300</v>
      </c>
      <c r="E83">
        <v>310</v>
      </c>
      <c r="F83" t="s">
        <v>8219</v>
      </c>
      <c r="G83" t="s">
        <v>8224</v>
      </c>
      <c r="H83" t="s">
        <v>8246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8295</v>
      </c>
      <c r="O83" s="7">
        <f>(Table1[[#This Row],[pledged]]/Table1[[#This Row],[goal]])*100</f>
        <v>103.33333333333334</v>
      </c>
      <c r="P83">
        <f>Table1[[#This Row],[pledged]]/Table1[[#This Row],[backers_count]]</f>
        <v>18.235294117647058</v>
      </c>
      <c r="Q83" t="s">
        <v>8317</v>
      </c>
      <c r="R83" t="s">
        <v>8347</v>
      </c>
      <c r="S83" s="12">
        <f>(((J83/60)/60)/24)+DATE(1970,1,1)</f>
        <v>42045.031851851847</v>
      </c>
      <c r="T83" s="12">
        <f>(((I83/60)/60)/24)+DATE(1970,1,1)</f>
        <v>42074.99018518519</v>
      </c>
    </row>
    <row r="84" spans="1:20" ht="43.2" x14ac:dyDescent="0.3">
      <c r="A84">
        <v>2923</v>
      </c>
      <c r="B84" s="3" t="s">
        <v>2923</v>
      </c>
      <c r="C84" s="3" t="s">
        <v>7033</v>
      </c>
      <c r="D84">
        <v>300</v>
      </c>
      <c r="E84">
        <v>300</v>
      </c>
      <c r="F84" t="s">
        <v>8219</v>
      </c>
      <c r="G84" t="s">
        <v>8224</v>
      </c>
      <c r="H84" t="s">
        <v>8246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8305</v>
      </c>
      <c r="O84" s="7">
        <f>(Table1[[#This Row],[pledged]]/Table1[[#This Row],[goal]])*100</f>
        <v>100</v>
      </c>
      <c r="P84">
        <f>Table1[[#This Row],[pledged]]/Table1[[#This Row],[backers_count]]</f>
        <v>30</v>
      </c>
      <c r="Q84" t="s">
        <v>8315</v>
      </c>
      <c r="R84" t="s">
        <v>8357</v>
      </c>
      <c r="S84" s="12">
        <f>(((J84/60)/60)/24)+DATE(1970,1,1)</f>
        <v>42013.15253472222</v>
      </c>
      <c r="T84" s="12">
        <f>(((I84/60)/60)/24)+DATE(1970,1,1)</f>
        <v>42028.125</v>
      </c>
    </row>
    <row r="85" spans="1:20" ht="43.2" x14ac:dyDescent="0.3">
      <c r="A85">
        <v>2994</v>
      </c>
      <c r="B85" s="3" t="s">
        <v>2994</v>
      </c>
      <c r="C85" s="3" t="s">
        <v>7104</v>
      </c>
      <c r="D85">
        <v>300</v>
      </c>
      <c r="E85">
        <v>1373.24</v>
      </c>
      <c r="F85" t="s">
        <v>8219</v>
      </c>
      <c r="G85" t="s">
        <v>8225</v>
      </c>
      <c r="H85" t="s">
        <v>8247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8303</v>
      </c>
      <c r="O85" s="7">
        <f>(Table1[[#This Row],[pledged]]/Table1[[#This Row],[goal]])*100</f>
        <v>457.74666666666673</v>
      </c>
      <c r="P85">
        <f>Table1[[#This Row],[pledged]]/Table1[[#This Row],[backers_count]]</f>
        <v>23.275254237288134</v>
      </c>
      <c r="Q85" t="s">
        <v>8315</v>
      </c>
      <c r="R85" t="s">
        <v>8355</v>
      </c>
      <c r="S85" s="12">
        <f>(((J85/60)/60)/24)+DATE(1970,1,1)</f>
        <v>41885.478842592594</v>
      </c>
      <c r="T85" s="12">
        <f>(((I85/60)/60)/24)+DATE(1970,1,1)</f>
        <v>41915.478842592594</v>
      </c>
    </row>
    <row r="86" spans="1:20" ht="43.2" x14ac:dyDescent="0.3">
      <c r="A86">
        <v>3011</v>
      </c>
      <c r="B86" s="3" t="s">
        <v>3011</v>
      </c>
      <c r="C86" s="3" t="s">
        <v>7121</v>
      </c>
      <c r="D86">
        <v>300</v>
      </c>
      <c r="E86">
        <v>371</v>
      </c>
      <c r="F86" t="s">
        <v>8219</v>
      </c>
      <c r="G86" t="s">
        <v>8227</v>
      </c>
      <c r="H86" t="s">
        <v>8249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8303</v>
      </c>
      <c r="O86" s="7">
        <f>(Table1[[#This Row],[pledged]]/Table1[[#This Row],[goal]])*100</f>
        <v>123.66666666666666</v>
      </c>
      <c r="P86">
        <f>Table1[[#This Row],[pledged]]/Table1[[#This Row],[backers_count]]</f>
        <v>14.84</v>
      </c>
      <c r="Q86" t="s">
        <v>8315</v>
      </c>
      <c r="R86" t="s">
        <v>8355</v>
      </c>
      <c r="S86" s="12">
        <f>(((J86/60)/60)/24)+DATE(1970,1,1)</f>
        <v>42334.468935185185</v>
      </c>
      <c r="T86" s="12">
        <f>(((I86/60)/60)/24)+DATE(1970,1,1)</f>
        <v>42361.957638888889</v>
      </c>
    </row>
    <row r="87" spans="1:20" ht="57.6" x14ac:dyDescent="0.3">
      <c r="A87">
        <v>3255</v>
      </c>
      <c r="B87" s="3" t="s">
        <v>3255</v>
      </c>
      <c r="C87" s="3" t="s">
        <v>7365</v>
      </c>
      <c r="D87">
        <v>300</v>
      </c>
      <c r="E87">
        <v>525</v>
      </c>
      <c r="F87" t="s">
        <v>8219</v>
      </c>
      <c r="G87" t="s">
        <v>8225</v>
      </c>
      <c r="H87" t="s">
        <v>8247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8271</v>
      </c>
      <c r="O87" s="7">
        <f>(Table1[[#This Row],[pledged]]/Table1[[#This Row],[goal]])*100</f>
        <v>175</v>
      </c>
      <c r="P87">
        <f>Table1[[#This Row],[pledged]]/Table1[[#This Row],[backers_count]]</f>
        <v>29.166666666666668</v>
      </c>
      <c r="Q87" t="s">
        <v>8315</v>
      </c>
      <c r="R87" t="s">
        <v>8316</v>
      </c>
      <c r="S87" s="12">
        <f>(((J87/60)/60)/24)+DATE(1970,1,1)</f>
        <v>41889.768229166664</v>
      </c>
      <c r="T87" s="12">
        <f>(((I87/60)/60)/24)+DATE(1970,1,1)</f>
        <v>41919.768229166664</v>
      </c>
    </row>
    <row r="88" spans="1:20" ht="43.2" x14ac:dyDescent="0.3">
      <c r="A88">
        <v>3444</v>
      </c>
      <c r="B88" s="3" t="s">
        <v>3443</v>
      </c>
      <c r="C88" s="3" t="s">
        <v>7554</v>
      </c>
      <c r="D88">
        <v>300</v>
      </c>
      <c r="E88">
        <v>867</v>
      </c>
      <c r="F88" t="s">
        <v>8219</v>
      </c>
      <c r="G88" t="s">
        <v>8226</v>
      </c>
      <c r="H88" t="s">
        <v>8248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8271</v>
      </c>
      <c r="O88" s="7">
        <f>(Table1[[#This Row],[pledged]]/Table1[[#This Row],[goal]])*100</f>
        <v>289</v>
      </c>
      <c r="P88">
        <f>Table1[[#This Row],[pledged]]/Table1[[#This Row],[backers_count]]</f>
        <v>43.35</v>
      </c>
      <c r="Q88" t="s">
        <v>8315</v>
      </c>
      <c r="R88" t="s">
        <v>8316</v>
      </c>
      <c r="S88" s="12">
        <f>(((J88/60)/60)/24)+DATE(1970,1,1)</f>
        <v>42521.291504629626</v>
      </c>
      <c r="T88" s="12">
        <f>(((I88/60)/60)/24)+DATE(1970,1,1)</f>
        <v>42529.582638888889</v>
      </c>
    </row>
    <row r="89" spans="1:20" ht="43.2" x14ac:dyDescent="0.3">
      <c r="A89">
        <v>3453</v>
      </c>
      <c r="B89" s="3" t="s">
        <v>3452</v>
      </c>
      <c r="C89" s="3" t="s">
        <v>7563</v>
      </c>
      <c r="D89">
        <v>300</v>
      </c>
      <c r="E89">
        <v>385</v>
      </c>
      <c r="F89" t="s">
        <v>8219</v>
      </c>
      <c r="G89" t="s">
        <v>8225</v>
      </c>
      <c r="H89" t="s">
        <v>8247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8271</v>
      </c>
      <c r="O89" s="7">
        <f>(Table1[[#This Row],[pledged]]/Table1[[#This Row],[goal]])*100</f>
        <v>128.33333333333334</v>
      </c>
      <c r="P89">
        <f>Table1[[#This Row],[pledged]]/Table1[[#This Row],[backers_count]]</f>
        <v>27.5</v>
      </c>
      <c r="Q89" t="s">
        <v>8315</v>
      </c>
      <c r="R89" t="s">
        <v>8316</v>
      </c>
      <c r="S89" s="12">
        <f>(((J89/60)/60)/24)+DATE(1970,1,1)</f>
        <v>42535.97865740741</v>
      </c>
      <c r="T89" s="12">
        <f>(((I89/60)/60)/24)+DATE(1970,1,1)</f>
        <v>42595.97865740741</v>
      </c>
    </row>
    <row r="90" spans="1:20" ht="43.2" x14ac:dyDescent="0.3">
      <c r="A90">
        <v>3475</v>
      </c>
      <c r="B90" s="3" t="s">
        <v>3474</v>
      </c>
      <c r="C90" s="3" t="s">
        <v>7585</v>
      </c>
      <c r="D90">
        <v>300</v>
      </c>
      <c r="E90">
        <v>340</v>
      </c>
      <c r="F90" t="s">
        <v>8219</v>
      </c>
      <c r="G90" t="s">
        <v>8225</v>
      </c>
      <c r="H90" t="s">
        <v>8247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8271</v>
      </c>
      <c r="O90" s="7">
        <f>(Table1[[#This Row],[pledged]]/Table1[[#This Row],[goal]])*100</f>
        <v>113.33333333333333</v>
      </c>
      <c r="P90">
        <f>Table1[[#This Row],[pledged]]/Table1[[#This Row],[backers_count]]</f>
        <v>20</v>
      </c>
      <c r="Q90" t="s">
        <v>8315</v>
      </c>
      <c r="R90" t="s">
        <v>8316</v>
      </c>
      <c r="S90" s="12">
        <f>(((J90/60)/60)/24)+DATE(1970,1,1)</f>
        <v>41918.880833333329</v>
      </c>
      <c r="T90" s="12">
        <f>(((I90/60)/60)/24)+DATE(1970,1,1)</f>
        <v>41946</v>
      </c>
    </row>
    <row r="91" spans="1:20" ht="43.2" x14ac:dyDescent="0.3">
      <c r="A91">
        <v>3476</v>
      </c>
      <c r="B91" s="3" t="s">
        <v>3475</v>
      </c>
      <c r="C91" s="3" t="s">
        <v>7586</v>
      </c>
      <c r="D91">
        <v>300</v>
      </c>
      <c r="E91">
        <v>312</v>
      </c>
      <c r="F91" t="s">
        <v>8219</v>
      </c>
      <c r="G91" t="s">
        <v>8224</v>
      </c>
      <c r="H91" t="s">
        <v>8246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8271</v>
      </c>
      <c r="O91" s="7">
        <f>(Table1[[#This Row],[pledged]]/Table1[[#This Row],[goal]])*100</f>
        <v>104</v>
      </c>
      <c r="P91">
        <f>Table1[[#This Row],[pledged]]/Table1[[#This Row],[backers_count]]</f>
        <v>52</v>
      </c>
      <c r="Q91" t="s">
        <v>8315</v>
      </c>
      <c r="R91" t="s">
        <v>8316</v>
      </c>
      <c r="S91" s="12">
        <f>(((J91/60)/60)/24)+DATE(1970,1,1)</f>
        <v>41921.279976851853</v>
      </c>
      <c r="T91" s="12">
        <f>(((I91/60)/60)/24)+DATE(1970,1,1)</f>
        <v>41939.125</v>
      </c>
    </row>
    <row r="92" spans="1:20" ht="57.6" x14ac:dyDescent="0.3">
      <c r="A92">
        <v>3540</v>
      </c>
      <c r="B92" s="3" t="s">
        <v>3539</v>
      </c>
      <c r="C92" s="3" t="s">
        <v>7650</v>
      </c>
      <c r="D92">
        <v>300</v>
      </c>
      <c r="E92">
        <v>369</v>
      </c>
      <c r="F92" t="s">
        <v>8219</v>
      </c>
      <c r="G92" t="s">
        <v>8225</v>
      </c>
      <c r="H92" t="s">
        <v>8247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8271</v>
      </c>
      <c r="O92" s="7">
        <f>(Table1[[#This Row],[pledged]]/Table1[[#This Row],[goal]])*100</f>
        <v>123</v>
      </c>
      <c r="P92">
        <f>Table1[[#This Row],[pledged]]/Table1[[#This Row],[backers_count]]</f>
        <v>46.125</v>
      </c>
      <c r="Q92" t="s">
        <v>8315</v>
      </c>
      <c r="R92" t="s">
        <v>8316</v>
      </c>
      <c r="S92" s="12">
        <f>(((J92/60)/60)/24)+DATE(1970,1,1)</f>
        <v>42517.003368055557</v>
      </c>
      <c r="T92" s="12">
        <f>(((I92/60)/60)/24)+DATE(1970,1,1)</f>
        <v>42547.003368055557</v>
      </c>
    </row>
    <row r="93" spans="1:20" ht="43.2" x14ac:dyDescent="0.3">
      <c r="A93">
        <v>3652</v>
      </c>
      <c r="B93" s="3" t="s">
        <v>2867</v>
      </c>
      <c r="C93" s="3" t="s">
        <v>7762</v>
      </c>
      <c r="D93">
        <v>300</v>
      </c>
      <c r="E93">
        <v>752</v>
      </c>
      <c r="F93" t="s">
        <v>8219</v>
      </c>
      <c r="G93" t="s">
        <v>8229</v>
      </c>
      <c r="H93" t="s">
        <v>8251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8271</v>
      </c>
      <c r="O93" s="7">
        <f>(Table1[[#This Row],[pledged]]/Table1[[#This Row],[goal]])*100</f>
        <v>250.66666666666669</v>
      </c>
      <c r="P93">
        <f>Table1[[#This Row],[pledged]]/Table1[[#This Row],[backers_count]]</f>
        <v>44.235294117647058</v>
      </c>
      <c r="Q93" t="s">
        <v>8315</v>
      </c>
      <c r="R93" t="s">
        <v>8316</v>
      </c>
      <c r="S93" s="12">
        <f>(((J93/60)/60)/24)+DATE(1970,1,1)</f>
        <v>42596.644699074073</v>
      </c>
      <c r="T93" s="12">
        <f>(((I93/60)/60)/24)+DATE(1970,1,1)</f>
        <v>42607.165972222225</v>
      </c>
    </row>
    <row r="94" spans="1:20" ht="43.2" x14ac:dyDescent="0.3">
      <c r="A94">
        <v>3704</v>
      </c>
      <c r="B94" s="3" t="s">
        <v>3701</v>
      </c>
      <c r="C94" s="3" t="s">
        <v>7814</v>
      </c>
      <c r="D94">
        <v>300</v>
      </c>
      <c r="E94">
        <v>409.01</v>
      </c>
      <c r="F94" t="s">
        <v>8219</v>
      </c>
      <c r="G94" t="s">
        <v>8225</v>
      </c>
      <c r="H94" t="s">
        <v>8247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8271</v>
      </c>
      <c r="O94" s="7">
        <f>(Table1[[#This Row],[pledged]]/Table1[[#This Row],[goal]])*100</f>
        <v>136.33666666666667</v>
      </c>
      <c r="P94">
        <f>Table1[[#This Row],[pledged]]/Table1[[#This Row],[backers_count]]</f>
        <v>15.148518518518518</v>
      </c>
      <c r="Q94" t="s">
        <v>8315</v>
      </c>
      <c r="R94" t="s">
        <v>8316</v>
      </c>
      <c r="S94" s="12">
        <f>(((J94/60)/60)/24)+DATE(1970,1,1)</f>
        <v>42461.689745370371</v>
      </c>
      <c r="T94" s="12">
        <f>(((I94/60)/60)/24)+DATE(1970,1,1)</f>
        <v>42521.689745370371</v>
      </c>
    </row>
    <row r="95" spans="1:20" ht="43.2" x14ac:dyDescent="0.3">
      <c r="A95">
        <v>3725</v>
      </c>
      <c r="B95" s="3" t="s">
        <v>3722</v>
      </c>
      <c r="C95" s="3" t="s">
        <v>7835</v>
      </c>
      <c r="D95">
        <v>300</v>
      </c>
      <c r="E95">
        <v>381</v>
      </c>
      <c r="F95" t="s">
        <v>8219</v>
      </c>
      <c r="G95" t="s">
        <v>8225</v>
      </c>
      <c r="H95" t="s">
        <v>8247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8271</v>
      </c>
      <c r="O95" s="7">
        <f>(Table1[[#This Row],[pledged]]/Table1[[#This Row],[goal]])*100</f>
        <v>127</v>
      </c>
      <c r="P95">
        <f>Table1[[#This Row],[pledged]]/Table1[[#This Row],[backers_count]]</f>
        <v>25.4</v>
      </c>
      <c r="Q95" t="s">
        <v>8315</v>
      </c>
      <c r="R95" t="s">
        <v>8316</v>
      </c>
      <c r="S95" s="12">
        <f>(((J95/60)/60)/24)+DATE(1970,1,1)</f>
        <v>42401.945219907408</v>
      </c>
      <c r="T95" s="12">
        <f>(((I95/60)/60)/24)+DATE(1970,1,1)</f>
        <v>42418.895833333328</v>
      </c>
    </row>
    <row r="96" spans="1:20" ht="43.2" x14ac:dyDescent="0.3">
      <c r="A96">
        <v>3820</v>
      </c>
      <c r="B96" s="3" t="s">
        <v>3817</v>
      </c>
      <c r="C96" s="3" t="s">
        <v>7929</v>
      </c>
      <c r="D96">
        <v>300</v>
      </c>
      <c r="E96">
        <v>430</v>
      </c>
      <c r="F96" t="s">
        <v>8219</v>
      </c>
      <c r="G96" t="s">
        <v>8225</v>
      </c>
      <c r="H96" t="s">
        <v>8247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8271</v>
      </c>
      <c r="O96" s="7">
        <f>(Table1[[#This Row],[pledged]]/Table1[[#This Row],[goal]])*100</f>
        <v>143.33333333333334</v>
      </c>
      <c r="P96">
        <f>Table1[[#This Row],[pledged]]/Table1[[#This Row],[backers_count]]</f>
        <v>21.5</v>
      </c>
      <c r="Q96" t="s">
        <v>8315</v>
      </c>
      <c r="R96" t="s">
        <v>8316</v>
      </c>
      <c r="S96" s="12">
        <f>(((J96/60)/60)/24)+DATE(1970,1,1)</f>
        <v>42160.651817129634</v>
      </c>
      <c r="T96" s="12">
        <f>(((I96/60)/60)/24)+DATE(1970,1,1)</f>
        <v>42190.651817129634</v>
      </c>
    </row>
    <row r="97" spans="1:20" ht="43.2" x14ac:dyDescent="0.3">
      <c r="A97">
        <v>3562</v>
      </c>
      <c r="B97" s="3" t="s">
        <v>3561</v>
      </c>
      <c r="C97" s="3" t="s">
        <v>7672</v>
      </c>
      <c r="D97">
        <v>315</v>
      </c>
      <c r="E97">
        <v>469</v>
      </c>
      <c r="F97" t="s">
        <v>8219</v>
      </c>
      <c r="G97" t="s">
        <v>8225</v>
      </c>
      <c r="H97" t="s">
        <v>8247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8271</v>
      </c>
      <c r="O97" s="7">
        <f>(Table1[[#This Row],[pledged]]/Table1[[#This Row],[goal]])*100</f>
        <v>148.88888888888889</v>
      </c>
      <c r="P97">
        <f>Table1[[#This Row],[pledged]]/Table1[[#This Row],[backers_count]]</f>
        <v>15.129032258064516</v>
      </c>
      <c r="Q97" t="s">
        <v>8315</v>
      </c>
      <c r="R97" t="s">
        <v>8316</v>
      </c>
      <c r="S97" s="12">
        <f>(((J97/60)/60)/24)+DATE(1970,1,1)</f>
        <v>42433.761886574073</v>
      </c>
      <c r="T97" s="12">
        <f>(((I97/60)/60)/24)+DATE(1970,1,1)</f>
        <v>42442.916666666672</v>
      </c>
    </row>
    <row r="98" spans="1:20" ht="43.2" x14ac:dyDescent="0.3">
      <c r="A98">
        <v>3693</v>
      </c>
      <c r="B98" s="3" t="s">
        <v>3690</v>
      </c>
      <c r="C98" s="3" t="s">
        <v>7803</v>
      </c>
      <c r="D98">
        <v>333</v>
      </c>
      <c r="E98">
        <v>430</v>
      </c>
      <c r="F98" t="s">
        <v>8219</v>
      </c>
      <c r="G98" t="s">
        <v>8225</v>
      </c>
      <c r="H98" t="s">
        <v>8247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8271</v>
      </c>
      <c r="O98" s="7">
        <f>(Table1[[#This Row],[pledged]]/Table1[[#This Row],[goal]])*100</f>
        <v>129.12912912912913</v>
      </c>
      <c r="P98">
        <f>Table1[[#This Row],[pledged]]/Table1[[#This Row],[backers_count]]</f>
        <v>30.714285714285715</v>
      </c>
      <c r="Q98" t="s">
        <v>8315</v>
      </c>
      <c r="R98" t="s">
        <v>8316</v>
      </c>
      <c r="S98" s="12">
        <f>(((J98/60)/60)/24)+DATE(1970,1,1)</f>
        <v>42309.191307870366</v>
      </c>
      <c r="T98" s="12">
        <f>(((I98/60)/60)/24)+DATE(1970,1,1)</f>
        <v>42338.9375</v>
      </c>
    </row>
    <row r="99" spans="1:20" ht="43.2" x14ac:dyDescent="0.3">
      <c r="A99">
        <v>2638</v>
      </c>
      <c r="B99" s="3" t="s">
        <v>2638</v>
      </c>
      <c r="C99" s="3" t="s">
        <v>6748</v>
      </c>
      <c r="D99">
        <v>347</v>
      </c>
      <c r="E99">
        <v>353</v>
      </c>
      <c r="F99" t="s">
        <v>8219</v>
      </c>
      <c r="G99" t="s">
        <v>8224</v>
      </c>
      <c r="H99" t="s">
        <v>8246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8301</v>
      </c>
      <c r="O99" s="7">
        <f>(Table1[[#This Row],[pledged]]/Table1[[#This Row],[goal]])*100</f>
        <v>101.72910662824208</v>
      </c>
      <c r="P99">
        <f>Table1[[#This Row],[pledged]]/Table1[[#This Row],[backers_count]]</f>
        <v>25.214285714285715</v>
      </c>
      <c r="Q99" t="s">
        <v>8317</v>
      </c>
      <c r="R99" t="s">
        <v>8353</v>
      </c>
      <c r="S99" s="12">
        <f>(((J99/60)/60)/24)+DATE(1970,1,1)</f>
        <v>41989.913136574076</v>
      </c>
      <c r="T99" s="12">
        <f>(((I99/60)/60)/24)+DATE(1970,1,1)</f>
        <v>42019.913136574076</v>
      </c>
    </row>
    <row r="100" spans="1:20" ht="28.8" x14ac:dyDescent="0.3">
      <c r="A100">
        <v>22</v>
      </c>
      <c r="B100" s="3" t="s">
        <v>24</v>
      </c>
      <c r="C100" s="3" t="s">
        <v>4133</v>
      </c>
      <c r="D100">
        <v>350</v>
      </c>
      <c r="E100">
        <v>410</v>
      </c>
      <c r="F100" t="s">
        <v>8219</v>
      </c>
      <c r="G100" t="s">
        <v>8224</v>
      </c>
      <c r="H100" t="s">
        <v>8246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8265</v>
      </c>
      <c r="O100" s="7">
        <f>(Table1[[#This Row],[pledged]]/Table1[[#This Row],[goal]])*100</f>
        <v>117.14285714285715</v>
      </c>
      <c r="P100">
        <f>Table1[[#This Row],[pledged]]/Table1[[#This Row],[backers_count]]</f>
        <v>51.25</v>
      </c>
      <c r="Q100" t="s">
        <v>8308</v>
      </c>
      <c r="R100" t="s">
        <v>8309</v>
      </c>
      <c r="S100" s="12">
        <f>(((J100/60)/60)/24)+DATE(1970,1,1)</f>
        <v>41989.91134259259</v>
      </c>
      <c r="T100" s="12">
        <f>(((I100/60)/60)/24)+DATE(1970,1,1)</f>
        <v>42005.332638888889</v>
      </c>
    </row>
    <row r="101" spans="1:20" ht="43.2" x14ac:dyDescent="0.3">
      <c r="A101">
        <v>95</v>
      </c>
      <c r="B101" s="3" t="s">
        <v>97</v>
      </c>
      <c r="C101" s="3" t="s">
        <v>4206</v>
      </c>
      <c r="D101">
        <v>350</v>
      </c>
      <c r="E101">
        <v>460</v>
      </c>
      <c r="F101" t="s">
        <v>8219</v>
      </c>
      <c r="G101" t="s">
        <v>8224</v>
      </c>
      <c r="H101" t="s">
        <v>8246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8266</v>
      </c>
      <c r="O101" s="7">
        <f>(Table1[[#This Row],[pledged]]/Table1[[#This Row],[goal]])*100</f>
        <v>131.42857142857142</v>
      </c>
      <c r="P101">
        <f>Table1[[#This Row],[pledged]]/Table1[[#This Row],[backers_count]]</f>
        <v>21.904761904761905</v>
      </c>
      <c r="Q101" t="s">
        <v>8308</v>
      </c>
      <c r="R101" t="s">
        <v>8310</v>
      </c>
      <c r="S101" s="12">
        <f>(((J101/60)/60)/24)+DATE(1970,1,1)</f>
        <v>40935.005104166667</v>
      </c>
      <c r="T101" s="12">
        <f>(((I101/60)/60)/24)+DATE(1970,1,1)</f>
        <v>40965.005104166667</v>
      </c>
    </row>
    <row r="102" spans="1:20" ht="43.2" x14ac:dyDescent="0.3">
      <c r="A102">
        <v>818</v>
      </c>
      <c r="B102" s="3" t="s">
        <v>819</v>
      </c>
      <c r="C102" s="3" t="s">
        <v>4928</v>
      </c>
      <c r="D102">
        <v>350</v>
      </c>
      <c r="E102">
        <v>545</v>
      </c>
      <c r="F102" t="s">
        <v>8219</v>
      </c>
      <c r="G102" t="s">
        <v>8224</v>
      </c>
      <c r="H102" t="s">
        <v>8246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8276</v>
      </c>
      <c r="O102" s="7">
        <f>(Table1[[#This Row],[pledged]]/Table1[[#This Row],[goal]])*100</f>
        <v>155.71428571428572</v>
      </c>
      <c r="P102">
        <f>Table1[[#This Row],[pledged]]/Table1[[#This Row],[backers_count]]</f>
        <v>28.684210526315791</v>
      </c>
      <c r="Q102" t="s">
        <v>8323</v>
      </c>
      <c r="R102" t="s">
        <v>8324</v>
      </c>
      <c r="S102" s="12">
        <f>(((J102/60)/60)/24)+DATE(1970,1,1)</f>
        <v>41120.882881944446</v>
      </c>
      <c r="T102" s="12">
        <f>(((I102/60)/60)/24)+DATE(1970,1,1)</f>
        <v>41128.709027777775</v>
      </c>
    </row>
    <row r="103" spans="1:20" ht="43.2" x14ac:dyDescent="0.3">
      <c r="A103">
        <v>1400</v>
      </c>
      <c r="B103" s="3" t="s">
        <v>1401</v>
      </c>
      <c r="C103" s="3" t="s">
        <v>5510</v>
      </c>
      <c r="D103">
        <v>350</v>
      </c>
      <c r="E103">
        <v>586</v>
      </c>
      <c r="F103" t="s">
        <v>8219</v>
      </c>
      <c r="G103" t="s">
        <v>8225</v>
      </c>
      <c r="H103" t="s">
        <v>8247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8276</v>
      </c>
      <c r="O103" s="7">
        <f>(Table1[[#This Row],[pledged]]/Table1[[#This Row],[goal]])*100</f>
        <v>167.42857142857144</v>
      </c>
      <c r="P103">
        <f>Table1[[#This Row],[pledged]]/Table1[[#This Row],[backers_count]]</f>
        <v>17.235294117647058</v>
      </c>
      <c r="Q103" t="s">
        <v>8323</v>
      </c>
      <c r="R103" t="s">
        <v>8324</v>
      </c>
      <c r="S103" s="12">
        <f>(((J103/60)/60)/24)+DATE(1970,1,1)</f>
        <v>42498.341122685189</v>
      </c>
      <c r="T103" s="12">
        <f>(((I103/60)/60)/24)+DATE(1970,1,1)</f>
        <v>42533.229166666672</v>
      </c>
    </row>
    <row r="104" spans="1:20" ht="43.2" x14ac:dyDescent="0.3">
      <c r="A104">
        <v>1832</v>
      </c>
      <c r="B104" s="3" t="s">
        <v>1833</v>
      </c>
      <c r="C104" s="3" t="s">
        <v>5942</v>
      </c>
      <c r="D104">
        <v>350</v>
      </c>
      <c r="E104">
        <v>500</v>
      </c>
      <c r="F104" t="s">
        <v>8219</v>
      </c>
      <c r="G104" t="s">
        <v>8224</v>
      </c>
      <c r="H104" t="s">
        <v>8246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8276</v>
      </c>
      <c r="O104" s="7">
        <f>(Table1[[#This Row],[pledged]]/Table1[[#This Row],[goal]])*100</f>
        <v>142.85714285714286</v>
      </c>
      <c r="P104">
        <f>Table1[[#This Row],[pledged]]/Table1[[#This Row],[backers_count]]</f>
        <v>25</v>
      </c>
      <c r="Q104" t="s">
        <v>8323</v>
      </c>
      <c r="R104" t="s">
        <v>8324</v>
      </c>
      <c r="S104" s="12">
        <f>(((J104/60)/60)/24)+DATE(1970,1,1)</f>
        <v>40576.539664351854</v>
      </c>
      <c r="T104" s="12">
        <f>(((I104/60)/60)/24)+DATE(1970,1,1)</f>
        <v>40606.539664351854</v>
      </c>
    </row>
    <row r="105" spans="1:20" ht="43.2" x14ac:dyDescent="0.3">
      <c r="A105">
        <v>2170</v>
      </c>
      <c r="B105" s="3" t="s">
        <v>2171</v>
      </c>
      <c r="C105" s="3" t="s">
        <v>6280</v>
      </c>
      <c r="D105">
        <v>350</v>
      </c>
      <c r="E105">
        <v>633</v>
      </c>
      <c r="F105" t="s">
        <v>8219</v>
      </c>
      <c r="G105" t="s">
        <v>8224</v>
      </c>
      <c r="H105" t="s">
        <v>8246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8276</v>
      </c>
      <c r="O105" s="7">
        <f>(Table1[[#This Row],[pledged]]/Table1[[#This Row],[goal]])*100</f>
        <v>180.85714285714286</v>
      </c>
      <c r="P105">
        <f>Table1[[#This Row],[pledged]]/Table1[[#This Row],[backers_count]]</f>
        <v>33.315789473684212</v>
      </c>
      <c r="Q105" t="s">
        <v>8323</v>
      </c>
      <c r="R105" t="s">
        <v>8324</v>
      </c>
      <c r="S105" s="12">
        <f>(((J105/60)/60)/24)+DATE(1970,1,1)</f>
        <v>42198.750254629631</v>
      </c>
      <c r="T105" s="12">
        <f>(((I105/60)/60)/24)+DATE(1970,1,1)</f>
        <v>42238.750254629631</v>
      </c>
    </row>
    <row r="106" spans="1:20" ht="28.8" x14ac:dyDescent="0.3">
      <c r="A106">
        <v>3309</v>
      </c>
      <c r="B106" s="3" t="s">
        <v>3309</v>
      </c>
      <c r="C106" s="3" t="s">
        <v>7419</v>
      </c>
      <c r="D106">
        <v>350</v>
      </c>
      <c r="E106">
        <v>558</v>
      </c>
      <c r="F106" t="s">
        <v>8219</v>
      </c>
      <c r="G106" t="s">
        <v>8225</v>
      </c>
      <c r="H106" t="s">
        <v>8247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8271</v>
      </c>
      <c r="O106" s="7">
        <f>(Table1[[#This Row],[pledged]]/Table1[[#This Row],[goal]])*100</f>
        <v>159.42857142857144</v>
      </c>
      <c r="P106">
        <f>Table1[[#This Row],[pledged]]/Table1[[#This Row],[backers_count]]</f>
        <v>18</v>
      </c>
      <c r="Q106" t="s">
        <v>8315</v>
      </c>
      <c r="R106" t="s">
        <v>8316</v>
      </c>
      <c r="S106" s="12">
        <f>(((J106/60)/60)/24)+DATE(1970,1,1)</f>
        <v>42628.650208333333</v>
      </c>
      <c r="T106" s="12">
        <f>(((I106/60)/60)/24)+DATE(1970,1,1)</f>
        <v>42659.650208333333</v>
      </c>
    </row>
    <row r="107" spans="1:20" ht="43.2" x14ac:dyDescent="0.3">
      <c r="A107">
        <v>3405</v>
      </c>
      <c r="B107" s="3" t="s">
        <v>3404</v>
      </c>
      <c r="C107" s="3" t="s">
        <v>7515</v>
      </c>
      <c r="D107">
        <v>350</v>
      </c>
      <c r="E107">
        <v>481.5</v>
      </c>
      <c r="F107" t="s">
        <v>8219</v>
      </c>
      <c r="G107" t="s">
        <v>8225</v>
      </c>
      <c r="H107" t="s">
        <v>8247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8271</v>
      </c>
      <c r="O107" s="7">
        <f>(Table1[[#This Row],[pledged]]/Table1[[#This Row],[goal]])*100</f>
        <v>137.57142857142856</v>
      </c>
      <c r="P107">
        <f>Table1[[#This Row],[pledged]]/Table1[[#This Row],[backers_count]]</f>
        <v>28.323529411764707</v>
      </c>
      <c r="Q107" t="s">
        <v>8315</v>
      </c>
      <c r="R107" t="s">
        <v>8316</v>
      </c>
      <c r="S107" s="12">
        <f>(((J107/60)/60)/24)+DATE(1970,1,1)</f>
        <v>42410.017199074078</v>
      </c>
      <c r="T107" s="12">
        <f>(((I107/60)/60)/24)+DATE(1970,1,1)</f>
        <v>42430.999305555553</v>
      </c>
    </row>
    <row r="108" spans="1:20" ht="57.6" x14ac:dyDescent="0.3">
      <c r="A108">
        <v>3521</v>
      </c>
      <c r="B108" s="3" t="s">
        <v>3520</v>
      </c>
      <c r="C108" s="3" t="s">
        <v>7631</v>
      </c>
      <c r="D108">
        <v>350</v>
      </c>
      <c r="E108">
        <v>593</v>
      </c>
      <c r="F108" t="s">
        <v>8219</v>
      </c>
      <c r="G108" t="s">
        <v>8224</v>
      </c>
      <c r="H108" t="s">
        <v>8246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8271</v>
      </c>
      <c r="O108" s="7">
        <f>(Table1[[#This Row],[pledged]]/Table1[[#This Row],[goal]])*100</f>
        <v>169.42857142857144</v>
      </c>
      <c r="P108">
        <f>Table1[[#This Row],[pledged]]/Table1[[#This Row],[backers_count]]</f>
        <v>45.615384615384613</v>
      </c>
      <c r="Q108" t="s">
        <v>8315</v>
      </c>
      <c r="R108" t="s">
        <v>8316</v>
      </c>
      <c r="S108" s="12">
        <f>(((J108/60)/60)/24)+DATE(1970,1,1)</f>
        <v>41881.361342592594</v>
      </c>
      <c r="T108" s="12">
        <f>(((I108/60)/60)/24)+DATE(1970,1,1)</f>
        <v>41911.361342592594</v>
      </c>
    </row>
    <row r="109" spans="1:20" ht="43.2" x14ac:dyDescent="0.3">
      <c r="A109">
        <v>3558</v>
      </c>
      <c r="B109" s="3" t="s">
        <v>3557</v>
      </c>
      <c r="C109" s="3" t="s">
        <v>7668</v>
      </c>
      <c r="D109">
        <v>350</v>
      </c>
      <c r="E109">
        <v>504</v>
      </c>
      <c r="F109" t="s">
        <v>8219</v>
      </c>
      <c r="G109" t="s">
        <v>8225</v>
      </c>
      <c r="H109" t="s">
        <v>8247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8271</v>
      </c>
      <c r="O109" s="7">
        <f>(Table1[[#This Row],[pledged]]/Table1[[#This Row],[goal]])*100</f>
        <v>144</v>
      </c>
      <c r="P109">
        <f>Table1[[#This Row],[pledged]]/Table1[[#This Row],[backers_count]]</f>
        <v>22.90909090909091</v>
      </c>
      <c r="Q109" t="s">
        <v>8315</v>
      </c>
      <c r="R109" t="s">
        <v>8316</v>
      </c>
      <c r="S109" s="12">
        <f>(((J109/60)/60)/24)+DATE(1970,1,1)</f>
        <v>42139.816840277781</v>
      </c>
      <c r="T109" s="12">
        <f>(((I109/60)/60)/24)+DATE(1970,1,1)</f>
        <v>42181.875</v>
      </c>
    </row>
    <row r="110" spans="1:20" ht="43.2" x14ac:dyDescent="0.3">
      <c r="A110">
        <v>3686</v>
      </c>
      <c r="B110" s="3" t="s">
        <v>3683</v>
      </c>
      <c r="C110" s="3" t="s">
        <v>7796</v>
      </c>
      <c r="D110">
        <v>350</v>
      </c>
      <c r="E110">
        <v>355</v>
      </c>
      <c r="F110" t="s">
        <v>8219</v>
      </c>
      <c r="G110" t="s">
        <v>8224</v>
      </c>
      <c r="H110" t="s">
        <v>8246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8271</v>
      </c>
      <c r="O110" s="7">
        <f>(Table1[[#This Row],[pledged]]/Table1[[#This Row],[goal]])*100</f>
        <v>101.42857142857142</v>
      </c>
      <c r="P110">
        <f>Table1[[#This Row],[pledged]]/Table1[[#This Row],[backers_count]]</f>
        <v>59.166666666666664</v>
      </c>
      <c r="Q110" t="s">
        <v>8315</v>
      </c>
      <c r="R110" t="s">
        <v>8316</v>
      </c>
      <c r="S110" s="12">
        <f>(((J110/60)/60)/24)+DATE(1970,1,1)</f>
        <v>42230.662731481483</v>
      </c>
      <c r="T110" s="12">
        <f>(((I110/60)/60)/24)+DATE(1970,1,1)</f>
        <v>42245.165972222225</v>
      </c>
    </row>
    <row r="111" spans="1:20" ht="43.2" x14ac:dyDescent="0.3">
      <c r="A111">
        <v>3787</v>
      </c>
      <c r="B111" s="3" t="s">
        <v>3784</v>
      </c>
      <c r="C111" s="3" t="s">
        <v>7897</v>
      </c>
      <c r="D111">
        <v>350</v>
      </c>
      <c r="E111">
        <v>351</v>
      </c>
      <c r="F111" t="s">
        <v>8219</v>
      </c>
      <c r="G111" t="s">
        <v>8224</v>
      </c>
      <c r="H111" t="s">
        <v>8246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8305</v>
      </c>
      <c r="O111" s="7">
        <f>(Table1[[#This Row],[pledged]]/Table1[[#This Row],[goal]])*100</f>
        <v>100.28571428571429</v>
      </c>
      <c r="P111">
        <f>Table1[[#This Row],[pledged]]/Table1[[#This Row],[backers_count]]</f>
        <v>35.1</v>
      </c>
      <c r="Q111" t="s">
        <v>8315</v>
      </c>
      <c r="R111" t="s">
        <v>8357</v>
      </c>
      <c r="S111" s="12">
        <f>(((J111/60)/60)/24)+DATE(1970,1,1)</f>
        <v>42167.534791666665</v>
      </c>
      <c r="T111" s="12">
        <f>(((I111/60)/60)/24)+DATE(1970,1,1)</f>
        <v>42196.165972222225</v>
      </c>
    </row>
    <row r="112" spans="1:20" ht="43.2" x14ac:dyDescent="0.3">
      <c r="A112">
        <v>77</v>
      </c>
      <c r="B112" s="3" t="s">
        <v>79</v>
      </c>
      <c r="C112" s="3" t="s">
        <v>4188</v>
      </c>
      <c r="D112">
        <v>400</v>
      </c>
      <c r="E112">
        <v>1570</v>
      </c>
      <c r="F112" t="s">
        <v>8219</v>
      </c>
      <c r="G112" t="s">
        <v>8224</v>
      </c>
      <c r="H112" t="s">
        <v>8246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8266</v>
      </c>
      <c r="O112" s="7">
        <f>(Table1[[#This Row],[pledged]]/Table1[[#This Row],[goal]])*100</f>
        <v>392.5</v>
      </c>
      <c r="P112">
        <f>Table1[[#This Row],[pledged]]/Table1[[#This Row],[backers_count]]</f>
        <v>60.384615384615387</v>
      </c>
      <c r="Q112" t="s">
        <v>8308</v>
      </c>
      <c r="R112" t="s">
        <v>8310</v>
      </c>
      <c r="S112" s="12">
        <f>(((J112/60)/60)/24)+DATE(1970,1,1)</f>
        <v>40997.144872685189</v>
      </c>
      <c r="T112" s="12">
        <f>(((I112/60)/60)/24)+DATE(1970,1,1)</f>
        <v>41050.124305555553</v>
      </c>
    </row>
    <row r="113" spans="1:20" ht="43.2" x14ac:dyDescent="0.3">
      <c r="A113">
        <v>97</v>
      </c>
      <c r="B113" s="3" t="s">
        <v>99</v>
      </c>
      <c r="C113" s="3" t="s">
        <v>4208</v>
      </c>
      <c r="D113">
        <v>400</v>
      </c>
      <c r="E113">
        <v>425</v>
      </c>
      <c r="F113" t="s">
        <v>8219</v>
      </c>
      <c r="G113" t="s">
        <v>8224</v>
      </c>
      <c r="H113" t="s">
        <v>8246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8266</v>
      </c>
      <c r="O113" s="7">
        <f>(Table1[[#This Row],[pledged]]/Table1[[#This Row],[goal]])*100</f>
        <v>106.25</v>
      </c>
      <c r="P113">
        <f>Table1[[#This Row],[pledged]]/Table1[[#This Row],[backers_count]]</f>
        <v>53.125</v>
      </c>
      <c r="Q113" t="s">
        <v>8308</v>
      </c>
      <c r="R113" t="s">
        <v>8310</v>
      </c>
      <c r="S113" s="12">
        <f>(((J113/60)/60)/24)+DATE(1970,1,1)</f>
        <v>40706.135208333333</v>
      </c>
      <c r="T113" s="12">
        <f>(((I113/60)/60)/24)+DATE(1970,1,1)</f>
        <v>40736.135208333333</v>
      </c>
    </row>
    <row r="114" spans="1:20" ht="28.8" x14ac:dyDescent="0.3">
      <c r="A114">
        <v>819</v>
      </c>
      <c r="B114" s="3" t="s">
        <v>820</v>
      </c>
      <c r="C114" s="3" t="s">
        <v>4929</v>
      </c>
      <c r="D114">
        <v>400</v>
      </c>
      <c r="E114">
        <v>435</v>
      </c>
      <c r="F114" t="s">
        <v>8219</v>
      </c>
      <c r="G114" t="s">
        <v>8224</v>
      </c>
      <c r="H114" t="s">
        <v>8246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8276</v>
      </c>
      <c r="O114" s="7">
        <f>(Table1[[#This Row],[pledged]]/Table1[[#This Row],[goal]])*100</f>
        <v>108.74999999999999</v>
      </c>
      <c r="P114">
        <f>Table1[[#This Row],[pledged]]/Table1[[#This Row],[backers_count]]</f>
        <v>31.071428571428573</v>
      </c>
      <c r="Q114" t="s">
        <v>8323</v>
      </c>
      <c r="R114" t="s">
        <v>8324</v>
      </c>
      <c r="S114" s="12">
        <f>(((J114/60)/60)/24)+DATE(1970,1,1)</f>
        <v>41619.998310185183</v>
      </c>
      <c r="T114" s="12">
        <f>(((I114/60)/60)/24)+DATE(1970,1,1)</f>
        <v>41629.197222222225</v>
      </c>
    </row>
    <row r="115" spans="1:20" ht="28.8" x14ac:dyDescent="0.3">
      <c r="A115">
        <v>1386</v>
      </c>
      <c r="B115" s="3" t="s">
        <v>1387</v>
      </c>
      <c r="C115" s="3" t="s">
        <v>5496</v>
      </c>
      <c r="D115">
        <v>400</v>
      </c>
      <c r="E115">
        <v>875</v>
      </c>
      <c r="F115" t="s">
        <v>8219</v>
      </c>
      <c r="G115" t="s">
        <v>8224</v>
      </c>
      <c r="H115" t="s">
        <v>8246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8276</v>
      </c>
      <c r="O115" s="7">
        <f>(Table1[[#This Row],[pledged]]/Table1[[#This Row],[goal]])*100</f>
        <v>218.75</v>
      </c>
      <c r="P115">
        <f>Table1[[#This Row],[pledged]]/Table1[[#This Row],[backers_count]]</f>
        <v>62.5</v>
      </c>
      <c r="Q115" t="s">
        <v>8323</v>
      </c>
      <c r="R115" t="s">
        <v>8324</v>
      </c>
      <c r="S115" s="12">
        <f>(((J115/60)/60)/24)+DATE(1970,1,1)</f>
        <v>42184.646863425922</v>
      </c>
      <c r="T115" s="12">
        <f>(((I115/60)/60)/24)+DATE(1970,1,1)</f>
        <v>42214.646863425922</v>
      </c>
    </row>
    <row r="116" spans="1:20" ht="43.2" x14ac:dyDescent="0.3">
      <c r="A116">
        <v>1640</v>
      </c>
      <c r="B116" s="3" t="s">
        <v>1641</v>
      </c>
      <c r="C116" s="3" t="s">
        <v>5750</v>
      </c>
      <c r="D116">
        <v>400</v>
      </c>
      <c r="E116">
        <v>679.44</v>
      </c>
      <c r="F116" t="s">
        <v>8219</v>
      </c>
      <c r="G116" t="s">
        <v>8224</v>
      </c>
      <c r="H116" t="s">
        <v>8246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8276</v>
      </c>
      <c r="O116" s="7">
        <f>(Table1[[#This Row],[pledged]]/Table1[[#This Row],[goal]])*100</f>
        <v>169.86</v>
      </c>
      <c r="P116">
        <f>Table1[[#This Row],[pledged]]/Table1[[#This Row],[backers_count]]</f>
        <v>39.967058823529413</v>
      </c>
      <c r="Q116" t="s">
        <v>8323</v>
      </c>
      <c r="R116" t="s">
        <v>8324</v>
      </c>
      <c r="S116" s="12">
        <f>(((J116/60)/60)/24)+DATE(1970,1,1)</f>
        <v>40379.23096064815</v>
      </c>
      <c r="T116" s="12">
        <f>(((I116/60)/60)/24)+DATE(1970,1,1)</f>
        <v>40393.082638888889</v>
      </c>
    </row>
    <row r="117" spans="1:20" ht="43.2" x14ac:dyDescent="0.3">
      <c r="A117">
        <v>1833</v>
      </c>
      <c r="B117" s="3" t="s">
        <v>1834</v>
      </c>
      <c r="C117" s="3" t="s">
        <v>5943</v>
      </c>
      <c r="D117">
        <v>400</v>
      </c>
      <c r="E117">
        <v>1050</v>
      </c>
      <c r="F117" t="s">
        <v>8219</v>
      </c>
      <c r="G117" t="s">
        <v>8224</v>
      </c>
      <c r="H117" t="s">
        <v>8246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8276</v>
      </c>
      <c r="O117" s="7">
        <f>(Table1[[#This Row],[pledged]]/Table1[[#This Row],[goal]])*100</f>
        <v>262.5</v>
      </c>
      <c r="P117">
        <f>Table1[[#This Row],[pledged]]/Table1[[#This Row],[backers_count]]</f>
        <v>42</v>
      </c>
      <c r="Q117" t="s">
        <v>8323</v>
      </c>
      <c r="R117" t="s">
        <v>8324</v>
      </c>
      <c r="S117" s="12">
        <f>(((J117/60)/60)/24)+DATE(1970,1,1)</f>
        <v>41303.044016203705</v>
      </c>
      <c r="T117" s="12">
        <f>(((I117/60)/60)/24)+DATE(1970,1,1)</f>
        <v>41335.332638888889</v>
      </c>
    </row>
    <row r="118" spans="1:20" ht="28.8" x14ac:dyDescent="0.3">
      <c r="A118">
        <v>2161</v>
      </c>
      <c r="B118" s="3" t="s">
        <v>2162</v>
      </c>
      <c r="C118" s="3" t="s">
        <v>6271</v>
      </c>
      <c r="D118">
        <v>400</v>
      </c>
      <c r="E118">
        <v>463</v>
      </c>
      <c r="F118" t="s">
        <v>8219</v>
      </c>
      <c r="G118" t="s">
        <v>8224</v>
      </c>
      <c r="H118" t="s">
        <v>8246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8276</v>
      </c>
      <c r="O118" s="7">
        <f>(Table1[[#This Row],[pledged]]/Table1[[#This Row],[goal]])*100</f>
        <v>115.75</v>
      </c>
      <c r="P118">
        <f>Table1[[#This Row],[pledged]]/Table1[[#This Row],[backers_count]]</f>
        <v>35.615384615384613</v>
      </c>
      <c r="Q118" t="s">
        <v>8323</v>
      </c>
      <c r="R118" t="s">
        <v>8324</v>
      </c>
      <c r="S118" s="12">
        <f>(((J118/60)/60)/24)+DATE(1970,1,1)</f>
        <v>42240.852534722217</v>
      </c>
      <c r="T118" s="12">
        <f>(((I118/60)/60)/24)+DATE(1970,1,1)</f>
        <v>42270.852534722217</v>
      </c>
    </row>
    <row r="119" spans="1:20" ht="43.2" x14ac:dyDescent="0.3">
      <c r="A119">
        <v>2317</v>
      </c>
      <c r="B119" s="3" t="s">
        <v>2318</v>
      </c>
      <c r="C119" s="3" t="s">
        <v>6427</v>
      </c>
      <c r="D119">
        <v>400</v>
      </c>
      <c r="E119">
        <v>416</v>
      </c>
      <c r="F119" t="s">
        <v>8219</v>
      </c>
      <c r="G119" t="s">
        <v>8224</v>
      </c>
      <c r="H119" t="s">
        <v>8246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8279</v>
      </c>
      <c r="O119" s="7">
        <f>(Table1[[#This Row],[pledged]]/Table1[[#This Row],[goal]])*100</f>
        <v>104</v>
      </c>
      <c r="P119">
        <f>Table1[[#This Row],[pledged]]/Table1[[#This Row],[backers_count]]</f>
        <v>18.90909090909091</v>
      </c>
      <c r="Q119" t="s">
        <v>8323</v>
      </c>
      <c r="R119" t="s">
        <v>8327</v>
      </c>
      <c r="S119" s="12">
        <f>(((J119/60)/60)/24)+DATE(1970,1,1)</f>
        <v>40192.542233796295</v>
      </c>
      <c r="T119" s="12">
        <f>(((I119/60)/60)/24)+DATE(1970,1,1)</f>
        <v>40224.208333333336</v>
      </c>
    </row>
    <row r="120" spans="1:20" ht="43.2" x14ac:dyDescent="0.3">
      <c r="A120">
        <v>2448</v>
      </c>
      <c r="B120" s="3" t="s">
        <v>2449</v>
      </c>
      <c r="C120" s="3" t="s">
        <v>6558</v>
      </c>
      <c r="D120">
        <v>400</v>
      </c>
      <c r="E120">
        <v>430</v>
      </c>
      <c r="F120" t="s">
        <v>8219</v>
      </c>
      <c r="G120" t="s">
        <v>8224</v>
      </c>
      <c r="H120" t="s">
        <v>8246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8298</v>
      </c>
      <c r="O120" s="7">
        <f>(Table1[[#This Row],[pledged]]/Table1[[#This Row],[goal]])*100</f>
        <v>107.5</v>
      </c>
      <c r="P120">
        <f>Table1[[#This Row],[pledged]]/Table1[[#This Row],[backers_count]]</f>
        <v>47.777777777777779</v>
      </c>
      <c r="Q120" t="s">
        <v>8334</v>
      </c>
      <c r="R120" t="s">
        <v>8350</v>
      </c>
      <c r="S120" s="12">
        <f>(((J120/60)/60)/24)+DATE(1970,1,1)</f>
        <v>42607.316122685181</v>
      </c>
      <c r="T120" s="12">
        <f>(((I120/60)/60)/24)+DATE(1970,1,1)</f>
        <v>42613.233333333337</v>
      </c>
    </row>
    <row r="121" spans="1:20" ht="57.6" x14ac:dyDescent="0.3">
      <c r="A121">
        <v>2805</v>
      </c>
      <c r="B121" s="3" t="s">
        <v>2805</v>
      </c>
      <c r="C121" s="3" t="s">
        <v>6915</v>
      </c>
      <c r="D121">
        <v>400</v>
      </c>
      <c r="E121">
        <v>440</v>
      </c>
      <c r="F121" t="s">
        <v>8219</v>
      </c>
      <c r="G121" t="s">
        <v>8225</v>
      </c>
      <c r="H121" t="s">
        <v>8247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8271</v>
      </c>
      <c r="O121" s="7">
        <f>(Table1[[#This Row],[pledged]]/Table1[[#This Row],[goal]])*100</f>
        <v>110.00000000000001</v>
      </c>
      <c r="P121">
        <f>Table1[[#This Row],[pledged]]/Table1[[#This Row],[backers_count]]</f>
        <v>24.444444444444443</v>
      </c>
      <c r="Q121" t="s">
        <v>8315</v>
      </c>
      <c r="R121" t="s">
        <v>8316</v>
      </c>
      <c r="S121" s="12">
        <f>(((J121/60)/60)/24)+DATE(1970,1,1)</f>
        <v>42213.505474537036</v>
      </c>
      <c r="T121" s="12">
        <f>(((I121/60)/60)/24)+DATE(1970,1,1)</f>
        <v>42238.505474537036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(Table1[[#This Row],[pledged]]/Table1[[#This Row],[goal]])*100</f>
        <v>1.4285714285714287E-2</v>
      </c>
      <c r="P122">
        <f>Table1[[#This Row],[pledged]]/Table1[[#This Row],[backers_count]]</f>
        <v>10</v>
      </c>
      <c r="Q122" t="s">
        <v>8308</v>
      </c>
      <c r="R122" t="s">
        <v>8311</v>
      </c>
      <c r="S122" s="12">
        <f>(((J122/60)/60)/24)+DATE(1970,1,1)</f>
        <v>42616.049849537041</v>
      </c>
      <c r="T122" s="12">
        <f>(((I122/60)/60)/24)+DATE(1970,1,1)</f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(Table1[[#This Row],[pledged]]/Table1[[#This Row],[goal]])*100</f>
        <v>3.3333333333333333E-2</v>
      </c>
      <c r="P123">
        <f>Table1[[#This Row],[pledged]]/Table1[[#This Row],[backers_count]]</f>
        <v>1</v>
      </c>
      <c r="Q123" t="s">
        <v>8308</v>
      </c>
      <c r="R123" t="s">
        <v>8311</v>
      </c>
      <c r="S123" s="12">
        <f>(((J123/60)/60)/24)+DATE(1970,1,1)</f>
        <v>42096.704976851848</v>
      </c>
      <c r="T123" s="12">
        <f>(((I123/60)/60)/24)+DATE(1970,1,1)</f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(Table1[[#This Row],[pledged]]/Table1[[#This Row],[goal]])*100</f>
        <v>0</v>
      </c>
      <c r="P124" t="e">
        <f>Table1[[#This Row],[pledged]]/Table1[[#This Row],[backers_count]]</f>
        <v>#DIV/0!</v>
      </c>
      <c r="Q124" t="s">
        <v>8308</v>
      </c>
      <c r="R124" t="s">
        <v>8311</v>
      </c>
      <c r="S124" s="12">
        <f>(((J124/60)/60)/24)+DATE(1970,1,1)</f>
        <v>42593.431793981479</v>
      </c>
      <c r="T124" s="12">
        <f>(((I124/60)/60)/24)+DATE(1970,1,1)</f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(Table1[[#This Row],[pledged]]/Table1[[#This Row],[goal]])*100</f>
        <v>0.27454545454545454</v>
      </c>
      <c r="P125">
        <f>Table1[[#This Row],[pledged]]/Table1[[#This Row],[backers_count]]</f>
        <v>25.166666666666668</v>
      </c>
      <c r="Q125" t="s">
        <v>8308</v>
      </c>
      <c r="R125" t="s">
        <v>8311</v>
      </c>
      <c r="S125" s="12">
        <f>(((J125/60)/60)/24)+DATE(1970,1,1)</f>
        <v>41904.781990740739</v>
      </c>
      <c r="T125" s="12">
        <f>(((I125/60)/60)/24)+DATE(1970,1,1)</f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(Table1[[#This Row],[pledged]]/Table1[[#This Row],[goal]])*100</f>
        <v>0</v>
      </c>
      <c r="P126" t="e">
        <f>Table1[[#This Row],[pledged]]/Table1[[#This Row],[backers_count]]</f>
        <v>#DIV/0!</v>
      </c>
      <c r="Q126" t="s">
        <v>8308</v>
      </c>
      <c r="R126" t="s">
        <v>8311</v>
      </c>
      <c r="S126" s="12">
        <f>(((J126/60)/60)/24)+DATE(1970,1,1)</f>
        <v>42114.928726851853</v>
      </c>
      <c r="T126" s="12">
        <f>(((I126/60)/60)/24)+DATE(1970,1,1)</f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(Table1[[#This Row],[pledged]]/Table1[[#This Row],[goal]])*100</f>
        <v>14.000000000000002</v>
      </c>
      <c r="P127">
        <f>Table1[[#This Row],[pledged]]/Table1[[#This Row],[backers_count]]</f>
        <v>11.666666666666666</v>
      </c>
      <c r="Q127" t="s">
        <v>8308</v>
      </c>
      <c r="R127" t="s">
        <v>8311</v>
      </c>
      <c r="S127" s="12">
        <f>(((J127/60)/60)/24)+DATE(1970,1,1)</f>
        <v>42709.993981481486</v>
      </c>
      <c r="T127" s="12">
        <f>(((I127/60)/60)/24)+DATE(1970,1,1)</f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(Table1[[#This Row],[pledged]]/Table1[[#This Row],[goal]])*100</f>
        <v>5.548</v>
      </c>
      <c r="P128">
        <f>Table1[[#This Row],[pledged]]/Table1[[#This Row],[backers_count]]</f>
        <v>106.69230769230769</v>
      </c>
      <c r="Q128" t="s">
        <v>8308</v>
      </c>
      <c r="R128" t="s">
        <v>8311</v>
      </c>
      <c r="S128" s="12">
        <f>(((J128/60)/60)/24)+DATE(1970,1,1)</f>
        <v>42135.589548611111</v>
      </c>
      <c r="T128" s="12">
        <f>(((I128/60)/60)/24)+DATE(1970,1,1)</f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(Table1[[#This Row],[pledged]]/Table1[[#This Row],[goal]])*100</f>
        <v>2.375</v>
      </c>
      <c r="P129">
        <f>Table1[[#This Row],[pledged]]/Table1[[#This Row],[backers_count]]</f>
        <v>47.5</v>
      </c>
      <c r="Q129" t="s">
        <v>8308</v>
      </c>
      <c r="R129" t="s">
        <v>8311</v>
      </c>
      <c r="S129" s="12">
        <f>(((J129/60)/60)/24)+DATE(1970,1,1)</f>
        <v>42067.62431712963</v>
      </c>
      <c r="T129" s="12">
        <f>(((I129/60)/60)/24)+DATE(1970,1,1)</f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(Table1[[#This Row],[pledged]]/Table1[[#This Row],[goal]])*100</f>
        <v>1.867</v>
      </c>
      <c r="P130">
        <f>Table1[[#This Row],[pledged]]/Table1[[#This Row],[backers_count]]</f>
        <v>311.16666666666669</v>
      </c>
      <c r="Q130" t="s">
        <v>8308</v>
      </c>
      <c r="R130" t="s">
        <v>8311</v>
      </c>
      <c r="S130" s="12">
        <f>(((J130/60)/60)/24)+DATE(1970,1,1)</f>
        <v>42628.22792824074</v>
      </c>
      <c r="T130" s="12">
        <f>(((I130/60)/60)/24)+DATE(1970,1,1)</f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(Table1[[#This Row],[pledged]]/Table1[[#This Row],[goal]])*100</f>
        <v>0</v>
      </c>
      <c r="P131" t="e">
        <f>Table1[[#This Row],[pledged]]/Table1[[#This Row],[backers_count]]</f>
        <v>#DIV/0!</v>
      </c>
      <c r="Q131" t="s">
        <v>8308</v>
      </c>
      <c r="R131" t="s">
        <v>8311</v>
      </c>
      <c r="S131" s="12">
        <f>(((J131/60)/60)/24)+DATE(1970,1,1)</f>
        <v>41882.937303240738</v>
      </c>
      <c r="T131" s="12">
        <f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(Table1[[#This Row],[pledged]]/Table1[[#This Row],[goal]])*100</f>
        <v>0</v>
      </c>
      <c r="P132" t="e">
        <f>Table1[[#This Row],[pledged]]/Table1[[#This Row],[backers_count]]</f>
        <v>#DIV/0!</v>
      </c>
      <c r="Q132" t="s">
        <v>8308</v>
      </c>
      <c r="R132" t="s">
        <v>8311</v>
      </c>
      <c r="S132" s="12">
        <f>(((J132/60)/60)/24)+DATE(1970,1,1)</f>
        <v>41778.915416666663</v>
      </c>
      <c r="T132" s="12">
        <f>(((I132/60)/60)/24)+DATE(1970,1,1)</f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(Table1[[#This Row],[pledged]]/Table1[[#This Row],[goal]])*100</f>
        <v>0</v>
      </c>
      <c r="P133" t="e">
        <f>Table1[[#This Row],[pledged]]/Table1[[#This Row],[backers_count]]</f>
        <v>#DIV/0!</v>
      </c>
      <c r="Q133" t="s">
        <v>8308</v>
      </c>
      <c r="R133" t="s">
        <v>8311</v>
      </c>
      <c r="S133" s="12">
        <f>(((J133/60)/60)/24)+DATE(1970,1,1)</f>
        <v>42541.837511574078</v>
      </c>
      <c r="T133" s="12">
        <f>(((I133/60)/60)/24)+DATE(1970,1,1)</f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(Table1[[#This Row],[pledged]]/Table1[[#This Row],[goal]])*100</f>
        <v>9.5687499999999996</v>
      </c>
      <c r="P134">
        <f>Table1[[#This Row],[pledged]]/Table1[[#This Row],[backers_count]]</f>
        <v>94.506172839506178</v>
      </c>
      <c r="Q134" t="s">
        <v>8308</v>
      </c>
      <c r="R134" t="s">
        <v>8311</v>
      </c>
      <c r="S134" s="12">
        <f>(((J134/60)/60)/24)+DATE(1970,1,1)</f>
        <v>41905.812581018516</v>
      </c>
      <c r="T134" s="12">
        <f>(((I134/60)/60)/24)+DATE(1970,1,1)</f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(Table1[[#This Row],[pledged]]/Table1[[#This Row],[goal]])*100</f>
        <v>0</v>
      </c>
      <c r="P135" t="e">
        <f>Table1[[#This Row],[pledged]]/Table1[[#This Row],[backers_count]]</f>
        <v>#DIV/0!</v>
      </c>
      <c r="Q135" t="s">
        <v>8308</v>
      </c>
      <c r="R135" t="s">
        <v>8311</v>
      </c>
      <c r="S135" s="12">
        <f>(((J135/60)/60)/24)+DATE(1970,1,1)</f>
        <v>42491.80768518518</v>
      </c>
      <c r="T135" s="12">
        <f>(((I135/60)/60)/24)+DATE(1970,1,1)</f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(Table1[[#This Row],[pledged]]/Table1[[#This Row],[goal]])*100</f>
        <v>0</v>
      </c>
      <c r="P136" t="e">
        <f>Table1[[#This Row],[pledged]]/Table1[[#This Row],[backers_count]]</f>
        <v>#DIV/0!</v>
      </c>
      <c r="Q136" t="s">
        <v>8308</v>
      </c>
      <c r="R136" t="s">
        <v>8311</v>
      </c>
      <c r="S136" s="12">
        <f>(((J136/60)/60)/24)+DATE(1970,1,1)</f>
        <v>42221.909930555557</v>
      </c>
      <c r="T136" s="12">
        <f>(((I136/60)/60)/24)+DATE(1970,1,1)</f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(Table1[[#This Row],[pledged]]/Table1[[#This Row],[goal]])*100</f>
        <v>13.433333333333334</v>
      </c>
      <c r="P137">
        <f>Table1[[#This Row],[pledged]]/Table1[[#This Row],[backers_count]]</f>
        <v>80.599999999999994</v>
      </c>
      <c r="Q137" t="s">
        <v>8308</v>
      </c>
      <c r="R137" t="s">
        <v>8311</v>
      </c>
      <c r="S137" s="12">
        <f>(((J137/60)/60)/24)+DATE(1970,1,1)</f>
        <v>41788.381909722222</v>
      </c>
      <c r="T137" s="12">
        <f>(((I137/60)/60)/24)+DATE(1970,1,1)</f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(Table1[[#This Row],[pledged]]/Table1[[#This Row],[goal]])*100</f>
        <v>0</v>
      </c>
      <c r="P138" t="e">
        <f>Table1[[#This Row],[pledged]]/Table1[[#This Row],[backers_count]]</f>
        <v>#DIV/0!</v>
      </c>
      <c r="Q138" t="s">
        <v>8308</v>
      </c>
      <c r="R138" t="s">
        <v>8311</v>
      </c>
      <c r="S138" s="12">
        <f>(((J138/60)/60)/24)+DATE(1970,1,1)</f>
        <v>42096.410115740742</v>
      </c>
      <c r="T138" s="12">
        <f>(((I138/60)/60)/24)+DATE(1970,1,1)</f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(Table1[[#This Row],[pledged]]/Table1[[#This Row],[goal]])*100</f>
        <v>0</v>
      </c>
      <c r="P139" t="e">
        <f>Table1[[#This Row],[pledged]]/Table1[[#This Row],[backers_count]]</f>
        <v>#DIV/0!</v>
      </c>
      <c r="Q139" t="s">
        <v>8308</v>
      </c>
      <c r="R139" t="s">
        <v>8311</v>
      </c>
      <c r="S139" s="12">
        <f>(((J139/60)/60)/24)+DATE(1970,1,1)</f>
        <v>42239.573993055557</v>
      </c>
      <c r="T139" s="12">
        <f>(((I139/60)/60)/24)+DATE(1970,1,1)</f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(Table1[[#This Row],[pledged]]/Table1[[#This Row],[goal]])*100</f>
        <v>3.1413333333333333</v>
      </c>
      <c r="P140">
        <f>Table1[[#This Row],[pledged]]/Table1[[#This Row],[backers_count]]</f>
        <v>81.241379310344826</v>
      </c>
      <c r="Q140" t="s">
        <v>8308</v>
      </c>
      <c r="R140" t="s">
        <v>8311</v>
      </c>
      <c r="S140" s="12">
        <f>(((J140/60)/60)/24)+DATE(1970,1,1)</f>
        <v>42186.257418981477</v>
      </c>
      <c r="T140" s="12">
        <f>(((I140/60)/60)/24)+DATE(1970,1,1)</f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(Table1[[#This Row],[pledged]]/Table1[[#This Row],[goal]])*100</f>
        <v>100</v>
      </c>
      <c r="P141">
        <f>Table1[[#This Row],[pledged]]/Table1[[#This Row],[backers_count]]</f>
        <v>500</v>
      </c>
      <c r="Q141" t="s">
        <v>8308</v>
      </c>
      <c r="R141" t="s">
        <v>8311</v>
      </c>
      <c r="S141" s="12">
        <f>(((J141/60)/60)/24)+DATE(1970,1,1)</f>
        <v>42187.920972222222</v>
      </c>
      <c r="T141" s="12">
        <f>(((I141/60)/60)/24)+DATE(1970,1,1)</f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(Table1[[#This Row],[pledged]]/Table1[[#This Row],[goal]])*100</f>
        <v>0</v>
      </c>
      <c r="P142" t="e">
        <f>Table1[[#This Row],[pledged]]/Table1[[#This Row],[backers_count]]</f>
        <v>#DIV/0!</v>
      </c>
      <c r="Q142" t="s">
        <v>8308</v>
      </c>
      <c r="R142" t="s">
        <v>8311</v>
      </c>
      <c r="S142" s="12">
        <f>(((J142/60)/60)/24)+DATE(1970,1,1)</f>
        <v>42053.198287037041</v>
      </c>
      <c r="T142" s="12">
        <f>(((I142/60)/60)/24)+DATE(1970,1,1)</f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(Table1[[#This Row],[pledged]]/Table1[[#This Row],[goal]])*100</f>
        <v>10.775</v>
      </c>
      <c r="P143">
        <f>Table1[[#This Row],[pledged]]/Table1[[#This Row],[backers_count]]</f>
        <v>46.178571428571431</v>
      </c>
      <c r="Q143" t="s">
        <v>8308</v>
      </c>
      <c r="R143" t="s">
        <v>8311</v>
      </c>
      <c r="S143" s="12">
        <f>(((J143/60)/60)/24)+DATE(1970,1,1)</f>
        <v>42110.153043981481</v>
      </c>
      <c r="T143" s="12">
        <f>(((I143/60)/60)/24)+DATE(1970,1,1)</f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(Table1[[#This Row],[pledged]]/Table1[[#This Row],[goal]])*100</f>
        <v>0.33333333333333337</v>
      </c>
      <c r="P144">
        <f>Table1[[#This Row],[pledged]]/Table1[[#This Row],[backers_count]]</f>
        <v>10</v>
      </c>
      <c r="Q144" t="s">
        <v>8308</v>
      </c>
      <c r="R144" t="s">
        <v>8311</v>
      </c>
      <c r="S144" s="12">
        <f>(((J144/60)/60)/24)+DATE(1970,1,1)</f>
        <v>41938.893263888887</v>
      </c>
      <c r="T144" s="12">
        <f>(((I144/60)/60)/24)+DATE(1970,1,1)</f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(Table1[[#This Row],[pledged]]/Table1[[#This Row],[goal]])*100</f>
        <v>0</v>
      </c>
      <c r="P145" t="e">
        <f>Table1[[#This Row],[pledged]]/Table1[[#This Row],[backers_count]]</f>
        <v>#DIV/0!</v>
      </c>
      <c r="Q145" t="s">
        <v>8308</v>
      </c>
      <c r="R145" t="s">
        <v>8311</v>
      </c>
      <c r="S145" s="12">
        <f>(((J145/60)/60)/24)+DATE(1970,1,1)</f>
        <v>42559.064143518524</v>
      </c>
      <c r="T145" s="12">
        <f>(((I145/60)/60)/24)+DATE(1970,1,1)</f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(Table1[[#This Row],[pledged]]/Table1[[#This Row],[goal]])*100</f>
        <v>27.6</v>
      </c>
      <c r="P146">
        <f>Table1[[#This Row],[pledged]]/Table1[[#This Row],[backers_count]]</f>
        <v>55.945945945945944</v>
      </c>
      <c r="Q146" t="s">
        <v>8308</v>
      </c>
      <c r="R146" t="s">
        <v>8311</v>
      </c>
      <c r="S146" s="12">
        <f>(((J146/60)/60)/24)+DATE(1970,1,1)</f>
        <v>42047.762407407412</v>
      </c>
      <c r="T146" s="12">
        <f>(((I146/60)/60)/24)+DATE(1970,1,1)</f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(Table1[[#This Row],[pledged]]/Table1[[#This Row],[goal]])*100</f>
        <v>7.5111111111111111</v>
      </c>
      <c r="P147">
        <f>Table1[[#This Row],[pledged]]/Table1[[#This Row],[backers_count]]</f>
        <v>37.555555555555557</v>
      </c>
      <c r="Q147" t="s">
        <v>8308</v>
      </c>
      <c r="R147" t="s">
        <v>8311</v>
      </c>
      <c r="S147" s="12">
        <f>(((J147/60)/60)/24)+DATE(1970,1,1)</f>
        <v>42200.542268518519</v>
      </c>
      <c r="T147" s="12">
        <f>(((I147/60)/60)/24)+DATE(1970,1,1)</f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(Table1[[#This Row],[pledged]]/Table1[[#This Row],[goal]])*100</f>
        <v>0.57499999999999996</v>
      </c>
      <c r="P148">
        <f>Table1[[#This Row],[pledged]]/Table1[[#This Row],[backers_count]]</f>
        <v>38.333333333333336</v>
      </c>
      <c r="Q148" t="s">
        <v>8308</v>
      </c>
      <c r="R148" t="s">
        <v>8311</v>
      </c>
      <c r="S148" s="12">
        <f>(((J148/60)/60)/24)+DATE(1970,1,1)</f>
        <v>42693.016180555554</v>
      </c>
      <c r="T148" s="12">
        <f>(((I148/60)/60)/24)+DATE(1970,1,1)</f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(Table1[[#This Row],[pledged]]/Table1[[#This Row],[goal]])*100</f>
        <v>0</v>
      </c>
      <c r="P149" t="e">
        <f>Table1[[#This Row],[pledged]]/Table1[[#This Row],[backers_count]]</f>
        <v>#DIV/0!</v>
      </c>
      <c r="Q149" t="s">
        <v>8308</v>
      </c>
      <c r="R149" t="s">
        <v>8311</v>
      </c>
      <c r="S149" s="12">
        <f>(((J149/60)/60)/24)+DATE(1970,1,1)</f>
        <v>41969.767824074079</v>
      </c>
      <c r="T149" s="12">
        <f>(((I149/60)/60)/24)+DATE(1970,1,1)</f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(Table1[[#This Row],[pledged]]/Table1[[#This Row],[goal]])*100</f>
        <v>0.08</v>
      </c>
      <c r="P150">
        <f>Table1[[#This Row],[pledged]]/Table1[[#This Row],[backers_count]]</f>
        <v>20</v>
      </c>
      <c r="Q150" t="s">
        <v>8308</v>
      </c>
      <c r="R150" t="s">
        <v>8311</v>
      </c>
      <c r="S150" s="12">
        <f>(((J150/60)/60)/24)+DATE(1970,1,1)</f>
        <v>42397.281666666662</v>
      </c>
      <c r="T150" s="12">
        <f>(((I150/60)/60)/24)+DATE(1970,1,1)</f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(Table1[[#This Row],[pledged]]/Table1[[#This Row],[goal]])*100</f>
        <v>0.91999999999999993</v>
      </c>
      <c r="P151">
        <f>Table1[[#This Row],[pledged]]/Table1[[#This Row],[backers_count]]</f>
        <v>15.333333333333334</v>
      </c>
      <c r="Q151" t="s">
        <v>8308</v>
      </c>
      <c r="R151" t="s">
        <v>8311</v>
      </c>
      <c r="S151" s="12">
        <f>(((J151/60)/60)/24)+DATE(1970,1,1)</f>
        <v>41968.172106481477</v>
      </c>
      <c r="T151" s="12">
        <f>(((I151/60)/60)/24)+DATE(1970,1,1)</f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(Table1[[#This Row],[pledged]]/Table1[[#This Row],[goal]])*100</f>
        <v>23.163076923076922</v>
      </c>
      <c r="P152">
        <f>Table1[[#This Row],[pledged]]/Table1[[#This Row],[backers_count]]</f>
        <v>449.43283582089555</v>
      </c>
      <c r="Q152" t="s">
        <v>8308</v>
      </c>
      <c r="R152" t="s">
        <v>8311</v>
      </c>
      <c r="S152" s="12">
        <f>(((J152/60)/60)/24)+DATE(1970,1,1)</f>
        <v>42090.161828703705</v>
      </c>
      <c r="T152" s="12">
        <f>(((I152/60)/60)/24)+DATE(1970,1,1)</f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(Table1[[#This Row],[pledged]]/Table1[[#This Row],[goal]])*100</f>
        <v>5.5999999999999994E-2</v>
      </c>
      <c r="P153">
        <f>Table1[[#This Row],[pledged]]/Table1[[#This Row],[backers_count]]</f>
        <v>28</v>
      </c>
      <c r="Q153" t="s">
        <v>8308</v>
      </c>
      <c r="R153" t="s">
        <v>8311</v>
      </c>
      <c r="S153" s="12">
        <f>(((J153/60)/60)/24)+DATE(1970,1,1)</f>
        <v>42113.550821759258</v>
      </c>
      <c r="T153" s="12">
        <f>(((I153/60)/60)/24)+DATE(1970,1,1)</f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(Table1[[#This Row],[pledged]]/Table1[[#This Row],[goal]])*100</f>
        <v>7.8947368421052634E-3</v>
      </c>
      <c r="P154">
        <f>Table1[[#This Row],[pledged]]/Table1[[#This Row],[backers_count]]</f>
        <v>15</v>
      </c>
      <c r="Q154" t="s">
        <v>8308</v>
      </c>
      <c r="R154" t="s">
        <v>8311</v>
      </c>
      <c r="S154" s="12">
        <f>(((J154/60)/60)/24)+DATE(1970,1,1)</f>
        <v>41875.077546296299</v>
      </c>
      <c r="T154" s="12">
        <f>(((I154/60)/60)/24)+DATE(1970,1,1)</f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(Table1[[#This Row],[pledged]]/Table1[[#This Row],[goal]])*100</f>
        <v>0.71799999999999997</v>
      </c>
      <c r="P155">
        <f>Table1[[#This Row],[pledged]]/Table1[[#This Row],[backers_count]]</f>
        <v>35.9</v>
      </c>
      <c r="Q155" t="s">
        <v>8308</v>
      </c>
      <c r="R155" t="s">
        <v>8311</v>
      </c>
      <c r="S155" s="12">
        <f>(((J155/60)/60)/24)+DATE(1970,1,1)</f>
        <v>41933.586157407408</v>
      </c>
      <c r="T155" s="12">
        <f>(((I155/60)/60)/24)+DATE(1970,1,1)</f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(Table1[[#This Row],[pledged]]/Table1[[#This Row],[goal]])*100</f>
        <v>2.666666666666667</v>
      </c>
      <c r="P156">
        <f>Table1[[#This Row],[pledged]]/Table1[[#This Row],[backers_count]]</f>
        <v>13.333333333333334</v>
      </c>
      <c r="Q156" t="s">
        <v>8308</v>
      </c>
      <c r="R156" t="s">
        <v>8311</v>
      </c>
      <c r="S156" s="12">
        <f>(((J156/60)/60)/24)+DATE(1970,1,1)</f>
        <v>42115.547395833331</v>
      </c>
      <c r="T156" s="12">
        <f>(((I156/60)/60)/24)+DATE(1970,1,1)</f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(Table1[[#This Row],[pledged]]/Table1[[#This Row],[goal]])*100</f>
        <v>6.0000000000000001E-3</v>
      </c>
      <c r="P157">
        <f>Table1[[#This Row],[pledged]]/Table1[[#This Row],[backers_count]]</f>
        <v>20.25</v>
      </c>
      <c r="Q157" t="s">
        <v>8308</v>
      </c>
      <c r="R157" t="s">
        <v>8311</v>
      </c>
      <c r="S157" s="12">
        <f>(((J157/60)/60)/24)+DATE(1970,1,1)</f>
        <v>42168.559432870374</v>
      </c>
      <c r="T157" s="12">
        <f>(((I157/60)/60)/24)+DATE(1970,1,1)</f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(Table1[[#This Row],[pledged]]/Table1[[#This Row],[goal]])*100</f>
        <v>5.0999999999999996</v>
      </c>
      <c r="P158">
        <f>Table1[[#This Row],[pledged]]/Table1[[#This Row],[backers_count]]</f>
        <v>119</v>
      </c>
      <c r="Q158" t="s">
        <v>8308</v>
      </c>
      <c r="R158" t="s">
        <v>8311</v>
      </c>
      <c r="S158" s="12">
        <f>(((J158/60)/60)/24)+DATE(1970,1,1)</f>
        <v>41794.124953703707</v>
      </c>
      <c r="T158" s="12">
        <f>(((I158/60)/60)/24)+DATE(1970,1,1)</f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(Table1[[#This Row],[pledged]]/Table1[[#This Row],[goal]])*100</f>
        <v>0.26711185308848079</v>
      </c>
      <c r="P159">
        <f>Table1[[#This Row],[pledged]]/Table1[[#This Row],[backers_count]]</f>
        <v>4</v>
      </c>
      <c r="Q159" t="s">
        <v>8308</v>
      </c>
      <c r="R159" t="s">
        <v>8311</v>
      </c>
      <c r="S159" s="12">
        <f>(((J159/60)/60)/24)+DATE(1970,1,1)</f>
        <v>42396.911712962959</v>
      </c>
      <c r="T159" s="12">
        <f>(((I159/60)/60)/24)+DATE(1970,1,1)</f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(Table1[[#This Row],[pledged]]/Table1[[#This Row],[goal]])*100</f>
        <v>0</v>
      </c>
      <c r="P160" t="e">
        <f>Table1[[#This Row],[pledged]]/Table1[[#This Row],[backers_count]]</f>
        <v>#DIV/0!</v>
      </c>
      <c r="Q160" t="s">
        <v>8308</v>
      </c>
      <c r="R160" t="s">
        <v>8311</v>
      </c>
      <c r="S160" s="12">
        <f>(((J160/60)/60)/24)+DATE(1970,1,1)</f>
        <v>41904.07671296296</v>
      </c>
      <c r="T160" s="12">
        <f>(((I160/60)/60)/24)+DATE(1970,1,1)</f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(Table1[[#This Row],[pledged]]/Table1[[#This Row],[goal]])*100</f>
        <v>2E-3</v>
      </c>
      <c r="P161">
        <f>Table1[[#This Row],[pledged]]/Table1[[#This Row],[backers_count]]</f>
        <v>10</v>
      </c>
      <c r="Q161" t="s">
        <v>8308</v>
      </c>
      <c r="R161" t="s">
        <v>8311</v>
      </c>
      <c r="S161" s="12">
        <f>(((J161/60)/60)/24)+DATE(1970,1,1)</f>
        <v>42514.434548611112</v>
      </c>
      <c r="T161" s="12">
        <f>(((I161/60)/60)/24)+DATE(1970,1,1)</f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(Table1[[#This Row],[pledged]]/Table1[[#This Row],[goal]])*100</f>
        <v>0</v>
      </c>
      <c r="P162" t="e">
        <f>Table1[[#This Row],[pledged]]/Table1[[#This Row],[backers_count]]</f>
        <v>#DIV/0!</v>
      </c>
      <c r="Q162" t="s">
        <v>8308</v>
      </c>
      <c r="R162" t="s">
        <v>8312</v>
      </c>
      <c r="S162" s="12">
        <f>(((J162/60)/60)/24)+DATE(1970,1,1)</f>
        <v>42171.913090277783</v>
      </c>
      <c r="T162" s="12">
        <f>(((I162/60)/60)/24)+DATE(1970,1,1)</f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(Table1[[#This Row],[pledged]]/Table1[[#This Row],[goal]])*100</f>
        <v>0.01</v>
      </c>
      <c r="P163">
        <f>Table1[[#This Row],[pledged]]/Table1[[#This Row],[backers_count]]</f>
        <v>5</v>
      </c>
      <c r="Q163" t="s">
        <v>8308</v>
      </c>
      <c r="R163" t="s">
        <v>8312</v>
      </c>
      <c r="S163" s="12">
        <f>(((J163/60)/60)/24)+DATE(1970,1,1)</f>
        <v>41792.687442129631</v>
      </c>
      <c r="T163" s="12">
        <f>(((I163/60)/60)/24)+DATE(1970,1,1)</f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(Table1[[#This Row],[pledged]]/Table1[[#This Row],[goal]])*100</f>
        <v>15.535714285714286</v>
      </c>
      <c r="P164">
        <f>Table1[[#This Row],[pledged]]/Table1[[#This Row],[backers_count]]</f>
        <v>43.5</v>
      </c>
      <c r="Q164" t="s">
        <v>8308</v>
      </c>
      <c r="R164" t="s">
        <v>8312</v>
      </c>
      <c r="S164" s="12">
        <f>(((J164/60)/60)/24)+DATE(1970,1,1)</f>
        <v>41835.126805555556</v>
      </c>
      <c r="T164" s="12">
        <f>(((I164/60)/60)/24)+DATE(1970,1,1)</f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(Table1[[#This Row],[pledged]]/Table1[[#This Row],[goal]])*100</f>
        <v>0</v>
      </c>
      <c r="P165" t="e">
        <f>Table1[[#This Row],[pledged]]/Table1[[#This Row],[backers_count]]</f>
        <v>#DIV/0!</v>
      </c>
      <c r="Q165" t="s">
        <v>8308</v>
      </c>
      <c r="R165" t="s">
        <v>8312</v>
      </c>
      <c r="S165" s="12">
        <f>(((J165/60)/60)/24)+DATE(1970,1,1)</f>
        <v>42243.961273148147</v>
      </c>
      <c r="T165" s="12">
        <f>(((I165/60)/60)/24)+DATE(1970,1,1)</f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(Table1[[#This Row],[pledged]]/Table1[[#This Row],[goal]])*100</f>
        <v>0.53333333333333333</v>
      </c>
      <c r="P166">
        <f>Table1[[#This Row],[pledged]]/Table1[[#This Row],[backers_count]]</f>
        <v>91.428571428571431</v>
      </c>
      <c r="Q166" t="s">
        <v>8308</v>
      </c>
      <c r="R166" t="s">
        <v>8312</v>
      </c>
      <c r="S166" s="12">
        <f>(((J166/60)/60)/24)+DATE(1970,1,1)</f>
        <v>41841.762743055559</v>
      </c>
      <c r="T166" s="12">
        <f>(((I166/60)/60)/24)+DATE(1970,1,1)</f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(Table1[[#This Row],[pledged]]/Table1[[#This Row],[goal]])*100</f>
        <v>0</v>
      </c>
      <c r="P167" t="e">
        <f>Table1[[#This Row],[pledged]]/Table1[[#This Row],[backers_count]]</f>
        <v>#DIV/0!</v>
      </c>
      <c r="Q167" t="s">
        <v>8308</v>
      </c>
      <c r="R167" t="s">
        <v>8312</v>
      </c>
      <c r="S167" s="12">
        <f>(((J167/60)/60)/24)+DATE(1970,1,1)</f>
        <v>42351.658842592587</v>
      </c>
      <c r="T167" s="12">
        <f>(((I167/60)/60)/24)+DATE(1970,1,1)</f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(Table1[[#This Row],[pledged]]/Table1[[#This Row],[goal]])*100</f>
        <v>60</v>
      </c>
      <c r="P168">
        <f>Table1[[#This Row],[pledged]]/Table1[[#This Row],[backers_count]]</f>
        <v>3000</v>
      </c>
      <c r="Q168" t="s">
        <v>8308</v>
      </c>
      <c r="R168" t="s">
        <v>8312</v>
      </c>
      <c r="S168" s="12">
        <f>(((J168/60)/60)/24)+DATE(1970,1,1)</f>
        <v>42721.075949074075</v>
      </c>
      <c r="T168" s="12">
        <f>(((I168/60)/60)/24)+DATE(1970,1,1)</f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(Table1[[#This Row],[pledged]]/Table1[[#This Row],[goal]])*100</f>
        <v>0.01</v>
      </c>
      <c r="P169">
        <f>Table1[[#This Row],[pledged]]/Table1[[#This Row],[backers_count]]</f>
        <v>5.5</v>
      </c>
      <c r="Q169" t="s">
        <v>8308</v>
      </c>
      <c r="R169" t="s">
        <v>8312</v>
      </c>
      <c r="S169" s="12">
        <f>(((J169/60)/60)/24)+DATE(1970,1,1)</f>
        <v>42160.927488425921</v>
      </c>
      <c r="T169" s="12">
        <f>(((I169/60)/60)/24)+DATE(1970,1,1)</f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(Table1[[#This Row],[pledged]]/Table1[[#This Row],[goal]])*100</f>
        <v>4.0625</v>
      </c>
      <c r="P170">
        <f>Table1[[#This Row],[pledged]]/Table1[[#This Row],[backers_count]]</f>
        <v>108.33333333333333</v>
      </c>
      <c r="Q170" t="s">
        <v>8308</v>
      </c>
      <c r="R170" t="s">
        <v>8312</v>
      </c>
      <c r="S170" s="12">
        <f>(((J170/60)/60)/24)+DATE(1970,1,1)</f>
        <v>42052.83530092593</v>
      </c>
      <c r="T170" s="12">
        <f>(((I170/60)/60)/24)+DATE(1970,1,1)</f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(Table1[[#This Row],[pledged]]/Table1[[#This Row],[goal]])*100</f>
        <v>22.400000000000002</v>
      </c>
      <c r="P171">
        <f>Table1[[#This Row],[pledged]]/Table1[[#This Row],[backers_count]]</f>
        <v>56</v>
      </c>
      <c r="Q171" t="s">
        <v>8308</v>
      </c>
      <c r="R171" t="s">
        <v>8312</v>
      </c>
      <c r="S171" s="12">
        <f>(((J171/60)/60)/24)+DATE(1970,1,1)</f>
        <v>41900.505312499998</v>
      </c>
      <c r="T171" s="12">
        <f>(((I171/60)/60)/24)+DATE(1970,1,1)</f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(Table1[[#This Row],[pledged]]/Table1[[#This Row],[goal]])*100</f>
        <v>3.25</v>
      </c>
      <c r="P172">
        <f>Table1[[#This Row],[pledged]]/Table1[[#This Row],[backers_count]]</f>
        <v>32.5</v>
      </c>
      <c r="Q172" t="s">
        <v>8308</v>
      </c>
      <c r="R172" t="s">
        <v>8312</v>
      </c>
      <c r="S172" s="12">
        <f>(((J172/60)/60)/24)+DATE(1970,1,1)</f>
        <v>42216.977812500001</v>
      </c>
      <c r="T172" s="12">
        <f>(((I172/60)/60)/24)+DATE(1970,1,1)</f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(Table1[[#This Row],[pledged]]/Table1[[#This Row],[goal]])*100</f>
        <v>2E-3</v>
      </c>
      <c r="P173">
        <f>Table1[[#This Row],[pledged]]/Table1[[#This Row],[backers_count]]</f>
        <v>1</v>
      </c>
      <c r="Q173" t="s">
        <v>8308</v>
      </c>
      <c r="R173" t="s">
        <v>8312</v>
      </c>
      <c r="S173" s="12">
        <f>(((J173/60)/60)/24)+DATE(1970,1,1)</f>
        <v>42534.180717592593</v>
      </c>
      <c r="T173" s="12">
        <f>(((I173/60)/60)/24)+DATE(1970,1,1)</f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(Table1[[#This Row],[pledged]]/Table1[[#This Row],[goal]])*100</f>
        <v>0</v>
      </c>
      <c r="P174" t="e">
        <f>Table1[[#This Row],[pledged]]/Table1[[#This Row],[backers_count]]</f>
        <v>#DIV/0!</v>
      </c>
      <c r="Q174" t="s">
        <v>8308</v>
      </c>
      <c r="R174" t="s">
        <v>8312</v>
      </c>
      <c r="S174" s="12">
        <f>(((J174/60)/60)/24)+DATE(1970,1,1)</f>
        <v>42047.394942129627</v>
      </c>
      <c r="T174" s="12">
        <f>(((I174/60)/60)/24)+DATE(1970,1,1)</f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(Table1[[#This Row],[pledged]]/Table1[[#This Row],[goal]])*100</f>
        <v>0</v>
      </c>
      <c r="P175" t="e">
        <f>Table1[[#This Row],[pledged]]/Table1[[#This Row],[backers_count]]</f>
        <v>#DIV/0!</v>
      </c>
      <c r="Q175" t="s">
        <v>8308</v>
      </c>
      <c r="R175" t="s">
        <v>8312</v>
      </c>
      <c r="S175" s="12">
        <f>(((J175/60)/60)/24)+DATE(1970,1,1)</f>
        <v>42033.573009259257</v>
      </c>
      <c r="T175" s="12">
        <f>(((I175/60)/60)/24)+DATE(1970,1,1)</f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(Table1[[#This Row],[pledged]]/Table1[[#This Row],[goal]])*100</f>
        <v>0</v>
      </c>
      <c r="P176" t="e">
        <f>Table1[[#This Row],[pledged]]/Table1[[#This Row],[backers_count]]</f>
        <v>#DIV/0!</v>
      </c>
      <c r="Q176" t="s">
        <v>8308</v>
      </c>
      <c r="R176" t="s">
        <v>8312</v>
      </c>
      <c r="S176" s="12">
        <f>(((J176/60)/60)/24)+DATE(1970,1,1)</f>
        <v>42072.758981481486</v>
      </c>
      <c r="T176" s="12">
        <f>(((I176/60)/60)/24)+DATE(1970,1,1)</f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(Table1[[#This Row],[pledged]]/Table1[[#This Row],[goal]])*100</f>
        <v>6.4850000000000003</v>
      </c>
      <c r="P177">
        <f>Table1[[#This Row],[pledged]]/Table1[[#This Row],[backers_count]]</f>
        <v>49.884615384615387</v>
      </c>
      <c r="Q177" t="s">
        <v>8308</v>
      </c>
      <c r="R177" t="s">
        <v>8312</v>
      </c>
      <c r="S177" s="12">
        <f>(((J177/60)/60)/24)+DATE(1970,1,1)</f>
        <v>41855.777905092589</v>
      </c>
      <c r="T177" s="12">
        <f>(((I177/60)/60)/24)+DATE(1970,1,1)</f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(Table1[[#This Row],[pledged]]/Table1[[#This Row],[goal]])*100</f>
        <v>0</v>
      </c>
      <c r="P178" t="e">
        <f>Table1[[#This Row],[pledged]]/Table1[[#This Row],[backers_count]]</f>
        <v>#DIV/0!</v>
      </c>
      <c r="Q178" t="s">
        <v>8308</v>
      </c>
      <c r="R178" t="s">
        <v>8312</v>
      </c>
      <c r="S178" s="12">
        <f>(((J178/60)/60)/24)+DATE(1970,1,1)</f>
        <v>42191.824062500003</v>
      </c>
      <c r="T178" s="12">
        <f>(((I178/60)/60)/24)+DATE(1970,1,1)</f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(Table1[[#This Row],[pledged]]/Table1[[#This Row],[goal]])*100</f>
        <v>40</v>
      </c>
      <c r="P179">
        <f>Table1[[#This Row],[pledged]]/Table1[[#This Row],[backers_count]]</f>
        <v>25.714285714285715</v>
      </c>
      <c r="Q179" t="s">
        <v>8308</v>
      </c>
      <c r="R179" t="s">
        <v>8312</v>
      </c>
      <c r="S179" s="12">
        <f>(((J179/60)/60)/24)+DATE(1970,1,1)</f>
        <v>42070.047754629632</v>
      </c>
      <c r="T179" s="12">
        <f>(((I179/60)/60)/24)+DATE(1970,1,1)</f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(Table1[[#This Row],[pledged]]/Table1[[#This Row],[goal]])*100</f>
        <v>0</v>
      </c>
      <c r="P180" t="e">
        <f>Table1[[#This Row],[pledged]]/Table1[[#This Row],[backers_count]]</f>
        <v>#DIV/0!</v>
      </c>
      <c r="Q180" t="s">
        <v>8308</v>
      </c>
      <c r="R180" t="s">
        <v>8312</v>
      </c>
      <c r="S180" s="12">
        <f>(((J180/60)/60)/24)+DATE(1970,1,1)</f>
        <v>42304.955381944441</v>
      </c>
      <c r="T180" s="12">
        <f>(((I180/60)/60)/24)+DATE(1970,1,1)</f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(Table1[[#This Row],[pledged]]/Table1[[#This Row],[goal]])*100</f>
        <v>20</v>
      </c>
      <c r="P181">
        <f>Table1[[#This Row],[pledged]]/Table1[[#This Row],[backers_count]]</f>
        <v>100</v>
      </c>
      <c r="Q181" t="s">
        <v>8308</v>
      </c>
      <c r="R181" t="s">
        <v>8312</v>
      </c>
      <c r="S181" s="12">
        <f>(((J181/60)/60)/24)+DATE(1970,1,1)</f>
        <v>42403.080497685187</v>
      </c>
      <c r="T181" s="12">
        <f>(((I181/60)/60)/24)+DATE(1970,1,1)</f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(Table1[[#This Row],[pledged]]/Table1[[#This Row],[goal]])*100</f>
        <v>33.416666666666664</v>
      </c>
      <c r="P182">
        <f>Table1[[#This Row],[pledged]]/Table1[[#This Row],[backers_count]]</f>
        <v>30.846153846153847</v>
      </c>
      <c r="Q182" t="s">
        <v>8308</v>
      </c>
      <c r="R182" t="s">
        <v>8312</v>
      </c>
      <c r="S182" s="12">
        <f>(((J182/60)/60)/24)+DATE(1970,1,1)</f>
        <v>42067.991238425922</v>
      </c>
      <c r="T182" s="12">
        <f>(((I182/60)/60)/24)+DATE(1970,1,1)</f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(Table1[[#This Row],[pledged]]/Table1[[#This Row],[goal]])*100</f>
        <v>21.092608822670172</v>
      </c>
      <c r="P183">
        <f>Table1[[#This Row],[pledged]]/Table1[[#This Row],[backers_count]]</f>
        <v>180.5</v>
      </c>
      <c r="Q183" t="s">
        <v>8308</v>
      </c>
      <c r="R183" t="s">
        <v>8312</v>
      </c>
      <c r="S183" s="12">
        <f>(((J183/60)/60)/24)+DATE(1970,1,1)</f>
        <v>42147.741840277777</v>
      </c>
      <c r="T183" s="12">
        <f>(((I183/60)/60)/24)+DATE(1970,1,1)</f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(Table1[[#This Row],[pledged]]/Table1[[#This Row],[goal]])*100</f>
        <v>0</v>
      </c>
      <c r="P184" t="e">
        <f>Table1[[#This Row],[pledged]]/Table1[[#This Row],[backers_count]]</f>
        <v>#DIV/0!</v>
      </c>
      <c r="Q184" t="s">
        <v>8308</v>
      </c>
      <c r="R184" t="s">
        <v>8312</v>
      </c>
      <c r="S184" s="12">
        <f>(((J184/60)/60)/24)+DATE(1970,1,1)</f>
        <v>42712.011944444443</v>
      </c>
      <c r="T184" s="12">
        <f>(((I184/60)/60)/24)+DATE(1970,1,1)</f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(Table1[[#This Row],[pledged]]/Table1[[#This Row],[goal]])*100</f>
        <v>35.856000000000002</v>
      </c>
      <c r="P185">
        <f>Table1[[#This Row],[pledged]]/Table1[[#This Row],[backers_count]]</f>
        <v>373.5</v>
      </c>
      <c r="Q185" t="s">
        <v>8308</v>
      </c>
      <c r="R185" t="s">
        <v>8312</v>
      </c>
      <c r="S185" s="12">
        <f>(((J185/60)/60)/24)+DATE(1970,1,1)</f>
        <v>41939.810300925928</v>
      </c>
      <c r="T185" s="12">
        <f>(((I185/60)/60)/24)+DATE(1970,1,1)</f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(Table1[[#This Row],[pledged]]/Table1[[#This Row],[goal]])*100</f>
        <v>3.4000000000000004</v>
      </c>
      <c r="P186">
        <f>Table1[[#This Row],[pledged]]/Table1[[#This Row],[backers_count]]</f>
        <v>25.5</v>
      </c>
      <c r="Q186" t="s">
        <v>8308</v>
      </c>
      <c r="R186" t="s">
        <v>8312</v>
      </c>
      <c r="S186" s="12">
        <f>(((J186/60)/60)/24)+DATE(1970,1,1)</f>
        <v>41825.791226851856</v>
      </c>
      <c r="T186" s="12">
        <f>(((I186/60)/60)/24)+DATE(1970,1,1)</f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(Table1[[#This Row],[pledged]]/Table1[[#This Row],[goal]])*100</f>
        <v>5.5</v>
      </c>
      <c r="P187">
        <f>Table1[[#This Row],[pledged]]/Table1[[#This Row],[backers_count]]</f>
        <v>220</v>
      </c>
      <c r="Q187" t="s">
        <v>8308</v>
      </c>
      <c r="R187" t="s">
        <v>8312</v>
      </c>
      <c r="S187" s="12">
        <f>(((J187/60)/60)/24)+DATE(1970,1,1)</f>
        <v>42570.91133101852</v>
      </c>
      <c r="T187" s="12">
        <f>(((I187/60)/60)/24)+DATE(1970,1,1)</f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(Table1[[#This Row],[pledged]]/Table1[[#This Row],[goal]])*100</f>
        <v>0</v>
      </c>
      <c r="P188" t="e">
        <f>Table1[[#This Row],[pledged]]/Table1[[#This Row],[backers_count]]</f>
        <v>#DIV/0!</v>
      </c>
      <c r="Q188" t="s">
        <v>8308</v>
      </c>
      <c r="R188" t="s">
        <v>8312</v>
      </c>
      <c r="S188" s="12">
        <f>(((J188/60)/60)/24)+DATE(1970,1,1)</f>
        <v>42767.812893518523</v>
      </c>
      <c r="T188" s="12">
        <f>(((I188/60)/60)/24)+DATE(1970,1,1)</f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(Table1[[#This Row],[pledged]]/Table1[[#This Row],[goal]])*100</f>
        <v>16</v>
      </c>
      <c r="P189">
        <f>Table1[[#This Row],[pledged]]/Table1[[#This Row],[backers_count]]</f>
        <v>160</v>
      </c>
      <c r="Q189" t="s">
        <v>8308</v>
      </c>
      <c r="R189" t="s">
        <v>8312</v>
      </c>
      <c r="S189" s="12">
        <f>(((J189/60)/60)/24)+DATE(1970,1,1)</f>
        <v>42182.234456018516</v>
      </c>
      <c r="T189" s="12">
        <f>(((I189/60)/60)/24)+DATE(1970,1,1)</f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(Table1[[#This Row],[pledged]]/Table1[[#This Row],[goal]])*100</f>
        <v>0</v>
      </c>
      <c r="P190" t="e">
        <f>Table1[[#This Row],[pledged]]/Table1[[#This Row],[backers_count]]</f>
        <v>#DIV/0!</v>
      </c>
      <c r="Q190" t="s">
        <v>8308</v>
      </c>
      <c r="R190" t="s">
        <v>8312</v>
      </c>
      <c r="S190" s="12">
        <f>(((J190/60)/60)/24)+DATE(1970,1,1)</f>
        <v>41857.18304398148</v>
      </c>
      <c r="T190" s="12">
        <f>(((I190/60)/60)/24)+DATE(1970,1,1)</f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(Table1[[#This Row],[pledged]]/Table1[[#This Row],[goal]])*100</f>
        <v>6.8999999999999992E-2</v>
      </c>
      <c r="P191">
        <f>Table1[[#This Row],[pledged]]/Table1[[#This Row],[backers_count]]</f>
        <v>69</v>
      </c>
      <c r="Q191" t="s">
        <v>8308</v>
      </c>
      <c r="R191" t="s">
        <v>8312</v>
      </c>
      <c r="S191" s="12">
        <f>(((J191/60)/60)/24)+DATE(1970,1,1)</f>
        <v>42556.690706018519</v>
      </c>
      <c r="T191" s="12">
        <f>(((I191/60)/60)/24)+DATE(1970,1,1)</f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(Table1[[#This Row],[pledged]]/Table1[[#This Row],[goal]])*100</f>
        <v>0.41666666666666669</v>
      </c>
      <c r="P192">
        <f>Table1[[#This Row],[pledged]]/Table1[[#This Row],[backers_count]]</f>
        <v>50</v>
      </c>
      <c r="Q192" t="s">
        <v>8308</v>
      </c>
      <c r="R192" t="s">
        <v>8312</v>
      </c>
      <c r="S192" s="12">
        <f>(((J192/60)/60)/24)+DATE(1970,1,1)</f>
        <v>42527.650995370372</v>
      </c>
      <c r="T192" s="12">
        <f>(((I192/60)/60)/24)+DATE(1970,1,1)</f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(Table1[[#This Row],[pledged]]/Table1[[#This Row],[goal]])*100</f>
        <v>5</v>
      </c>
      <c r="P193">
        <f>Table1[[#This Row],[pledged]]/Table1[[#This Row],[backers_count]]</f>
        <v>83.333333333333329</v>
      </c>
      <c r="Q193" t="s">
        <v>8308</v>
      </c>
      <c r="R193" t="s">
        <v>8312</v>
      </c>
      <c r="S193" s="12">
        <f>(((J193/60)/60)/24)+DATE(1970,1,1)</f>
        <v>42239.441412037035</v>
      </c>
      <c r="T193" s="12">
        <f>(((I193/60)/60)/24)+DATE(1970,1,1)</f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(Table1[[#This Row],[pledged]]/Table1[[#This Row],[goal]])*100</f>
        <v>1.6999999999999999E-3</v>
      </c>
      <c r="P194">
        <f>Table1[[#This Row],[pledged]]/Table1[[#This Row],[backers_count]]</f>
        <v>5.666666666666667</v>
      </c>
      <c r="Q194" t="s">
        <v>8308</v>
      </c>
      <c r="R194" t="s">
        <v>8312</v>
      </c>
      <c r="S194" s="12">
        <f>(((J194/60)/60)/24)+DATE(1970,1,1)</f>
        <v>41899.792037037041</v>
      </c>
      <c r="T194" s="12">
        <f>(((I194/60)/60)/24)+DATE(1970,1,1)</f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(Table1[[#This Row],[pledged]]/Table1[[#This Row],[goal]])*100</f>
        <v>0</v>
      </c>
      <c r="P195" t="e">
        <f>Table1[[#This Row],[pledged]]/Table1[[#This Row],[backers_count]]</f>
        <v>#DIV/0!</v>
      </c>
      <c r="Q195" t="s">
        <v>8308</v>
      </c>
      <c r="R195" t="s">
        <v>8312</v>
      </c>
      <c r="S195" s="12">
        <f>(((J195/60)/60)/24)+DATE(1970,1,1)</f>
        <v>41911.934791666667</v>
      </c>
      <c r="T195" s="12">
        <f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(Table1[[#This Row],[pledged]]/Table1[[#This Row],[goal]])*100</f>
        <v>0.12</v>
      </c>
      <c r="P196">
        <f>Table1[[#This Row],[pledged]]/Table1[[#This Row],[backers_count]]</f>
        <v>1</v>
      </c>
      <c r="Q196" t="s">
        <v>8308</v>
      </c>
      <c r="R196" t="s">
        <v>8312</v>
      </c>
      <c r="S196" s="12">
        <f>(((J196/60)/60)/24)+DATE(1970,1,1)</f>
        <v>42375.996886574074</v>
      </c>
      <c r="T196" s="12">
        <f>(((I196/60)/60)/24)+DATE(1970,1,1)</f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(Table1[[#This Row],[pledged]]/Table1[[#This Row],[goal]])*100</f>
        <v>0</v>
      </c>
      <c r="P197" t="e">
        <f>Table1[[#This Row],[pledged]]/Table1[[#This Row],[backers_count]]</f>
        <v>#DIV/0!</v>
      </c>
      <c r="Q197" t="s">
        <v>8308</v>
      </c>
      <c r="R197" t="s">
        <v>8312</v>
      </c>
      <c r="S197" s="12">
        <f>(((J197/60)/60)/24)+DATE(1970,1,1)</f>
        <v>42135.67050925926</v>
      </c>
      <c r="T197" s="12">
        <f>(((I197/60)/60)/24)+DATE(1970,1,1)</f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(Table1[[#This Row],[pledged]]/Table1[[#This Row],[goal]])*100</f>
        <v>41.857142857142861</v>
      </c>
      <c r="P198">
        <f>Table1[[#This Row],[pledged]]/Table1[[#This Row],[backers_count]]</f>
        <v>77.10526315789474</v>
      </c>
      <c r="Q198" t="s">
        <v>8308</v>
      </c>
      <c r="R198" t="s">
        <v>8312</v>
      </c>
      <c r="S198" s="12">
        <f>(((J198/60)/60)/24)+DATE(1970,1,1)</f>
        <v>42259.542800925927</v>
      </c>
      <c r="T198" s="12">
        <f>(((I198/60)/60)/24)+DATE(1970,1,1)</f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(Table1[[#This Row],[pledged]]/Table1[[#This Row],[goal]])*100</f>
        <v>10.48</v>
      </c>
      <c r="P199">
        <f>Table1[[#This Row],[pledged]]/Table1[[#This Row],[backers_count]]</f>
        <v>32.75</v>
      </c>
      <c r="Q199" t="s">
        <v>8308</v>
      </c>
      <c r="R199" t="s">
        <v>8312</v>
      </c>
      <c r="S199" s="12">
        <f>(((J199/60)/60)/24)+DATE(1970,1,1)</f>
        <v>42741.848379629635</v>
      </c>
      <c r="T199" s="12">
        <f>(((I199/60)/60)/24)+DATE(1970,1,1)</f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(Table1[[#This Row],[pledged]]/Table1[[#This Row],[goal]])*100</f>
        <v>1.1159999999999999</v>
      </c>
      <c r="P200">
        <f>Table1[[#This Row],[pledged]]/Table1[[#This Row],[backers_count]]</f>
        <v>46.5</v>
      </c>
      <c r="Q200" t="s">
        <v>8308</v>
      </c>
      <c r="R200" t="s">
        <v>8312</v>
      </c>
      <c r="S200" s="12">
        <f>(((J200/60)/60)/24)+DATE(1970,1,1)</f>
        <v>41887.383356481485</v>
      </c>
      <c r="T200" s="12">
        <f>(((I200/60)/60)/24)+DATE(1970,1,1)</f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(Table1[[#This Row],[pledged]]/Table1[[#This Row],[goal]])*100</f>
        <v>0</v>
      </c>
      <c r="P201" t="e">
        <f>Table1[[#This Row],[pledged]]/Table1[[#This Row],[backers_count]]</f>
        <v>#DIV/0!</v>
      </c>
      <c r="Q201" t="s">
        <v>8308</v>
      </c>
      <c r="R201" t="s">
        <v>8312</v>
      </c>
      <c r="S201" s="12">
        <f>(((J201/60)/60)/24)+DATE(1970,1,1)</f>
        <v>42584.123865740738</v>
      </c>
      <c r="T201" s="12">
        <f>(((I201/60)/60)/24)+DATE(1970,1,1)</f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(Table1[[#This Row],[pledged]]/Table1[[#This Row],[goal]])*100</f>
        <v>26.192500000000003</v>
      </c>
      <c r="P202">
        <f>Table1[[#This Row],[pledged]]/Table1[[#This Row],[backers_count]]</f>
        <v>87.308333333333337</v>
      </c>
      <c r="Q202" t="s">
        <v>8308</v>
      </c>
      <c r="R202" t="s">
        <v>8312</v>
      </c>
      <c r="S202" s="12">
        <f>(((J202/60)/60)/24)+DATE(1970,1,1)</f>
        <v>41867.083368055559</v>
      </c>
      <c r="T202" s="12">
        <f>(((I202/60)/60)/24)+DATE(1970,1,1)</f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(Table1[[#This Row],[pledged]]/Table1[[#This Row],[goal]])*100</f>
        <v>58.461538461538467</v>
      </c>
      <c r="P203">
        <f>Table1[[#This Row],[pledged]]/Table1[[#This Row],[backers_count]]</f>
        <v>54.285714285714285</v>
      </c>
      <c r="Q203" t="s">
        <v>8308</v>
      </c>
      <c r="R203" t="s">
        <v>8312</v>
      </c>
      <c r="S203" s="12">
        <f>(((J203/60)/60)/24)+DATE(1970,1,1)</f>
        <v>42023.818622685183</v>
      </c>
      <c r="T203" s="12">
        <f>(((I203/60)/60)/24)+DATE(1970,1,1)</f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(Table1[[#This Row],[pledged]]/Table1[[#This Row],[goal]])*100</f>
        <v>0</v>
      </c>
      <c r="P204" t="e">
        <f>Table1[[#This Row],[pledged]]/Table1[[#This Row],[backers_count]]</f>
        <v>#DIV/0!</v>
      </c>
      <c r="Q204" t="s">
        <v>8308</v>
      </c>
      <c r="R204" t="s">
        <v>8312</v>
      </c>
      <c r="S204" s="12">
        <f>(((J204/60)/60)/24)+DATE(1970,1,1)</f>
        <v>42255.927824074075</v>
      </c>
      <c r="T204" s="12">
        <f>(((I204/60)/60)/24)+DATE(1970,1,1)</f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(Table1[[#This Row],[pledged]]/Table1[[#This Row],[goal]])*100</f>
        <v>29.84</v>
      </c>
      <c r="P205">
        <f>Table1[[#This Row],[pledged]]/Table1[[#This Row],[backers_count]]</f>
        <v>93.25</v>
      </c>
      <c r="Q205" t="s">
        <v>8308</v>
      </c>
      <c r="R205" t="s">
        <v>8312</v>
      </c>
      <c r="S205" s="12">
        <f>(((J205/60)/60)/24)+DATE(1970,1,1)</f>
        <v>41973.847962962958</v>
      </c>
      <c r="T205" s="12">
        <f>(((I205/60)/60)/24)+DATE(1970,1,1)</f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(Table1[[#This Row],[pledged]]/Table1[[#This Row],[goal]])*100</f>
        <v>50.721666666666664</v>
      </c>
      <c r="P206">
        <f>Table1[[#This Row],[pledged]]/Table1[[#This Row],[backers_count]]</f>
        <v>117.68368136117556</v>
      </c>
      <c r="Q206" t="s">
        <v>8308</v>
      </c>
      <c r="R206" t="s">
        <v>8312</v>
      </c>
      <c r="S206" s="12">
        <f>(((J206/60)/60)/24)+DATE(1970,1,1)</f>
        <v>42556.583368055552</v>
      </c>
      <c r="T206" s="12">
        <f>(((I206/60)/60)/24)+DATE(1970,1,1)</f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(Table1[[#This Row],[pledged]]/Table1[[#This Row],[goal]])*100</f>
        <v>16.25</v>
      </c>
      <c r="P207">
        <f>Table1[[#This Row],[pledged]]/Table1[[#This Row],[backers_count]]</f>
        <v>76.470588235294116</v>
      </c>
      <c r="Q207" t="s">
        <v>8308</v>
      </c>
      <c r="R207" t="s">
        <v>8312</v>
      </c>
      <c r="S207" s="12">
        <f>(((J207/60)/60)/24)+DATE(1970,1,1)</f>
        <v>42248.632199074069</v>
      </c>
      <c r="T207" s="12">
        <f>(((I207/60)/60)/24)+DATE(1970,1,1)</f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(Table1[[#This Row],[pledged]]/Table1[[#This Row],[goal]])*100</f>
        <v>0</v>
      </c>
      <c r="P208" t="e">
        <f>Table1[[#This Row],[pledged]]/Table1[[#This Row],[backers_count]]</f>
        <v>#DIV/0!</v>
      </c>
      <c r="Q208" t="s">
        <v>8308</v>
      </c>
      <c r="R208" t="s">
        <v>8312</v>
      </c>
      <c r="S208" s="12">
        <f>(((J208/60)/60)/24)+DATE(1970,1,1)</f>
        <v>42567.004432870366</v>
      </c>
      <c r="T208" s="12">
        <f>(((I208/60)/60)/24)+DATE(1970,1,1)</f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(Table1[[#This Row],[pledged]]/Table1[[#This Row],[goal]])*100</f>
        <v>15.214285714285714</v>
      </c>
      <c r="P209">
        <f>Table1[[#This Row],[pledged]]/Table1[[#This Row],[backers_count]]</f>
        <v>163.84615384615384</v>
      </c>
      <c r="Q209" t="s">
        <v>8308</v>
      </c>
      <c r="R209" t="s">
        <v>8312</v>
      </c>
      <c r="S209" s="12">
        <f>(((J209/60)/60)/24)+DATE(1970,1,1)</f>
        <v>41978.197199074071</v>
      </c>
      <c r="T209" s="12">
        <f>(((I209/60)/60)/24)+DATE(1970,1,1)</f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(Table1[[#This Row],[pledged]]/Table1[[#This Row],[goal]])*100</f>
        <v>0</v>
      </c>
      <c r="P210" t="e">
        <f>Table1[[#This Row],[pledged]]/Table1[[#This Row],[backers_count]]</f>
        <v>#DIV/0!</v>
      </c>
      <c r="Q210" t="s">
        <v>8308</v>
      </c>
      <c r="R210" t="s">
        <v>8312</v>
      </c>
      <c r="S210" s="12">
        <f>(((J210/60)/60)/24)+DATE(1970,1,1)</f>
        <v>41959.369988425926</v>
      </c>
      <c r="T210" s="12">
        <f>(((I210/60)/60)/24)+DATE(1970,1,1)</f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(Table1[[#This Row],[pledged]]/Table1[[#This Row],[goal]])*100</f>
        <v>0</v>
      </c>
      <c r="P211" t="e">
        <f>Table1[[#This Row],[pledged]]/Table1[[#This Row],[backers_count]]</f>
        <v>#DIV/0!</v>
      </c>
      <c r="Q211" t="s">
        <v>8308</v>
      </c>
      <c r="R211" t="s">
        <v>8312</v>
      </c>
      <c r="S211" s="12">
        <f>(((J211/60)/60)/24)+DATE(1970,1,1)</f>
        <v>42165.922858796301</v>
      </c>
      <c r="T211" s="12">
        <f>(((I211/60)/60)/24)+DATE(1970,1,1)</f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(Table1[[#This Row],[pledged]]/Table1[[#This Row],[goal]])*100</f>
        <v>25.25</v>
      </c>
      <c r="P212">
        <f>Table1[[#This Row],[pledged]]/Table1[[#This Row],[backers_count]]</f>
        <v>91.818181818181813</v>
      </c>
      <c r="Q212" t="s">
        <v>8308</v>
      </c>
      <c r="R212" t="s">
        <v>8312</v>
      </c>
      <c r="S212" s="12">
        <f>(((J212/60)/60)/24)+DATE(1970,1,1)</f>
        <v>42249.064722222218</v>
      </c>
      <c r="T212" s="12">
        <f>(((I212/60)/60)/24)+DATE(1970,1,1)</f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(Table1[[#This Row],[pledged]]/Table1[[#This Row],[goal]])*100</f>
        <v>44.6</v>
      </c>
      <c r="P213">
        <f>Table1[[#This Row],[pledged]]/Table1[[#This Row],[backers_count]]</f>
        <v>185.83333333333334</v>
      </c>
      <c r="Q213" t="s">
        <v>8308</v>
      </c>
      <c r="R213" t="s">
        <v>8312</v>
      </c>
      <c r="S213" s="12">
        <f>(((J213/60)/60)/24)+DATE(1970,1,1)</f>
        <v>42236.159918981488</v>
      </c>
      <c r="T213" s="12">
        <f>(((I213/60)/60)/24)+DATE(1970,1,1)</f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(Table1[[#This Row],[pledged]]/Table1[[#This Row],[goal]])*100</f>
        <v>1.5873015873015872E-2</v>
      </c>
      <c r="P214">
        <f>Table1[[#This Row],[pledged]]/Table1[[#This Row],[backers_count]]</f>
        <v>1</v>
      </c>
      <c r="Q214" t="s">
        <v>8308</v>
      </c>
      <c r="R214" t="s">
        <v>8312</v>
      </c>
      <c r="S214" s="12">
        <f>(((J214/60)/60)/24)+DATE(1970,1,1)</f>
        <v>42416.881018518514</v>
      </c>
      <c r="T214" s="12">
        <f>(((I214/60)/60)/24)+DATE(1970,1,1)</f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(Table1[[#This Row],[pledged]]/Table1[[#This Row],[goal]])*100</f>
        <v>0.04</v>
      </c>
      <c r="P215">
        <f>Table1[[#This Row],[pledged]]/Table1[[#This Row],[backers_count]]</f>
        <v>20</v>
      </c>
      <c r="Q215" t="s">
        <v>8308</v>
      </c>
      <c r="R215" t="s">
        <v>8312</v>
      </c>
      <c r="S215" s="12">
        <f>(((J215/60)/60)/24)+DATE(1970,1,1)</f>
        <v>42202.594293981485</v>
      </c>
      <c r="T215" s="12">
        <f>(((I215/60)/60)/24)+DATE(1970,1,1)</f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(Table1[[#This Row],[pledged]]/Table1[[#This Row],[goal]])*100</f>
        <v>8.0000000000000002E-3</v>
      </c>
      <c r="P216">
        <f>Table1[[#This Row],[pledged]]/Table1[[#This Row],[backers_count]]</f>
        <v>1</v>
      </c>
      <c r="Q216" t="s">
        <v>8308</v>
      </c>
      <c r="R216" t="s">
        <v>8312</v>
      </c>
      <c r="S216" s="12">
        <f>(((J216/60)/60)/24)+DATE(1970,1,1)</f>
        <v>42009.64061342593</v>
      </c>
      <c r="T216" s="12">
        <f>(((I216/60)/60)/24)+DATE(1970,1,1)</f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(Table1[[#This Row],[pledged]]/Table1[[#This Row],[goal]])*100</f>
        <v>0.22727272727272727</v>
      </c>
      <c r="P217">
        <f>Table1[[#This Row],[pledged]]/Table1[[#This Row],[backers_count]]</f>
        <v>10</v>
      </c>
      <c r="Q217" t="s">
        <v>8308</v>
      </c>
      <c r="R217" t="s">
        <v>8312</v>
      </c>
      <c r="S217" s="12">
        <f>(((J217/60)/60)/24)+DATE(1970,1,1)</f>
        <v>42375.230115740742</v>
      </c>
      <c r="T217" s="12">
        <f>(((I217/60)/60)/24)+DATE(1970,1,1)</f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(Table1[[#This Row],[pledged]]/Table1[[#This Row],[goal]])*100</f>
        <v>55.698440000000005</v>
      </c>
      <c r="P218">
        <f>Table1[[#This Row],[pledged]]/Table1[[#This Row],[backers_count]]</f>
        <v>331.53833333333336</v>
      </c>
      <c r="Q218" t="s">
        <v>8308</v>
      </c>
      <c r="R218" t="s">
        <v>8312</v>
      </c>
      <c r="S218" s="12">
        <f>(((J218/60)/60)/24)+DATE(1970,1,1)</f>
        <v>42066.958761574075</v>
      </c>
      <c r="T218" s="12">
        <f>(((I218/60)/60)/24)+DATE(1970,1,1)</f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(Table1[[#This Row],[pledged]]/Table1[[#This Row],[goal]])*100</f>
        <v>11.943</v>
      </c>
      <c r="P219">
        <f>Table1[[#This Row],[pledged]]/Table1[[#This Row],[backers_count]]</f>
        <v>314.28947368421052</v>
      </c>
      <c r="Q219" t="s">
        <v>8308</v>
      </c>
      <c r="R219" t="s">
        <v>8312</v>
      </c>
      <c r="S219" s="12">
        <f>(((J219/60)/60)/24)+DATE(1970,1,1)</f>
        <v>41970.64061342593</v>
      </c>
      <c r="T219" s="12">
        <f>(((I219/60)/60)/24)+DATE(1970,1,1)</f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(Table1[[#This Row],[pledged]]/Table1[[#This Row],[goal]])*100</f>
        <v>2</v>
      </c>
      <c r="P220">
        <f>Table1[[#This Row],[pledged]]/Table1[[#This Row],[backers_count]]</f>
        <v>100</v>
      </c>
      <c r="Q220" t="s">
        <v>8308</v>
      </c>
      <c r="R220" t="s">
        <v>8312</v>
      </c>
      <c r="S220" s="12">
        <f>(((J220/60)/60)/24)+DATE(1970,1,1)</f>
        <v>42079.628344907411</v>
      </c>
      <c r="T220" s="12">
        <f>(((I220/60)/60)/24)+DATE(1970,1,1)</f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(Table1[[#This Row],[pledged]]/Table1[[#This Row],[goal]])*100</f>
        <v>17.630000000000003</v>
      </c>
      <c r="P221">
        <f>Table1[[#This Row],[pledged]]/Table1[[#This Row],[backers_count]]</f>
        <v>115.98684210526316</v>
      </c>
      <c r="Q221" t="s">
        <v>8308</v>
      </c>
      <c r="R221" t="s">
        <v>8312</v>
      </c>
      <c r="S221" s="12">
        <f>(((J221/60)/60)/24)+DATE(1970,1,1)</f>
        <v>42429.326678240745</v>
      </c>
      <c r="T221" s="12">
        <f>(((I221/60)/60)/24)+DATE(1970,1,1)</f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(Table1[[#This Row],[pledged]]/Table1[[#This Row],[goal]])*100</f>
        <v>0.72</v>
      </c>
      <c r="P222">
        <f>Table1[[#This Row],[pledged]]/Table1[[#This Row],[backers_count]]</f>
        <v>120</v>
      </c>
      <c r="Q222" t="s">
        <v>8308</v>
      </c>
      <c r="R222" t="s">
        <v>8312</v>
      </c>
      <c r="S222" s="12">
        <f>(((J222/60)/60)/24)+DATE(1970,1,1)</f>
        <v>42195.643865740742</v>
      </c>
      <c r="T222" s="12">
        <f>(((I222/60)/60)/24)+DATE(1970,1,1)</f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(Table1[[#This Row],[pledged]]/Table1[[#This Row],[goal]])*100</f>
        <v>0</v>
      </c>
      <c r="P223" t="e">
        <f>Table1[[#This Row],[pledged]]/Table1[[#This Row],[backers_count]]</f>
        <v>#DIV/0!</v>
      </c>
      <c r="Q223" t="s">
        <v>8308</v>
      </c>
      <c r="R223" t="s">
        <v>8312</v>
      </c>
      <c r="S223" s="12">
        <f>(((J223/60)/60)/24)+DATE(1970,1,1)</f>
        <v>42031.837546296301</v>
      </c>
      <c r="T223" s="12">
        <f>(((I223/60)/60)/24)+DATE(1970,1,1)</f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(Table1[[#This Row],[pledged]]/Table1[[#This Row],[goal]])*100</f>
        <v>13</v>
      </c>
      <c r="P224">
        <f>Table1[[#This Row],[pledged]]/Table1[[#This Row],[backers_count]]</f>
        <v>65</v>
      </c>
      <c r="Q224" t="s">
        <v>8308</v>
      </c>
      <c r="R224" t="s">
        <v>8312</v>
      </c>
      <c r="S224" s="12">
        <f>(((J224/60)/60)/24)+DATE(1970,1,1)</f>
        <v>42031.769884259258</v>
      </c>
      <c r="T224" s="12">
        <f>(((I224/60)/60)/24)+DATE(1970,1,1)</f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(Table1[[#This Row],[pledged]]/Table1[[#This Row],[goal]])*100</f>
        <v>0</v>
      </c>
      <c r="P225" t="e">
        <f>Table1[[#This Row],[pledged]]/Table1[[#This Row],[backers_count]]</f>
        <v>#DIV/0!</v>
      </c>
      <c r="Q225" t="s">
        <v>8308</v>
      </c>
      <c r="R225" t="s">
        <v>8312</v>
      </c>
      <c r="S225" s="12">
        <f>(((J225/60)/60)/24)+DATE(1970,1,1)</f>
        <v>42482.048032407409</v>
      </c>
      <c r="T225" s="12">
        <f>(((I225/60)/60)/24)+DATE(1970,1,1)</f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(Table1[[#This Row],[pledged]]/Table1[[#This Row],[goal]])*100</f>
        <v>0</v>
      </c>
      <c r="P226" t="e">
        <f>Table1[[#This Row],[pledged]]/Table1[[#This Row],[backers_count]]</f>
        <v>#DIV/0!</v>
      </c>
      <c r="Q226" t="s">
        <v>8308</v>
      </c>
      <c r="R226" t="s">
        <v>8312</v>
      </c>
      <c r="S226" s="12">
        <f>(((J226/60)/60)/24)+DATE(1970,1,1)</f>
        <v>42135.235254629632</v>
      </c>
      <c r="T226" s="12">
        <f>(((I226/60)/60)/24)+DATE(1970,1,1)</f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(Table1[[#This Row],[pledged]]/Table1[[#This Row],[goal]])*100</f>
        <v>0</v>
      </c>
      <c r="P227" t="e">
        <f>Table1[[#This Row],[pledged]]/Table1[[#This Row],[backers_count]]</f>
        <v>#DIV/0!</v>
      </c>
      <c r="Q227" t="s">
        <v>8308</v>
      </c>
      <c r="R227" t="s">
        <v>8312</v>
      </c>
      <c r="S227" s="12">
        <f>(((J227/60)/60)/24)+DATE(1970,1,1)</f>
        <v>42438.961273148147</v>
      </c>
      <c r="T227" s="12">
        <f>(((I227/60)/60)/24)+DATE(1970,1,1)</f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(Table1[[#This Row],[pledged]]/Table1[[#This Row],[goal]])*100</f>
        <v>0.86206896551724133</v>
      </c>
      <c r="P228">
        <f>Table1[[#This Row],[pledged]]/Table1[[#This Row],[backers_count]]</f>
        <v>125</v>
      </c>
      <c r="Q228" t="s">
        <v>8308</v>
      </c>
      <c r="R228" t="s">
        <v>8312</v>
      </c>
      <c r="S228" s="12">
        <f>(((J228/60)/60)/24)+DATE(1970,1,1)</f>
        <v>42106.666018518517</v>
      </c>
      <c r="T228" s="12">
        <f>(((I228/60)/60)/24)+DATE(1970,1,1)</f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(Table1[[#This Row],[pledged]]/Table1[[#This Row],[goal]])*100</f>
        <v>0</v>
      </c>
      <c r="P229" t="e">
        <f>Table1[[#This Row],[pledged]]/Table1[[#This Row],[backers_count]]</f>
        <v>#DIV/0!</v>
      </c>
      <c r="Q229" t="s">
        <v>8308</v>
      </c>
      <c r="R229" t="s">
        <v>8312</v>
      </c>
      <c r="S229" s="12">
        <f>(((J229/60)/60)/24)+DATE(1970,1,1)</f>
        <v>42164.893993055557</v>
      </c>
      <c r="T229" s="12">
        <f>(((I229/60)/60)/24)+DATE(1970,1,1)</f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(Table1[[#This Row],[pledged]]/Table1[[#This Row],[goal]])*100</f>
        <v>0</v>
      </c>
      <c r="P230" t="e">
        <f>Table1[[#This Row],[pledged]]/Table1[[#This Row],[backers_count]]</f>
        <v>#DIV/0!</v>
      </c>
      <c r="Q230" t="s">
        <v>8308</v>
      </c>
      <c r="R230" t="s">
        <v>8312</v>
      </c>
      <c r="S230" s="12">
        <f>(((J230/60)/60)/24)+DATE(1970,1,1)</f>
        <v>42096.686400462961</v>
      </c>
      <c r="T230" s="12">
        <f>(((I230/60)/60)/24)+DATE(1970,1,1)</f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(Table1[[#This Row],[pledged]]/Table1[[#This Row],[goal]])*100</f>
        <v>0</v>
      </c>
      <c r="P231" t="e">
        <f>Table1[[#This Row],[pledged]]/Table1[[#This Row],[backers_count]]</f>
        <v>#DIV/0!</v>
      </c>
      <c r="Q231" t="s">
        <v>8308</v>
      </c>
      <c r="R231" t="s">
        <v>8312</v>
      </c>
      <c r="S231" s="12">
        <f>(((J231/60)/60)/24)+DATE(1970,1,1)</f>
        <v>42383.933993055558</v>
      </c>
      <c r="T231" s="12">
        <f>(((I231/60)/60)/24)+DATE(1970,1,1)</f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(Table1[[#This Row],[pledged]]/Table1[[#This Row],[goal]])*100</f>
        <v>0.4</v>
      </c>
      <c r="P232">
        <f>Table1[[#This Row],[pledged]]/Table1[[#This Row],[backers_count]]</f>
        <v>30</v>
      </c>
      <c r="Q232" t="s">
        <v>8308</v>
      </c>
      <c r="R232" t="s">
        <v>8312</v>
      </c>
      <c r="S232" s="12">
        <f>(((J232/60)/60)/24)+DATE(1970,1,1)</f>
        <v>42129.777210648142</v>
      </c>
      <c r="T232" s="12">
        <f>(((I232/60)/60)/24)+DATE(1970,1,1)</f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(Table1[[#This Row],[pledged]]/Table1[[#This Row],[goal]])*100</f>
        <v>0</v>
      </c>
      <c r="P233" t="e">
        <f>Table1[[#This Row],[pledged]]/Table1[[#This Row],[backers_count]]</f>
        <v>#DIV/0!</v>
      </c>
      <c r="Q233" t="s">
        <v>8308</v>
      </c>
      <c r="R233" t="s">
        <v>8312</v>
      </c>
      <c r="S233" s="12">
        <f>(((J233/60)/60)/24)+DATE(1970,1,1)</f>
        <v>42341.958923611113</v>
      </c>
      <c r="T233" s="12">
        <f>(((I233/60)/60)/24)+DATE(1970,1,1)</f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(Table1[[#This Row],[pledged]]/Table1[[#This Row],[goal]])*100</f>
        <v>2.75</v>
      </c>
      <c r="P234">
        <f>Table1[[#This Row],[pledged]]/Table1[[#This Row],[backers_count]]</f>
        <v>15.714285714285714</v>
      </c>
      <c r="Q234" t="s">
        <v>8308</v>
      </c>
      <c r="R234" t="s">
        <v>8312</v>
      </c>
      <c r="S234" s="12">
        <f>(((J234/60)/60)/24)+DATE(1970,1,1)</f>
        <v>42032.82576388889</v>
      </c>
      <c r="T234" s="12">
        <f>(((I234/60)/60)/24)+DATE(1970,1,1)</f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(Table1[[#This Row],[pledged]]/Table1[[#This Row],[goal]])*100</f>
        <v>0</v>
      </c>
      <c r="P235" t="e">
        <f>Table1[[#This Row],[pledged]]/Table1[[#This Row],[backers_count]]</f>
        <v>#DIV/0!</v>
      </c>
      <c r="Q235" t="s">
        <v>8308</v>
      </c>
      <c r="R235" t="s">
        <v>8312</v>
      </c>
      <c r="S235" s="12">
        <f>(((J235/60)/60)/24)+DATE(1970,1,1)</f>
        <v>42612.911712962959</v>
      </c>
      <c r="T235" s="12">
        <f>(((I235/60)/60)/24)+DATE(1970,1,1)</f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(Table1[[#This Row],[pledged]]/Table1[[#This Row],[goal]])*100</f>
        <v>40.1</v>
      </c>
      <c r="P236">
        <f>Table1[[#This Row],[pledged]]/Table1[[#This Row],[backers_count]]</f>
        <v>80.2</v>
      </c>
      <c r="Q236" t="s">
        <v>8308</v>
      </c>
      <c r="R236" t="s">
        <v>8312</v>
      </c>
      <c r="S236" s="12">
        <f>(((J236/60)/60)/24)+DATE(1970,1,1)</f>
        <v>42136.035405092596</v>
      </c>
      <c r="T236" s="12">
        <f>(((I236/60)/60)/24)+DATE(1970,1,1)</f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(Table1[[#This Row],[pledged]]/Table1[[#This Row],[goal]])*100</f>
        <v>0</v>
      </c>
      <c r="P237" t="e">
        <f>Table1[[#This Row],[pledged]]/Table1[[#This Row],[backers_count]]</f>
        <v>#DIV/0!</v>
      </c>
      <c r="Q237" t="s">
        <v>8308</v>
      </c>
      <c r="R237" t="s">
        <v>8312</v>
      </c>
      <c r="S237" s="12">
        <f>(((J237/60)/60)/24)+DATE(1970,1,1)</f>
        <v>42164.908530092594</v>
      </c>
      <c r="T237" s="12">
        <f>(((I237/60)/60)/24)+DATE(1970,1,1)</f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(Table1[[#This Row],[pledged]]/Table1[[#This Row],[goal]])*100</f>
        <v>0</v>
      </c>
      <c r="P238" t="e">
        <f>Table1[[#This Row],[pledged]]/Table1[[#This Row],[backers_count]]</f>
        <v>#DIV/0!</v>
      </c>
      <c r="Q238" t="s">
        <v>8308</v>
      </c>
      <c r="R238" t="s">
        <v>8312</v>
      </c>
      <c r="S238" s="12">
        <f>(((J238/60)/60)/24)+DATE(1970,1,1)</f>
        <v>42321.08447916666</v>
      </c>
      <c r="T238" s="12">
        <f>(((I238/60)/60)/24)+DATE(1970,1,1)</f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(Table1[[#This Row],[pledged]]/Table1[[#This Row],[goal]])*100</f>
        <v>0.33333333333333337</v>
      </c>
      <c r="P239">
        <f>Table1[[#This Row],[pledged]]/Table1[[#This Row],[backers_count]]</f>
        <v>50</v>
      </c>
      <c r="Q239" t="s">
        <v>8308</v>
      </c>
      <c r="R239" t="s">
        <v>8312</v>
      </c>
      <c r="S239" s="12">
        <f>(((J239/60)/60)/24)+DATE(1970,1,1)</f>
        <v>42377.577187499999</v>
      </c>
      <c r="T239" s="12">
        <f>(((I239/60)/60)/24)+DATE(1970,1,1)</f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(Table1[[#This Row],[pledged]]/Table1[[#This Row],[goal]])*100</f>
        <v>0</v>
      </c>
      <c r="P240" t="e">
        <f>Table1[[#This Row],[pledged]]/Table1[[#This Row],[backers_count]]</f>
        <v>#DIV/0!</v>
      </c>
      <c r="Q240" t="s">
        <v>8308</v>
      </c>
      <c r="R240" t="s">
        <v>8312</v>
      </c>
      <c r="S240" s="12">
        <f>(((J240/60)/60)/24)+DATE(1970,1,1)</f>
        <v>42713.962499999994</v>
      </c>
      <c r="T240" s="12">
        <f>(((I240/60)/60)/24)+DATE(1970,1,1)</f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(Table1[[#This Row],[pledged]]/Table1[[#This Row],[goal]])*100</f>
        <v>25</v>
      </c>
      <c r="P241">
        <f>Table1[[#This Row],[pledged]]/Table1[[#This Row],[backers_count]]</f>
        <v>50</v>
      </c>
      <c r="Q241" t="s">
        <v>8308</v>
      </c>
      <c r="R241" t="s">
        <v>8312</v>
      </c>
      <c r="S241" s="12">
        <f>(((J241/60)/60)/24)+DATE(1970,1,1)</f>
        <v>42297.110300925924</v>
      </c>
      <c r="T241" s="12">
        <f>(((I241/60)/60)/24)+DATE(1970,1,1)</f>
        <v>42316.5</v>
      </c>
    </row>
    <row r="242" spans="1:20" ht="43.2" x14ac:dyDescent="0.3">
      <c r="A242">
        <v>3325</v>
      </c>
      <c r="B242" s="3" t="s">
        <v>3325</v>
      </c>
      <c r="C242" s="3" t="s">
        <v>7435</v>
      </c>
      <c r="D242">
        <v>400</v>
      </c>
      <c r="E242">
        <v>450</v>
      </c>
      <c r="F242" t="s">
        <v>8219</v>
      </c>
      <c r="G242" t="s">
        <v>8225</v>
      </c>
      <c r="H242" t="s">
        <v>8247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8271</v>
      </c>
      <c r="O242" s="7">
        <f>(Table1[[#This Row],[pledged]]/Table1[[#This Row],[goal]])*100</f>
        <v>112.5</v>
      </c>
      <c r="P242">
        <f>Table1[[#This Row],[pledged]]/Table1[[#This Row],[backers_count]]</f>
        <v>30</v>
      </c>
      <c r="Q242" t="s">
        <v>8315</v>
      </c>
      <c r="R242" t="s">
        <v>8316</v>
      </c>
      <c r="S242" s="12">
        <f>(((J242/60)/60)/24)+DATE(1970,1,1)</f>
        <v>42064.785613425927</v>
      </c>
      <c r="T242" s="12">
        <f>(((I242/60)/60)/24)+DATE(1970,1,1)</f>
        <v>42099.743946759263</v>
      </c>
    </row>
    <row r="243" spans="1:20" ht="43.2" x14ac:dyDescent="0.3">
      <c r="A243">
        <v>3494</v>
      </c>
      <c r="B243" s="3" t="s">
        <v>3493</v>
      </c>
      <c r="C243" s="3" t="s">
        <v>7604</v>
      </c>
      <c r="D243">
        <v>400</v>
      </c>
      <c r="E243">
        <v>400</v>
      </c>
      <c r="F243" t="s">
        <v>8219</v>
      </c>
      <c r="G243" t="s">
        <v>8224</v>
      </c>
      <c r="H243" t="s">
        <v>8246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8271</v>
      </c>
      <c r="O243" s="7">
        <f>(Table1[[#This Row],[pledged]]/Table1[[#This Row],[goal]])*100</f>
        <v>100</v>
      </c>
      <c r="P243">
        <f>Table1[[#This Row],[pledged]]/Table1[[#This Row],[backers_count]]</f>
        <v>30.76923076923077</v>
      </c>
      <c r="Q243" t="s">
        <v>8315</v>
      </c>
      <c r="R243" t="s">
        <v>8316</v>
      </c>
      <c r="S243" s="12">
        <f>(((J243/60)/60)/24)+DATE(1970,1,1)</f>
        <v>42689.214988425927</v>
      </c>
      <c r="T243" s="12">
        <f>(((I243/60)/60)/24)+DATE(1970,1,1)</f>
        <v>42700.25</v>
      </c>
    </row>
    <row r="244" spans="1:20" ht="43.2" x14ac:dyDescent="0.3">
      <c r="A244">
        <v>2217</v>
      </c>
      <c r="B244" s="3" t="s">
        <v>2218</v>
      </c>
      <c r="C244" s="3" t="s">
        <v>6327</v>
      </c>
      <c r="D244">
        <v>420</v>
      </c>
      <c r="E244">
        <v>425</v>
      </c>
      <c r="F244" t="s">
        <v>8219</v>
      </c>
      <c r="G244" t="s">
        <v>8224</v>
      </c>
      <c r="H244" t="s">
        <v>8246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8280</v>
      </c>
      <c r="O244" s="7">
        <f>(Table1[[#This Row],[pledged]]/Table1[[#This Row],[goal]])*100</f>
        <v>101.19047619047619</v>
      </c>
      <c r="P244">
        <f>Table1[[#This Row],[pledged]]/Table1[[#This Row],[backers_count]]</f>
        <v>47.222222222222221</v>
      </c>
      <c r="Q244" t="s">
        <v>8323</v>
      </c>
      <c r="R244" t="s">
        <v>8328</v>
      </c>
      <c r="S244" s="12">
        <f>(((J244/60)/60)/24)+DATE(1970,1,1)</f>
        <v>42299.776770833334</v>
      </c>
      <c r="T244" s="12">
        <f>(((I244/60)/60)/24)+DATE(1970,1,1)</f>
        <v>42310.333333333328</v>
      </c>
    </row>
    <row r="245" spans="1:20" x14ac:dyDescent="0.3">
      <c r="A245">
        <v>115</v>
      </c>
      <c r="B245" s="3" t="s">
        <v>117</v>
      </c>
      <c r="C245" s="3" t="s">
        <v>4226</v>
      </c>
      <c r="D245">
        <v>450</v>
      </c>
      <c r="E245">
        <v>632</v>
      </c>
      <c r="F245" t="s">
        <v>8219</v>
      </c>
      <c r="G245" t="s">
        <v>8224</v>
      </c>
      <c r="H245" t="s">
        <v>8246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8266</v>
      </c>
      <c r="O245" s="7">
        <f>(Table1[[#This Row],[pledged]]/Table1[[#This Row],[goal]])*100</f>
        <v>140.44444444444443</v>
      </c>
      <c r="P245">
        <f>Table1[[#This Row],[pledged]]/Table1[[#This Row],[backers_count]]</f>
        <v>28.727272727272727</v>
      </c>
      <c r="Q245" t="s">
        <v>8308</v>
      </c>
      <c r="R245" t="s">
        <v>8310</v>
      </c>
      <c r="S245" s="12">
        <f>(((J245/60)/60)/24)+DATE(1970,1,1)</f>
        <v>40918.738935185182</v>
      </c>
      <c r="T245" s="12">
        <f>(((I245/60)/60)/24)+DATE(1970,1,1)</f>
        <v>40943.738935185182</v>
      </c>
    </row>
    <row r="246" spans="1:20" ht="57.6" x14ac:dyDescent="0.3">
      <c r="A246">
        <v>2836</v>
      </c>
      <c r="B246" s="3" t="s">
        <v>2836</v>
      </c>
      <c r="C246" s="3" t="s">
        <v>6946</v>
      </c>
      <c r="D246">
        <v>450</v>
      </c>
      <c r="E246">
        <v>485</v>
      </c>
      <c r="F246" t="s">
        <v>8219</v>
      </c>
      <c r="G246" t="s">
        <v>8224</v>
      </c>
      <c r="H246" t="s">
        <v>8246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8271</v>
      </c>
      <c r="O246" s="7">
        <f>(Table1[[#This Row],[pledged]]/Table1[[#This Row],[goal]])*100</f>
        <v>107.77777777777777</v>
      </c>
      <c r="P246">
        <f>Table1[[#This Row],[pledged]]/Table1[[#This Row],[backers_count]]</f>
        <v>44.090909090909093</v>
      </c>
      <c r="Q246" t="s">
        <v>8315</v>
      </c>
      <c r="R246" t="s">
        <v>8316</v>
      </c>
      <c r="S246" s="12">
        <f>(((J246/60)/60)/24)+DATE(1970,1,1)</f>
        <v>42746.261782407411</v>
      </c>
      <c r="T246" s="12">
        <f>(((I246/60)/60)/24)+DATE(1970,1,1)</f>
        <v>42784.207638888889</v>
      </c>
    </row>
    <row r="247" spans="1:20" ht="43.2" x14ac:dyDescent="0.3">
      <c r="A247">
        <v>1896</v>
      </c>
      <c r="B247" s="3" t="s">
        <v>1897</v>
      </c>
      <c r="C247" s="3" t="s">
        <v>6006</v>
      </c>
      <c r="D247">
        <v>451</v>
      </c>
      <c r="E247">
        <v>559</v>
      </c>
      <c r="F247" t="s">
        <v>8219</v>
      </c>
      <c r="G247" t="s">
        <v>8224</v>
      </c>
      <c r="H247" t="s">
        <v>8246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8279</v>
      </c>
      <c r="O247" s="7">
        <f>(Table1[[#This Row],[pledged]]/Table1[[#This Row],[goal]])*100</f>
        <v>123.94678492239468</v>
      </c>
      <c r="P247">
        <f>Table1[[#This Row],[pledged]]/Table1[[#This Row],[backers_count]]</f>
        <v>43</v>
      </c>
      <c r="Q247" t="s">
        <v>8323</v>
      </c>
      <c r="R247" t="s">
        <v>8327</v>
      </c>
      <c r="S247" s="12">
        <f>(((J247/60)/60)/24)+DATE(1970,1,1)</f>
        <v>40981.710243055553</v>
      </c>
      <c r="T247" s="12">
        <f>(((I247/60)/60)/24)+DATE(1970,1,1)</f>
        <v>41011.710243055553</v>
      </c>
    </row>
    <row r="248" spans="1:20" ht="43.2" x14ac:dyDescent="0.3">
      <c r="A248">
        <v>2256</v>
      </c>
      <c r="B248" s="3" t="s">
        <v>2257</v>
      </c>
      <c r="C248" s="3" t="s">
        <v>6366</v>
      </c>
      <c r="D248">
        <v>480</v>
      </c>
      <c r="E248">
        <v>1069</v>
      </c>
      <c r="F248" t="s">
        <v>8219</v>
      </c>
      <c r="G248" t="s">
        <v>8225</v>
      </c>
      <c r="H248" t="s">
        <v>8247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8297</v>
      </c>
      <c r="O248" s="7">
        <f>(Table1[[#This Row],[pledged]]/Table1[[#This Row],[goal]])*100</f>
        <v>222.70833333333334</v>
      </c>
      <c r="P248">
        <f>Table1[[#This Row],[pledged]]/Table1[[#This Row],[backers_count]]</f>
        <v>21.38</v>
      </c>
      <c r="Q248" t="s">
        <v>8331</v>
      </c>
      <c r="R248" t="s">
        <v>8349</v>
      </c>
      <c r="S248" s="12">
        <f>(((J248/60)/60)/24)+DATE(1970,1,1)</f>
        <v>42682.451921296291</v>
      </c>
      <c r="T248" s="12">
        <f>(((I248/60)/60)/24)+DATE(1970,1,1)</f>
        <v>42696.451921296291</v>
      </c>
    </row>
    <row r="249" spans="1:20" ht="43.2" x14ac:dyDescent="0.3">
      <c r="A249">
        <v>2067</v>
      </c>
      <c r="B249" s="3" t="s">
        <v>2068</v>
      </c>
      <c r="C249" s="3" t="s">
        <v>6177</v>
      </c>
      <c r="D249">
        <v>495</v>
      </c>
      <c r="E249">
        <v>628</v>
      </c>
      <c r="F249" t="s">
        <v>8219</v>
      </c>
      <c r="G249" t="s">
        <v>8225</v>
      </c>
      <c r="H249" t="s">
        <v>8247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8295</v>
      </c>
      <c r="O249" s="7">
        <f>(Table1[[#This Row],[pledged]]/Table1[[#This Row],[goal]])*100</f>
        <v>126.86868686868686</v>
      </c>
      <c r="P249">
        <f>Table1[[#This Row],[pledged]]/Table1[[#This Row],[backers_count]]</f>
        <v>62.8</v>
      </c>
      <c r="Q249" t="s">
        <v>8317</v>
      </c>
      <c r="R249" t="s">
        <v>8347</v>
      </c>
      <c r="S249" s="12">
        <f>(((J249/60)/60)/24)+DATE(1970,1,1)</f>
        <v>42115.853888888887</v>
      </c>
      <c r="T249" s="12">
        <f>(((I249/60)/60)/24)+DATE(1970,1,1)</f>
        <v>42148.853888888887</v>
      </c>
    </row>
    <row r="250" spans="1:20" ht="43.2" x14ac:dyDescent="0.3">
      <c r="A250">
        <v>2</v>
      </c>
      <c r="B250" s="3" t="s">
        <v>4</v>
      </c>
      <c r="C250" s="3" t="s">
        <v>4113</v>
      </c>
      <c r="D250">
        <v>500</v>
      </c>
      <c r="E250">
        <v>525</v>
      </c>
      <c r="F250" t="s">
        <v>8219</v>
      </c>
      <c r="G250" t="s">
        <v>8225</v>
      </c>
      <c r="H250" t="s">
        <v>8247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8265</v>
      </c>
      <c r="O250" s="7">
        <f>(Table1[[#This Row],[pledged]]/Table1[[#This Row],[goal]])*100</f>
        <v>105</v>
      </c>
      <c r="P250">
        <f>Table1[[#This Row],[pledged]]/Table1[[#This Row],[backers_count]]</f>
        <v>15</v>
      </c>
      <c r="Q250" t="s">
        <v>8308</v>
      </c>
      <c r="R250" t="s">
        <v>8309</v>
      </c>
      <c r="S250" s="12">
        <f>(((J250/60)/60)/24)+DATE(1970,1,1)</f>
        <v>42405.702349537038</v>
      </c>
      <c r="T250" s="12">
        <f>(((I250/60)/60)/24)+DATE(1970,1,1)</f>
        <v>42415.702349537038</v>
      </c>
    </row>
    <row r="251" spans="1:20" ht="43.2" x14ac:dyDescent="0.3">
      <c r="A251">
        <v>9</v>
      </c>
      <c r="B251" s="3" t="s">
        <v>11</v>
      </c>
      <c r="C251" s="3" t="s">
        <v>4120</v>
      </c>
      <c r="D251">
        <v>500</v>
      </c>
      <c r="E251">
        <v>629.99</v>
      </c>
      <c r="F251" t="s">
        <v>8219</v>
      </c>
      <c r="G251" t="s">
        <v>8224</v>
      </c>
      <c r="H251" t="s">
        <v>8246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8265</v>
      </c>
      <c r="O251" s="7">
        <f>(Table1[[#This Row],[pledged]]/Table1[[#This Row],[goal]])*100</f>
        <v>125.998</v>
      </c>
      <c r="P251">
        <f>Table1[[#This Row],[pledged]]/Table1[[#This Row],[backers_count]]</f>
        <v>31.499500000000001</v>
      </c>
      <c r="Q251" t="s">
        <v>8308</v>
      </c>
      <c r="R251" t="s">
        <v>8309</v>
      </c>
      <c r="S251" s="12">
        <f>(((J251/60)/60)/24)+DATE(1970,1,1)</f>
        <v>42447.103518518517</v>
      </c>
      <c r="T251" s="12">
        <f>(((I251/60)/60)/24)+DATE(1970,1,1)</f>
        <v>42477.103518518517</v>
      </c>
    </row>
    <row r="252" spans="1:20" ht="43.2" x14ac:dyDescent="0.3">
      <c r="A252">
        <v>70</v>
      </c>
      <c r="B252" s="3" t="s">
        <v>72</v>
      </c>
      <c r="C252" s="3" t="s">
        <v>4181</v>
      </c>
      <c r="D252">
        <v>500</v>
      </c>
      <c r="E252">
        <v>636</v>
      </c>
      <c r="F252" t="s">
        <v>8219</v>
      </c>
      <c r="G252" t="s">
        <v>8224</v>
      </c>
      <c r="H252" t="s">
        <v>8246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8266</v>
      </c>
      <c r="O252" s="7">
        <f>(Table1[[#This Row],[pledged]]/Table1[[#This Row],[goal]])*100</f>
        <v>127.2</v>
      </c>
      <c r="P252">
        <f>Table1[[#This Row],[pledged]]/Table1[[#This Row],[backers_count]]</f>
        <v>37.411764705882355</v>
      </c>
      <c r="Q252" t="s">
        <v>8308</v>
      </c>
      <c r="R252" t="s">
        <v>8310</v>
      </c>
      <c r="S252" s="12">
        <f>(((J252/60)/60)/24)+DATE(1970,1,1)</f>
        <v>40730.896354166667</v>
      </c>
      <c r="T252" s="12">
        <f>(((I252/60)/60)/24)+DATE(1970,1,1)</f>
        <v>40790.896354166667</v>
      </c>
    </row>
    <row r="253" spans="1:20" ht="43.2" x14ac:dyDescent="0.3">
      <c r="A253">
        <v>74</v>
      </c>
      <c r="B253" s="3" t="s">
        <v>76</v>
      </c>
      <c r="C253" s="3" t="s">
        <v>4185</v>
      </c>
      <c r="D253">
        <v>500</v>
      </c>
      <c r="E253">
        <v>564.66</v>
      </c>
      <c r="F253" t="s">
        <v>8219</v>
      </c>
      <c r="G253" t="s">
        <v>8230</v>
      </c>
      <c r="H253" t="s">
        <v>8249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8266</v>
      </c>
      <c r="O253" s="7">
        <f>(Table1[[#This Row],[pledged]]/Table1[[#This Row],[goal]])*100</f>
        <v>112.93199999999999</v>
      </c>
      <c r="P253">
        <f>Table1[[#This Row],[pledged]]/Table1[[#This Row],[backers_count]]</f>
        <v>19.471034482758618</v>
      </c>
      <c r="Q253" t="s">
        <v>8308</v>
      </c>
      <c r="R253" t="s">
        <v>8310</v>
      </c>
      <c r="S253" s="12">
        <f>(((J253/60)/60)/24)+DATE(1970,1,1)</f>
        <v>42360.487210648149</v>
      </c>
      <c r="T253" s="12">
        <f>(((I253/60)/60)/24)+DATE(1970,1,1)</f>
        <v>42390.487210648149</v>
      </c>
    </row>
    <row r="254" spans="1:20" ht="43.2" x14ac:dyDescent="0.3">
      <c r="A254">
        <v>84</v>
      </c>
      <c r="B254" s="3" t="s">
        <v>86</v>
      </c>
      <c r="C254" s="3" t="s">
        <v>4195</v>
      </c>
      <c r="D254">
        <v>500</v>
      </c>
      <c r="E254">
        <v>500</v>
      </c>
      <c r="F254" t="s">
        <v>8219</v>
      </c>
      <c r="G254" t="s">
        <v>8224</v>
      </c>
      <c r="H254" t="s">
        <v>8246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8266</v>
      </c>
      <c r="O254" s="7">
        <f>(Table1[[#This Row],[pledged]]/Table1[[#This Row],[goal]])*100</f>
        <v>100</v>
      </c>
      <c r="P254">
        <f>Table1[[#This Row],[pledged]]/Table1[[#This Row],[backers_count]]</f>
        <v>71.428571428571431</v>
      </c>
      <c r="Q254" t="s">
        <v>8308</v>
      </c>
      <c r="R254" t="s">
        <v>8310</v>
      </c>
      <c r="S254" s="12">
        <f>(((J254/60)/60)/24)+DATE(1970,1,1)</f>
        <v>40648.757939814815</v>
      </c>
      <c r="T254" s="12">
        <f>(((I254/60)/60)/24)+DATE(1970,1,1)</f>
        <v>40678.757939814815</v>
      </c>
    </row>
    <row r="255" spans="1:20" ht="28.8" x14ac:dyDescent="0.3">
      <c r="A255">
        <v>90</v>
      </c>
      <c r="B255" s="3" t="s">
        <v>92</v>
      </c>
      <c r="C255" s="3" t="s">
        <v>4201</v>
      </c>
      <c r="D255">
        <v>500</v>
      </c>
      <c r="E255">
        <v>502</v>
      </c>
      <c r="F255" t="s">
        <v>8219</v>
      </c>
      <c r="G255" t="s">
        <v>8224</v>
      </c>
      <c r="H255" t="s">
        <v>8246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8266</v>
      </c>
      <c r="O255" s="7">
        <f>(Table1[[#This Row],[pledged]]/Table1[[#This Row],[goal]])*100</f>
        <v>100.4</v>
      </c>
      <c r="P255">
        <f>Table1[[#This Row],[pledged]]/Table1[[#This Row],[backers_count]]</f>
        <v>31.375</v>
      </c>
      <c r="Q255" t="s">
        <v>8308</v>
      </c>
      <c r="R255" t="s">
        <v>8310</v>
      </c>
      <c r="S255" s="12">
        <f>(((J255/60)/60)/24)+DATE(1970,1,1)</f>
        <v>40706.297442129631</v>
      </c>
      <c r="T255" s="12">
        <f>(((I255/60)/60)/24)+DATE(1970,1,1)</f>
        <v>40736.297442129631</v>
      </c>
    </row>
    <row r="256" spans="1:20" ht="28.8" x14ac:dyDescent="0.3">
      <c r="A256">
        <v>104</v>
      </c>
      <c r="B256" s="3" t="s">
        <v>106</v>
      </c>
      <c r="C256" s="3" t="s">
        <v>4215</v>
      </c>
      <c r="D256">
        <v>500</v>
      </c>
      <c r="E256">
        <v>600</v>
      </c>
      <c r="F256" t="s">
        <v>8219</v>
      </c>
      <c r="G256" t="s">
        <v>8224</v>
      </c>
      <c r="H256" t="s">
        <v>8246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8266</v>
      </c>
      <c r="O256" s="7">
        <f>(Table1[[#This Row],[pledged]]/Table1[[#This Row],[goal]])*100</f>
        <v>120</v>
      </c>
      <c r="P256">
        <f>Table1[[#This Row],[pledged]]/Table1[[#This Row],[backers_count]]</f>
        <v>60</v>
      </c>
      <c r="Q256" t="s">
        <v>8308</v>
      </c>
      <c r="R256" t="s">
        <v>8310</v>
      </c>
      <c r="S256" s="12">
        <f>(((J256/60)/60)/24)+DATE(1970,1,1)</f>
        <v>40612.695208333331</v>
      </c>
      <c r="T256" s="12">
        <f>(((I256/60)/60)/24)+DATE(1970,1,1)</f>
        <v>40636.041666666664</v>
      </c>
    </row>
    <row r="257" spans="1:20" ht="43.2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7">
        <f>(Table1[[#This Row],[pledged]]/Table1[[#This Row],[goal]])*100</f>
        <v>120</v>
      </c>
      <c r="P257">
        <f>Table1[[#This Row],[pledged]]/Table1[[#This Row],[backers_count]]</f>
        <v>42.857142857142854</v>
      </c>
      <c r="Q257" t="s">
        <v>8308</v>
      </c>
      <c r="R257" t="s">
        <v>8313</v>
      </c>
      <c r="S257" s="12">
        <f>(((J257/60)/60)/24)+DATE(1970,1,1)</f>
        <v>41657.985081018516</v>
      </c>
      <c r="T257" s="12">
        <f>(((I257/60)/60)/24)+DATE(1970,1,1)</f>
        <v>41699.720833333333</v>
      </c>
    </row>
    <row r="258" spans="1:20" ht="43.2" x14ac:dyDescent="0.3">
      <c r="A258">
        <v>409</v>
      </c>
      <c r="B258" s="3" t="s">
        <v>410</v>
      </c>
      <c r="C258" s="3" t="s">
        <v>4519</v>
      </c>
      <c r="D258">
        <v>500</v>
      </c>
      <c r="E258">
        <v>684</v>
      </c>
      <c r="F258" t="s">
        <v>8219</v>
      </c>
      <c r="G258" t="s">
        <v>8225</v>
      </c>
      <c r="H258" t="s">
        <v>8247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8269</v>
      </c>
      <c r="O258" s="7">
        <f>(Table1[[#This Row],[pledged]]/Table1[[#This Row],[goal]])*100</f>
        <v>136.80000000000001</v>
      </c>
      <c r="P258">
        <f>Table1[[#This Row],[pledged]]/Table1[[#This Row],[backers_count]]</f>
        <v>45.6</v>
      </c>
      <c r="Q258" t="s">
        <v>8308</v>
      </c>
      <c r="R258" t="s">
        <v>8313</v>
      </c>
      <c r="S258" s="12">
        <f>(((J258/60)/60)/24)+DATE(1970,1,1)</f>
        <v>42543.862777777773</v>
      </c>
      <c r="T258" s="12">
        <f>(((I258/60)/60)/24)+DATE(1970,1,1)</f>
        <v>42573.862777777773</v>
      </c>
    </row>
    <row r="259" spans="1:20" ht="43.2" x14ac:dyDescent="0.3">
      <c r="A259">
        <v>539</v>
      </c>
      <c r="B259" s="3" t="s">
        <v>540</v>
      </c>
      <c r="C259" s="3" t="s">
        <v>4649</v>
      </c>
      <c r="D259">
        <v>500</v>
      </c>
      <c r="E259">
        <v>503.22</v>
      </c>
      <c r="F259" t="s">
        <v>8219</v>
      </c>
      <c r="G259" t="s">
        <v>8225</v>
      </c>
      <c r="H259" t="s">
        <v>8247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8271</v>
      </c>
      <c r="O259" s="7">
        <f>(Table1[[#This Row],[pledged]]/Table1[[#This Row],[goal]])*100</f>
        <v>100.64400000000001</v>
      </c>
      <c r="P259">
        <f>Table1[[#This Row],[pledged]]/Table1[[#This Row],[backers_count]]</f>
        <v>25.161000000000001</v>
      </c>
      <c r="Q259" t="s">
        <v>8315</v>
      </c>
      <c r="R259" t="s">
        <v>8316</v>
      </c>
      <c r="S259" s="12">
        <f>(((J259/60)/60)/24)+DATE(1970,1,1)</f>
        <v>42535.049849537041</v>
      </c>
      <c r="T259" s="12">
        <f>(((I259/60)/60)/24)+DATE(1970,1,1)</f>
        <v>42556.049849537041</v>
      </c>
    </row>
    <row r="260" spans="1:20" ht="43.2" x14ac:dyDescent="0.3">
      <c r="A260">
        <v>785</v>
      </c>
      <c r="B260" s="3" t="s">
        <v>786</v>
      </c>
      <c r="C260" s="3" t="s">
        <v>4895</v>
      </c>
      <c r="D260">
        <v>500</v>
      </c>
      <c r="E260">
        <v>903.14</v>
      </c>
      <c r="F260" t="s">
        <v>8219</v>
      </c>
      <c r="G260" t="s">
        <v>8224</v>
      </c>
      <c r="H260" t="s">
        <v>8246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8276</v>
      </c>
      <c r="O260" s="7">
        <f>(Table1[[#This Row],[pledged]]/Table1[[#This Row],[goal]])*100</f>
        <v>180.62799999999999</v>
      </c>
      <c r="P260">
        <f>Table1[[#This Row],[pledged]]/Table1[[#This Row],[backers_count]]</f>
        <v>31.142758620689655</v>
      </c>
      <c r="Q260" t="s">
        <v>8323</v>
      </c>
      <c r="R260" t="s">
        <v>8324</v>
      </c>
      <c r="S260" s="12">
        <f>(((J260/60)/60)/24)+DATE(1970,1,1)</f>
        <v>41303.593923611108</v>
      </c>
      <c r="T260" s="12">
        <f>(((I260/60)/60)/24)+DATE(1970,1,1)</f>
        <v>41333.593923611108</v>
      </c>
    </row>
    <row r="261" spans="1:20" ht="57.6" x14ac:dyDescent="0.3">
      <c r="A261">
        <v>829</v>
      </c>
      <c r="B261" s="3" t="s">
        <v>830</v>
      </c>
      <c r="C261" s="3" t="s">
        <v>4939</v>
      </c>
      <c r="D261">
        <v>500</v>
      </c>
      <c r="E261">
        <v>520</v>
      </c>
      <c r="F261" t="s">
        <v>8219</v>
      </c>
      <c r="G261" t="s">
        <v>8225</v>
      </c>
      <c r="H261" t="s">
        <v>8247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8276</v>
      </c>
      <c r="O261" s="7">
        <f>(Table1[[#This Row],[pledged]]/Table1[[#This Row],[goal]])*100</f>
        <v>104</v>
      </c>
      <c r="P261">
        <f>Table1[[#This Row],[pledged]]/Table1[[#This Row],[backers_count]]</f>
        <v>32.5</v>
      </c>
      <c r="Q261" t="s">
        <v>8323</v>
      </c>
      <c r="R261" t="s">
        <v>8324</v>
      </c>
      <c r="S261" s="12">
        <f>(((J261/60)/60)/24)+DATE(1970,1,1)</f>
        <v>42504.801388888889</v>
      </c>
      <c r="T261" s="12">
        <f>(((I261/60)/60)/24)+DATE(1970,1,1)</f>
        <v>42564.801388888889</v>
      </c>
    </row>
    <row r="262" spans="1:20" ht="43.2" x14ac:dyDescent="0.3">
      <c r="A262">
        <v>1039</v>
      </c>
      <c r="B262" s="3" t="s">
        <v>1040</v>
      </c>
      <c r="C262" s="3" t="s">
        <v>5149</v>
      </c>
      <c r="D262">
        <v>500</v>
      </c>
      <c r="E262">
        <v>641</v>
      </c>
      <c r="F262" t="s">
        <v>8219</v>
      </c>
      <c r="G262" t="s">
        <v>8224</v>
      </c>
      <c r="H262" t="s">
        <v>8246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8280</v>
      </c>
      <c r="O262" s="7">
        <f>(Table1[[#This Row],[pledged]]/Table1[[#This Row],[goal]])*100</f>
        <v>128.19999999999999</v>
      </c>
      <c r="P262">
        <f>Table1[[#This Row],[pledged]]/Table1[[#This Row],[backers_count]]</f>
        <v>21.366666666666667</v>
      </c>
      <c r="Q262" t="s">
        <v>8323</v>
      </c>
      <c r="R262" t="s">
        <v>8328</v>
      </c>
      <c r="S262" s="12">
        <f>(((J262/60)/60)/24)+DATE(1970,1,1)</f>
        <v>42692.109328703707</v>
      </c>
      <c r="T262" s="12">
        <f>(((I262/60)/60)/24)+DATE(1970,1,1)</f>
        <v>42717.332638888889</v>
      </c>
    </row>
    <row r="263" spans="1:20" ht="28.8" x14ac:dyDescent="0.3">
      <c r="A263">
        <v>1190</v>
      </c>
      <c r="B263" s="3" t="s">
        <v>1191</v>
      </c>
      <c r="C263" s="3" t="s">
        <v>5300</v>
      </c>
      <c r="D263">
        <v>500</v>
      </c>
      <c r="E263">
        <v>675</v>
      </c>
      <c r="F263" t="s">
        <v>8219</v>
      </c>
      <c r="G263" t="s">
        <v>8224</v>
      </c>
      <c r="H263" t="s">
        <v>8246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8285</v>
      </c>
      <c r="O263" s="7">
        <f>(Table1[[#This Row],[pledged]]/Table1[[#This Row],[goal]])*100</f>
        <v>135</v>
      </c>
      <c r="P263">
        <f>Table1[[#This Row],[pledged]]/Table1[[#This Row],[backers_count]]</f>
        <v>51.92307692307692</v>
      </c>
      <c r="Q263" t="s">
        <v>8336</v>
      </c>
      <c r="R263" t="s">
        <v>8337</v>
      </c>
      <c r="S263" s="12">
        <f>(((J263/60)/60)/24)+DATE(1970,1,1)</f>
        <v>41852.665798611109</v>
      </c>
      <c r="T263" s="12">
        <f>(((I263/60)/60)/24)+DATE(1970,1,1)</f>
        <v>41882.665798611109</v>
      </c>
    </row>
    <row r="264" spans="1:20" ht="43.2" x14ac:dyDescent="0.3">
      <c r="A264">
        <v>1294</v>
      </c>
      <c r="B264" s="3" t="s">
        <v>1295</v>
      </c>
      <c r="C264" s="3" t="s">
        <v>5404</v>
      </c>
      <c r="D264">
        <v>500</v>
      </c>
      <c r="E264">
        <v>610</v>
      </c>
      <c r="F264" t="s">
        <v>8219</v>
      </c>
      <c r="G264" t="s">
        <v>8225</v>
      </c>
      <c r="H264" t="s">
        <v>8247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8271</v>
      </c>
      <c r="O264" s="7">
        <f>(Table1[[#This Row],[pledged]]/Table1[[#This Row],[goal]])*100</f>
        <v>122</v>
      </c>
      <c r="P264">
        <f>Table1[[#This Row],[pledged]]/Table1[[#This Row],[backers_count]]</f>
        <v>27.727272727272727</v>
      </c>
      <c r="Q264" t="s">
        <v>8315</v>
      </c>
      <c r="R264" t="s">
        <v>8316</v>
      </c>
      <c r="S264" s="12">
        <f>(((J264/60)/60)/24)+DATE(1970,1,1)</f>
        <v>42278.453668981485</v>
      </c>
      <c r="T264" s="12">
        <f>(((I264/60)/60)/24)+DATE(1970,1,1)</f>
        <v>42296.458333333328</v>
      </c>
    </row>
    <row r="265" spans="1:20" x14ac:dyDescent="0.3">
      <c r="A265">
        <v>1372</v>
      </c>
      <c r="B265" s="3" t="s">
        <v>1373</v>
      </c>
      <c r="C265" s="3" t="s">
        <v>5482</v>
      </c>
      <c r="D265">
        <v>500</v>
      </c>
      <c r="E265">
        <v>620</v>
      </c>
      <c r="F265" t="s">
        <v>8219</v>
      </c>
      <c r="G265" t="s">
        <v>8224</v>
      </c>
      <c r="H265" t="s">
        <v>8246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8276</v>
      </c>
      <c r="O265" s="7">
        <f>(Table1[[#This Row],[pledged]]/Table1[[#This Row],[goal]])*100</f>
        <v>124</v>
      </c>
      <c r="P265">
        <f>Table1[[#This Row],[pledged]]/Table1[[#This Row],[backers_count]]</f>
        <v>38.75</v>
      </c>
      <c r="Q265" t="s">
        <v>8323</v>
      </c>
      <c r="R265" t="s">
        <v>8324</v>
      </c>
      <c r="S265" s="12">
        <f>(((J265/60)/60)/24)+DATE(1970,1,1)</f>
        <v>41072.739953703705</v>
      </c>
      <c r="T265" s="12">
        <f>(((I265/60)/60)/24)+DATE(1970,1,1)</f>
        <v>41102.739953703705</v>
      </c>
    </row>
    <row r="266" spans="1:20" ht="28.8" x14ac:dyDescent="0.3">
      <c r="A266">
        <v>1389</v>
      </c>
      <c r="B266" s="3" t="s">
        <v>1390</v>
      </c>
      <c r="C266" s="3" t="s">
        <v>5499</v>
      </c>
      <c r="D266">
        <v>500</v>
      </c>
      <c r="E266">
        <v>727</v>
      </c>
      <c r="F266" t="s">
        <v>8219</v>
      </c>
      <c r="G266" t="s">
        <v>8225</v>
      </c>
      <c r="H266" t="s">
        <v>8247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8276</v>
      </c>
      <c r="O266" s="7">
        <f>(Table1[[#This Row],[pledged]]/Table1[[#This Row],[goal]])*100</f>
        <v>145.4</v>
      </c>
      <c r="P266">
        <f>Table1[[#This Row],[pledged]]/Table1[[#This Row],[backers_count]]</f>
        <v>21.382352941176471</v>
      </c>
      <c r="Q266" t="s">
        <v>8323</v>
      </c>
      <c r="R266" t="s">
        <v>8324</v>
      </c>
      <c r="S266" s="12">
        <f>(((J266/60)/60)/24)+DATE(1970,1,1)</f>
        <v>42565.480983796297</v>
      </c>
      <c r="T266" s="12">
        <f>(((I266/60)/60)/24)+DATE(1970,1,1)</f>
        <v>42595.480983796297</v>
      </c>
    </row>
    <row r="267" spans="1:20" ht="43.2" x14ac:dyDescent="0.3">
      <c r="A267">
        <v>1391</v>
      </c>
      <c r="B267" s="3" t="s">
        <v>1392</v>
      </c>
      <c r="C267" s="3" t="s">
        <v>5501</v>
      </c>
      <c r="D267">
        <v>500</v>
      </c>
      <c r="E267">
        <v>551</v>
      </c>
      <c r="F267" t="s">
        <v>8219</v>
      </c>
      <c r="G267" t="s">
        <v>8224</v>
      </c>
      <c r="H267" t="s">
        <v>8246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8276</v>
      </c>
      <c r="O267" s="7">
        <f>(Table1[[#This Row],[pledged]]/Table1[[#This Row],[goal]])*100</f>
        <v>110.2</v>
      </c>
      <c r="P267">
        <f>Table1[[#This Row],[pledged]]/Table1[[#This Row],[backers_count]]</f>
        <v>42.384615384615387</v>
      </c>
      <c r="Q267" t="s">
        <v>8323</v>
      </c>
      <c r="R267" t="s">
        <v>8324</v>
      </c>
      <c r="S267" s="12">
        <f>(((J267/60)/60)/24)+DATE(1970,1,1)</f>
        <v>42193.650671296295</v>
      </c>
      <c r="T267" s="12">
        <f>(((I267/60)/60)/24)+DATE(1970,1,1)</f>
        <v>42238.207638888889</v>
      </c>
    </row>
    <row r="268" spans="1:20" ht="43.2" x14ac:dyDescent="0.3">
      <c r="A268">
        <v>1612</v>
      </c>
      <c r="B268" s="3" t="s">
        <v>1613</v>
      </c>
      <c r="C268" s="3" t="s">
        <v>5722</v>
      </c>
      <c r="D268">
        <v>500</v>
      </c>
      <c r="E268">
        <v>550</v>
      </c>
      <c r="F268" t="s">
        <v>8219</v>
      </c>
      <c r="G268" t="s">
        <v>8224</v>
      </c>
      <c r="H268" t="s">
        <v>8246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8276</v>
      </c>
      <c r="O268" s="7">
        <f>(Table1[[#This Row],[pledged]]/Table1[[#This Row],[goal]])*100</f>
        <v>110.00000000000001</v>
      </c>
      <c r="P268">
        <f>Table1[[#This Row],[pledged]]/Table1[[#This Row],[backers_count]]</f>
        <v>50</v>
      </c>
      <c r="Q268" t="s">
        <v>8323</v>
      </c>
      <c r="R268" t="s">
        <v>8324</v>
      </c>
      <c r="S268" s="12">
        <f>(((J268/60)/60)/24)+DATE(1970,1,1)</f>
        <v>41246.874814814815</v>
      </c>
      <c r="T268" s="12">
        <f>(((I268/60)/60)/24)+DATE(1970,1,1)</f>
        <v>41276.874814814815</v>
      </c>
    </row>
    <row r="269" spans="1:20" ht="43.2" x14ac:dyDescent="0.3">
      <c r="A269">
        <v>1637</v>
      </c>
      <c r="B269" s="3" t="s">
        <v>1638</v>
      </c>
      <c r="C269" s="3" t="s">
        <v>5747</v>
      </c>
      <c r="D269">
        <v>500</v>
      </c>
      <c r="E269">
        <v>519</v>
      </c>
      <c r="F269" t="s">
        <v>8219</v>
      </c>
      <c r="G269" t="s">
        <v>8224</v>
      </c>
      <c r="H269" t="s">
        <v>8246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8276</v>
      </c>
      <c r="O269" s="7">
        <f>(Table1[[#This Row],[pledged]]/Table1[[#This Row],[goal]])*100</f>
        <v>103.8</v>
      </c>
      <c r="P269">
        <f>Table1[[#This Row],[pledged]]/Table1[[#This Row],[backers_count]]</f>
        <v>34.6</v>
      </c>
      <c r="Q269" t="s">
        <v>8323</v>
      </c>
      <c r="R269" t="s">
        <v>8324</v>
      </c>
      <c r="S269" s="12">
        <f>(((J269/60)/60)/24)+DATE(1970,1,1)</f>
        <v>40122.751620370371</v>
      </c>
      <c r="T269" s="12">
        <f>(((I269/60)/60)/24)+DATE(1970,1,1)</f>
        <v>40178.98541666667</v>
      </c>
    </row>
    <row r="270" spans="1:20" ht="43.2" x14ac:dyDescent="0.3">
      <c r="A270">
        <v>1659</v>
      </c>
      <c r="B270" s="3" t="s">
        <v>1660</v>
      </c>
      <c r="C270" s="3" t="s">
        <v>5769</v>
      </c>
      <c r="D270">
        <v>500</v>
      </c>
      <c r="E270">
        <v>564</v>
      </c>
      <c r="F270" t="s">
        <v>8219</v>
      </c>
      <c r="G270" t="s">
        <v>8225</v>
      </c>
      <c r="H270" t="s">
        <v>8247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8292</v>
      </c>
      <c r="O270" s="7">
        <f>(Table1[[#This Row],[pledged]]/Table1[[#This Row],[goal]])*100</f>
        <v>112.79999999999998</v>
      </c>
      <c r="P270">
        <f>Table1[[#This Row],[pledged]]/Table1[[#This Row],[backers_count]]</f>
        <v>12.533333333333333</v>
      </c>
      <c r="Q270" t="s">
        <v>8323</v>
      </c>
      <c r="R270" t="s">
        <v>8344</v>
      </c>
      <c r="S270" s="12">
        <f>(((J270/60)/60)/24)+DATE(1970,1,1)</f>
        <v>41596.913437499999</v>
      </c>
      <c r="T270" s="12">
        <f>(((I270/60)/60)/24)+DATE(1970,1,1)</f>
        <v>41625.5</v>
      </c>
    </row>
    <row r="271" spans="1:20" ht="57.6" x14ac:dyDescent="0.3">
      <c r="A271">
        <v>1835</v>
      </c>
      <c r="B271" s="3" t="s">
        <v>1836</v>
      </c>
      <c r="C271" s="3" t="s">
        <v>5945</v>
      </c>
      <c r="D271">
        <v>500</v>
      </c>
      <c r="E271">
        <v>520</v>
      </c>
      <c r="F271" t="s">
        <v>8219</v>
      </c>
      <c r="G271" t="s">
        <v>8225</v>
      </c>
      <c r="H271" t="s">
        <v>8247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8276</v>
      </c>
      <c r="O271" s="7">
        <f>(Table1[[#This Row],[pledged]]/Table1[[#This Row],[goal]])*100</f>
        <v>104</v>
      </c>
      <c r="P271">
        <f>Table1[[#This Row],[pledged]]/Table1[[#This Row],[backers_count]]</f>
        <v>47.272727272727273</v>
      </c>
      <c r="Q271" t="s">
        <v>8323</v>
      </c>
      <c r="R271" t="s">
        <v>8324</v>
      </c>
      <c r="S271" s="12">
        <f>(((J271/60)/60)/24)+DATE(1970,1,1)</f>
        <v>42430.702210648145</v>
      </c>
      <c r="T271" s="12">
        <f>(((I271/60)/60)/24)+DATE(1970,1,1)</f>
        <v>42460.660543981481</v>
      </c>
    </row>
    <row r="272" spans="1:20" ht="43.2" x14ac:dyDescent="0.3">
      <c r="A272">
        <v>1892</v>
      </c>
      <c r="B272" s="3" t="s">
        <v>1893</v>
      </c>
      <c r="C272" s="3" t="s">
        <v>6002</v>
      </c>
      <c r="D272">
        <v>500</v>
      </c>
      <c r="E272">
        <v>683</v>
      </c>
      <c r="F272" t="s">
        <v>8219</v>
      </c>
      <c r="G272" t="s">
        <v>8224</v>
      </c>
      <c r="H272" t="s">
        <v>8246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8279</v>
      </c>
      <c r="O272" s="7">
        <f>(Table1[[#This Row],[pledged]]/Table1[[#This Row],[goal]])*100</f>
        <v>136.60000000000002</v>
      </c>
      <c r="P272">
        <f>Table1[[#This Row],[pledged]]/Table1[[#This Row],[backers_count]]</f>
        <v>26.26923076923077</v>
      </c>
      <c r="Q272" t="s">
        <v>8323</v>
      </c>
      <c r="R272" t="s">
        <v>8327</v>
      </c>
      <c r="S272" s="12">
        <f>(((J272/60)/60)/24)+DATE(1970,1,1)</f>
        <v>40671.637511574074</v>
      </c>
      <c r="T272" s="12">
        <f>(((I272/60)/60)/24)+DATE(1970,1,1)</f>
        <v>40701.637511574074</v>
      </c>
    </row>
    <row r="273" spans="1:20" ht="57.6" x14ac:dyDescent="0.3">
      <c r="A273">
        <v>2003</v>
      </c>
      <c r="B273" s="3" t="s">
        <v>2004</v>
      </c>
      <c r="C273" s="3" t="s">
        <v>6113</v>
      </c>
      <c r="D273">
        <v>500</v>
      </c>
      <c r="E273">
        <v>1560</v>
      </c>
      <c r="F273" t="s">
        <v>8219</v>
      </c>
      <c r="G273" t="s">
        <v>8224</v>
      </c>
      <c r="H273" t="s">
        <v>8246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8295</v>
      </c>
      <c r="O273" s="7">
        <f>(Table1[[#This Row],[pledged]]/Table1[[#This Row],[goal]])*100</f>
        <v>312</v>
      </c>
      <c r="P273">
        <f>Table1[[#This Row],[pledged]]/Table1[[#This Row],[backers_count]]</f>
        <v>91.764705882352942</v>
      </c>
      <c r="Q273" t="s">
        <v>8317</v>
      </c>
      <c r="R273" t="s">
        <v>8347</v>
      </c>
      <c r="S273" s="12">
        <f>(((J273/60)/60)/24)+DATE(1970,1,1)</f>
        <v>40347.125601851854</v>
      </c>
      <c r="T273" s="12">
        <f>(((I273/60)/60)/24)+DATE(1970,1,1)</f>
        <v>40361.958333333336</v>
      </c>
    </row>
    <row r="274" spans="1:20" ht="28.8" x14ac:dyDescent="0.3">
      <c r="A274">
        <v>2209</v>
      </c>
      <c r="B274" s="3" t="s">
        <v>2210</v>
      </c>
      <c r="C274" s="3" t="s">
        <v>6319</v>
      </c>
      <c r="D274">
        <v>500</v>
      </c>
      <c r="E274">
        <v>754</v>
      </c>
      <c r="F274" t="s">
        <v>8219</v>
      </c>
      <c r="G274" t="s">
        <v>8225</v>
      </c>
      <c r="H274" t="s">
        <v>8247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8280</v>
      </c>
      <c r="O274" s="7">
        <f>(Table1[[#This Row],[pledged]]/Table1[[#This Row],[goal]])*100</f>
        <v>150.80000000000001</v>
      </c>
      <c r="P274">
        <f>Table1[[#This Row],[pledged]]/Table1[[#This Row],[backers_count]]</f>
        <v>50.266666666666666</v>
      </c>
      <c r="Q274" t="s">
        <v>8323</v>
      </c>
      <c r="R274" t="s">
        <v>8328</v>
      </c>
      <c r="S274" s="12">
        <f>(((J274/60)/60)/24)+DATE(1970,1,1)</f>
        <v>41732.479675925926</v>
      </c>
      <c r="T274" s="12">
        <f>(((I274/60)/60)/24)+DATE(1970,1,1)</f>
        <v>41743.958333333336</v>
      </c>
    </row>
    <row r="275" spans="1:20" ht="43.2" x14ac:dyDescent="0.3">
      <c r="A275">
        <v>2222</v>
      </c>
      <c r="B275" s="3" t="s">
        <v>2223</v>
      </c>
      <c r="C275" s="3" t="s">
        <v>6332</v>
      </c>
      <c r="D275">
        <v>500</v>
      </c>
      <c r="E275">
        <v>813</v>
      </c>
      <c r="F275" t="s">
        <v>8219</v>
      </c>
      <c r="G275" t="s">
        <v>8224</v>
      </c>
      <c r="H275" t="s">
        <v>8246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8297</v>
      </c>
      <c r="O275" s="7">
        <f>(Table1[[#This Row],[pledged]]/Table1[[#This Row],[goal]])*100</f>
        <v>162.6</v>
      </c>
      <c r="P275">
        <f>Table1[[#This Row],[pledged]]/Table1[[#This Row],[backers_count]]</f>
        <v>27.1</v>
      </c>
      <c r="Q275" t="s">
        <v>8331</v>
      </c>
      <c r="R275" t="s">
        <v>8349</v>
      </c>
      <c r="S275" s="12">
        <f>(((J275/60)/60)/24)+DATE(1970,1,1)</f>
        <v>40906.787581018521</v>
      </c>
      <c r="T275" s="12">
        <f>(((I275/60)/60)/24)+DATE(1970,1,1)</f>
        <v>40936.787581018521</v>
      </c>
    </row>
    <row r="276" spans="1:20" ht="43.2" x14ac:dyDescent="0.3">
      <c r="A276">
        <v>2254</v>
      </c>
      <c r="B276" s="3" t="s">
        <v>2255</v>
      </c>
      <c r="C276" s="3" t="s">
        <v>6364</v>
      </c>
      <c r="D276">
        <v>500</v>
      </c>
      <c r="E276">
        <v>2299</v>
      </c>
      <c r="F276" t="s">
        <v>8219</v>
      </c>
      <c r="G276" t="s">
        <v>8224</v>
      </c>
      <c r="H276" t="s">
        <v>8246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8297</v>
      </c>
      <c r="O276" s="7">
        <f>(Table1[[#This Row],[pledged]]/Table1[[#This Row],[goal]])*100</f>
        <v>459.8</v>
      </c>
      <c r="P276">
        <f>Table1[[#This Row],[pledged]]/Table1[[#This Row],[backers_count]]</f>
        <v>11.67005076142132</v>
      </c>
      <c r="Q276" t="s">
        <v>8331</v>
      </c>
      <c r="R276" t="s">
        <v>8349</v>
      </c>
      <c r="S276" s="12">
        <f>(((J276/60)/60)/24)+DATE(1970,1,1)</f>
        <v>42752.647777777776</v>
      </c>
      <c r="T276" s="12">
        <f>(((I276/60)/60)/24)+DATE(1970,1,1)</f>
        <v>42759.647777777776</v>
      </c>
    </row>
    <row r="277" spans="1:20" ht="57.6" x14ac:dyDescent="0.3">
      <c r="A277">
        <v>2471</v>
      </c>
      <c r="B277" s="3" t="s">
        <v>2472</v>
      </c>
      <c r="C277" s="3" t="s">
        <v>6581</v>
      </c>
      <c r="D277">
        <v>500</v>
      </c>
      <c r="E277">
        <v>640</v>
      </c>
      <c r="F277" t="s">
        <v>8219</v>
      </c>
      <c r="G277" t="s">
        <v>8224</v>
      </c>
      <c r="H277" t="s">
        <v>8246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8279</v>
      </c>
      <c r="O277" s="7">
        <f>(Table1[[#This Row],[pledged]]/Table1[[#This Row],[goal]])*100</f>
        <v>128</v>
      </c>
      <c r="P277">
        <f>Table1[[#This Row],[pledged]]/Table1[[#This Row],[backers_count]]</f>
        <v>37.647058823529413</v>
      </c>
      <c r="Q277" t="s">
        <v>8323</v>
      </c>
      <c r="R277" t="s">
        <v>8327</v>
      </c>
      <c r="S277" s="12">
        <f>(((J277/60)/60)/24)+DATE(1970,1,1)</f>
        <v>40893.992962962962</v>
      </c>
      <c r="T277" s="12">
        <f>(((I277/60)/60)/24)+DATE(1970,1,1)</f>
        <v>40933.992962962962</v>
      </c>
    </row>
    <row r="278" spans="1:20" ht="43.2" x14ac:dyDescent="0.3">
      <c r="A278">
        <v>2490</v>
      </c>
      <c r="B278" s="3" t="s">
        <v>2490</v>
      </c>
      <c r="C278" s="3" t="s">
        <v>6600</v>
      </c>
      <c r="D278">
        <v>500</v>
      </c>
      <c r="E278">
        <v>607</v>
      </c>
      <c r="F278" t="s">
        <v>8219</v>
      </c>
      <c r="G278" t="s">
        <v>8224</v>
      </c>
      <c r="H278" t="s">
        <v>8246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8279</v>
      </c>
      <c r="O278" s="7">
        <f>(Table1[[#This Row],[pledged]]/Table1[[#This Row],[goal]])*100</f>
        <v>121.39999999999999</v>
      </c>
      <c r="P278">
        <f>Table1[[#This Row],[pledged]]/Table1[[#This Row],[backers_count]]</f>
        <v>37.9375</v>
      </c>
      <c r="Q278" t="s">
        <v>8323</v>
      </c>
      <c r="R278" t="s">
        <v>8327</v>
      </c>
      <c r="S278" s="12">
        <f>(((J278/60)/60)/24)+DATE(1970,1,1)</f>
        <v>41023.227731481478</v>
      </c>
      <c r="T278" s="12">
        <f>(((I278/60)/60)/24)+DATE(1970,1,1)</f>
        <v>41083.227731481478</v>
      </c>
    </row>
    <row r="279" spans="1:20" ht="43.2" x14ac:dyDescent="0.3">
      <c r="A279">
        <v>2491</v>
      </c>
      <c r="B279" s="3" t="s">
        <v>2491</v>
      </c>
      <c r="C279" s="3" t="s">
        <v>6601</v>
      </c>
      <c r="D279">
        <v>500</v>
      </c>
      <c r="E279">
        <v>516</v>
      </c>
      <c r="F279" t="s">
        <v>8219</v>
      </c>
      <c r="G279" t="s">
        <v>8224</v>
      </c>
      <c r="H279" t="s">
        <v>8246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8279</v>
      </c>
      <c r="O279" s="7">
        <f>(Table1[[#This Row],[pledged]]/Table1[[#This Row],[goal]])*100</f>
        <v>103.2</v>
      </c>
      <c r="P279">
        <f>Table1[[#This Row],[pledged]]/Table1[[#This Row],[backers_count]]</f>
        <v>51.6</v>
      </c>
      <c r="Q279" t="s">
        <v>8323</v>
      </c>
      <c r="R279" t="s">
        <v>8327</v>
      </c>
      <c r="S279" s="12">
        <f>(((J279/60)/60)/24)+DATE(1970,1,1)</f>
        <v>40542.839282407411</v>
      </c>
      <c r="T279" s="12">
        <f>(((I279/60)/60)/24)+DATE(1970,1,1)</f>
        <v>40559.07708333333</v>
      </c>
    </row>
    <row r="280" spans="1:20" ht="57.6" x14ac:dyDescent="0.3">
      <c r="A280">
        <v>2601</v>
      </c>
      <c r="B280" s="3" t="s">
        <v>2601</v>
      </c>
      <c r="C280" s="3" t="s">
        <v>6711</v>
      </c>
      <c r="D280">
        <v>500</v>
      </c>
      <c r="E280">
        <v>3307</v>
      </c>
      <c r="F280" t="s">
        <v>8219</v>
      </c>
      <c r="G280" t="s">
        <v>8224</v>
      </c>
      <c r="H280" t="s">
        <v>8246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8301</v>
      </c>
      <c r="O280" s="7">
        <f>(Table1[[#This Row],[pledged]]/Table1[[#This Row],[goal]])*100</f>
        <v>661.4</v>
      </c>
      <c r="P280">
        <f>Table1[[#This Row],[pledged]]/Table1[[#This Row],[backers_count]]</f>
        <v>21.900662251655628</v>
      </c>
      <c r="Q280" t="s">
        <v>8317</v>
      </c>
      <c r="R280" t="s">
        <v>8353</v>
      </c>
      <c r="S280" s="12">
        <f>(((J280/60)/60)/24)+DATE(1970,1,1)</f>
        <v>41150.902187499996</v>
      </c>
      <c r="T280" s="12">
        <f>(((I280/60)/60)/24)+DATE(1970,1,1)</f>
        <v>41165.165972222225</v>
      </c>
    </row>
    <row r="281" spans="1:20" ht="43.2" x14ac:dyDescent="0.3">
      <c r="A281">
        <v>2617</v>
      </c>
      <c r="B281" s="3" t="s">
        <v>2617</v>
      </c>
      <c r="C281" s="3" t="s">
        <v>6727</v>
      </c>
      <c r="D281">
        <v>500</v>
      </c>
      <c r="E281">
        <v>4388</v>
      </c>
      <c r="F281" t="s">
        <v>8219</v>
      </c>
      <c r="G281" t="s">
        <v>8224</v>
      </c>
      <c r="H281" t="s">
        <v>8246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8301</v>
      </c>
      <c r="O281" s="7">
        <f>(Table1[[#This Row],[pledged]]/Table1[[#This Row],[goal]])*100</f>
        <v>877.6</v>
      </c>
      <c r="P281">
        <f>Table1[[#This Row],[pledged]]/Table1[[#This Row],[backers_count]]</f>
        <v>27.59748427672956</v>
      </c>
      <c r="Q281" t="s">
        <v>8317</v>
      </c>
      <c r="R281" t="s">
        <v>8353</v>
      </c>
      <c r="S281" s="12">
        <f>(((J281/60)/60)/24)+DATE(1970,1,1)</f>
        <v>41902.874432870369</v>
      </c>
      <c r="T281" s="12">
        <f>(((I281/60)/60)/24)+DATE(1970,1,1)</f>
        <v>41932.874432870369</v>
      </c>
    </row>
    <row r="282" spans="1:20" ht="28.8" x14ac:dyDescent="0.3">
      <c r="A282">
        <v>2637</v>
      </c>
      <c r="B282" s="3" t="s">
        <v>2637</v>
      </c>
      <c r="C282" s="3" t="s">
        <v>6747</v>
      </c>
      <c r="D282">
        <v>500</v>
      </c>
      <c r="E282">
        <v>831</v>
      </c>
      <c r="F282" t="s">
        <v>8219</v>
      </c>
      <c r="G282" t="s">
        <v>8224</v>
      </c>
      <c r="H282" t="s">
        <v>8246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8301</v>
      </c>
      <c r="O282" s="7">
        <f>(Table1[[#This Row],[pledged]]/Table1[[#This Row],[goal]])*100</f>
        <v>166.2</v>
      </c>
      <c r="P282">
        <f>Table1[[#This Row],[pledged]]/Table1[[#This Row],[backers_count]]</f>
        <v>31.96153846153846</v>
      </c>
      <c r="Q282" t="s">
        <v>8317</v>
      </c>
      <c r="R282" t="s">
        <v>8353</v>
      </c>
      <c r="S282" s="12">
        <f>(((J282/60)/60)/24)+DATE(1970,1,1)</f>
        <v>42639.549479166672</v>
      </c>
      <c r="T282" s="12">
        <f>(((I282/60)/60)/24)+DATE(1970,1,1)</f>
        <v>42655.549479166672</v>
      </c>
    </row>
    <row r="283" spans="1:20" ht="43.2" x14ac:dyDescent="0.3">
      <c r="A283">
        <v>2801</v>
      </c>
      <c r="B283" s="3" t="s">
        <v>2801</v>
      </c>
      <c r="C283" s="3" t="s">
        <v>6911</v>
      </c>
      <c r="D283">
        <v>500</v>
      </c>
      <c r="E283">
        <v>666</v>
      </c>
      <c r="F283" t="s">
        <v>8219</v>
      </c>
      <c r="G283" t="s">
        <v>8226</v>
      </c>
      <c r="H283" t="s">
        <v>8248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8271</v>
      </c>
      <c r="O283" s="7">
        <f>(Table1[[#This Row],[pledged]]/Table1[[#This Row],[goal]])*100</f>
        <v>133.20000000000002</v>
      </c>
      <c r="P283">
        <f>Table1[[#This Row],[pledged]]/Table1[[#This Row],[backers_count]]</f>
        <v>51.230769230769234</v>
      </c>
      <c r="Q283" t="s">
        <v>8315</v>
      </c>
      <c r="R283" t="s">
        <v>8316</v>
      </c>
      <c r="S283" s="12">
        <f>(((J283/60)/60)/24)+DATE(1970,1,1)</f>
        <v>41900.243159722224</v>
      </c>
      <c r="T283" s="12">
        <f>(((I283/60)/60)/24)+DATE(1970,1,1)</f>
        <v>41922.458333333336</v>
      </c>
    </row>
    <row r="284" spans="1:20" ht="43.2" x14ac:dyDescent="0.3">
      <c r="A284">
        <v>2922</v>
      </c>
      <c r="B284" s="3" t="s">
        <v>2922</v>
      </c>
      <c r="C284" s="3" t="s">
        <v>7032</v>
      </c>
      <c r="D284">
        <v>500</v>
      </c>
      <c r="E284">
        <v>500</v>
      </c>
      <c r="F284" t="s">
        <v>8219</v>
      </c>
      <c r="G284" t="s">
        <v>8225</v>
      </c>
      <c r="H284" t="s">
        <v>8247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8305</v>
      </c>
      <c r="O284" s="7">
        <f>(Table1[[#This Row],[pledged]]/Table1[[#This Row],[goal]])*100</f>
        <v>100</v>
      </c>
      <c r="P284">
        <f>Table1[[#This Row],[pledged]]/Table1[[#This Row],[backers_count]]</f>
        <v>83.333333333333329</v>
      </c>
      <c r="Q284" t="s">
        <v>8315</v>
      </c>
      <c r="R284" t="s">
        <v>8357</v>
      </c>
      <c r="S284" s="12">
        <f>(((J284/60)/60)/24)+DATE(1970,1,1)</f>
        <v>42097.874155092592</v>
      </c>
      <c r="T284" s="12">
        <f>(((I284/60)/60)/24)+DATE(1970,1,1)</f>
        <v>42142.874155092592</v>
      </c>
    </row>
    <row r="285" spans="1:20" ht="43.2" x14ac:dyDescent="0.3">
      <c r="A285">
        <v>3000</v>
      </c>
      <c r="B285" s="3" t="s">
        <v>3000</v>
      </c>
      <c r="C285" s="3" t="s">
        <v>7110</v>
      </c>
      <c r="D285">
        <v>500</v>
      </c>
      <c r="E285">
        <v>500</v>
      </c>
      <c r="F285" t="s">
        <v>8219</v>
      </c>
      <c r="G285" t="s">
        <v>8224</v>
      </c>
      <c r="H285" t="s">
        <v>8246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8303</v>
      </c>
      <c r="O285" s="7">
        <f>(Table1[[#This Row],[pledged]]/Table1[[#This Row],[goal]])*100</f>
        <v>100</v>
      </c>
      <c r="P285">
        <f>Table1[[#This Row],[pledged]]/Table1[[#This Row],[backers_count]]</f>
        <v>62.5</v>
      </c>
      <c r="Q285" t="s">
        <v>8315</v>
      </c>
      <c r="R285" t="s">
        <v>8355</v>
      </c>
      <c r="S285" s="12">
        <f>(((J285/60)/60)/24)+DATE(1970,1,1)</f>
        <v>42752.827199074076</v>
      </c>
      <c r="T285" s="12">
        <f>(((I285/60)/60)/24)+DATE(1970,1,1)</f>
        <v>42766.75</v>
      </c>
    </row>
    <row r="286" spans="1:20" ht="57.6" x14ac:dyDescent="0.3">
      <c r="A286">
        <v>3037</v>
      </c>
      <c r="B286" s="3" t="s">
        <v>3037</v>
      </c>
      <c r="C286" s="3" t="s">
        <v>7147</v>
      </c>
      <c r="D286">
        <v>500</v>
      </c>
      <c r="E286">
        <v>1066</v>
      </c>
      <c r="F286" t="s">
        <v>8219</v>
      </c>
      <c r="G286" t="s">
        <v>8224</v>
      </c>
      <c r="H286" t="s">
        <v>8246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8303</v>
      </c>
      <c r="O286" s="7">
        <f>(Table1[[#This Row],[pledged]]/Table1[[#This Row],[goal]])*100</f>
        <v>213.20000000000002</v>
      </c>
      <c r="P286">
        <f>Table1[[#This Row],[pledged]]/Table1[[#This Row],[backers_count]]</f>
        <v>33.3125</v>
      </c>
      <c r="Q286" t="s">
        <v>8315</v>
      </c>
      <c r="R286" t="s">
        <v>8355</v>
      </c>
      <c r="S286" s="12">
        <f>(((J286/60)/60)/24)+DATE(1970,1,1)</f>
        <v>40378.893206018518</v>
      </c>
      <c r="T286" s="12">
        <f>(((I286/60)/60)/24)+DATE(1970,1,1)</f>
        <v>40453.207638888889</v>
      </c>
    </row>
    <row r="287" spans="1:20" ht="43.2" x14ac:dyDescent="0.3">
      <c r="A287">
        <v>3047</v>
      </c>
      <c r="B287" s="3" t="s">
        <v>3047</v>
      </c>
      <c r="C287" s="3" t="s">
        <v>7157</v>
      </c>
      <c r="D287">
        <v>500</v>
      </c>
      <c r="E287">
        <v>745</v>
      </c>
      <c r="F287" t="s">
        <v>8219</v>
      </c>
      <c r="G287" t="s">
        <v>8224</v>
      </c>
      <c r="H287" t="s">
        <v>8246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8303</v>
      </c>
      <c r="O287" s="7">
        <f>(Table1[[#This Row],[pledged]]/Table1[[#This Row],[goal]])*100</f>
        <v>149</v>
      </c>
      <c r="P287">
        <f>Table1[[#This Row],[pledged]]/Table1[[#This Row],[backers_count]]</f>
        <v>37.25</v>
      </c>
      <c r="Q287" t="s">
        <v>8315</v>
      </c>
      <c r="R287" t="s">
        <v>8355</v>
      </c>
      <c r="S287" s="12">
        <f>(((J287/60)/60)/24)+DATE(1970,1,1)</f>
        <v>42443.989050925928</v>
      </c>
      <c r="T287" s="12">
        <f>(((I287/60)/60)/24)+DATE(1970,1,1)</f>
        <v>42487.552777777775</v>
      </c>
    </row>
    <row r="288" spans="1:20" ht="43.2" x14ac:dyDescent="0.3">
      <c r="A288">
        <v>3181</v>
      </c>
      <c r="B288" s="3" t="s">
        <v>3181</v>
      </c>
      <c r="C288" s="3" t="s">
        <v>7291</v>
      </c>
      <c r="D288">
        <v>500</v>
      </c>
      <c r="E288">
        <v>545</v>
      </c>
      <c r="F288" t="s">
        <v>8219</v>
      </c>
      <c r="G288" t="s">
        <v>8225</v>
      </c>
      <c r="H288" t="s">
        <v>8247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8271</v>
      </c>
      <c r="O288" s="7">
        <f>(Table1[[#This Row],[pledged]]/Table1[[#This Row],[goal]])*100</f>
        <v>109.00000000000001</v>
      </c>
      <c r="P288">
        <f>Table1[[#This Row],[pledged]]/Table1[[#This Row],[backers_count]]</f>
        <v>36.333333333333336</v>
      </c>
      <c r="Q288" t="s">
        <v>8315</v>
      </c>
      <c r="R288" t="s">
        <v>8316</v>
      </c>
      <c r="S288" s="12">
        <f>(((J288/60)/60)/24)+DATE(1970,1,1)</f>
        <v>41779.310034722221</v>
      </c>
      <c r="T288" s="12">
        <f>(((I288/60)/60)/24)+DATE(1970,1,1)</f>
        <v>41805.666666666664</v>
      </c>
    </row>
    <row r="289" spans="1:20" ht="43.2" x14ac:dyDescent="0.3">
      <c r="A289">
        <v>3289</v>
      </c>
      <c r="B289" s="3" t="s">
        <v>3289</v>
      </c>
      <c r="C289" s="3" t="s">
        <v>7399</v>
      </c>
      <c r="D289">
        <v>500</v>
      </c>
      <c r="E289">
        <v>665.21</v>
      </c>
      <c r="F289" t="s">
        <v>8219</v>
      </c>
      <c r="G289" t="s">
        <v>8225</v>
      </c>
      <c r="H289" t="s">
        <v>8247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8271</v>
      </c>
      <c r="O289" s="7">
        <f>(Table1[[#This Row],[pledged]]/Table1[[#This Row],[goal]])*100</f>
        <v>133.04200000000003</v>
      </c>
      <c r="P289">
        <f>Table1[[#This Row],[pledged]]/Table1[[#This Row],[backers_count]]</f>
        <v>26.608400000000003</v>
      </c>
      <c r="Q289" t="s">
        <v>8315</v>
      </c>
      <c r="R289" t="s">
        <v>8316</v>
      </c>
      <c r="S289" s="12">
        <f>(((J289/60)/60)/24)+DATE(1970,1,1)</f>
        <v>42758.368078703701</v>
      </c>
      <c r="T289" s="12">
        <f>(((I289/60)/60)/24)+DATE(1970,1,1)</f>
        <v>42786.368078703701</v>
      </c>
    </row>
    <row r="290" spans="1:20" ht="57.6" x14ac:dyDescent="0.3">
      <c r="A290">
        <v>3291</v>
      </c>
      <c r="B290" s="3" t="s">
        <v>3291</v>
      </c>
      <c r="C290" s="3" t="s">
        <v>7401</v>
      </c>
      <c r="D290">
        <v>500</v>
      </c>
      <c r="E290">
        <v>570</v>
      </c>
      <c r="F290" t="s">
        <v>8219</v>
      </c>
      <c r="G290" t="s">
        <v>8224</v>
      </c>
      <c r="H290" t="s">
        <v>8246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8271</v>
      </c>
      <c r="O290" s="7">
        <f>(Table1[[#This Row],[pledged]]/Table1[[#This Row],[goal]])*100</f>
        <v>113.99999999999999</v>
      </c>
      <c r="P290">
        <f>Table1[[#This Row],[pledged]]/Table1[[#This Row],[backers_count]]</f>
        <v>40.714285714285715</v>
      </c>
      <c r="Q290" t="s">
        <v>8315</v>
      </c>
      <c r="R290" t="s">
        <v>8316</v>
      </c>
      <c r="S290" s="12">
        <f>(((J290/60)/60)/24)+DATE(1970,1,1)</f>
        <v>42232.702546296292</v>
      </c>
      <c r="T290" s="12">
        <f>(((I290/60)/60)/24)+DATE(1970,1,1)</f>
        <v>42264.165972222225</v>
      </c>
    </row>
    <row r="291" spans="1:20" ht="43.2" x14ac:dyDescent="0.3">
      <c r="A291">
        <v>3319</v>
      </c>
      <c r="B291" s="3" t="s">
        <v>3319</v>
      </c>
      <c r="C291" s="3" t="s">
        <v>7429</v>
      </c>
      <c r="D291">
        <v>500</v>
      </c>
      <c r="E291">
        <v>540</v>
      </c>
      <c r="F291" t="s">
        <v>8219</v>
      </c>
      <c r="G291" t="s">
        <v>8225</v>
      </c>
      <c r="H291" t="s">
        <v>8247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8271</v>
      </c>
      <c r="O291" s="7">
        <f>(Table1[[#This Row],[pledged]]/Table1[[#This Row],[goal]])*100</f>
        <v>108</v>
      </c>
      <c r="P291">
        <f>Table1[[#This Row],[pledged]]/Table1[[#This Row],[backers_count]]</f>
        <v>33.75</v>
      </c>
      <c r="Q291" t="s">
        <v>8315</v>
      </c>
      <c r="R291" t="s">
        <v>8316</v>
      </c>
      <c r="S291" s="12">
        <f>(((J291/60)/60)/24)+DATE(1970,1,1)</f>
        <v>41990.585486111115</v>
      </c>
      <c r="T291" s="12">
        <f>(((I291/60)/60)/24)+DATE(1970,1,1)</f>
        <v>42035.585486111115</v>
      </c>
    </row>
    <row r="292" spans="1:20" ht="57.6" x14ac:dyDescent="0.3">
      <c r="A292">
        <v>3321</v>
      </c>
      <c r="B292" s="3" t="s">
        <v>3321</v>
      </c>
      <c r="C292" s="3" t="s">
        <v>7431</v>
      </c>
      <c r="D292">
        <v>500</v>
      </c>
      <c r="E292">
        <v>537</v>
      </c>
      <c r="F292" t="s">
        <v>8219</v>
      </c>
      <c r="G292" t="s">
        <v>8224</v>
      </c>
      <c r="H292" t="s">
        <v>8246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8271</v>
      </c>
      <c r="O292" s="7">
        <f>(Table1[[#This Row],[pledged]]/Table1[[#This Row],[goal]])*100</f>
        <v>107.4</v>
      </c>
      <c r="P292">
        <f>Table1[[#This Row],[pledged]]/Table1[[#This Row],[backers_count]]</f>
        <v>35.799999999999997</v>
      </c>
      <c r="Q292" t="s">
        <v>8315</v>
      </c>
      <c r="R292" t="s">
        <v>8316</v>
      </c>
      <c r="S292" s="12">
        <f>(((J292/60)/60)/24)+DATE(1970,1,1)</f>
        <v>41914.100289351853</v>
      </c>
      <c r="T292" s="12">
        <f>(((I292/60)/60)/24)+DATE(1970,1,1)</f>
        <v>41928.165972222225</v>
      </c>
    </row>
    <row r="293" spans="1:20" ht="43.2" x14ac:dyDescent="0.3">
      <c r="A293">
        <v>3345</v>
      </c>
      <c r="B293" s="3" t="s">
        <v>3345</v>
      </c>
      <c r="C293" s="3" t="s">
        <v>7455</v>
      </c>
      <c r="D293">
        <v>500</v>
      </c>
      <c r="E293">
        <v>650</v>
      </c>
      <c r="F293" t="s">
        <v>8219</v>
      </c>
      <c r="G293" t="s">
        <v>8224</v>
      </c>
      <c r="H293" t="s">
        <v>8246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8271</v>
      </c>
      <c r="O293" s="7">
        <f>(Table1[[#This Row],[pledged]]/Table1[[#This Row],[goal]])*100</f>
        <v>130</v>
      </c>
      <c r="P293">
        <f>Table1[[#This Row],[pledged]]/Table1[[#This Row],[backers_count]]</f>
        <v>50</v>
      </c>
      <c r="Q293" t="s">
        <v>8315</v>
      </c>
      <c r="R293" t="s">
        <v>8316</v>
      </c>
      <c r="S293" s="12">
        <f>(((J293/60)/60)/24)+DATE(1970,1,1)</f>
        <v>42053.106111111112</v>
      </c>
      <c r="T293" s="12">
        <f>(((I293/60)/60)/24)+DATE(1970,1,1)</f>
        <v>42112.025694444441</v>
      </c>
    </row>
    <row r="294" spans="1:20" ht="43.2" x14ac:dyDescent="0.3">
      <c r="A294">
        <v>3353</v>
      </c>
      <c r="B294" s="3" t="s">
        <v>3352</v>
      </c>
      <c r="C294" s="3" t="s">
        <v>7463</v>
      </c>
      <c r="D294">
        <v>500</v>
      </c>
      <c r="E294">
        <v>1575</v>
      </c>
      <c r="F294" t="s">
        <v>8219</v>
      </c>
      <c r="G294" t="s">
        <v>8225</v>
      </c>
      <c r="H294" t="s">
        <v>8247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8271</v>
      </c>
      <c r="O294" s="7">
        <f>(Table1[[#This Row],[pledged]]/Table1[[#This Row],[goal]])*100</f>
        <v>315</v>
      </c>
      <c r="P294">
        <f>Table1[[#This Row],[pledged]]/Table1[[#This Row],[backers_count]]</f>
        <v>35.795454545454547</v>
      </c>
      <c r="Q294" t="s">
        <v>8315</v>
      </c>
      <c r="R294" t="s">
        <v>8316</v>
      </c>
      <c r="S294" s="12">
        <f>(((J294/60)/60)/24)+DATE(1970,1,1)</f>
        <v>42479.432291666672</v>
      </c>
      <c r="T294" s="12">
        <f>(((I294/60)/60)/24)+DATE(1970,1,1)</f>
        <v>42492.958333333328</v>
      </c>
    </row>
    <row r="295" spans="1:20" ht="43.2" x14ac:dyDescent="0.3">
      <c r="A295">
        <v>3362</v>
      </c>
      <c r="B295" s="3" t="s">
        <v>3361</v>
      </c>
      <c r="C295" s="3" t="s">
        <v>7472</v>
      </c>
      <c r="D295">
        <v>500</v>
      </c>
      <c r="E295">
        <v>1090</v>
      </c>
      <c r="F295" t="s">
        <v>8219</v>
      </c>
      <c r="G295" t="s">
        <v>8224</v>
      </c>
      <c r="H295" t="s">
        <v>8246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8271</v>
      </c>
      <c r="O295" s="7">
        <f>(Table1[[#This Row],[pledged]]/Table1[[#This Row],[goal]])*100</f>
        <v>218.00000000000003</v>
      </c>
      <c r="P295">
        <f>Table1[[#This Row],[pledged]]/Table1[[#This Row],[backers_count]]</f>
        <v>54.5</v>
      </c>
      <c r="Q295" t="s">
        <v>8315</v>
      </c>
      <c r="R295" t="s">
        <v>8316</v>
      </c>
      <c r="S295" s="12">
        <f>(((J295/60)/60)/24)+DATE(1970,1,1)</f>
        <v>42056.091631944444</v>
      </c>
      <c r="T295" s="12">
        <f>(((I295/60)/60)/24)+DATE(1970,1,1)</f>
        <v>42070.204861111109</v>
      </c>
    </row>
    <row r="296" spans="1:20" ht="43.2" x14ac:dyDescent="0.3">
      <c r="A296">
        <v>3366</v>
      </c>
      <c r="B296" s="3" t="s">
        <v>3365</v>
      </c>
      <c r="C296" s="3" t="s">
        <v>7476</v>
      </c>
      <c r="D296">
        <v>500</v>
      </c>
      <c r="E296">
        <v>1105</v>
      </c>
      <c r="F296" t="s">
        <v>8219</v>
      </c>
      <c r="G296" t="s">
        <v>8224</v>
      </c>
      <c r="H296" t="s">
        <v>8246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8271</v>
      </c>
      <c r="O296" s="7">
        <f>(Table1[[#This Row],[pledged]]/Table1[[#This Row],[goal]])*100</f>
        <v>221</v>
      </c>
      <c r="P296">
        <f>Table1[[#This Row],[pledged]]/Table1[[#This Row],[backers_count]]</f>
        <v>61.388888888888886</v>
      </c>
      <c r="Q296" t="s">
        <v>8315</v>
      </c>
      <c r="R296" t="s">
        <v>8316</v>
      </c>
      <c r="S296" s="12">
        <f>(((J296/60)/60)/24)+DATE(1970,1,1)</f>
        <v>42107.067557870367</v>
      </c>
      <c r="T296" s="12">
        <f>(((I296/60)/60)/24)+DATE(1970,1,1)</f>
        <v>42137.067557870367</v>
      </c>
    </row>
    <row r="297" spans="1:20" ht="43.2" x14ac:dyDescent="0.3">
      <c r="A297">
        <v>3391</v>
      </c>
      <c r="B297" s="3" t="s">
        <v>3390</v>
      </c>
      <c r="C297" s="3" t="s">
        <v>7501</v>
      </c>
      <c r="D297">
        <v>500</v>
      </c>
      <c r="E297">
        <v>1115</v>
      </c>
      <c r="F297" t="s">
        <v>8219</v>
      </c>
      <c r="G297" t="s">
        <v>8224</v>
      </c>
      <c r="H297" t="s">
        <v>8246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8271</v>
      </c>
      <c r="O297" s="7">
        <f>(Table1[[#This Row],[pledged]]/Table1[[#This Row],[goal]])*100</f>
        <v>223</v>
      </c>
      <c r="P297">
        <f>Table1[[#This Row],[pledged]]/Table1[[#This Row],[backers_count]]</f>
        <v>61.944444444444443</v>
      </c>
      <c r="Q297" t="s">
        <v>8315</v>
      </c>
      <c r="R297" t="s">
        <v>8316</v>
      </c>
      <c r="S297" s="12">
        <f>(((J297/60)/60)/24)+DATE(1970,1,1)</f>
        <v>41830.545694444445</v>
      </c>
      <c r="T297" s="12">
        <f>(((I297/60)/60)/24)+DATE(1970,1,1)</f>
        <v>41859.936111111114</v>
      </c>
    </row>
    <row r="298" spans="1:20" ht="57.6" x14ac:dyDescent="0.3">
      <c r="A298">
        <v>3392</v>
      </c>
      <c r="B298" s="3" t="s">
        <v>3391</v>
      </c>
      <c r="C298" s="3" t="s">
        <v>7502</v>
      </c>
      <c r="D298">
        <v>500</v>
      </c>
      <c r="E298">
        <v>500</v>
      </c>
      <c r="F298" t="s">
        <v>8219</v>
      </c>
      <c r="G298" t="s">
        <v>8225</v>
      </c>
      <c r="H298" t="s">
        <v>8247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8271</v>
      </c>
      <c r="O298" s="7">
        <f>(Table1[[#This Row],[pledged]]/Table1[[#This Row],[goal]])*100</f>
        <v>100</v>
      </c>
      <c r="P298">
        <f>Table1[[#This Row],[pledged]]/Table1[[#This Row],[backers_count]]</f>
        <v>41.666666666666664</v>
      </c>
      <c r="Q298" t="s">
        <v>8315</v>
      </c>
      <c r="R298" t="s">
        <v>8316</v>
      </c>
      <c r="S298" s="12">
        <f>(((J298/60)/60)/24)+DATE(1970,1,1)</f>
        <v>42446.845543981486</v>
      </c>
      <c r="T298" s="12">
        <f>(((I298/60)/60)/24)+DATE(1970,1,1)</f>
        <v>42496.845543981486</v>
      </c>
    </row>
    <row r="299" spans="1:20" ht="28.8" x14ac:dyDescent="0.3">
      <c r="A299">
        <v>3395</v>
      </c>
      <c r="B299" s="3" t="s">
        <v>3394</v>
      </c>
      <c r="C299" s="3" t="s">
        <v>7505</v>
      </c>
      <c r="D299">
        <v>500</v>
      </c>
      <c r="E299">
        <v>920</v>
      </c>
      <c r="F299" t="s">
        <v>8219</v>
      </c>
      <c r="G299" t="s">
        <v>8225</v>
      </c>
      <c r="H299" t="s">
        <v>8247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8271</v>
      </c>
      <c r="O299" s="7">
        <f>(Table1[[#This Row],[pledged]]/Table1[[#This Row],[goal]])*100</f>
        <v>184</v>
      </c>
      <c r="P299">
        <f>Table1[[#This Row],[pledged]]/Table1[[#This Row],[backers_count]]</f>
        <v>24.210526315789473</v>
      </c>
      <c r="Q299" t="s">
        <v>8315</v>
      </c>
      <c r="R299" t="s">
        <v>8316</v>
      </c>
      <c r="S299" s="12">
        <f>(((J299/60)/60)/24)+DATE(1970,1,1)</f>
        <v>42140.712314814817</v>
      </c>
      <c r="T299" s="12">
        <f>(((I299/60)/60)/24)+DATE(1970,1,1)</f>
        <v>42154.756944444445</v>
      </c>
    </row>
    <row r="300" spans="1:20" ht="57.6" x14ac:dyDescent="0.3">
      <c r="A300">
        <v>3404</v>
      </c>
      <c r="B300" s="3" t="s">
        <v>3403</v>
      </c>
      <c r="C300" s="3" t="s">
        <v>7514</v>
      </c>
      <c r="D300">
        <v>500</v>
      </c>
      <c r="E300">
        <v>610</v>
      </c>
      <c r="F300" t="s">
        <v>8219</v>
      </c>
      <c r="G300" t="s">
        <v>8224</v>
      </c>
      <c r="H300" t="s">
        <v>8246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8271</v>
      </c>
      <c r="O300" s="7">
        <f>(Table1[[#This Row],[pledged]]/Table1[[#This Row],[goal]])*100</f>
        <v>122</v>
      </c>
      <c r="P300">
        <f>Table1[[#This Row],[pledged]]/Table1[[#This Row],[backers_count]]</f>
        <v>203.33333333333334</v>
      </c>
      <c r="Q300" t="s">
        <v>8315</v>
      </c>
      <c r="R300" t="s">
        <v>8316</v>
      </c>
      <c r="S300" s="12">
        <f>(((J300/60)/60)/24)+DATE(1970,1,1)</f>
        <v>42152.503495370373</v>
      </c>
      <c r="T300" s="12">
        <f>(((I300/60)/60)/24)+DATE(1970,1,1)</f>
        <v>42172.503495370373</v>
      </c>
    </row>
    <row r="301" spans="1:20" ht="43.2" x14ac:dyDescent="0.3">
      <c r="A301">
        <v>3408</v>
      </c>
      <c r="B301" s="3" t="s">
        <v>3407</v>
      </c>
      <c r="C301" s="3" t="s">
        <v>7518</v>
      </c>
      <c r="D301">
        <v>500</v>
      </c>
      <c r="E301">
        <v>1055</v>
      </c>
      <c r="F301" t="s">
        <v>8219</v>
      </c>
      <c r="G301" t="s">
        <v>8224</v>
      </c>
      <c r="H301" t="s">
        <v>8246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8271</v>
      </c>
      <c r="O301" s="7">
        <f>(Table1[[#This Row],[pledged]]/Table1[[#This Row],[goal]])*100</f>
        <v>211</v>
      </c>
      <c r="P301">
        <f>Table1[[#This Row],[pledged]]/Table1[[#This Row],[backers_count]]</f>
        <v>58.611111111111114</v>
      </c>
      <c r="Q301" t="s">
        <v>8315</v>
      </c>
      <c r="R301" t="s">
        <v>8316</v>
      </c>
      <c r="S301" s="12">
        <f>(((J301/60)/60)/24)+DATE(1970,1,1)</f>
        <v>41808.991944444446</v>
      </c>
      <c r="T301" s="12">
        <f>(((I301/60)/60)/24)+DATE(1970,1,1)</f>
        <v>41838.991944444446</v>
      </c>
    </row>
    <row r="302" spans="1:20" ht="43.2" x14ac:dyDescent="0.3">
      <c r="A302">
        <v>3409</v>
      </c>
      <c r="B302" s="3" t="s">
        <v>3408</v>
      </c>
      <c r="C302" s="3" t="s">
        <v>7519</v>
      </c>
      <c r="D302">
        <v>500</v>
      </c>
      <c r="E302">
        <v>618</v>
      </c>
      <c r="F302" t="s">
        <v>8219</v>
      </c>
      <c r="G302" t="s">
        <v>8225</v>
      </c>
      <c r="H302" t="s">
        <v>8247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8271</v>
      </c>
      <c r="O302" s="7">
        <f>(Table1[[#This Row],[pledged]]/Table1[[#This Row],[goal]])*100</f>
        <v>123.6</v>
      </c>
      <c r="P302">
        <f>Table1[[#This Row],[pledged]]/Table1[[#This Row],[backers_count]]</f>
        <v>29.428571428571427</v>
      </c>
      <c r="Q302" t="s">
        <v>8315</v>
      </c>
      <c r="R302" t="s">
        <v>8316</v>
      </c>
      <c r="S302" s="12">
        <f>(((J302/60)/60)/24)+DATE(1970,1,1)</f>
        <v>42544.814328703709</v>
      </c>
      <c r="T302" s="12">
        <f>(((I302/60)/60)/24)+DATE(1970,1,1)</f>
        <v>42582.873611111107</v>
      </c>
    </row>
    <row r="303" spans="1:20" ht="57.6" x14ac:dyDescent="0.3">
      <c r="A303">
        <v>3413</v>
      </c>
      <c r="B303" s="3" t="s">
        <v>3412</v>
      </c>
      <c r="C303" s="3" t="s">
        <v>7523</v>
      </c>
      <c r="D303">
        <v>500</v>
      </c>
      <c r="E303">
        <v>650</v>
      </c>
      <c r="F303" t="s">
        <v>8219</v>
      </c>
      <c r="G303" t="s">
        <v>8224</v>
      </c>
      <c r="H303" t="s">
        <v>8246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8271</v>
      </c>
      <c r="O303" s="7">
        <f>(Table1[[#This Row],[pledged]]/Table1[[#This Row],[goal]])*100</f>
        <v>130</v>
      </c>
      <c r="P303">
        <f>Table1[[#This Row],[pledged]]/Table1[[#This Row],[backers_count]]</f>
        <v>46.428571428571431</v>
      </c>
      <c r="Q303" t="s">
        <v>8315</v>
      </c>
      <c r="R303" t="s">
        <v>8316</v>
      </c>
      <c r="S303" s="12">
        <f>(((J303/60)/60)/24)+DATE(1970,1,1)</f>
        <v>42053.733078703706</v>
      </c>
      <c r="T303" s="12">
        <f>(((I303/60)/60)/24)+DATE(1970,1,1)</f>
        <v>42063.207638888889</v>
      </c>
    </row>
    <row r="304" spans="1:20" ht="43.2" x14ac:dyDescent="0.3">
      <c r="A304">
        <v>3450</v>
      </c>
      <c r="B304" s="3" t="s">
        <v>3449</v>
      </c>
      <c r="C304" s="3" t="s">
        <v>7560</v>
      </c>
      <c r="D304">
        <v>500</v>
      </c>
      <c r="E304">
        <v>760</v>
      </c>
      <c r="F304" t="s">
        <v>8219</v>
      </c>
      <c r="G304" t="s">
        <v>8225</v>
      </c>
      <c r="H304" t="s">
        <v>8247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8271</v>
      </c>
      <c r="O304" s="7">
        <f>(Table1[[#This Row],[pledged]]/Table1[[#This Row],[goal]])*100</f>
        <v>152</v>
      </c>
      <c r="P304">
        <f>Table1[[#This Row],[pledged]]/Table1[[#This Row],[backers_count]]</f>
        <v>19.487179487179485</v>
      </c>
      <c r="Q304" t="s">
        <v>8315</v>
      </c>
      <c r="R304" t="s">
        <v>8316</v>
      </c>
      <c r="S304" s="12">
        <f>(((J304/60)/60)/24)+DATE(1970,1,1)</f>
        <v>42036.704525462963</v>
      </c>
      <c r="T304" s="12">
        <f>(((I304/60)/60)/24)+DATE(1970,1,1)</f>
        <v>42096.662858796291</v>
      </c>
    </row>
    <row r="305" spans="1:20" ht="43.2" x14ac:dyDescent="0.3">
      <c r="A305">
        <v>3459</v>
      </c>
      <c r="B305" s="3" t="s">
        <v>3458</v>
      </c>
      <c r="C305" s="3" t="s">
        <v>7569</v>
      </c>
      <c r="D305">
        <v>500</v>
      </c>
      <c r="E305">
        <v>631</v>
      </c>
      <c r="F305" t="s">
        <v>8219</v>
      </c>
      <c r="G305" t="s">
        <v>8225</v>
      </c>
      <c r="H305" t="s">
        <v>8247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8271</v>
      </c>
      <c r="O305" s="7">
        <f>(Table1[[#This Row],[pledged]]/Table1[[#This Row],[goal]])*100</f>
        <v>126.2</v>
      </c>
      <c r="P305">
        <f>Table1[[#This Row],[pledged]]/Table1[[#This Row],[backers_count]]</f>
        <v>17.527777777777779</v>
      </c>
      <c r="Q305" t="s">
        <v>8315</v>
      </c>
      <c r="R305" t="s">
        <v>8316</v>
      </c>
      <c r="S305" s="12">
        <f>(((J305/60)/60)/24)+DATE(1970,1,1)</f>
        <v>42480.479861111111</v>
      </c>
      <c r="T305" s="12">
        <f>(((I305/60)/60)/24)+DATE(1970,1,1)</f>
        <v>42510.479861111111</v>
      </c>
    </row>
    <row r="306" spans="1:20" ht="43.2" x14ac:dyDescent="0.3">
      <c r="A306">
        <v>3460</v>
      </c>
      <c r="B306" s="3" t="s">
        <v>3459</v>
      </c>
      <c r="C306" s="3" t="s">
        <v>7570</v>
      </c>
      <c r="D306">
        <v>500</v>
      </c>
      <c r="E306">
        <v>950</v>
      </c>
      <c r="F306" t="s">
        <v>8219</v>
      </c>
      <c r="G306" t="s">
        <v>8225</v>
      </c>
      <c r="H306" t="s">
        <v>8247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8271</v>
      </c>
      <c r="O306" s="7">
        <f>(Table1[[#This Row],[pledged]]/Table1[[#This Row],[goal]])*100</f>
        <v>190</v>
      </c>
      <c r="P306">
        <f>Table1[[#This Row],[pledged]]/Table1[[#This Row],[backers_count]]</f>
        <v>50</v>
      </c>
      <c r="Q306" t="s">
        <v>8315</v>
      </c>
      <c r="R306" t="s">
        <v>8316</v>
      </c>
      <c r="S306" s="12">
        <f>(((J306/60)/60)/24)+DATE(1970,1,1)</f>
        <v>41852.527222222219</v>
      </c>
      <c r="T306" s="12">
        <f>(((I306/60)/60)/24)+DATE(1970,1,1)</f>
        <v>41866.527222222219</v>
      </c>
    </row>
    <row r="307" spans="1:20" ht="43.2" x14ac:dyDescent="0.3">
      <c r="A307">
        <v>3461</v>
      </c>
      <c r="B307" s="3" t="s">
        <v>3460</v>
      </c>
      <c r="C307" s="3" t="s">
        <v>7571</v>
      </c>
      <c r="D307">
        <v>500</v>
      </c>
      <c r="E307">
        <v>695</v>
      </c>
      <c r="F307" t="s">
        <v>8219</v>
      </c>
      <c r="G307" t="s">
        <v>8224</v>
      </c>
      <c r="H307" t="s">
        <v>8246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8271</v>
      </c>
      <c r="O307" s="7">
        <f>(Table1[[#This Row],[pledged]]/Table1[[#This Row],[goal]])*100</f>
        <v>139</v>
      </c>
      <c r="P307">
        <f>Table1[[#This Row],[pledged]]/Table1[[#This Row],[backers_count]]</f>
        <v>57.916666666666664</v>
      </c>
      <c r="Q307" t="s">
        <v>8315</v>
      </c>
      <c r="R307" t="s">
        <v>8316</v>
      </c>
      <c r="S307" s="12">
        <f>(((J307/60)/60)/24)+DATE(1970,1,1)</f>
        <v>42643.632858796293</v>
      </c>
      <c r="T307" s="12">
        <f>(((I307/60)/60)/24)+DATE(1970,1,1)</f>
        <v>42672.125</v>
      </c>
    </row>
    <row r="308" spans="1:20" ht="43.2" x14ac:dyDescent="0.3">
      <c r="A308">
        <v>3471</v>
      </c>
      <c r="B308" s="3" t="s">
        <v>3470</v>
      </c>
      <c r="C308" s="3" t="s">
        <v>7581</v>
      </c>
      <c r="D308">
        <v>500</v>
      </c>
      <c r="E308">
        <v>1073</v>
      </c>
      <c r="F308" t="s">
        <v>8219</v>
      </c>
      <c r="G308" t="s">
        <v>8225</v>
      </c>
      <c r="H308" t="s">
        <v>8247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8271</v>
      </c>
      <c r="O308" s="7">
        <f>(Table1[[#This Row],[pledged]]/Table1[[#This Row],[goal]])*100</f>
        <v>214.6</v>
      </c>
      <c r="P308">
        <f>Table1[[#This Row],[pledged]]/Table1[[#This Row],[backers_count]]</f>
        <v>35.766666666666666</v>
      </c>
      <c r="Q308" t="s">
        <v>8315</v>
      </c>
      <c r="R308" t="s">
        <v>8316</v>
      </c>
      <c r="S308" s="12">
        <f>(((J308/60)/60)/24)+DATE(1970,1,1)</f>
        <v>41841.820486111108</v>
      </c>
      <c r="T308" s="12">
        <f>(((I308/60)/60)/24)+DATE(1970,1,1)</f>
        <v>41882.833333333336</v>
      </c>
    </row>
    <row r="309" spans="1:20" ht="43.2" x14ac:dyDescent="0.3">
      <c r="A309">
        <v>3491</v>
      </c>
      <c r="B309" s="3" t="s">
        <v>3490</v>
      </c>
      <c r="C309" s="3" t="s">
        <v>7601</v>
      </c>
      <c r="D309">
        <v>500</v>
      </c>
      <c r="E309">
        <v>791</v>
      </c>
      <c r="F309" t="s">
        <v>8219</v>
      </c>
      <c r="G309" t="s">
        <v>8224</v>
      </c>
      <c r="H309" t="s">
        <v>8246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8271</v>
      </c>
      <c r="O309" s="7">
        <f>(Table1[[#This Row],[pledged]]/Table1[[#This Row],[goal]])*100</f>
        <v>158.20000000000002</v>
      </c>
      <c r="P309">
        <f>Table1[[#This Row],[pledged]]/Table1[[#This Row],[backers_count]]</f>
        <v>79.099999999999994</v>
      </c>
      <c r="Q309" t="s">
        <v>8315</v>
      </c>
      <c r="R309" t="s">
        <v>8316</v>
      </c>
      <c r="S309" s="12">
        <f>(((J309/60)/60)/24)+DATE(1970,1,1)</f>
        <v>42121.249814814815</v>
      </c>
      <c r="T309" s="12">
        <f>(((I309/60)/60)/24)+DATE(1970,1,1)</f>
        <v>42142.249814814815</v>
      </c>
    </row>
    <row r="310" spans="1:20" ht="43.2" x14ac:dyDescent="0.3">
      <c r="A310">
        <v>3514</v>
      </c>
      <c r="B310" s="3" t="s">
        <v>3513</v>
      </c>
      <c r="C310" s="3" t="s">
        <v>7624</v>
      </c>
      <c r="D310">
        <v>500</v>
      </c>
      <c r="E310">
        <v>550</v>
      </c>
      <c r="F310" t="s">
        <v>8219</v>
      </c>
      <c r="G310" t="s">
        <v>8224</v>
      </c>
      <c r="H310" t="s">
        <v>8246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8271</v>
      </c>
      <c r="O310" s="7">
        <f>(Table1[[#This Row],[pledged]]/Table1[[#This Row],[goal]])*100</f>
        <v>110.00000000000001</v>
      </c>
      <c r="P310">
        <f>Table1[[#This Row],[pledged]]/Table1[[#This Row],[backers_count]]</f>
        <v>55</v>
      </c>
      <c r="Q310" t="s">
        <v>8315</v>
      </c>
      <c r="R310" t="s">
        <v>8316</v>
      </c>
      <c r="S310" s="12">
        <f>(((J310/60)/60)/24)+DATE(1970,1,1)</f>
        <v>42020.846666666665</v>
      </c>
      <c r="T310" s="12">
        <f>(((I310/60)/60)/24)+DATE(1970,1,1)</f>
        <v>42037.207638888889</v>
      </c>
    </row>
    <row r="311" spans="1:20" ht="43.2" x14ac:dyDescent="0.3">
      <c r="A311">
        <v>3525</v>
      </c>
      <c r="B311" s="3" t="s">
        <v>3524</v>
      </c>
      <c r="C311" s="3" t="s">
        <v>7635</v>
      </c>
      <c r="D311">
        <v>500</v>
      </c>
      <c r="E311">
        <v>530</v>
      </c>
      <c r="F311" t="s">
        <v>8219</v>
      </c>
      <c r="G311" t="s">
        <v>8224</v>
      </c>
      <c r="H311" t="s">
        <v>8246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8271</v>
      </c>
      <c r="O311" s="7">
        <f>(Table1[[#This Row],[pledged]]/Table1[[#This Row],[goal]])*100</f>
        <v>106</v>
      </c>
      <c r="P311">
        <f>Table1[[#This Row],[pledged]]/Table1[[#This Row],[backers_count]]</f>
        <v>75.714285714285708</v>
      </c>
      <c r="Q311" t="s">
        <v>8315</v>
      </c>
      <c r="R311" t="s">
        <v>8316</v>
      </c>
      <c r="S311" s="12">
        <f>(((J311/60)/60)/24)+DATE(1970,1,1)</f>
        <v>42214.6956712963</v>
      </c>
      <c r="T311" s="12">
        <f>(((I311/60)/60)/24)+DATE(1970,1,1)</f>
        <v>42225.666666666672</v>
      </c>
    </row>
    <row r="312" spans="1:20" ht="43.2" x14ac:dyDescent="0.3">
      <c r="A312">
        <v>3529</v>
      </c>
      <c r="B312" s="3" t="s">
        <v>3528</v>
      </c>
      <c r="C312" s="3" t="s">
        <v>7639</v>
      </c>
      <c r="D312">
        <v>500</v>
      </c>
      <c r="E312">
        <v>660</v>
      </c>
      <c r="F312" t="s">
        <v>8219</v>
      </c>
      <c r="G312" t="s">
        <v>8224</v>
      </c>
      <c r="H312" t="s">
        <v>8246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8271</v>
      </c>
      <c r="O312" s="7">
        <f>(Table1[[#This Row],[pledged]]/Table1[[#This Row],[goal]])*100</f>
        <v>132</v>
      </c>
      <c r="P312">
        <f>Table1[[#This Row],[pledged]]/Table1[[#This Row],[backers_count]]</f>
        <v>36.666666666666664</v>
      </c>
      <c r="Q312" t="s">
        <v>8315</v>
      </c>
      <c r="R312" t="s">
        <v>8316</v>
      </c>
      <c r="S312" s="12">
        <f>(((J312/60)/60)/24)+DATE(1970,1,1)</f>
        <v>42177.761782407411</v>
      </c>
      <c r="T312" s="12">
        <f>(((I312/60)/60)/24)+DATE(1970,1,1)</f>
        <v>42198.041666666672</v>
      </c>
    </row>
    <row r="313" spans="1:20" ht="57.6" x14ac:dyDescent="0.3">
      <c r="A313">
        <v>3533</v>
      </c>
      <c r="B313" s="3" t="s">
        <v>3532</v>
      </c>
      <c r="C313" s="3" t="s">
        <v>7643</v>
      </c>
      <c r="D313">
        <v>500</v>
      </c>
      <c r="E313">
        <v>631</v>
      </c>
      <c r="F313" t="s">
        <v>8219</v>
      </c>
      <c r="G313" t="s">
        <v>8224</v>
      </c>
      <c r="H313" t="s">
        <v>8246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8271</v>
      </c>
      <c r="O313" s="7">
        <f>(Table1[[#This Row],[pledged]]/Table1[[#This Row],[goal]])*100</f>
        <v>126.2</v>
      </c>
      <c r="P313">
        <f>Table1[[#This Row],[pledged]]/Table1[[#This Row],[backers_count]]</f>
        <v>78.875</v>
      </c>
      <c r="Q313" t="s">
        <v>8315</v>
      </c>
      <c r="R313" t="s">
        <v>8316</v>
      </c>
      <c r="S313" s="12">
        <f>(((J313/60)/60)/24)+DATE(1970,1,1)</f>
        <v>42289.761192129634</v>
      </c>
      <c r="T313" s="12">
        <f>(((I313/60)/60)/24)+DATE(1970,1,1)</f>
        <v>42319.802858796291</v>
      </c>
    </row>
    <row r="314" spans="1:20" ht="43.2" x14ac:dyDescent="0.3">
      <c r="A314">
        <v>3563</v>
      </c>
      <c r="B314" s="3" t="s">
        <v>3562</v>
      </c>
      <c r="C314" s="3" t="s">
        <v>7673</v>
      </c>
      <c r="D314">
        <v>500</v>
      </c>
      <c r="E314">
        <v>527.45000000000005</v>
      </c>
      <c r="F314" t="s">
        <v>8219</v>
      </c>
      <c r="G314" t="s">
        <v>8225</v>
      </c>
      <c r="H314" t="s">
        <v>8247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8271</v>
      </c>
      <c r="O314" s="7">
        <f>(Table1[[#This Row],[pledged]]/Table1[[#This Row],[goal]])*100</f>
        <v>105.49000000000002</v>
      </c>
      <c r="P314">
        <f>Table1[[#This Row],[pledged]]/Table1[[#This Row],[backers_count]]</f>
        <v>21.098000000000003</v>
      </c>
      <c r="Q314" t="s">
        <v>8315</v>
      </c>
      <c r="R314" t="s">
        <v>8316</v>
      </c>
      <c r="S314" s="12">
        <f>(((J314/60)/60)/24)+DATE(1970,1,1)</f>
        <v>42555.671944444446</v>
      </c>
      <c r="T314" s="12">
        <f>(((I314/60)/60)/24)+DATE(1970,1,1)</f>
        <v>42583.791666666672</v>
      </c>
    </row>
    <row r="315" spans="1:20" ht="28.8" x14ac:dyDescent="0.3">
      <c r="A315">
        <v>3572</v>
      </c>
      <c r="B315" s="3" t="s">
        <v>3571</v>
      </c>
      <c r="C315" s="3" t="s">
        <v>7682</v>
      </c>
      <c r="D315">
        <v>500</v>
      </c>
      <c r="E315">
        <v>500</v>
      </c>
      <c r="F315" t="s">
        <v>8219</v>
      </c>
      <c r="G315" t="s">
        <v>8225</v>
      </c>
      <c r="H315" t="s">
        <v>8247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8271</v>
      </c>
      <c r="O315" s="7">
        <f>(Table1[[#This Row],[pledged]]/Table1[[#This Row],[goal]])*100</f>
        <v>100</v>
      </c>
      <c r="P315">
        <f>Table1[[#This Row],[pledged]]/Table1[[#This Row],[backers_count]]</f>
        <v>55.555555555555557</v>
      </c>
      <c r="Q315" t="s">
        <v>8315</v>
      </c>
      <c r="R315" t="s">
        <v>8316</v>
      </c>
      <c r="S315" s="12">
        <f>(((J315/60)/60)/24)+DATE(1970,1,1)</f>
        <v>42146.570393518516</v>
      </c>
      <c r="T315" s="12">
        <f>(((I315/60)/60)/24)+DATE(1970,1,1)</f>
        <v>42176.570393518516</v>
      </c>
    </row>
    <row r="316" spans="1:20" ht="43.2" x14ac:dyDescent="0.3">
      <c r="A316">
        <v>3579</v>
      </c>
      <c r="B316" s="3" t="s">
        <v>3578</v>
      </c>
      <c r="C316" s="3" t="s">
        <v>7689</v>
      </c>
      <c r="D316">
        <v>500</v>
      </c>
      <c r="E316">
        <v>500</v>
      </c>
      <c r="F316" t="s">
        <v>8219</v>
      </c>
      <c r="G316" t="s">
        <v>8225</v>
      </c>
      <c r="H316" t="s">
        <v>8247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8271</v>
      </c>
      <c r="O316" s="7">
        <f>(Table1[[#This Row],[pledged]]/Table1[[#This Row],[goal]])*100</f>
        <v>100</v>
      </c>
      <c r="P316">
        <f>Table1[[#This Row],[pledged]]/Table1[[#This Row],[backers_count]]</f>
        <v>35.714285714285715</v>
      </c>
      <c r="Q316" t="s">
        <v>8315</v>
      </c>
      <c r="R316" t="s">
        <v>8316</v>
      </c>
      <c r="S316" s="12">
        <f>(((J316/60)/60)/24)+DATE(1970,1,1)</f>
        <v>42430.762222222227</v>
      </c>
      <c r="T316" s="12">
        <f>(((I316/60)/60)/24)+DATE(1970,1,1)</f>
        <v>42460.720555555556</v>
      </c>
    </row>
    <row r="317" spans="1:20" ht="43.2" x14ac:dyDescent="0.3">
      <c r="A317">
        <v>3587</v>
      </c>
      <c r="B317" s="3" t="s">
        <v>3586</v>
      </c>
      <c r="C317" s="3" t="s">
        <v>7697</v>
      </c>
      <c r="D317">
        <v>500</v>
      </c>
      <c r="E317">
        <v>633</v>
      </c>
      <c r="F317" t="s">
        <v>8219</v>
      </c>
      <c r="G317" t="s">
        <v>8225</v>
      </c>
      <c r="H317" t="s">
        <v>8247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8271</v>
      </c>
      <c r="O317" s="7">
        <f>(Table1[[#This Row],[pledged]]/Table1[[#This Row],[goal]])*100</f>
        <v>126.6</v>
      </c>
      <c r="P317">
        <f>Table1[[#This Row],[pledged]]/Table1[[#This Row],[backers_count]]</f>
        <v>22.607142857142858</v>
      </c>
      <c r="Q317" t="s">
        <v>8315</v>
      </c>
      <c r="R317" t="s">
        <v>8316</v>
      </c>
      <c r="S317" s="12">
        <f>(((J317/60)/60)/24)+DATE(1970,1,1)</f>
        <v>42503.539976851855</v>
      </c>
      <c r="T317" s="12">
        <f>(((I317/60)/60)/24)+DATE(1970,1,1)</f>
        <v>42548.791666666672</v>
      </c>
    </row>
    <row r="318" spans="1:20" ht="43.2" x14ac:dyDescent="0.3">
      <c r="A318">
        <v>3599</v>
      </c>
      <c r="B318" s="3" t="s">
        <v>3598</v>
      </c>
      <c r="C318" s="3" t="s">
        <v>7709</v>
      </c>
      <c r="D318">
        <v>500</v>
      </c>
      <c r="E318">
        <v>1010</v>
      </c>
      <c r="F318" t="s">
        <v>8219</v>
      </c>
      <c r="G318" t="s">
        <v>8224</v>
      </c>
      <c r="H318" t="s">
        <v>8246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8271</v>
      </c>
      <c r="O318" s="7">
        <f>(Table1[[#This Row],[pledged]]/Table1[[#This Row],[goal]])*100</f>
        <v>202</v>
      </c>
      <c r="P318">
        <f>Table1[[#This Row],[pledged]]/Table1[[#This Row],[backers_count]]</f>
        <v>59.411764705882355</v>
      </c>
      <c r="Q318" t="s">
        <v>8315</v>
      </c>
      <c r="R318" t="s">
        <v>8316</v>
      </c>
      <c r="S318" s="12">
        <f>(((J318/60)/60)/24)+DATE(1970,1,1)</f>
        <v>42220.79487268519</v>
      </c>
      <c r="T318" s="12">
        <f>(((I318/60)/60)/24)+DATE(1970,1,1)</f>
        <v>42246</v>
      </c>
    </row>
    <row r="319" spans="1:20" ht="43.2" x14ac:dyDescent="0.3">
      <c r="A319">
        <v>3650</v>
      </c>
      <c r="B319" s="3" t="s">
        <v>3648</v>
      </c>
      <c r="C319" s="3" t="s">
        <v>7760</v>
      </c>
      <c r="D319">
        <v>500</v>
      </c>
      <c r="E319">
        <v>500</v>
      </c>
      <c r="F319" t="s">
        <v>8219</v>
      </c>
      <c r="G319" t="s">
        <v>8225</v>
      </c>
      <c r="H319" t="s">
        <v>8247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8271</v>
      </c>
      <c r="O319" s="7">
        <f>(Table1[[#This Row],[pledged]]/Table1[[#This Row],[goal]])*100</f>
        <v>100</v>
      </c>
      <c r="P319">
        <f>Table1[[#This Row],[pledged]]/Table1[[#This Row],[backers_count]]</f>
        <v>29.411764705882351</v>
      </c>
      <c r="Q319" t="s">
        <v>8315</v>
      </c>
      <c r="R319" t="s">
        <v>8316</v>
      </c>
      <c r="S319" s="12">
        <f>(((J319/60)/60)/24)+DATE(1970,1,1)</f>
        <v>42381.478981481487</v>
      </c>
      <c r="T319" s="12">
        <f>(((I319/60)/60)/24)+DATE(1970,1,1)</f>
        <v>42402.478981481487</v>
      </c>
    </row>
    <row r="320" spans="1:20" ht="43.2" x14ac:dyDescent="0.3">
      <c r="A320">
        <v>3651</v>
      </c>
      <c r="B320" s="3" t="s">
        <v>3649</v>
      </c>
      <c r="C320" s="3" t="s">
        <v>7761</v>
      </c>
      <c r="D320">
        <v>500</v>
      </c>
      <c r="E320">
        <v>520</v>
      </c>
      <c r="F320" t="s">
        <v>8219</v>
      </c>
      <c r="G320" t="s">
        <v>8224</v>
      </c>
      <c r="H320" t="s">
        <v>8246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8271</v>
      </c>
      <c r="O320" s="7">
        <f>(Table1[[#This Row],[pledged]]/Table1[[#This Row],[goal]])*100</f>
        <v>104</v>
      </c>
      <c r="P320">
        <f>Table1[[#This Row],[pledged]]/Table1[[#This Row],[backers_count]]</f>
        <v>57.777777777777779</v>
      </c>
      <c r="Q320" t="s">
        <v>8315</v>
      </c>
      <c r="R320" t="s">
        <v>8316</v>
      </c>
      <c r="S320" s="12">
        <f>(((J320/60)/60)/24)+DATE(1970,1,1)</f>
        <v>41828.646319444444</v>
      </c>
      <c r="T320" s="12">
        <f>(((I320/60)/60)/24)+DATE(1970,1,1)</f>
        <v>41861.665972222225</v>
      </c>
    </row>
    <row r="321" spans="1:20" ht="28.8" x14ac:dyDescent="0.3">
      <c r="A321">
        <v>3700</v>
      </c>
      <c r="B321" s="3" t="s">
        <v>3697</v>
      </c>
      <c r="C321" s="3" t="s">
        <v>7810</v>
      </c>
      <c r="D321">
        <v>500</v>
      </c>
      <c r="E321">
        <v>606</v>
      </c>
      <c r="F321" t="s">
        <v>8219</v>
      </c>
      <c r="G321" t="s">
        <v>8224</v>
      </c>
      <c r="H321" t="s">
        <v>8246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8271</v>
      </c>
      <c r="O321" s="7">
        <f>(Table1[[#This Row],[pledged]]/Table1[[#This Row],[goal]])*100</f>
        <v>121.2</v>
      </c>
      <c r="P321">
        <f>Table1[[#This Row],[pledged]]/Table1[[#This Row],[backers_count]]</f>
        <v>33.666666666666664</v>
      </c>
      <c r="Q321" t="s">
        <v>8315</v>
      </c>
      <c r="R321" t="s">
        <v>8316</v>
      </c>
      <c r="S321" s="12">
        <f>(((J321/60)/60)/24)+DATE(1970,1,1)</f>
        <v>41882.585648148146</v>
      </c>
      <c r="T321" s="12">
        <f>(((I321/60)/60)/24)+DATE(1970,1,1)</f>
        <v>41912.666666666664</v>
      </c>
    </row>
    <row r="322" spans="1:20" ht="28.8" x14ac:dyDescent="0.3">
      <c r="A322">
        <v>3711</v>
      </c>
      <c r="B322" s="3" t="s">
        <v>3708</v>
      </c>
      <c r="C322" s="3" t="s">
        <v>7821</v>
      </c>
      <c r="D322">
        <v>500</v>
      </c>
      <c r="E322">
        <v>570</v>
      </c>
      <c r="F322" t="s">
        <v>8219</v>
      </c>
      <c r="G322" t="s">
        <v>8224</v>
      </c>
      <c r="H322" t="s">
        <v>8246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8271</v>
      </c>
      <c r="O322" s="7">
        <f>(Table1[[#This Row],[pledged]]/Table1[[#This Row],[goal]])*100</f>
        <v>113.99999999999999</v>
      </c>
      <c r="P322">
        <f>Table1[[#This Row],[pledged]]/Table1[[#This Row],[backers_count]]</f>
        <v>27.142857142857142</v>
      </c>
      <c r="Q322" t="s">
        <v>8315</v>
      </c>
      <c r="R322" t="s">
        <v>8316</v>
      </c>
      <c r="S322" s="12">
        <f>(((J322/60)/60)/24)+DATE(1970,1,1)</f>
        <v>41779.724224537036</v>
      </c>
      <c r="T322" s="12">
        <f>(((I322/60)/60)/24)+DATE(1970,1,1)</f>
        <v>41805.666666666664</v>
      </c>
    </row>
    <row r="323" spans="1:20" ht="43.2" x14ac:dyDescent="0.3">
      <c r="A323">
        <v>3718</v>
      </c>
      <c r="B323" s="3" t="s">
        <v>3715</v>
      </c>
      <c r="C323" s="3" t="s">
        <v>7828</v>
      </c>
      <c r="D323">
        <v>500</v>
      </c>
      <c r="E323">
        <v>1197</v>
      </c>
      <c r="F323" t="s">
        <v>8219</v>
      </c>
      <c r="G323" t="s">
        <v>8225</v>
      </c>
      <c r="H323" t="s">
        <v>8247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8271</v>
      </c>
      <c r="O323" s="7">
        <f>(Table1[[#This Row],[pledged]]/Table1[[#This Row],[goal]])*100</f>
        <v>239.4</v>
      </c>
      <c r="P323">
        <f>Table1[[#This Row],[pledged]]/Table1[[#This Row],[backers_count]]</f>
        <v>26.021739130434781</v>
      </c>
      <c r="Q323" t="s">
        <v>8315</v>
      </c>
      <c r="R323" t="s">
        <v>8316</v>
      </c>
      <c r="S323" s="12">
        <f>(((J323/60)/60)/24)+DATE(1970,1,1)</f>
        <v>42032.716145833328</v>
      </c>
      <c r="T323" s="12">
        <f>(((I323/60)/60)/24)+DATE(1970,1,1)</f>
        <v>42062.716145833328</v>
      </c>
    </row>
    <row r="324" spans="1:20" ht="43.2" x14ac:dyDescent="0.3">
      <c r="A324">
        <v>3749</v>
      </c>
      <c r="B324" s="3" t="s">
        <v>3746</v>
      </c>
      <c r="C324" s="3" t="s">
        <v>7859</v>
      </c>
      <c r="D324">
        <v>500</v>
      </c>
      <c r="E324">
        <v>525</v>
      </c>
      <c r="F324" t="s">
        <v>8219</v>
      </c>
      <c r="G324" t="s">
        <v>8224</v>
      </c>
      <c r="H324" t="s">
        <v>8246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8305</v>
      </c>
      <c r="O324" s="7">
        <f>(Table1[[#This Row],[pledged]]/Table1[[#This Row],[goal]])*100</f>
        <v>105</v>
      </c>
      <c r="P324">
        <f>Table1[[#This Row],[pledged]]/Table1[[#This Row],[backers_count]]</f>
        <v>75</v>
      </c>
      <c r="Q324" t="s">
        <v>8315</v>
      </c>
      <c r="R324" t="s">
        <v>8357</v>
      </c>
      <c r="S324" s="12">
        <f>(((J324/60)/60)/24)+DATE(1970,1,1)</f>
        <v>42458.127175925925</v>
      </c>
      <c r="T324" s="12">
        <f>(((I324/60)/60)/24)+DATE(1970,1,1)</f>
        <v>42489.165972222225</v>
      </c>
    </row>
    <row r="325" spans="1:20" ht="57.6" x14ac:dyDescent="0.3">
      <c r="A325">
        <v>3752</v>
      </c>
      <c r="B325" s="3" t="s">
        <v>3749</v>
      </c>
      <c r="C325" s="3" t="s">
        <v>7862</v>
      </c>
      <c r="D325">
        <v>500</v>
      </c>
      <c r="E325">
        <v>565</v>
      </c>
      <c r="F325" t="s">
        <v>8219</v>
      </c>
      <c r="G325" t="s">
        <v>8225</v>
      </c>
      <c r="H325" t="s">
        <v>8247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8305</v>
      </c>
      <c r="O325" s="7">
        <f>(Table1[[#This Row],[pledged]]/Table1[[#This Row],[goal]])*100</f>
        <v>112.99999999999999</v>
      </c>
      <c r="P325">
        <f>Table1[[#This Row],[pledged]]/Table1[[#This Row],[backers_count]]</f>
        <v>37.666666666666664</v>
      </c>
      <c r="Q325" t="s">
        <v>8315</v>
      </c>
      <c r="R325" t="s">
        <v>8357</v>
      </c>
      <c r="S325" s="12">
        <f>(((J325/60)/60)/24)+DATE(1970,1,1)</f>
        <v>42619.802488425921</v>
      </c>
      <c r="T325" s="12">
        <f>(((I325/60)/60)/24)+DATE(1970,1,1)</f>
        <v>42659.875</v>
      </c>
    </row>
    <row r="326" spans="1:20" ht="57.6" x14ac:dyDescent="0.3">
      <c r="A326">
        <v>3761</v>
      </c>
      <c r="B326" s="3" t="s">
        <v>3758</v>
      </c>
      <c r="C326" s="3" t="s">
        <v>7871</v>
      </c>
      <c r="D326">
        <v>500</v>
      </c>
      <c r="E326">
        <v>500</v>
      </c>
      <c r="F326" t="s">
        <v>8219</v>
      </c>
      <c r="G326" t="s">
        <v>8225</v>
      </c>
      <c r="H326" t="s">
        <v>8247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8305</v>
      </c>
      <c r="O326" s="7">
        <f>(Table1[[#This Row],[pledged]]/Table1[[#This Row],[goal]])*100</f>
        <v>100</v>
      </c>
      <c r="P326">
        <f>Table1[[#This Row],[pledged]]/Table1[[#This Row],[backers_count]]</f>
        <v>166.66666666666666</v>
      </c>
      <c r="Q326" t="s">
        <v>8315</v>
      </c>
      <c r="R326" t="s">
        <v>8357</v>
      </c>
      <c r="S326" s="12">
        <f>(((J326/60)/60)/24)+DATE(1970,1,1)</f>
        <v>42173.466863425929</v>
      </c>
      <c r="T326" s="12">
        <f>(((I326/60)/60)/24)+DATE(1970,1,1)</f>
        <v>42226.958333333328</v>
      </c>
    </row>
    <row r="327" spans="1:20" ht="43.2" x14ac:dyDescent="0.3">
      <c r="A327">
        <v>3829</v>
      </c>
      <c r="B327" s="3" t="s">
        <v>3826</v>
      </c>
      <c r="C327" s="3" t="s">
        <v>7938</v>
      </c>
      <c r="D327">
        <v>500</v>
      </c>
      <c r="E327">
        <v>501</v>
      </c>
      <c r="F327" t="s">
        <v>8219</v>
      </c>
      <c r="G327" t="s">
        <v>8224</v>
      </c>
      <c r="H327" t="s">
        <v>8246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8271</v>
      </c>
      <c r="O327" s="7">
        <f>(Table1[[#This Row],[pledged]]/Table1[[#This Row],[goal]])*100</f>
        <v>100.2</v>
      </c>
      <c r="P327">
        <f>Table1[[#This Row],[pledged]]/Table1[[#This Row],[backers_count]]</f>
        <v>62.625</v>
      </c>
      <c r="Q327" t="s">
        <v>8315</v>
      </c>
      <c r="R327" t="s">
        <v>8316</v>
      </c>
      <c r="S327" s="12">
        <f>(((J327/60)/60)/24)+DATE(1970,1,1)</f>
        <v>42593.865405092598</v>
      </c>
      <c r="T327" s="12">
        <f>(((I327/60)/60)/24)+DATE(1970,1,1)</f>
        <v>42613.865405092598</v>
      </c>
    </row>
    <row r="328" spans="1:20" ht="57.6" x14ac:dyDescent="0.3">
      <c r="A328">
        <v>3831</v>
      </c>
      <c r="B328" s="3" t="s">
        <v>3828</v>
      </c>
      <c r="C328" s="3" t="s">
        <v>7940</v>
      </c>
      <c r="D328">
        <v>500</v>
      </c>
      <c r="E328">
        <v>530.11</v>
      </c>
      <c r="F328" t="s">
        <v>8219</v>
      </c>
      <c r="G328" t="s">
        <v>8224</v>
      </c>
      <c r="H328" t="s">
        <v>8246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8271</v>
      </c>
      <c r="O328" s="7">
        <f>(Table1[[#This Row],[pledged]]/Table1[[#This Row],[goal]])*100</f>
        <v>106.02199999999999</v>
      </c>
      <c r="P328">
        <f>Table1[[#This Row],[pledged]]/Table1[[#This Row],[backers_count]]</f>
        <v>58.901111111111113</v>
      </c>
      <c r="Q328" t="s">
        <v>8315</v>
      </c>
      <c r="R328" t="s">
        <v>8316</v>
      </c>
      <c r="S328" s="12">
        <f>(((J328/60)/60)/24)+DATE(1970,1,1)</f>
        <v>41927.848900462966</v>
      </c>
      <c r="T328" s="12">
        <f>(((I328/60)/60)/24)+DATE(1970,1,1)</f>
        <v>41948.890567129631</v>
      </c>
    </row>
    <row r="329" spans="1:20" ht="43.2" x14ac:dyDescent="0.3">
      <c r="A329">
        <v>743</v>
      </c>
      <c r="B329" s="3" t="s">
        <v>744</v>
      </c>
      <c r="C329" s="3" t="s">
        <v>4853</v>
      </c>
      <c r="D329">
        <v>550</v>
      </c>
      <c r="E329">
        <v>814</v>
      </c>
      <c r="F329" t="s">
        <v>8219</v>
      </c>
      <c r="G329" t="s">
        <v>8224</v>
      </c>
      <c r="H329" t="s">
        <v>8246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8274</v>
      </c>
      <c r="O329" s="7">
        <f>(Table1[[#This Row],[pledged]]/Table1[[#This Row],[goal]])*100</f>
        <v>148</v>
      </c>
      <c r="P329">
        <f>Table1[[#This Row],[pledged]]/Table1[[#This Row],[backers_count]]</f>
        <v>54.266666666666666</v>
      </c>
      <c r="Q329" t="s">
        <v>8320</v>
      </c>
      <c r="R329" t="s">
        <v>8321</v>
      </c>
      <c r="S329" s="12">
        <f>(((J329/60)/60)/24)+DATE(1970,1,1)</f>
        <v>40990.709317129629</v>
      </c>
      <c r="T329" s="12">
        <f>(((I329/60)/60)/24)+DATE(1970,1,1)</f>
        <v>41015.875</v>
      </c>
    </row>
    <row r="330" spans="1:20" ht="28.8" x14ac:dyDescent="0.3">
      <c r="A330">
        <v>2215</v>
      </c>
      <c r="B330" s="3" t="s">
        <v>2216</v>
      </c>
      <c r="C330" s="3" t="s">
        <v>6325</v>
      </c>
      <c r="D330">
        <v>550</v>
      </c>
      <c r="E330">
        <v>860</v>
      </c>
      <c r="F330" t="s">
        <v>8219</v>
      </c>
      <c r="G330" t="s">
        <v>8224</v>
      </c>
      <c r="H330" t="s">
        <v>8246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8280</v>
      </c>
      <c r="O330" s="7">
        <f>(Table1[[#This Row],[pledged]]/Table1[[#This Row],[goal]])*100</f>
        <v>156.36363636363637</v>
      </c>
      <c r="P330">
        <f>Table1[[#This Row],[pledged]]/Table1[[#This Row],[backers_count]]</f>
        <v>26.060606060606062</v>
      </c>
      <c r="Q330" t="s">
        <v>8323</v>
      </c>
      <c r="R330" t="s">
        <v>8328</v>
      </c>
      <c r="S330" s="12">
        <f>(((J330/60)/60)/24)+DATE(1970,1,1)</f>
        <v>40958.717268518521</v>
      </c>
      <c r="T330" s="12">
        <f>(((I330/60)/60)/24)+DATE(1970,1,1)</f>
        <v>40981.290972222225</v>
      </c>
    </row>
    <row r="331" spans="1:20" ht="43.2" x14ac:dyDescent="0.3">
      <c r="A331">
        <v>3378</v>
      </c>
      <c r="B331" s="3" t="s">
        <v>3377</v>
      </c>
      <c r="C331" s="3" t="s">
        <v>7488</v>
      </c>
      <c r="D331">
        <v>550</v>
      </c>
      <c r="E331">
        <v>592</v>
      </c>
      <c r="F331" t="s">
        <v>8219</v>
      </c>
      <c r="G331" t="s">
        <v>8225</v>
      </c>
      <c r="H331" t="s">
        <v>8247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8271</v>
      </c>
      <c r="O331" s="7">
        <f>(Table1[[#This Row],[pledged]]/Table1[[#This Row],[goal]])*100</f>
        <v>107.63636363636364</v>
      </c>
      <c r="P331">
        <f>Table1[[#This Row],[pledged]]/Table1[[#This Row],[backers_count]]</f>
        <v>28.19047619047619</v>
      </c>
      <c r="Q331" t="s">
        <v>8315</v>
      </c>
      <c r="R331" t="s">
        <v>8316</v>
      </c>
      <c r="S331" s="12">
        <f>(((J331/60)/60)/24)+DATE(1970,1,1)</f>
        <v>41858.355393518519</v>
      </c>
      <c r="T331" s="12">
        <f>(((I331/60)/60)/24)+DATE(1970,1,1)</f>
        <v>41882.547222222223</v>
      </c>
    </row>
    <row r="332" spans="1:20" ht="43.2" x14ac:dyDescent="0.3">
      <c r="A332">
        <v>3394</v>
      </c>
      <c r="B332" s="3" t="s">
        <v>3393</v>
      </c>
      <c r="C332" s="3" t="s">
        <v>7504</v>
      </c>
      <c r="D332">
        <v>550</v>
      </c>
      <c r="E332">
        <v>783</v>
      </c>
      <c r="F332" t="s">
        <v>8219</v>
      </c>
      <c r="G332" t="s">
        <v>8225</v>
      </c>
      <c r="H332" t="s">
        <v>8247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8271</v>
      </c>
      <c r="O332" s="7">
        <f>(Table1[[#This Row],[pledged]]/Table1[[#This Row],[goal]])*100</f>
        <v>142.36363636363635</v>
      </c>
      <c r="P332">
        <f>Table1[[#This Row],[pledged]]/Table1[[#This Row],[backers_count]]</f>
        <v>29</v>
      </c>
      <c r="Q332" t="s">
        <v>8315</v>
      </c>
      <c r="R332" t="s">
        <v>8316</v>
      </c>
      <c r="S332" s="12">
        <f>(((J332/60)/60)/24)+DATE(1970,1,1)</f>
        <v>41817.59542824074</v>
      </c>
      <c r="T332" s="12">
        <f>(((I332/60)/60)/24)+DATE(1970,1,1)</f>
        <v>41847.59542824074</v>
      </c>
    </row>
    <row r="333" spans="1:20" ht="28.8" x14ac:dyDescent="0.3">
      <c r="A333">
        <v>3607</v>
      </c>
      <c r="B333" s="3" t="s">
        <v>3606</v>
      </c>
      <c r="C333" s="3" t="s">
        <v>7717</v>
      </c>
      <c r="D333">
        <v>550</v>
      </c>
      <c r="E333">
        <v>580</v>
      </c>
      <c r="F333" t="s">
        <v>8219</v>
      </c>
      <c r="G333" t="s">
        <v>8225</v>
      </c>
      <c r="H333" t="s">
        <v>8247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8271</v>
      </c>
      <c r="O333" s="7">
        <f>(Table1[[#This Row],[pledged]]/Table1[[#This Row],[goal]])*100</f>
        <v>105.45454545454544</v>
      </c>
      <c r="P333">
        <f>Table1[[#This Row],[pledged]]/Table1[[#This Row],[backers_count]]</f>
        <v>29</v>
      </c>
      <c r="Q333" t="s">
        <v>8315</v>
      </c>
      <c r="R333" t="s">
        <v>8316</v>
      </c>
      <c r="S333" s="12">
        <f>(((J333/60)/60)/24)+DATE(1970,1,1)</f>
        <v>42338.963912037041</v>
      </c>
      <c r="T333" s="12">
        <f>(((I333/60)/60)/24)+DATE(1970,1,1)</f>
        <v>42353</v>
      </c>
    </row>
    <row r="334" spans="1:20" ht="43.2" x14ac:dyDescent="0.3">
      <c r="A334">
        <v>3755</v>
      </c>
      <c r="B334" s="3" t="s">
        <v>3752</v>
      </c>
      <c r="C334" s="3" t="s">
        <v>7865</v>
      </c>
      <c r="D334">
        <v>550</v>
      </c>
      <c r="E334">
        <v>713</v>
      </c>
      <c r="F334" t="s">
        <v>8219</v>
      </c>
      <c r="G334" t="s">
        <v>8225</v>
      </c>
      <c r="H334" t="s">
        <v>8247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8305</v>
      </c>
      <c r="O334" s="7">
        <f>(Table1[[#This Row],[pledged]]/Table1[[#This Row],[goal]])*100</f>
        <v>129.63636363636363</v>
      </c>
      <c r="P334">
        <f>Table1[[#This Row],[pledged]]/Table1[[#This Row],[backers_count]]</f>
        <v>25.464285714285715</v>
      </c>
      <c r="Q334" t="s">
        <v>8315</v>
      </c>
      <c r="R334" t="s">
        <v>8357</v>
      </c>
      <c r="S334" s="12">
        <f>(((J334/60)/60)/24)+DATE(1970,1,1)</f>
        <v>42445.866979166662</v>
      </c>
      <c r="T334" s="12">
        <f>(((I334/60)/60)/24)+DATE(1970,1,1)</f>
        <v>42475.866979166662</v>
      </c>
    </row>
    <row r="335" spans="1:20" ht="43.2" x14ac:dyDescent="0.3">
      <c r="A335">
        <v>25</v>
      </c>
      <c r="B335" s="3" t="s">
        <v>27</v>
      </c>
      <c r="C335" s="3" t="s">
        <v>4136</v>
      </c>
      <c r="D335">
        <v>600</v>
      </c>
      <c r="E335">
        <v>800</v>
      </c>
      <c r="F335" t="s">
        <v>8219</v>
      </c>
      <c r="G335" t="s">
        <v>8224</v>
      </c>
      <c r="H335" t="s">
        <v>8246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8265</v>
      </c>
      <c r="O335" s="7">
        <f>(Table1[[#This Row],[pledged]]/Table1[[#This Row],[goal]])*100</f>
        <v>133.33333333333331</v>
      </c>
      <c r="P335">
        <f>Table1[[#This Row],[pledged]]/Table1[[#This Row],[backers_count]]</f>
        <v>57.142857142857146</v>
      </c>
      <c r="Q335" t="s">
        <v>8308</v>
      </c>
      <c r="R335" t="s">
        <v>8309</v>
      </c>
      <c r="S335" s="12">
        <f>(((J335/60)/60)/24)+DATE(1970,1,1)</f>
        <v>42318.025011574078</v>
      </c>
      <c r="T335" s="12">
        <f>(((I335/60)/60)/24)+DATE(1970,1,1)</f>
        <v>42378.025011574078</v>
      </c>
    </row>
    <row r="336" spans="1:20" ht="43.2" x14ac:dyDescent="0.3">
      <c r="A336">
        <v>50</v>
      </c>
      <c r="B336" s="3" t="s">
        <v>52</v>
      </c>
      <c r="C336" s="3" t="s">
        <v>4161</v>
      </c>
      <c r="D336">
        <v>600</v>
      </c>
      <c r="E336">
        <v>600</v>
      </c>
      <c r="F336" t="s">
        <v>8219</v>
      </c>
      <c r="G336" t="s">
        <v>8225</v>
      </c>
      <c r="H336" t="s">
        <v>8247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8265</v>
      </c>
      <c r="O336" s="7">
        <f>(Table1[[#This Row],[pledged]]/Table1[[#This Row],[goal]])*100</f>
        <v>100</v>
      </c>
      <c r="P336">
        <f>Table1[[#This Row],[pledged]]/Table1[[#This Row],[backers_count]]</f>
        <v>27.272727272727273</v>
      </c>
      <c r="Q336" t="s">
        <v>8308</v>
      </c>
      <c r="R336" t="s">
        <v>8309</v>
      </c>
      <c r="S336" s="12">
        <f>(((J336/60)/60)/24)+DATE(1970,1,1)</f>
        <v>41995.752986111111</v>
      </c>
      <c r="T336" s="12">
        <f>(((I336/60)/60)/24)+DATE(1970,1,1)</f>
        <v>42034.708333333328</v>
      </c>
    </row>
    <row r="337" spans="1:20" ht="57.6" x14ac:dyDescent="0.3">
      <c r="A337">
        <v>68</v>
      </c>
      <c r="B337" s="3" t="s">
        <v>70</v>
      </c>
      <c r="C337" s="3" t="s">
        <v>4179</v>
      </c>
      <c r="D337">
        <v>600</v>
      </c>
      <c r="E337">
        <v>763</v>
      </c>
      <c r="F337" t="s">
        <v>8219</v>
      </c>
      <c r="G337" t="s">
        <v>8225</v>
      </c>
      <c r="H337" t="s">
        <v>8247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8266</v>
      </c>
      <c r="O337" s="7">
        <f>(Table1[[#This Row],[pledged]]/Table1[[#This Row],[goal]])*100</f>
        <v>127.16666666666667</v>
      </c>
      <c r="P337">
        <f>Table1[[#This Row],[pledged]]/Table1[[#This Row],[backers_count]]</f>
        <v>21.194444444444443</v>
      </c>
      <c r="Q337" t="s">
        <v>8308</v>
      </c>
      <c r="R337" t="s">
        <v>8310</v>
      </c>
      <c r="S337" s="12">
        <f>(((J337/60)/60)/24)+DATE(1970,1,1)</f>
        <v>41663.569340277776</v>
      </c>
      <c r="T337" s="12">
        <f>(((I337/60)/60)/24)+DATE(1970,1,1)</f>
        <v>41693.569340277776</v>
      </c>
    </row>
    <row r="338" spans="1:20" ht="57.6" x14ac:dyDescent="0.3">
      <c r="A338">
        <v>382</v>
      </c>
      <c r="B338" s="3" t="s">
        <v>383</v>
      </c>
      <c r="C338" s="3" t="s">
        <v>4492</v>
      </c>
      <c r="D338">
        <v>600</v>
      </c>
      <c r="E338">
        <v>1535</v>
      </c>
      <c r="F338" t="s">
        <v>8219</v>
      </c>
      <c r="G338" t="s">
        <v>8224</v>
      </c>
      <c r="H338" t="s">
        <v>8246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8269</v>
      </c>
      <c r="O338" s="7">
        <f>(Table1[[#This Row],[pledged]]/Table1[[#This Row],[goal]])*100</f>
        <v>255.83333333333331</v>
      </c>
      <c r="P338">
        <f>Table1[[#This Row],[pledged]]/Table1[[#This Row],[backers_count]]</f>
        <v>69.772727272727266</v>
      </c>
      <c r="Q338" t="s">
        <v>8308</v>
      </c>
      <c r="R338" t="s">
        <v>8313</v>
      </c>
      <c r="S338" s="12">
        <f>(((J338/60)/60)/24)+DATE(1970,1,1)</f>
        <v>41144.709490740745</v>
      </c>
      <c r="T338" s="12">
        <f>(((I338/60)/60)/24)+DATE(1970,1,1)</f>
        <v>41158.709490740745</v>
      </c>
    </row>
    <row r="339" spans="1:20" ht="43.2" x14ac:dyDescent="0.3">
      <c r="A339">
        <v>386</v>
      </c>
      <c r="B339" s="3" t="s">
        <v>387</v>
      </c>
      <c r="C339" s="3" t="s">
        <v>4496</v>
      </c>
      <c r="D339">
        <v>600</v>
      </c>
      <c r="E339">
        <v>601</v>
      </c>
      <c r="F339" t="s">
        <v>8219</v>
      </c>
      <c r="G339" t="s">
        <v>8224</v>
      </c>
      <c r="H339" t="s">
        <v>8246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8269</v>
      </c>
      <c r="O339" s="7">
        <f>(Table1[[#This Row],[pledged]]/Table1[[#This Row],[goal]])*100</f>
        <v>100.16666666666667</v>
      </c>
      <c r="P339">
        <f>Table1[[#This Row],[pledged]]/Table1[[#This Row],[backers_count]]</f>
        <v>46.230769230769234</v>
      </c>
      <c r="Q339" t="s">
        <v>8308</v>
      </c>
      <c r="R339" t="s">
        <v>8313</v>
      </c>
      <c r="S339" s="12">
        <f>(((J339/60)/60)/24)+DATE(1970,1,1)</f>
        <v>42211.951284722221</v>
      </c>
      <c r="T339" s="12">
        <f>(((I339/60)/60)/24)+DATE(1970,1,1)</f>
        <v>42226.951284722221</v>
      </c>
    </row>
    <row r="340" spans="1:20" ht="43.2" x14ac:dyDescent="0.3">
      <c r="A340">
        <v>812</v>
      </c>
      <c r="B340" s="3" t="s">
        <v>813</v>
      </c>
      <c r="C340" s="3" t="s">
        <v>4922</v>
      </c>
      <c r="D340">
        <v>600</v>
      </c>
      <c r="E340">
        <v>911</v>
      </c>
      <c r="F340" t="s">
        <v>8219</v>
      </c>
      <c r="G340" t="s">
        <v>8224</v>
      </c>
      <c r="H340" t="s">
        <v>8246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8276</v>
      </c>
      <c r="O340" s="7">
        <f>(Table1[[#This Row],[pledged]]/Table1[[#This Row],[goal]])*100</f>
        <v>151.83333333333334</v>
      </c>
      <c r="P340">
        <f>Table1[[#This Row],[pledged]]/Table1[[#This Row],[backers_count]]</f>
        <v>27.606060606060606</v>
      </c>
      <c r="Q340" t="s">
        <v>8323</v>
      </c>
      <c r="R340" t="s">
        <v>8324</v>
      </c>
      <c r="S340" s="12">
        <f>(((J340/60)/60)/24)+DATE(1970,1,1)</f>
        <v>41282.017962962964</v>
      </c>
      <c r="T340" s="12">
        <f>(((I340/60)/60)/24)+DATE(1970,1,1)</f>
        <v>41334.581944444442</v>
      </c>
    </row>
    <row r="341" spans="1:20" ht="43.2" x14ac:dyDescent="0.3">
      <c r="A341">
        <v>1463</v>
      </c>
      <c r="B341" s="3" t="s">
        <v>1464</v>
      </c>
      <c r="C341" s="3" t="s">
        <v>5573</v>
      </c>
      <c r="D341">
        <v>600</v>
      </c>
      <c r="E341">
        <v>886</v>
      </c>
      <c r="F341" t="s">
        <v>8219</v>
      </c>
      <c r="G341" t="s">
        <v>8224</v>
      </c>
      <c r="H341" t="s">
        <v>8246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8288</v>
      </c>
      <c r="O341" s="7">
        <f>(Table1[[#This Row],[pledged]]/Table1[[#This Row],[goal]])*100</f>
        <v>147.66666666666666</v>
      </c>
      <c r="P341">
        <f>Table1[[#This Row],[pledged]]/Table1[[#This Row],[backers_count]]</f>
        <v>35.44</v>
      </c>
      <c r="Q341" t="s">
        <v>8320</v>
      </c>
      <c r="R341" t="s">
        <v>8340</v>
      </c>
      <c r="S341" s="12">
        <f>(((J341/60)/60)/24)+DATE(1970,1,1)</f>
        <v>41326.911319444444</v>
      </c>
      <c r="T341" s="12">
        <f>(((I341/60)/60)/24)+DATE(1970,1,1)</f>
        <v>41371.869652777779</v>
      </c>
    </row>
    <row r="342" spans="1:20" ht="57.6" x14ac:dyDescent="0.3">
      <c r="A342">
        <v>1837</v>
      </c>
      <c r="B342" s="3" t="s">
        <v>1838</v>
      </c>
      <c r="C342" s="3" t="s">
        <v>5947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8276</v>
      </c>
      <c r="O342" s="7">
        <f>(Table1[[#This Row],[pledged]]/Table1[[#This Row],[goal]])*100</f>
        <v>306.83333333333331</v>
      </c>
      <c r="P342">
        <f>Table1[[#This Row],[pledged]]/Table1[[#This Row],[backers_count]]</f>
        <v>61.366666666666667</v>
      </c>
      <c r="Q342" t="s">
        <v>8323</v>
      </c>
      <c r="R342" t="s">
        <v>8324</v>
      </c>
      <c r="S342" s="12">
        <f>(((J342/60)/60)/24)+DATE(1970,1,1)</f>
        <v>40926.047858796301</v>
      </c>
      <c r="T342" s="12">
        <f>(((I342/60)/60)/24)+DATE(1970,1,1)</f>
        <v>40986.006192129629</v>
      </c>
    </row>
    <row r="343" spans="1:20" x14ac:dyDescent="0.3">
      <c r="A343">
        <v>1927</v>
      </c>
      <c r="B343" s="3" t="s">
        <v>1928</v>
      </c>
      <c r="C343" s="3" t="s">
        <v>6037</v>
      </c>
      <c r="D343">
        <v>600</v>
      </c>
      <c r="E343">
        <v>620</v>
      </c>
      <c r="F343" t="s">
        <v>8219</v>
      </c>
      <c r="G343" t="s">
        <v>8224</v>
      </c>
      <c r="H343" t="s">
        <v>8246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8279</v>
      </c>
      <c r="O343" s="7">
        <f>(Table1[[#This Row],[pledged]]/Table1[[#This Row],[goal]])*100</f>
        <v>103.33333333333334</v>
      </c>
      <c r="P343">
        <f>Table1[[#This Row],[pledged]]/Table1[[#This Row],[backers_count]]</f>
        <v>56.363636363636367</v>
      </c>
      <c r="Q343" t="s">
        <v>8323</v>
      </c>
      <c r="R343" t="s">
        <v>8327</v>
      </c>
      <c r="S343" s="12">
        <f>(((J343/60)/60)/24)+DATE(1970,1,1)</f>
        <v>40960.861562500002</v>
      </c>
      <c r="T343" s="12">
        <f>(((I343/60)/60)/24)+DATE(1970,1,1)</f>
        <v>40976.207638888889</v>
      </c>
    </row>
    <row r="344" spans="1:20" ht="43.2" x14ac:dyDescent="0.3">
      <c r="A344">
        <v>1937</v>
      </c>
      <c r="B344" s="3" t="s">
        <v>1938</v>
      </c>
      <c r="C344" s="3" t="s">
        <v>6047</v>
      </c>
      <c r="D344">
        <v>600</v>
      </c>
      <c r="E344">
        <v>1123.47</v>
      </c>
      <c r="F344" t="s">
        <v>8219</v>
      </c>
      <c r="G344" t="s">
        <v>8224</v>
      </c>
      <c r="H344" t="s">
        <v>8246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8279</v>
      </c>
      <c r="O344" s="7">
        <f>(Table1[[#This Row],[pledged]]/Table1[[#This Row],[goal]])*100</f>
        <v>187.245</v>
      </c>
      <c r="P344">
        <f>Table1[[#This Row],[pledged]]/Table1[[#This Row],[backers_count]]</f>
        <v>38.740344827586206</v>
      </c>
      <c r="Q344" t="s">
        <v>8323</v>
      </c>
      <c r="R344" t="s">
        <v>8327</v>
      </c>
      <c r="S344" s="12">
        <f>(((J344/60)/60)/24)+DATE(1970,1,1)</f>
        <v>41059.118993055556</v>
      </c>
      <c r="T344" s="12">
        <f>(((I344/60)/60)/24)+DATE(1970,1,1)</f>
        <v>41075.165972222225</v>
      </c>
    </row>
    <row r="345" spans="1:20" ht="28.8" x14ac:dyDescent="0.3">
      <c r="A345">
        <v>2074</v>
      </c>
      <c r="B345" s="3" t="s">
        <v>2075</v>
      </c>
      <c r="C345" s="3" t="s">
        <v>6184</v>
      </c>
      <c r="D345">
        <v>600</v>
      </c>
      <c r="E345">
        <v>615</v>
      </c>
      <c r="F345" t="s">
        <v>8219</v>
      </c>
      <c r="G345" t="s">
        <v>8224</v>
      </c>
      <c r="H345" t="s">
        <v>8246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8295</v>
      </c>
      <c r="O345" s="7">
        <f>(Table1[[#This Row],[pledged]]/Table1[[#This Row],[goal]])*100</f>
        <v>102.49999999999999</v>
      </c>
      <c r="P345">
        <f>Table1[[#This Row],[pledged]]/Table1[[#This Row],[backers_count]]</f>
        <v>205</v>
      </c>
      <c r="Q345" t="s">
        <v>8317</v>
      </c>
      <c r="R345" t="s">
        <v>8347</v>
      </c>
      <c r="S345" s="12">
        <f>(((J345/60)/60)/24)+DATE(1970,1,1)</f>
        <v>42466.826180555552</v>
      </c>
      <c r="T345" s="12">
        <f>(((I345/60)/60)/24)+DATE(1970,1,1)</f>
        <v>42496.826180555552</v>
      </c>
    </row>
    <row r="346" spans="1:20" ht="43.2" x14ac:dyDescent="0.3">
      <c r="A346">
        <v>2096</v>
      </c>
      <c r="B346" s="3" t="s">
        <v>2097</v>
      </c>
      <c r="C346" s="3" t="s">
        <v>6206</v>
      </c>
      <c r="D346">
        <v>600</v>
      </c>
      <c r="E346">
        <v>610</v>
      </c>
      <c r="F346" t="s">
        <v>8219</v>
      </c>
      <c r="G346" t="s">
        <v>8224</v>
      </c>
      <c r="H346" t="s">
        <v>8246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8279</v>
      </c>
      <c r="O346" s="7">
        <f>(Table1[[#This Row],[pledged]]/Table1[[#This Row],[goal]])*100</f>
        <v>101.66666666666666</v>
      </c>
      <c r="P346">
        <f>Table1[[#This Row],[pledged]]/Table1[[#This Row],[backers_count]]</f>
        <v>43.571428571428569</v>
      </c>
      <c r="Q346" t="s">
        <v>8323</v>
      </c>
      <c r="R346" t="s">
        <v>8327</v>
      </c>
      <c r="S346" s="12">
        <f>(((J346/60)/60)/24)+DATE(1970,1,1)</f>
        <v>41192.758506944447</v>
      </c>
      <c r="T346" s="12">
        <f>(((I346/60)/60)/24)+DATE(1970,1,1)</f>
        <v>41208.165972222225</v>
      </c>
    </row>
    <row r="347" spans="1:20" ht="43.2" x14ac:dyDescent="0.3">
      <c r="A347">
        <v>2100</v>
      </c>
      <c r="B347" s="3" t="s">
        <v>2101</v>
      </c>
      <c r="C347" s="3" t="s">
        <v>6210</v>
      </c>
      <c r="D347">
        <v>600</v>
      </c>
      <c r="E347">
        <v>820</v>
      </c>
      <c r="F347" t="s">
        <v>8219</v>
      </c>
      <c r="G347" t="s">
        <v>8224</v>
      </c>
      <c r="H347" t="s">
        <v>8246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8279</v>
      </c>
      <c r="O347" s="7">
        <f>(Table1[[#This Row],[pledged]]/Table1[[#This Row],[goal]])*100</f>
        <v>136.66666666666666</v>
      </c>
      <c r="P347">
        <f>Table1[[#This Row],[pledged]]/Table1[[#This Row],[backers_count]]</f>
        <v>30.37037037037037</v>
      </c>
      <c r="Q347" t="s">
        <v>8323</v>
      </c>
      <c r="R347" t="s">
        <v>8327</v>
      </c>
      <c r="S347" s="12">
        <f>(((J347/60)/60)/24)+DATE(1970,1,1)</f>
        <v>41074.834965277776</v>
      </c>
      <c r="T347" s="12">
        <f>(((I347/60)/60)/24)+DATE(1970,1,1)</f>
        <v>41090.165972222225</v>
      </c>
    </row>
    <row r="348" spans="1:20" ht="43.2" x14ac:dyDescent="0.3">
      <c r="A348">
        <v>2214</v>
      </c>
      <c r="B348" s="3" t="s">
        <v>2215</v>
      </c>
      <c r="C348" s="3" t="s">
        <v>6324</v>
      </c>
      <c r="D348">
        <v>600</v>
      </c>
      <c r="E348">
        <v>1755.01</v>
      </c>
      <c r="F348" t="s">
        <v>8219</v>
      </c>
      <c r="G348" t="s">
        <v>8224</v>
      </c>
      <c r="H348" t="s">
        <v>8246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8280</v>
      </c>
      <c r="O348" s="7">
        <f>(Table1[[#This Row],[pledged]]/Table1[[#This Row],[goal]])*100</f>
        <v>292.50166666666667</v>
      </c>
      <c r="P348">
        <f>Table1[[#This Row],[pledged]]/Table1[[#This Row],[backers_count]]</f>
        <v>73.125416666666666</v>
      </c>
      <c r="Q348" t="s">
        <v>8323</v>
      </c>
      <c r="R348" t="s">
        <v>8328</v>
      </c>
      <c r="S348" s="12">
        <f>(((J348/60)/60)/24)+DATE(1970,1,1)</f>
        <v>41646.792222222226</v>
      </c>
      <c r="T348" s="12">
        <f>(((I348/60)/60)/24)+DATE(1970,1,1)</f>
        <v>41676.792222222226</v>
      </c>
    </row>
    <row r="349" spans="1:20" ht="43.2" x14ac:dyDescent="0.3">
      <c r="A349">
        <v>2333</v>
      </c>
      <c r="B349" s="3" t="s">
        <v>2334</v>
      </c>
      <c r="C349" s="3" t="s">
        <v>6443</v>
      </c>
      <c r="D349">
        <v>600</v>
      </c>
      <c r="E349">
        <v>1273</v>
      </c>
      <c r="F349" t="s">
        <v>8219</v>
      </c>
      <c r="G349" t="s">
        <v>8224</v>
      </c>
      <c r="H349" t="s">
        <v>8246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8298</v>
      </c>
      <c r="O349" s="7">
        <f>(Table1[[#This Row],[pledged]]/Table1[[#This Row],[goal]])*100</f>
        <v>212.16666666666666</v>
      </c>
      <c r="P349">
        <f>Table1[[#This Row],[pledged]]/Table1[[#This Row],[backers_count]]</f>
        <v>13.542553191489361</v>
      </c>
      <c r="Q349" t="s">
        <v>8334</v>
      </c>
      <c r="R349" t="s">
        <v>8350</v>
      </c>
      <c r="S349" s="12">
        <f>(((J349/60)/60)/24)+DATE(1970,1,1)</f>
        <v>41767.650347222225</v>
      </c>
      <c r="T349" s="12">
        <f>(((I349/60)/60)/24)+DATE(1970,1,1)</f>
        <v>41788.743055555555</v>
      </c>
    </row>
    <row r="350" spans="1:20" ht="43.2" x14ac:dyDescent="0.3">
      <c r="A350">
        <v>2452</v>
      </c>
      <c r="B350" s="3" t="s">
        <v>2453</v>
      </c>
      <c r="C350" s="3" t="s">
        <v>6562</v>
      </c>
      <c r="D350">
        <v>600</v>
      </c>
      <c r="E350">
        <v>801</v>
      </c>
      <c r="F350" t="s">
        <v>8219</v>
      </c>
      <c r="G350" t="s">
        <v>8224</v>
      </c>
      <c r="H350" t="s">
        <v>8246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8298</v>
      </c>
      <c r="O350" s="7">
        <f>(Table1[[#This Row],[pledged]]/Table1[[#This Row],[goal]])*100</f>
        <v>133.5</v>
      </c>
      <c r="P350">
        <f>Table1[[#This Row],[pledged]]/Table1[[#This Row],[backers_count]]</f>
        <v>53.4</v>
      </c>
      <c r="Q350" t="s">
        <v>8334</v>
      </c>
      <c r="R350" t="s">
        <v>8350</v>
      </c>
      <c r="S350" s="12">
        <f>(((J350/60)/60)/24)+DATE(1970,1,1)</f>
        <v>42338.84375</v>
      </c>
      <c r="T350" s="12">
        <f>(((I350/60)/60)/24)+DATE(1970,1,1)</f>
        <v>42367.958333333328</v>
      </c>
    </row>
    <row r="351" spans="1:20" ht="28.8" x14ac:dyDescent="0.3">
      <c r="A351">
        <v>2492</v>
      </c>
      <c r="B351" s="3" t="s">
        <v>2492</v>
      </c>
      <c r="C351" s="3" t="s">
        <v>6602</v>
      </c>
      <c r="D351">
        <v>600</v>
      </c>
      <c r="E351">
        <v>750</v>
      </c>
      <c r="F351" t="s">
        <v>8219</v>
      </c>
      <c r="G351" t="s">
        <v>8224</v>
      </c>
      <c r="H351" t="s">
        <v>8246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8279</v>
      </c>
      <c r="O351" s="7">
        <f>(Table1[[#This Row],[pledged]]/Table1[[#This Row],[goal]])*100</f>
        <v>125</v>
      </c>
      <c r="P351">
        <f>Table1[[#This Row],[pledged]]/Table1[[#This Row],[backers_count]]</f>
        <v>27.777777777777779</v>
      </c>
      <c r="Q351" t="s">
        <v>8323</v>
      </c>
      <c r="R351" t="s">
        <v>8327</v>
      </c>
      <c r="S351" s="12">
        <f>(((J351/60)/60)/24)+DATE(1970,1,1)</f>
        <v>41024.985972222225</v>
      </c>
      <c r="T351" s="12">
        <f>(((I351/60)/60)/24)+DATE(1970,1,1)</f>
        <v>41076.415972222225</v>
      </c>
    </row>
    <row r="352" spans="1:20" ht="43.2" x14ac:dyDescent="0.3">
      <c r="A352">
        <v>2500</v>
      </c>
      <c r="B352" s="3" t="s">
        <v>2500</v>
      </c>
      <c r="C352" s="3" t="s">
        <v>6610</v>
      </c>
      <c r="D352">
        <v>600</v>
      </c>
      <c r="E352">
        <v>680</v>
      </c>
      <c r="F352" t="s">
        <v>8219</v>
      </c>
      <c r="G352" t="s">
        <v>8224</v>
      </c>
      <c r="H352" t="s">
        <v>8246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8279</v>
      </c>
      <c r="O352" s="7">
        <f>(Table1[[#This Row],[pledged]]/Table1[[#This Row],[goal]])*100</f>
        <v>113.33333333333333</v>
      </c>
      <c r="P352">
        <f>Table1[[#This Row],[pledged]]/Table1[[#This Row],[backers_count]]</f>
        <v>23.448275862068964</v>
      </c>
      <c r="Q352" t="s">
        <v>8323</v>
      </c>
      <c r="R352" t="s">
        <v>8327</v>
      </c>
      <c r="S352" s="12">
        <f>(((J352/60)/60)/24)+DATE(1970,1,1)</f>
        <v>41053.772858796299</v>
      </c>
      <c r="T352" s="12">
        <f>(((I352/60)/60)/24)+DATE(1970,1,1)</f>
        <v>41083.772858796299</v>
      </c>
    </row>
    <row r="353" spans="1:20" ht="43.2" x14ac:dyDescent="0.3">
      <c r="A353">
        <v>2817</v>
      </c>
      <c r="B353" s="3" t="s">
        <v>2817</v>
      </c>
      <c r="C353" s="3" t="s">
        <v>6927</v>
      </c>
      <c r="D353">
        <v>600</v>
      </c>
      <c r="E353">
        <v>780</v>
      </c>
      <c r="F353" t="s">
        <v>8219</v>
      </c>
      <c r="G353" t="s">
        <v>8225</v>
      </c>
      <c r="H353" t="s">
        <v>8247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8271</v>
      </c>
      <c r="O353" s="7">
        <f>(Table1[[#This Row],[pledged]]/Table1[[#This Row],[goal]])*100</f>
        <v>130</v>
      </c>
      <c r="P353">
        <f>Table1[[#This Row],[pledged]]/Table1[[#This Row],[backers_count]]</f>
        <v>23.636363636363637</v>
      </c>
      <c r="Q353" t="s">
        <v>8315</v>
      </c>
      <c r="R353" t="s">
        <v>8316</v>
      </c>
      <c r="S353" s="12">
        <f>(((J353/60)/60)/24)+DATE(1970,1,1)</f>
        <v>42023.634976851856</v>
      </c>
      <c r="T353" s="12">
        <f>(((I353/60)/60)/24)+DATE(1970,1,1)</f>
        <v>42063.634976851856</v>
      </c>
    </row>
    <row r="354" spans="1:20" ht="28.8" x14ac:dyDescent="0.3">
      <c r="A354">
        <v>3007</v>
      </c>
      <c r="B354" s="3" t="s">
        <v>3007</v>
      </c>
      <c r="C354" s="3" t="s">
        <v>7117</v>
      </c>
      <c r="D354">
        <v>600</v>
      </c>
      <c r="E354">
        <v>1080</v>
      </c>
      <c r="F354" t="s">
        <v>8219</v>
      </c>
      <c r="G354" t="s">
        <v>8224</v>
      </c>
      <c r="H354" t="s">
        <v>8246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8303</v>
      </c>
      <c r="O354" s="7">
        <f>(Table1[[#This Row],[pledged]]/Table1[[#This Row],[goal]])*100</f>
        <v>180</v>
      </c>
      <c r="P354">
        <f>Table1[[#This Row],[pledged]]/Table1[[#This Row],[backers_count]]</f>
        <v>54</v>
      </c>
      <c r="Q354" t="s">
        <v>8315</v>
      </c>
      <c r="R354" t="s">
        <v>8355</v>
      </c>
      <c r="S354" s="12">
        <f>(((J354/60)/60)/24)+DATE(1970,1,1)</f>
        <v>42098.216238425928</v>
      </c>
      <c r="T354" s="12">
        <f>(((I354/60)/60)/24)+DATE(1970,1,1)</f>
        <v>42119.216238425928</v>
      </c>
    </row>
    <row r="355" spans="1:20" ht="28.8" x14ac:dyDescent="0.3">
      <c r="A355">
        <v>3050</v>
      </c>
      <c r="B355" s="3" t="s">
        <v>3050</v>
      </c>
      <c r="C355" s="3" t="s">
        <v>7160</v>
      </c>
      <c r="D355">
        <v>600</v>
      </c>
      <c r="E355">
        <v>636</v>
      </c>
      <c r="F355" t="s">
        <v>8219</v>
      </c>
      <c r="G355" t="s">
        <v>8224</v>
      </c>
      <c r="H355" t="s">
        <v>8246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8303</v>
      </c>
      <c r="O355" s="7">
        <f>(Table1[[#This Row],[pledged]]/Table1[[#This Row],[goal]])*100</f>
        <v>106</v>
      </c>
      <c r="P355">
        <f>Table1[[#This Row],[pledged]]/Table1[[#This Row],[backers_count]]</f>
        <v>70.666666666666671</v>
      </c>
      <c r="Q355" t="s">
        <v>8315</v>
      </c>
      <c r="R355" t="s">
        <v>8355</v>
      </c>
      <c r="S355" s="12">
        <f>(((J355/60)/60)/24)+DATE(1970,1,1)</f>
        <v>42465.16851851852</v>
      </c>
      <c r="T355" s="12">
        <f>(((I355/60)/60)/24)+DATE(1970,1,1)</f>
        <v>42495.16851851852</v>
      </c>
    </row>
    <row r="356" spans="1:20" ht="43.2" x14ac:dyDescent="0.3">
      <c r="A356">
        <v>3294</v>
      </c>
      <c r="B356" s="3" t="s">
        <v>3294</v>
      </c>
      <c r="C356" s="3" t="s">
        <v>7404</v>
      </c>
      <c r="D356">
        <v>600</v>
      </c>
      <c r="E356">
        <v>710</v>
      </c>
      <c r="F356" t="s">
        <v>8219</v>
      </c>
      <c r="G356" t="s">
        <v>8225</v>
      </c>
      <c r="H356" t="s">
        <v>8247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8271</v>
      </c>
      <c r="O356" s="7">
        <f>(Table1[[#This Row],[pledged]]/Table1[[#This Row],[goal]])*100</f>
        <v>118.33333333333333</v>
      </c>
      <c r="P356">
        <f>Table1[[#This Row],[pledged]]/Table1[[#This Row],[backers_count]]</f>
        <v>29.583333333333332</v>
      </c>
      <c r="Q356" t="s">
        <v>8315</v>
      </c>
      <c r="R356" t="s">
        <v>8316</v>
      </c>
      <c r="S356" s="12">
        <f>(((J356/60)/60)/24)+DATE(1970,1,1)</f>
        <v>42141.541134259256</v>
      </c>
      <c r="T356" s="12">
        <f>(((I356/60)/60)/24)+DATE(1970,1,1)</f>
        <v>42171.541134259256</v>
      </c>
    </row>
    <row r="357" spans="1:20" ht="43.2" x14ac:dyDescent="0.3">
      <c r="A357">
        <v>3539</v>
      </c>
      <c r="B357" s="3" t="s">
        <v>3538</v>
      </c>
      <c r="C357" s="3" t="s">
        <v>7649</v>
      </c>
      <c r="D357">
        <v>600</v>
      </c>
      <c r="E357">
        <v>718</v>
      </c>
      <c r="F357" t="s">
        <v>8219</v>
      </c>
      <c r="G357" t="s">
        <v>8224</v>
      </c>
      <c r="H357" t="s">
        <v>8246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8271</v>
      </c>
      <c r="O357" s="7">
        <f>(Table1[[#This Row],[pledged]]/Table1[[#This Row],[goal]])*100</f>
        <v>119.66666666666667</v>
      </c>
      <c r="P357">
        <f>Table1[[#This Row],[pledged]]/Table1[[#This Row],[backers_count]]</f>
        <v>55.230769230769234</v>
      </c>
      <c r="Q357" t="s">
        <v>8315</v>
      </c>
      <c r="R357" t="s">
        <v>8316</v>
      </c>
      <c r="S357" s="12">
        <f>(((J357/60)/60)/24)+DATE(1970,1,1)</f>
        <v>42600.756041666667</v>
      </c>
      <c r="T357" s="12">
        <f>(((I357/60)/60)/24)+DATE(1970,1,1)</f>
        <v>42621.756041666667</v>
      </c>
    </row>
    <row r="358" spans="1:20" ht="43.2" x14ac:dyDescent="0.3">
      <c r="A358">
        <v>3577</v>
      </c>
      <c r="B358" s="3" t="s">
        <v>3576</v>
      </c>
      <c r="C358" s="3" t="s">
        <v>7687</v>
      </c>
      <c r="D358">
        <v>600</v>
      </c>
      <c r="E358">
        <v>780</v>
      </c>
      <c r="F358" t="s">
        <v>8219</v>
      </c>
      <c r="G358" t="s">
        <v>8224</v>
      </c>
      <c r="H358" t="s">
        <v>8246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8271</v>
      </c>
      <c r="O358" s="7">
        <f>(Table1[[#This Row],[pledged]]/Table1[[#This Row],[goal]])*100</f>
        <v>130</v>
      </c>
      <c r="P358">
        <f>Table1[[#This Row],[pledged]]/Table1[[#This Row],[backers_count]]</f>
        <v>28.888888888888889</v>
      </c>
      <c r="Q358" t="s">
        <v>8315</v>
      </c>
      <c r="R358" t="s">
        <v>8316</v>
      </c>
      <c r="S358" s="12">
        <f>(((J358/60)/60)/24)+DATE(1970,1,1)</f>
        <v>42093.786840277782</v>
      </c>
      <c r="T358" s="12">
        <f>(((I358/60)/60)/24)+DATE(1970,1,1)</f>
        <v>42120.26944444445</v>
      </c>
    </row>
    <row r="359" spans="1:20" ht="28.8" x14ac:dyDescent="0.3">
      <c r="A359">
        <v>3826</v>
      </c>
      <c r="B359" s="3" t="s">
        <v>3823</v>
      </c>
      <c r="C359" s="3" t="s">
        <v>7935</v>
      </c>
      <c r="D359">
        <v>600</v>
      </c>
      <c r="E359">
        <v>715</v>
      </c>
      <c r="F359" t="s">
        <v>8219</v>
      </c>
      <c r="G359" t="s">
        <v>8225</v>
      </c>
      <c r="H359" t="s">
        <v>8247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8271</v>
      </c>
      <c r="O359" s="7">
        <f>(Table1[[#This Row],[pledged]]/Table1[[#This Row],[goal]])*100</f>
        <v>119.16666666666667</v>
      </c>
      <c r="P359">
        <f>Table1[[#This Row],[pledged]]/Table1[[#This Row],[backers_count]]</f>
        <v>27.5</v>
      </c>
      <c r="Q359" t="s">
        <v>8315</v>
      </c>
      <c r="R359" t="s">
        <v>8316</v>
      </c>
      <c r="S359" s="12">
        <f>(((J359/60)/60)/24)+DATE(1970,1,1)</f>
        <v>42101.423541666663</v>
      </c>
      <c r="T359" s="12">
        <f>(((I359/60)/60)/24)+DATE(1970,1,1)</f>
        <v>42131.423541666663</v>
      </c>
    </row>
    <row r="360" spans="1:20" ht="43.2" x14ac:dyDescent="0.3">
      <c r="A360">
        <v>3665</v>
      </c>
      <c r="B360" s="3" t="s">
        <v>3662</v>
      </c>
      <c r="C360" s="3" t="s">
        <v>7775</v>
      </c>
      <c r="D360">
        <v>620</v>
      </c>
      <c r="E360">
        <v>714</v>
      </c>
      <c r="F360" t="s">
        <v>8219</v>
      </c>
      <c r="G360" t="s">
        <v>8230</v>
      </c>
      <c r="H360" t="s">
        <v>8249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8271</v>
      </c>
      <c r="O360" s="7">
        <f>(Table1[[#This Row],[pledged]]/Table1[[#This Row],[goal]])*100</f>
        <v>115.16129032258064</v>
      </c>
      <c r="P360">
        <f>Table1[[#This Row],[pledged]]/Table1[[#This Row],[backers_count]]</f>
        <v>51</v>
      </c>
      <c r="Q360" t="s">
        <v>8315</v>
      </c>
      <c r="R360" t="s">
        <v>8316</v>
      </c>
      <c r="S360" s="12">
        <f>(((J360/60)/60)/24)+DATE(1970,1,1)</f>
        <v>42294.808124999996</v>
      </c>
      <c r="T360" s="12">
        <f>(((I360/60)/60)/24)+DATE(1970,1,1)</f>
        <v>42305.829166666663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7">
        <f>(Table1[[#This Row],[pledged]]/Table1[[#This Row],[goal]])*100</f>
        <v>166.46153846153845</v>
      </c>
      <c r="P361">
        <f>Table1[[#This Row],[pledged]]/Table1[[#This Row],[backers_count]]</f>
        <v>31.823529411764707</v>
      </c>
      <c r="Q361" t="s">
        <v>8323</v>
      </c>
      <c r="R361" t="s">
        <v>8324</v>
      </c>
      <c r="S361" s="12">
        <f>(((J361/60)/60)/24)+DATE(1970,1,1)</f>
        <v>41547.662997685184</v>
      </c>
      <c r="T361" s="12">
        <f>(((I361/60)/60)/24)+DATE(1970,1,1)</f>
        <v>41576.662997685184</v>
      </c>
    </row>
    <row r="362" spans="1:20" ht="43.2" x14ac:dyDescent="0.3">
      <c r="A362">
        <v>1940</v>
      </c>
      <c r="B362" s="3" t="s">
        <v>1941</v>
      </c>
      <c r="C362" s="3" t="s">
        <v>6050</v>
      </c>
      <c r="D362">
        <v>650</v>
      </c>
      <c r="E362">
        <v>1111</v>
      </c>
      <c r="F362" t="s">
        <v>8219</v>
      </c>
      <c r="G362" t="s">
        <v>8224</v>
      </c>
      <c r="H362" t="s">
        <v>8246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8279</v>
      </c>
      <c r="O362" s="7">
        <f>(Table1[[#This Row],[pledged]]/Table1[[#This Row],[goal]])*100</f>
        <v>170.92307692307693</v>
      </c>
      <c r="P362">
        <f>Table1[[#This Row],[pledged]]/Table1[[#This Row],[backers_count]]</f>
        <v>35.838709677419352</v>
      </c>
      <c r="Q362" t="s">
        <v>8323</v>
      </c>
      <c r="R362" t="s">
        <v>8327</v>
      </c>
      <c r="S362" s="12">
        <f>(((J362/60)/60)/24)+DATE(1970,1,1)</f>
        <v>40670.507326388892</v>
      </c>
      <c r="T362" s="12">
        <f>(((I362/60)/60)/24)+DATE(1970,1,1)</f>
        <v>40709.165972222225</v>
      </c>
    </row>
    <row r="363" spans="1:20" ht="43.2" x14ac:dyDescent="0.3">
      <c r="A363">
        <v>2275</v>
      </c>
      <c r="B363" s="3" t="s">
        <v>2276</v>
      </c>
      <c r="C363" s="3" t="s">
        <v>6385</v>
      </c>
      <c r="D363">
        <v>650</v>
      </c>
      <c r="E363">
        <v>2650.5</v>
      </c>
      <c r="F363" t="s">
        <v>8219</v>
      </c>
      <c r="G363" t="s">
        <v>8225</v>
      </c>
      <c r="H363" t="s">
        <v>8247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8297</v>
      </c>
      <c r="O363" s="7">
        <f>(Table1[[#This Row],[pledged]]/Table1[[#This Row],[goal]])*100</f>
        <v>407.76923076923077</v>
      </c>
      <c r="P363">
        <f>Table1[[#This Row],[pledged]]/Table1[[#This Row],[backers_count]]</f>
        <v>33.550632911392405</v>
      </c>
      <c r="Q363" t="s">
        <v>8331</v>
      </c>
      <c r="R363" t="s">
        <v>8349</v>
      </c>
      <c r="S363" s="12">
        <f>(((J363/60)/60)/24)+DATE(1970,1,1)</f>
        <v>41965.616655092599</v>
      </c>
      <c r="T363" s="12">
        <f>(((I363/60)/60)/24)+DATE(1970,1,1)</f>
        <v>41995.616655092599</v>
      </c>
    </row>
    <row r="364" spans="1:20" ht="43.2" x14ac:dyDescent="0.3">
      <c r="A364">
        <v>2824</v>
      </c>
      <c r="B364" s="3" t="s">
        <v>2824</v>
      </c>
      <c r="C364" s="3" t="s">
        <v>6934</v>
      </c>
      <c r="D364">
        <v>650</v>
      </c>
      <c r="E364">
        <v>760</v>
      </c>
      <c r="F364" t="s">
        <v>8219</v>
      </c>
      <c r="G364" t="s">
        <v>8224</v>
      </c>
      <c r="H364" t="s">
        <v>8246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8271</v>
      </c>
      <c r="O364" s="7">
        <f>(Table1[[#This Row],[pledged]]/Table1[[#This Row],[goal]])*100</f>
        <v>116.92307692307693</v>
      </c>
      <c r="P364">
        <f>Table1[[#This Row],[pledged]]/Table1[[#This Row],[backers_count]]</f>
        <v>50.666666666666664</v>
      </c>
      <c r="Q364" t="s">
        <v>8315</v>
      </c>
      <c r="R364" t="s">
        <v>8316</v>
      </c>
      <c r="S364" s="12">
        <f>(((J364/60)/60)/24)+DATE(1970,1,1)</f>
        <v>42136.270787037036</v>
      </c>
      <c r="T364" s="12">
        <f>(((I364/60)/60)/24)+DATE(1970,1,1)</f>
        <v>42168.071527777778</v>
      </c>
    </row>
    <row r="365" spans="1:20" ht="43.2" x14ac:dyDescent="0.3">
      <c r="A365">
        <v>3451</v>
      </c>
      <c r="B365" s="3" t="s">
        <v>3450</v>
      </c>
      <c r="C365" s="3" t="s">
        <v>7561</v>
      </c>
      <c r="D365">
        <v>650</v>
      </c>
      <c r="E365">
        <v>658</v>
      </c>
      <c r="F365" t="s">
        <v>8219</v>
      </c>
      <c r="G365" t="s">
        <v>8224</v>
      </c>
      <c r="H365" t="s">
        <v>8246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8271</v>
      </c>
      <c r="O365" s="7">
        <f>(Table1[[#This Row],[pledged]]/Table1[[#This Row],[goal]])*100</f>
        <v>101.23076923076924</v>
      </c>
      <c r="P365">
        <f>Table1[[#This Row],[pledged]]/Table1[[#This Row],[backers_count]]</f>
        <v>41.125</v>
      </c>
      <c r="Q365" t="s">
        <v>8315</v>
      </c>
      <c r="R365" t="s">
        <v>8316</v>
      </c>
      <c r="S365" s="12">
        <f>(((J365/60)/60)/24)+DATE(1970,1,1)</f>
        <v>42088.723692129628</v>
      </c>
      <c r="T365" s="12">
        <f>(((I365/60)/60)/24)+DATE(1970,1,1)</f>
        <v>42115.723692129628</v>
      </c>
    </row>
    <row r="366" spans="1:20" ht="43.2" x14ac:dyDescent="0.3">
      <c r="A366">
        <v>1359</v>
      </c>
      <c r="B366" s="3" t="s">
        <v>1360</v>
      </c>
      <c r="C366" s="3" t="s">
        <v>5469</v>
      </c>
      <c r="D366">
        <v>660</v>
      </c>
      <c r="E366">
        <v>764</v>
      </c>
      <c r="F366" t="s">
        <v>8219</v>
      </c>
      <c r="G366" t="s">
        <v>8224</v>
      </c>
      <c r="H366" t="s">
        <v>8246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8274</v>
      </c>
      <c r="O366" s="7">
        <f>(Table1[[#This Row],[pledged]]/Table1[[#This Row],[goal]])*100</f>
        <v>115.75757575757575</v>
      </c>
      <c r="P366">
        <f>Table1[[#This Row],[pledged]]/Table1[[#This Row],[backers_count]]</f>
        <v>40.210526315789473</v>
      </c>
      <c r="Q366" t="s">
        <v>8320</v>
      </c>
      <c r="R366" t="s">
        <v>8321</v>
      </c>
      <c r="S366" s="12">
        <f>(((J366/60)/60)/24)+DATE(1970,1,1)</f>
        <v>40668.814699074072</v>
      </c>
      <c r="T366" s="12">
        <f>(((I366/60)/60)/24)+DATE(1970,1,1)</f>
        <v>40730.814699074072</v>
      </c>
    </row>
    <row r="367" spans="1:20" ht="43.2" x14ac:dyDescent="0.3">
      <c r="A367">
        <v>3537</v>
      </c>
      <c r="B367" s="3" t="s">
        <v>3536</v>
      </c>
      <c r="C367" s="3" t="s">
        <v>7647</v>
      </c>
      <c r="D367">
        <v>675</v>
      </c>
      <c r="E367">
        <v>1218</v>
      </c>
      <c r="F367" t="s">
        <v>8219</v>
      </c>
      <c r="G367" t="s">
        <v>8229</v>
      </c>
      <c r="H367" t="s">
        <v>8251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8271</v>
      </c>
      <c r="O367" s="7">
        <f>(Table1[[#This Row],[pledged]]/Table1[[#This Row],[goal]])*100</f>
        <v>180.44444444444446</v>
      </c>
      <c r="P367">
        <f>Table1[[#This Row],[pledged]]/Table1[[#This Row],[backers_count]]</f>
        <v>43.5</v>
      </c>
      <c r="Q367" t="s">
        <v>8315</v>
      </c>
      <c r="R367" t="s">
        <v>8316</v>
      </c>
      <c r="S367" s="12">
        <f>(((J367/60)/60)/24)+DATE(1970,1,1)</f>
        <v>41923.354351851849</v>
      </c>
      <c r="T367" s="12">
        <f>(((I367/60)/60)/24)+DATE(1970,1,1)</f>
        <v>41960.332638888889</v>
      </c>
    </row>
    <row r="368" spans="1:20" ht="43.2" x14ac:dyDescent="0.3">
      <c r="A368">
        <v>756</v>
      </c>
      <c r="B368" s="3" t="s">
        <v>757</v>
      </c>
      <c r="C368" s="3" t="s">
        <v>4866</v>
      </c>
      <c r="D368">
        <v>700</v>
      </c>
      <c r="E368">
        <v>824</v>
      </c>
      <c r="F368" t="s">
        <v>8219</v>
      </c>
      <c r="G368" t="s">
        <v>8224</v>
      </c>
      <c r="H368" t="s">
        <v>8246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8274</v>
      </c>
      <c r="O368" s="7">
        <f>(Table1[[#This Row],[pledged]]/Table1[[#This Row],[goal]])*100</f>
        <v>117.71428571428571</v>
      </c>
      <c r="P368">
        <f>Table1[[#This Row],[pledged]]/Table1[[#This Row],[backers_count]]</f>
        <v>37.454545454545453</v>
      </c>
      <c r="Q368" t="s">
        <v>8320</v>
      </c>
      <c r="R368" t="s">
        <v>8321</v>
      </c>
      <c r="S368" s="12">
        <f>(((J368/60)/60)/24)+DATE(1970,1,1)</f>
        <v>40590.766886574071</v>
      </c>
      <c r="T368" s="12">
        <f>(((I368/60)/60)/24)+DATE(1970,1,1)</f>
        <v>40651.725219907406</v>
      </c>
    </row>
    <row r="369" spans="1:20" ht="43.2" x14ac:dyDescent="0.3">
      <c r="A369">
        <v>782</v>
      </c>
      <c r="B369" s="3" t="s">
        <v>783</v>
      </c>
      <c r="C369" s="3" t="s">
        <v>4892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7">
        <f>(Table1[[#This Row],[pledged]]/Table1[[#This Row],[goal]])*100</f>
        <v>100</v>
      </c>
      <c r="P369">
        <f>Table1[[#This Row],[pledged]]/Table1[[#This Row],[backers_count]]</f>
        <v>50</v>
      </c>
      <c r="Q369" t="s">
        <v>8323</v>
      </c>
      <c r="R369" t="s">
        <v>8324</v>
      </c>
      <c r="S369" s="12">
        <f>(((J369/60)/60)/24)+DATE(1970,1,1)</f>
        <v>41116.758125</v>
      </c>
      <c r="T369" s="12">
        <f>(((I369/60)/60)/24)+DATE(1970,1,1)</f>
        <v>41146.758125</v>
      </c>
    </row>
    <row r="370" spans="1:20" ht="43.2" x14ac:dyDescent="0.3">
      <c r="A370">
        <v>1823</v>
      </c>
      <c r="B370" s="3" t="s">
        <v>1824</v>
      </c>
      <c r="C370" s="3" t="s">
        <v>5933</v>
      </c>
      <c r="D370">
        <v>700</v>
      </c>
      <c r="E370">
        <v>811</v>
      </c>
      <c r="F370" t="s">
        <v>8219</v>
      </c>
      <c r="G370" t="s">
        <v>8224</v>
      </c>
      <c r="H370" t="s">
        <v>8246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8276</v>
      </c>
      <c r="O370" s="7">
        <f>(Table1[[#This Row],[pledged]]/Table1[[#This Row],[goal]])*100</f>
        <v>115.85714285714286</v>
      </c>
      <c r="P370">
        <f>Table1[[#This Row],[pledged]]/Table1[[#This Row],[backers_count]]</f>
        <v>24.575757575757574</v>
      </c>
      <c r="Q370" t="s">
        <v>8323</v>
      </c>
      <c r="R370" t="s">
        <v>8324</v>
      </c>
      <c r="S370" s="12">
        <f>(((J370/60)/60)/24)+DATE(1970,1,1)</f>
        <v>41176.684907407405</v>
      </c>
      <c r="T370" s="12">
        <f>(((I370/60)/60)/24)+DATE(1970,1,1)</f>
        <v>41206.684907407405</v>
      </c>
    </row>
    <row r="371" spans="1:20" ht="43.2" x14ac:dyDescent="0.3">
      <c r="A371">
        <v>2175</v>
      </c>
      <c r="B371" s="3" t="s">
        <v>2176</v>
      </c>
      <c r="C371" s="3" t="s">
        <v>6285</v>
      </c>
      <c r="D371">
        <v>700</v>
      </c>
      <c r="E371">
        <v>1750</v>
      </c>
      <c r="F371" t="s">
        <v>8219</v>
      </c>
      <c r="G371" t="s">
        <v>8224</v>
      </c>
      <c r="H371" t="s">
        <v>8246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8276</v>
      </c>
      <c r="O371" s="7">
        <f>(Table1[[#This Row],[pledged]]/Table1[[#This Row],[goal]])*100</f>
        <v>250</v>
      </c>
      <c r="P371">
        <f>Table1[[#This Row],[pledged]]/Table1[[#This Row],[backers_count]]</f>
        <v>67.307692307692307</v>
      </c>
      <c r="Q371" t="s">
        <v>8323</v>
      </c>
      <c r="R371" t="s">
        <v>8324</v>
      </c>
      <c r="S371" s="12">
        <f>(((J371/60)/60)/24)+DATE(1970,1,1)</f>
        <v>42565.009097222224</v>
      </c>
      <c r="T371" s="12">
        <f>(((I371/60)/60)/24)+DATE(1970,1,1)</f>
        <v>42572.009097222224</v>
      </c>
    </row>
    <row r="372" spans="1:20" ht="28.8" x14ac:dyDescent="0.3">
      <c r="A372">
        <v>2465</v>
      </c>
      <c r="B372" s="3" t="s">
        <v>2466</v>
      </c>
      <c r="C372" s="3" t="s">
        <v>6575</v>
      </c>
      <c r="D372">
        <v>700</v>
      </c>
      <c r="E372">
        <v>1261</v>
      </c>
      <c r="F372" t="s">
        <v>8219</v>
      </c>
      <c r="G372" t="s">
        <v>8224</v>
      </c>
      <c r="H372" t="s">
        <v>8246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8279</v>
      </c>
      <c r="O372" s="7">
        <f>(Table1[[#This Row],[pledged]]/Table1[[#This Row],[goal]])*100</f>
        <v>180.14285714285714</v>
      </c>
      <c r="P372">
        <f>Table1[[#This Row],[pledged]]/Table1[[#This Row],[backers_count]]</f>
        <v>26.270833333333332</v>
      </c>
      <c r="Q372" t="s">
        <v>8323</v>
      </c>
      <c r="R372" t="s">
        <v>8327</v>
      </c>
      <c r="S372" s="12">
        <f>(((J372/60)/60)/24)+DATE(1970,1,1)</f>
        <v>41145.719305555554</v>
      </c>
      <c r="T372" s="12">
        <f>(((I372/60)/60)/24)+DATE(1970,1,1)</f>
        <v>41175.719305555554</v>
      </c>
    </row>
    <row r="373" spans="1:20" ht="43.2" x14ac:dyDescent="0.3">
      <c r="A373">
        <v>2542</v>
      </c>
      <c r="B373" s="3" t="s">
        <v>2542</v>
      </c>
      <c r="C373" s="3" t="s">
        <v>6652</v>
      </c>
      <c r="D373">
        <v>700</v>
      </c>
      <c r="E373">
        <v>725</v>
      </c>
      <c r="F373" t="s">
        <v>8219</v>
      </c>
      <c r="G373" t="s">
        <v>8224</v>
      </c>
      <c r="H373" t="s">
        <v>8246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8300</v>
      </c>
      <c r="O373" s="7">
        <f>(Table1[[#This Row],[pledged]]/Table1[[#This Row],[goal]])*100</f>
        <v>103.57142857142858</v>
      </c>
      <c r="P373">
        <f>Table1[[#This Row],[pledged]]/Table1[[#This Row],[backers_count]]</f>
        <v>55.769230769230766</v>
      </c>
      <c r="Q373" t="s">
        <v>8323</v>
      </c>
      <c r="R373" t="s">
        <v>8352</v>
      </c>
      <c r="S373" s="12">
        <f>(((J373/60)/60)/24)+DATE(1970,1,1)</f>
        <v>41509.426585648151</v>
      </c>
      <c r="T373" s="12">
        <f>(((I373/60)/60)/24)+DATE(1970,1,1)</f>
        <v>41548.165972222225</v>
      </c>
    </row>
    <row r="374" spans="1:20" ht="43.2" x14ac:dyDescent="0.3">
      <c r="A374">
        <v>2795</v>
      </c>
      <c r="B374" s="3" t="s">
        <v>2795</v>
      </c>
      <c r="C374" s="3" t="s">
        <v>6905</v>
      </c>
      <c r="D374">
        <v>700</v>
      </c>
      <c r="E374">
        <v>730</v>
      </c>
      <c r="F374" t="s">
        <v>8219</v>
      </c>
      <c r="G374" t="s">
        <v>8224</v>
      </c>
      <c r="H374" t="s">
        <v>8246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8271</v>
      </c>
      <c r="O374" s="7">
        <f>(Table1[[#This Row],[pledged]]/Table1[[#This Row],[goal]])*100</f>
        <v>104.28571428571429</v>
      </c>
      <c r="P374">
        <f>Table1[[#This Row],[pledged]]/Table1[[#This Row],[backers_count]]</f>
        <v>36.5</v>
      </c>
      <c r="Q374" t="s">
        <v>8315</v>
      </c>
      <c r="R374" t="s">
        <v>8316</v>
      </c>
      <c r="S374" s="12">
        <f>(((J374/60)/60)/24)+DATE(1970,1,1)</f>
        <v>41780.525937500002</v>
      </c>
      <c r="T374" s="12">
        <f>(((I374/60)/60)/24)+DATE(1970,1,1)</f>
        <v>41796.958333333336</v>
      </c>
    </row>
    <row r="375" spans="1:20" ht="57.6" x14ac:dyDescent="0.3">
      <c r="A375">
        <v>3023</v>
      </c>
      <c r="B375" s="3" t="s">
        <v>3023</v>
      </c>
      <c r="C375" s="3" t="s">
        <v>7133</v>
      </c>
      <c r="D375">
        <v>700</v>
      </c>
      <c r="E375">
        <v>721</v>
      </c>
      <c r="F375" t="s">
        <v>8219</v>
      </c>
      <c r="G375" t="s">
        <v>8225</v>
      </c>
      <c r="H375" t="s">
        <v>8247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8303</v>
      </c>
      <c r="O375" s="7">
        <f>(Table1[[#This Row],[pledged]]/Table1[[#This Row],[goal]])*100</f>
        <v>103</v>
      </c>
      <c r="P375">
        <f>Table1[[#This Row],[pledged]]/Table1[[#This Row],[backers_count]]</f>
        <v>120.16666666666667</v>
      </c>
      <c r="Q375" t="s">
        <v>8315</v>
      </c>
      <c r="R375" t="s">
        <v>8355</v>
      </c>
      <c r="S375" s="12">
        <f>(((J375/60)/60)/24)+DATE(1970,1,1)</f>
        <v>42121.675763888896</v>
      </c>
      <c r="T375" s="12">
        <f>(((I375/60)/60)/24)+DATE(1970,1,1)</f>
        <v>42166.675763888896</v>
      </c>
    </row>
    <row r="376" spans="1:20" ht="43.2" x14ac:dyDescent="0.3">
      <c r="A376">
        <v>3295</v>
      </c>
      <c r="B376" s="3" t="s">
        <v>3295</v>
      </c>
      <c r="C376" s="3" t="s">
        <v>7405</v>
      </c>
      <c r="D376">
        <v>700</v>
      </c>
      <c r="E376">
        <v>720.01</v>
      </c>
      <c r="F376" t="s">
        <v>8219</v>
      </c>
      <c r="G376" t="s">
        <v>8225</v>
      </c>
      <c r="H376" t="s">
        <v>8247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8271</v>
      </c>
      <c r="O376" s="7">
        <f>(Table1[[#This Row],[pledged]]/Table1[[#This Row],[goal]])*100</f>
        <v>102.85857142857142</v>
      </c>
      <c r="P376">
        <f>Table1[[#This Row],[pledged]]/Table1[[#This Row],[backers_count]]</f>
        <v>26.667037037037037</v>
      </c>
      <c r="Q376" t="s">
        <v>8315</v>
      </c>
      <c r="R376" t="s">
        <v>8316</v>
      </c>
      <c r="S376" s="12">
        <f>(((J376/60)/60)/24)+DATE(1970,1,1)</f>
        <v>42609.442465277782</v>
      </c>
      <c r="T376" s="12">
        <f>(((I376/60)/60)/24)+DATE(1970,1,1)</f>
        <v>42639.442465277782</v>
      </c>
    </row>
    <row r="377" spans="1:20" ht="43.2" x14ac:dyDescent="0.3">
      <c r="A377">
        <v>3343</v>
      </c>
      <c r="B377" s="3" t="s">
        <v>3343</v>
      </c>
      <c r="C377" s="3" t="s">
        <v>7453</v>
      </c>
      <c r="D377">
        <v>700</v>
      </c>
      <c r="E377">
        <v>1200</v>
      </c>
      <c r="F377" t="s">
        <v>8219</v>
      </c>
      <c r="G377" t="s">
        <v>8225</v>
      </c>
      <c r="H377" t="s">
        <v>8247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8271</v>
      </c>
      <c r="O377" s="7">
        <f>(Table1[[#This Row],[pledged]]/Table1[[#This Row],[goal]])*100</f>
        <v>171.42857142857142</v>
      </c>
      <c r="P377">
        <f>Table1[[#This Row],[pledged]]/Table1[[#This Row],[backers_count]]</f>
        <v>52.173913043478258</v>
      </c>
      <c r="Q377" t="s">
        <v>8315</v>
      </c>
      <c r="R377" t="s">
        <v>8316</v>
      </c>
      <c r="S377" s="12">
        <f>(((J377/60)/60)/24)+DATE(1970,1,1)</f>
        <v>42452.916481481487</v>
      </c>
      <c r="T377" s="12">
        <f>(((I377/60)/60)/24)+DATE(1970,1,1)</f>
        <v>42473.554166666669</v>
      </c>
    </row>
    <row r="378" spans="1:20" ht="43.2" x14ac:dyDescent="0.3">
      <c r="A378">
        <v>3420</v>
      </c>
      <c r="B378" s="3" t="s">
        <v>3419</v>
      </c>
      <c r="C378" s="3" t="s">
        <v>7530</v>
      </c>
      <c r="D378">
        <v>700</v>
      </c>
      <c r="E378">
        <v>966</v>
      </c>
      <c r="F378" t="s">
        <v>8219</v>
      </c>
      <c r="G378" t="s">
        <v>8225</v>
      </c>
      <c r="H378" t="s">
        <v>8247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8271</v>
      </c>
      <c r="O378" s="7">
        <f>(Table1[[#This Row],[pledged]]/Table1[[#This Row],[goal]])*100</f>
        <v>138</v>
      </c>
      <c r="P378">
        <f>Table1[[#This Row],[pledged]]/Table1[[#This Row],[backers_count]]</f>
        <v>28.411764705882351</v>
      </c>
      <c r="Q378" t="s">
        <v>8315</v>
      </c>
      <c r="R378" t="s">
        <v>8316</v>
      </c>
      <c r="S378" s="12">
        <f>(((J378/60)/60)/24)+DATE(1970,1,1)</f>
        <v>42405.090300925927</v>
      </c>
      <c r="T378" s="12">
        <f>(((I378/60)/60)/24)+DATE(1970,1,1)</f>
        <v>42414</v>
      </c>
    </row>
    <row r="379" spans="1:20" ht="57.6" x14ac:dyDescent="0.3">
      <c r="A379">
        <v>3454</v>
      </c>
      <c r="B379" s="3" t="s">
        <v>3453</v>
      </c>
      <c r="C379" s="3" t="s">
        <v>7564</v>
      </c>
      <c r="D379">
        <v>700</v>
      </c>
      <c r="E379">
        <v>705</v>
      </c>
      <c r="F379" t="s">
        <v>8219</v>
      </c>
      <c r="G379" t="s">
        <v>8225</v>
      </c>
      <c r="H379" t="s">
        <v>8247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8271</v>
      </c>
      <c r="O379" s="7">
        <f>(Table1[[#This Row],[pledged]]/Table1[[#This Row],[goal]])*100</f>
        <v>100.71428571428571</v>
      </c>
      <c r="P379">
        <f>Table1[[#This Row],[pledged]]/Table1[[#This Row],[backers_count]]</f>
        <v>33.571428571428569</v>
      </c>
      <c r="Q379" t="s">
        <v>8315</v>
      </c>
      <c r="R379" t="s">
        <v>8316</v>
      </c>
      <c r="S379" s="12">
        <f>(((J379/60)/60)/24)+DATE(1970,1,1)</f>
        <v>41821.698599537034</v>
      </c>
      <c r="T379" s="12">
        <f>(((I379/60)/60)/24)+DATE(1970,1,1)</f>
        <v>41851.698599537034</v>
      </c>
    </row>
    <row r="380" spans="1:20" ht="43.2" x14ac:dyDescent="0.3">
      <c r="A380">
        <v>3591</v>
      </c>
      <c r="B380" s="3" t="s">
        <v>3590</v>
      </c>
      <c r="C380" s="3" t="s">
        <v>7701</v>
      </c>
      <c r="D380">
        <v>700</v>
      </c>
      <c r="E380">
        <v>1225</v>
      </c>
      <c r="F380" t="s">
        <v>8219</v>
      </c>
      <c r="G380" t="s">
        <v>8224</v>
      </c>
      <c r="H380" t="s">
        <v>8246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8271</v>
      </c>
      <c r="O380" s="7">
        <f>(Table1[[#This Row],[pledged]]/Table1[[#This Row],[goal]])*100</f>
        <v>175</v>
      </c>
      <c r="P380">
        <f>Table1[[#This Row],[pledged]]/Table1[[#This Row],[backers_count]]</f>
        <v>68.055555555555557</v>
      </c>
      <c r="Q380" t="s">
        <v>8315</v>
      </c>
      <c r="R380" t="s">
        <v>8316</v>
      </c>
      <c r="S380" s="12">
        <f>(((J380/60)/60)/24)+DATE(1970,1,1)</f>
        <v>42003.948425925926</v>
      </c>
      <c r="T380" s="12">
        <f>(((I380/60)/60)/24)+DATE(1970,1,1)</f>
        <v>42028.207638888889</v>
      </c>
    </row>
    <row r="381" spans="1:20" ht="57.6" x14ac:dyDescent="0.3">
      <c r="A381">
        <v>3708</v>
      </c>
      <c r="B381" s="3" t="s">
        <v>3705</v>
      </c>
      <c r="C381" s="3" t="s">
        <v>7818</v>
      </c>
      <c r="D381">
        <v>700</v>
      </c>
      <c r="E381">
        <v>2100</v>
      </c>
      <c r="F381" t="s">
        <v>8219</v>
      </c>
      <c r="G381" t="s">
        <v>8224</v>
      </c>
      <c r="H381" t="s">
        <v>8246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8271</v>
      </c>
      <c r="O381" s="7">
        <f>(Table1[[#This Row],[pledged]]/Table1[[#This Row],[goal]])*100</f>
        <v>300</v>
      </c>
      <c r="P381">
        <f>Table1[[#This Row],[pledged]]/Table1[[#This Row],[backers_count]]</f>
        <v>53.846153846153847</v>
      </c>
      <c r="Q381" t="s">
        <v>8315</v>
      </c>
      <c r="R381" t="s">
        <v>8316</v>
      </c>
      <c r="S381" s="12">
        <f>(((J381/60)/60)/24)+DATE(1970,1,1)</f>
        <v>41810.142199074071</v>
      </c>
      <c r="T381" s="12">
        <f>(((I381/60)/60)/24)+DATE(1970,1,1)</f>
        <v>41824.142199074071</v>
      </c>
    </row>
    <row r="382" spans="1:20" ht="43.2" x14ac:dyDescent="0.3">
      <c r="A382">
        <v>3617</v>
      </c>
      <c r="B382" s="3" t="s">
        <v>3615</v>
      </c>
      <c r="C382" s="3" t="s">
        <v>7727</v>
      </c>
      <c r="D382">
        <v>740</v>
      </c>
      <c r="E382">
        <v>880</v>
      </c>
      <c r="F382" t="s">
        <v>8219</v>
      </c>
      <c r="G382" t="s">
        <v>8225</v>
      </c>
      <c r="H382" t="s">
        <v>8247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8271</v>
      </c>
      <c r="O382" s="7">
        <f>(Table1[[#This Row],[pledged]]/Table1[[#This Row],[goal]])*100</f>
        <v>118.91891891891892</v>
      </c>
      <c r="P382">
        <f>Table1[[#This Row],[pledged]]/Table1[[#This Row],[backers_count]]</f>
        <v>17.254901960784313</v>
      </c>
      <c r="Q382" t="s">
        <v>8315</v>
      </c>
      <c r="R382" t="s">
        <v>8316</v>
      </c>
      <c r="S382" s="12">
        <f>(((J382/60)/60)/24)+DATE(1970,1,1)</f>
        <v>42779.610289351855</v>
      </c>
      <c r="T382" s="12">
        <f>(((I382/60)/60)/24)+DATE(1970,1,1)</f>
        <v>42794</v>
      </c>
    </row>
    <row r="383" spans="1:20" ht="43.2" x14ac:dyDescent="0.3">
      <c r="A383">
        <v>2556</v>
      </c>
      <c r="B383" s="3" t="s">
        <v>2556</v>
      </c>
      <c r="C383" s="3" t="s">
        <v>6666</v>
      </c>
      <c r="D383">
        <v>745</v>
      </c>
      <c r="E383">
        <v>786</v>
      </c>
      <c r="F383" t="s">
        <v>8219</v>
      </c>
      <c r="G383" t="s">
        <v>8224</v>
      </c>
      <c r="H383" t="s">
        <v>8246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8300</v>
      </c>
      <c r="O383" s="7">
        <f>(Table1[[#This Row],[pledged]]/Table1[[#This Row],[goal]])*100</f>
        <v>105.50335570469798</v>
      </c>
      <c r="P383">
        <f>Table1[[#This Row],[pledged]]/Table1[[#This Row],[backers_count]]</f>
        <v>23.117647058823529</v>
      </c>
      <c r="Q383" t="s">
        <v>8323</v>
      </c>
      <c r="R383" t="s">
        <v>8352</v>
      </c>
      <c r="S383" s="12">
        <f>(((J383/60)/60)/24)+DATE(1970,1,1)</f>
        <v>41222.991400462961</v>
      </c>
      <c r="T383" s="12">
        <f>(((I383/60)/60)/24)+DATE(1970,1,1)</f>
        <v>41267.991400462961</v>
      </c>
    </row>
    <row r="384" spans="1:20" ht="43.2" x14ac:dyDescent="0.3">
      <c r="A384">
        <v>81</v>
      </c>
      <c r="B384" s="3" t="s">
        <v>83</v>
      </c>
      <c r="C384" s="3" t="s">
        <v>4192</v>
      </c>
      <c r="D384">
        <v>750</v>
      </c>
      <c r="E384">
        <v>1485</v>
      </c>
      <c r="F384" t="s">
        <v>8219</v>
      </c>
      <c r="G384" t="s">
        <v>8224</v>
      </c>
      <c r="H384" t="s">
        <v>8246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8266</v>
      </c>
      <c r="O384" s="7">
        <f>(Table1[[#This Row],[pledged]]/Table1[[#This Row],[goal]])*100</f>
        <v>198</v>
      </c>
      <c r="P384">
        <f>Table1[[#This Row],[pledged]]/Table1[[#This Row],[backers_count]]</f>
        <v>53.035714285714285</v>
      </c>
      <c r="Q384" t="s">
        <v>8308</v>
      </c>
      <c r="R384" t="s">
        <v>8310</v>
      </c>
      <c r="S384" s="12">
        <f>(((J384/60)/60)/24)+DATE(1970,1,1)</f>
        <v>41100.158877314818</v>
      </c>
      <c r="T384" s="12">
        <f>(((I384/60)/60)/24)+DATE(1970,1,1)</f>
        <v>41104.126388888886</v>
      </c>
    </row>
    <row r="385" spans="1:20" ht="43.2" x14ac:dyDescent="0.3">
      <c r="A385">
        <v>1394</v>
      </c>
      <c r="B385" s="3" t="s">
        <v>1395</v>
      </c>
      <c r="C385" s="3" t="s">
        <v>5504</v>
      </c>
      <c r="D385">
        <v>750</v>
      </c>
      <c r="E385">
        <v>916</v>
      </c>
      <c r="F385" t="s">
        <v>8219</v>
      </c>
      <c r="G385" t="s">
        <v>8224</v>
      </c>
      <c r="H385" t="s">
        <v>8246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8276</v>
      </c>
      <c r="O385" s="7">
        <f>(Table1[[#This Row],[pledged]]/Table1[[#This Row],[goal]])*100</f>
        <v>122.13333333333334</v>
      </c>
      <c r="P385">
        <f>Table1[[#This Row],[pledged]]/Table1[[#This Row],[backers_count]]</f>
        <v>53.882352941176471</v>
      </c>
      <c r="Q385" t="s">
        <v>8323</v>
      </c>
      <c r="R385" t="s">
        <v>8324</v>
      </c>
      <c r="S385" s="12">
        <f>(((J385/60)/60)/24)+DATE(1970,1,1)</f>
        <v>42752.144976851851</v>
      </c>
      <c r="T385" s="12">
        <f>(((I385/60)/60)/24)+DATE(1970,1,1)</f>
        <v>42795.125</v>
      </c>
    </row>
    <row r="386" spans="1:20" ht="43.2" x14ac:dyDescent="0.3">
      <c r="A386">
        <v>1623</v>
      </c>
      <c r="B386" s="3" t="s">
        <v>1624</v>
      </c>
      <c r="C386" s="3" t="s">
        <v>5733</v>
      </c>
      <c r="D386">
        <v>750</v>
      </c>
      <c r="E386">
        <v>758</v>
      </c>
      <c r="F386" t="s">
        <v>8219</v>
      </c>
      <c r="G386" t="s">
        <v>8225</v>
      </c>
      <c r="H386" t="s">
        <v>8247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8276</v>
      </c>
      <c r="O386" s="7">
        <f>(Table1[[#This Row],[pledged]]/Table1[[#This Row],[goal]])*100</f>
        <v>101.06666666666666</v>
      </c>
      <c r="P386">
        <f>Table1[[#This Row],[pledged]]/Table1[[#This Row],[backers_count]]</f>
        <v>42.111111111111114</v>
      </c>
      <c r="Q386" t="s">
        <v>8323</v>
      </c>
      <c r="R386" t="s">
        <v>8324</v>
      </c>
      <c r="S386" s="12">
        <f>(((J386/60)/60)/24)+DATE(1970,1,1)</f>
        <v>41453.688530092593</v>
      </c>
      <c r="T386" s="12">
        <f>(((I386/60)/60)/24)+DATE(1970,1,1)</f>
        <v>41513.688530092593</v>
      </c>
    </row>
    <row r="387" spans="1:20" ht="43.2" x14ac:dyDescent="0.3">
      <c r="A387">
        <v>1860</v>
      </c>
      <c r="B387" s="3" t="s">
        <v>1861</v>
      </c>
      <c r="C387" s="3" t="s">
        <v>5970</v>
      </c>
      <c r="D387">
        <v>750</v>
      </c>
      <c r="E387">
        <v>1001</v>
      </c>
      <c r="F387" t="s">
        <v>8219</v>
      </c>
      <c r="G387" t="s">
        <v>8224</v>
      </c>
      <c r="H387" t="s">
        <v>8246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8276</v>
      </c>
      <c r="O387" s="7">
        <f>(Table1[[#This Row],[pledged]]/Table1[[#This Row],[goal]])*100</f>
        <v>133.46666666666667</v>
      </c>
      <c r="P387">
        <f>Table1[[#This Row],[pledged]]/Table1[[#This Row],[backers_count]]</f>
        <v>52.684210526315788</v>
      </c>
      <c r="Q387" t="s">
        <v>8323</v>
      </c>
      <c r="R387" t="s">
        <v>8324</v>
      </c>
      <c r="S387" s="12">
        <f>(((J387/60)/60)/24)+DATE(1970,1,1)</f>
        <v>41655.709305555552</v>
      </c>
      <c r="T387" s="12">
        <f>(((I387/60)/60)/24)+DATE(1970,1,1)</f>
        <v>41676.709305555552</v>
      </c>
    </row>
    <row r="388" spans="1:20" ht="43.2" x14ac:dyDescent="0.3">
      <c r="A388">
        <v>2083</v>
      </c>
      <c r="B388" s="3" t="s">
        <v>2084</v>
      </c>
      <c r="C388" s="3" t="s">
        <v>6193</v>
      </c>
      <c r="D388">
        <v>750</v>
      </c>
      <c r="E388">
        <v>850</v>
      </c>
      <c r="F388" t="s">
        <v>8219</v>
      </c>
      <c r="G388" t="s">
        <v>8224</v>
      </c>
      <c r="H388" t="s">
        <v>8246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8279</v>
      </c>
      <c r="O388" s="7">
        <f>(Table1[[#This Row],[pledged]]/Table1[[#This Row],[goal]])*100</f>
        <v>113.33333333333333</v>
      </c>
      <c r="P388">
        <f>Table1[[#This Row],[pledged]]/Table1[[#This Row],[backers_count]]</f>
        <v>34</v>
      </c>
      <c r="Q388" t="s">
        <v>8323</v>
      </c>
      <c r="R388" t="s">
        <v>8327</v>
      </c>
      <c r="S388" s="12">
        <f>(((J388/60)/60)/24)+DATE(1970,1,1)</f>
        <v>41034.72216435185</v>
      </c>
      <c r="T388" s="12">
        <f>(((I388/60)/60)/24)+DATE(1970,1,1)</f>
        <v>41064.72216435185</v>
      </c>
    </row>
    <row r="389" spans="1:20" ht="43.2" x14ac:dyDescent="0.3">
      <c r="A389">
        <v>2191</v>
      </c>
      <c r="B389" s="3" t="s">
        <v>2192</v>
      </c>
      <c r="C389" s="3" t="s">
        <v>6301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7">
        <f>(Table1[[#This Row],[pledged]]/Table1[[#This Row],[goal]])*100</f>
        <v>119.73333333333333</v>
      </c>
      <c r="P389">
        <f>Table1[[#This Row],[pledged]]/Table1[[#This Row],[backers_count]]</f>
        <v>35.92</v>
      </c>
      <c r="Q389" t="s">
        <v>8331</v>
      </c>
      <c r="R389" t="s">
        <v>8349</v>
      </c>
      <c r="S389" s="12">
        <f>(((J389/60)/60)/24)+DATE(1970,1,1)</f>
        <v>42768.833645833336</v>
      </c>
      <c r="T389" s="12">
        <f>(((I389/60)/60)/24)+DATE(1970,1,1)</f>
        <v>42780.833645833336</v>
      </c>
    </row>
    <row r="390" spans="1:20" ht="43.2" x14ac:dyDescent="0.3">
      <c r="A390">
        <v>2205</v>
      </c>
      <c r="B390" s="3" t="s">
        <v>2206</v>
      </c>
      <c r="C390" s="3" t="s">
        <v>6315</v>
      </c>
      <c r="D390">
        <v>750</v>
      </c>
      <c r="E390">
        <v>1140</v>
      </c>
      <c r="F390" t="s">
        <v>8219</v>
      </c>
      <c r="G390" t="s">
        <v>8224</v>
      </c>
      <c r="H390" t="s">
        <v>8246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8280</v>
      </c>
      <c r="O390" s="7">
        <f>(Table1[[#This Row],[pledged]]/Table1[[#This Row],[goal]])*100</f>
        <v>152</v>
      </c>
      <c r="P390">
        <f>Table1[[#This Row],[pledged]]/Table1[[#This Row],[backers_count]]</f>
        <v>42.222222222222221</v>
      </c>
      <c r="Q390" t="s">
        <v>8323</v>
      </c>
      <c r="R390" t="s">
        <v>8328</v>
      </c>
      <c r="S390" s="12">
        <f>(((J390/60)/60)/24)+DATE(1970,1,1)</f>
        <v>41031.82163194444</v>
      </c>
      <c r="T390" s="12">
        <f>(((I390/60)/60)/24)+DATE(1970,1,1)</f>
        <v>41061.82163194444</v>
      </c>
    </row>
    <row r="391" spans="1:20" ht="28.8" x14ac:dyDescent="0.3">
      <c r="A391">
        <v>2282</v>
      </c>
      <c r="B391" s="3" t="s">
        <v>2283</v>
      </c>
      <c r="C391" s="3" t="s">
        <v>6392</v>
      </c>
      <c r="D391">
        <v>750</v>
      </c>
      <c r="E391">
        <v>1390</v>
      </c>
      <c r="F391" t="s">
        <v>8219</v>
      </c>
      <c r="G391" t="s">
        <v>8224</v>
      </c>
      <c r="H391" t="s">
        <v>8246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8276</v>
      </c>
      <c r="O391" s="7">
        <f>(Table1[[#This Row],[pledged]]/Table1[[#This Row],[goal]])*100</f>
        <v>185.33333333333331</v>
      </c>
      <c r="P391">
        <f>Table1[[#This Row],[pledged]]/Table1[[#This Row],[backers_count]]</f>
        <v>115.83333333333333</v>
      </c>
      <c r="Q391" t="s">
        <v>8323</v>
      </c>
      <c r="R391" t="s">
        <v>8324</v>
      </c>
      <c r="S391" s="12">
        <f>(((J391/60)/60)/24)+DATE(1970,1,1)</f>
        <v>42323.17460648148</v>
      </c>
      <c r="T391" s="12">
        <f>(((I391/60)/60)/24)+DATE(1970,1,1)</f>
        <v>42383.17460648148</v>
      </c>
    </row>
    <row r="392" spans="1:20" ht="28.8" x14ac:dyDescent="0.3">
      <c r="A392">
        <v>2477</v>
      </c>
      <c r="B392" s="3" t="s">
        <v>824</v>
      </c>
      <c r="C392" s="3" t="s">
        <v>6587</v>
      </c>
      <c r="D392">
        <v>750</v>
      </c>
      <c r="E392">
        <v>1285</v>
      </c>
      <c r="F392" t="s">
        <v>8219</v>
      </c>
      <c r="G392" t="s">
        <v>8224</v>
      </c>
      <c r="H392" t="s">
        <v>8246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8279</v>
      </c>
      <c r="O392" s="7">
        <f>(Table1[[#This Row],[pledged]]/Table1[[#This Row],[goal]])*100</f>
        <v>171.33333333333334</v>
      </c>
      <c r="P392">
        <f>Table1[[#This Row],[pledged]]/Table1[[#This Row],[backers_count]]</f>
        <v>31.341463414634145</v>
      </c>
      <c r="Q392" t="s">
        <v>8323</v>
      </c>
      <c r="R392" t="s">
        <v>8327</v>
      </c>
      <c r="S392" s="12">
        <f>(((J392/60)/60)/24)+DATE(1970,1,1)</f>
        <v>41088.691493055558</v>
      </c>
      <c r="T392" s="12">
        <f>(((I392/60)/60)/24)+DATE(1970,1,1)</f>
        <v>41133.691493055558</v>
      </c>
    </row>
    <row r="393" spans="1:20" ht="43.2" x14ac:dyDescent="0.3">
      <c r="A393">
        <v>2721</v>
      </c>
      <c r="B393" s="3" t="s">
        <v>2721</v>
      </c>
      <c r="C393" s="3" t="s">
        <v>6831</v>
      </c>
      <c r="D393">
        <v>750</v>
      </c>
      <c r="E393">
        <v>10965</v>
      </c>
      <c r="F393" t="s">
        <v>8219</v>
      </c>
      <c r="G393" t="s">
        <v>8225</v>
      </c>
      <c r="H393" t="s">
        <v>8247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8295</v>
      </c>
      <c r="O393" s="7">
        <f>(Table1[[#This Row],[pledged]]/Table1[[#This Row],[goal]])*100</f>
        <v>1462</v>
      </c>
      <c r="P393">
        <f>Table1[[#This Row],[pledged]]/Table1[[#This Row],[backers_count]]</f>
        <v>40.762081784386616</v>
      </c>
      <c r="Q393" t="s">
        <v>8317</v>
      </c>
      <c r="R393" t="s">
        <v>8347</v>
      </c>
      <c r="S393" s="12">
        <f>(((J393/60)/60)/24)+DATE(1970,1,1)</f>
        <v>41493.543958333335</v>
      </c>
      <c r="T393" s="12">
        <f>(((I393/60)/60)/24)+DATE(1970,1,1)</f>
        <v>41523.791666666664</v>
      </c>
    </row>
    <row r="394" spans="1:20" ht="43.2" x14ac:dyDescent="0.3">
      <c r="A394">
        <v>2735</v>
      </c>
      <c r="B394" s="3" t="s">
        <v>2735</v>
      </c>
      <c r="C394" s="3" t="s">
        <v>6845</v>
      </c>
      <c r="D394">
        <v>750</v>
      </c>
      <c r="E394">
        <v>7336.01</v>
      </c>
      <c r="F394" t="s">
        <v>8219</v>
      </c>
      <c r="G394" t="s">
        <v>8225</v>
      </c>
      <c r="H394" t="s">
        <v>8247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8295</v>
      </c>
      <c r="O394" s="7">
        <f>(Table1[[#This Row],[pledged]]/Table1[[#This Row],[goal]])*100</f>
        <v>978.13466666666682</v>
      </c>
      <c r="P394">
        <f>Table1[[#This Row],[pledged]]/Table1[[#This Row],[backers_count]]</f>
        <v>21.640147492625371</v>
      </c>
      <c r="Q394" t="s">
        <v>8317</v>
      </c>
      <c r="R394" t="s">
        <v>8347</v>
      </c>
      <c r="S394" s="12">
        <f>(((J394/60)/60)/24)+DATE(1970,1,1)</f>
        <v>41316.120949074073</v>
      </c>
      <c r="T394" s="12">
        <f>(((I394/60)/60)/24)+DATE(1970,1,1)</f>
        <v>41346.833333333336</v>
      </c>
    </row>
    <row r="395" spans="1:20" ht="43.2" x14ac:dyDescent="0.3">
      <c r="A395">
        <v>2931</v>
      </c>
      <c r="B395" s="3" t="s">
        <v>2931</v>
      </c>
      <c r="C395" s="3" t="s">
        <v>7041</v>
      </c>
      <c r="D395">
        <v>750</v>
      </c>
      <c r="E395">
        <v>795</v>
      </c>
      <c r="F395" t="s">
        <v>8219</v>
      </c>
      <c r="G395" t="s">
        <v>8229</v>
      </c>
      <c r="H395" t="s">
        <v>8251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8305</v>
      </c>
      <c r="O395" s="7">
        <f>(Table1[[#This Row],[pledged]]/Table1[[#This Row],[goal]])*100</f>
        <v>106</v>
      </c>
      <c r="P395">
        <f>Table1[[#This Row],[pledged]]/Table1[[#This Row],[backers_count]]</f>
        <v>88.333333333333329</v>
      </c>
      <c r="Q395" t="s">
        <v>8315</v>
      </c>
      <c r="R395" t="s">
        <v>8357</v>
      </c>
      <c r="S395" s="12">
        <f>(((J395/60)/60)/24)+DATE(1970,1,1)</f>
        <v>41872.291238425925</v>
      </c>
      <c r="T395" s="12">
        <f>(((I395/60)/60)/24)+DATE(1970,1,1)</f>
        <v>41897.255555555559</v>
      </c>
    </row>
    <row r="396" spans="1:20" ht="57.6" x14ac:dyDescent="0.3">
      <c r="A396">
        <v>2978</v>
      </c>
      <c r="B396" s="3" t="s">
        <v>2978</v>
      </c>
      <c r="C396" s="3" t="s">
        <v>7088</v>
      </c>
      <c r="D396">
        <v>750</v>
      </c>
      <c r="E396">
        <v>971</v>
      </c>
      <c r="F396" t="s">
        <v>8219</v>
      </c>
      <c r="G396" t="s">
        <v>8224</v>
      </c>
      <c r="H396" t="s">
        <v>8246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8271</v>
      </c>
      <c r="O396" s="7">
        <f>(Table1[[#This Row],[pledged]]/Table1[[#This Row],[goal]])*100</f>
        <v>129.46666666666667</v>
      </c>
      <c r="P396">
        <f>Table1[[#This Row],[pledged]]/Table1[[#This Row],[backers_count]]</f>
        <v>60.6875</v>
      </c>
      <c r="Q396" t="s">
        <v>8315</v>
      </c>
      <c r="R396" t="s">
        <v>8316</v>
      </c>
      <c r="S396" s="12">
        <f>(((J396/60)/60)/24)+DATE(1970,1,1)</f>
        <v>41922.640590277777</v>
      </c>
      <c r="T396" s="12">
        <f>(((I396/60)/60)/24)+DATE(1970,1,1)</f>
        <v>41932.249305555553</v>
      </c>
    </row>
    <row r="397" spans="1:20" ht="57.6" x14ac:dyDescent="0.3">
      <c r="A397">
        <v>3165</v>
      </c>
      <c r="B397" s="3" t="s">
        <v>3165</v>
      </c>
      <c r="C397" s="3" t="s">
        <v>7275</v>
      </c>
      <c r="D397">
        <v>750</v>
      </c>
      <c r="E397">
        <v>1220</v>
      </c>
      <c r="F397" t="s">
        <v>8219</v>
      </c>
      <c r="G397" t="s">
        <v>8224</v>
      </c>
      <c r="H397" t="s">
        <v>8246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8271</v>
      </c>
      <c r="O397" s="7">
        <f>(Table1[[#This Row],[pledged]]/Table1[[#This Row],[goal]])*100</f>
        <v>162.66666666666666</v>
      </c>
      <c r="P397">
        <f>Table1[[#This Row],[pledged]]/Table1[[#This Row],[backers_count]]</f>
        <v>58.095238095238095</v>
      </c>
      <c r="Q397" t="s">
        <v>8315</v>
      </c>
      <c r="R397" t="s">
        <v>8316</v>
      </c>
      <c r="S397" s="12">
        <f>(((J397/60)/60)/24)+DATE(1970,1,1)</f>
        <v>40644.159259259257</v>
      </c>
      <c r="T397" s="12">
        <f>(((I397/60)/60)/24)+DATE(1970,1,1)</f>
        <v>40666.165972222225</v>
      </c>
    </row>
    <row r="398" spans="1:20" ht="43.2" x14ac:dyDescent="0.3">
      <c r="A398">
        <v>3367</v>
      </c>
      <c r="B398" s="3" t="s">
        <v>3366</v>
      </c>
      <c r="C398" s="3" t="s">
        <v>7477</v>
      </c>
      <c r="D398">
        <v>750</v>
      </c>
      <c r="E398">
        <v>890</v>
      </c>
      <c r="F398" t="s">
        <v>8219</v>
      </c>
      <c r="G398" t="s">
        <v>8225</v>
      </c>
      <c r="H398" t="s">
        <v>8247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8271</v>
      </c>
      <c r="O398" s="7">
        <f>(Table1[[#This Row],[pledged]]/Table1[[#This Row],[goal]])*100</f>
        <v>118.66666666666667</v>
      </c>
      <c r="P398">
        <f>Table1[[#This Row],[pledged]]/Table1[[#This Row],[backers_count]]</f>
        <v>29.666666666666668</v>
      </c>
      <c r="Q398" t="s">
        <v>8315</v>
      </c>
      <c r="R398" t="s">
        <v>8316</v>
      </c>
      <c r="S398" s="12">
        <f>(((J398/60)/60)/24)+DATE(1970,1,1)</f>
        <v>42192.933958333335</v>
      </c>
      <c r="T398" s="12">
        <f>(((I398/60)/60)/24)+DATE(1970,1,1)</f>
        <v>42217.933958333335</v>
      </c>
    </row>
    <row r="399" spans="1:20" ht="43.2" x14ac:dyDescent="0.3">
      <c r="A399">
        <v>3649</v>
      </c>
      <c r="B399" s="3" t="s">
        <v>3647</v>
      </c>
      <c r="C399" s="3" t="s">
        <v>7759</v>
      </c>
      <c r="D399">
        <v>750</v>
      </c>
      <c r="E399">
        <v>780</v>
      </c>
      <c r="F399" t="s">
        <v>8219</v>
      </c>
      <c r="G399" t="s">
        <v>8229</v>
      </c>
      <c r="H399" t="s">
        <v>8251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8271</v>
      </c>
      <c r="O399" s="7">
        <f>(Table1[[#This Row],[pledged]]/Table1[[#This Row],[goal]])*100</f>
        <v>104</v>
      </c>
      <c r="P399">
        <f>Table1[[#This Row],[pledged]]/Table1[[#This Row],[backers_count]]</f>
        <v>97.5</v>
      </c>
      <c r="Q399" t="s">
        <v>8315</v>
      </c>
      <c r="R399" t="s">
        <v>8316</v>
      </c>
      <c r="S399" s="12">
        <f>(((J399/60)/60)/24)+DATE(1970,1,1)</f>
        <v>41780.712893518517</v>
      </c>
      <c r="T399" s="12">
        <f>(((I399/60)/60)/24)+DATE(1970,1,1)</f>
        <v>41806.712893518517</v>
      </c>
    </row>
    <row r="400" spans="1:20" ht="43.2" x14ac:dyDescent="0.3">
      <c r="A400">
        <v>3684</v>
      </c>
      <c r="B400" s="3" t="s">
        <v>3681</v>
      </c>
      <c r="C400" s="3" t="s">
        <v>7794</v>
      </c>
      <c r="D400">
        <v>750</v>
      </c>
      <c r="E400">
        <v>1043</v>
      </c>
      <c r="F400" t="s">
        <v>8219</v>
      </c>
      <c r="G400" t="s">
        <v>8224</v>
      </c>
      <c r="H400" t="s">
        <v>8246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8271</v>
      </c>
      <c r="O400" s="7">
        <f>(Table1[[#This Row],[pledged]]/Table1[[#This Row],[goal]])*100</f>
        <v>139.06666666666666</v>
      </c>
      <c r="P400">
        <f>Table1[[#This Row],[pledged]]/Table1[[#This Row],[backers_count]]</f>
        <v>45.347826086956523</v>
      </c>
      <c r="Q400" t="s">
        <v>8315</v>
      </c>
      <c r="R400" t="s">
        <v>8316</v>
      </c>
      <c r="S400" s="12">
        <f>(((J400/60)/60)/24)+DATE(1970,1,1)</f>
        <v>42219.180393518516</v>
      </c>
      <c r="T400" s="12">
        <f>(((I400/60)/60)/24)+DATE(1970,1,1)</f>
        <v>42249.180393518516</v>
      </c>
    </row>
    <row r="401" spans="1:20" ht="43.2" x14ac:dyDescent="0.3">
      <c r="A401">
        <v>3552</v>
      </c>
      <c r="B401" s="3" t="s">
        <v>3551</v>
      </c>
      <c r="C401" s="3" t="s">
        <v>7662</v>
      </c>
      <c r="D401">
        <v>773</v>
      </c>
      <c r="E401">
        <v>773</v>
      </c>
      <c r="F401" t="s">
        <v>8219</v>
      </c>
      <c r="G401" t="s">
        <v>8225</v>
      </c>
      <c r="H401" t="s">
        <v>8247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8271</v>
      </c>
      <c r="O401" s="7">
        <f>(Table1[[#This Row],[pledged]]/Table1[[#This Row],[goal]])*100</f>
        <v>100</v>
      </c>
      <c r="P401">
        <f>Table1[[#This Row],[pledged]]/Table1[[#This Row],[backers_count]]</f>
        <v>38.65</v>
      </c>
      <c r="Q401" t="s">
        <v>8315</v>
      </c>
      <c r="R401" t="s">
        <v>8316</v>
      </c>
      <c r="S401" s="12">
        <f>(((J401/60)/60)/24)+DATE(1970,1,1)</f>
        <v>41788.587083333332</v>
      </c>
      <c r="T401" s="12">
        <f>(((I401/60)/60)/24)+DATE(1970,1,1)</f>
        <v>41818.587083333332</v>
      </c>
    </row>
    <row r="402" spans="1:20" ht="43.2" x14ac:dyDescent="0.3">
      <c r="A402">
        <v>646</v>
      </c>
      <c r="B402" s="3" t="s">
        <v>647</v>
      </c>
      <c r="C402" s="3" t="s">
        <v>4756</v>
      </c>
      <c r="D402">
        <v>800</v>
      </c>
      <c r="E402">
        <v>1055.01</v>
      </c>
      <c r="F402" t="s">
        <v>8219</v>
      </c>
      <c r="G402" t="s">
        <v>8224</v>
      </c>
      <c r="H402" t="s">
        <v>8246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8273</v>
      </c>
      <c r="O402" s="7">
        <f>(Table1[[#This Row],[pledged]]/Table1[[#This Row],[goal]])*100</f>
        <v>131.87625</v>
      </c>
      <c r="P402">
        <f>Table1[[#This Row],[pledged]]/Table1[[#This Row],[backers_count]]</f>
        <v>39.074444444444445</v>
      </c>
      <c r="Q402" t="s">
        <v>8317</v>
      </c>
      <c r="R402" t="s">
        <v>8319</v>
      </c>
      <c r="S402" s="12">
        <f>(((J402/60)/60)/24)+DATE(1970,1,1)</f>
        <v>41832.852627314816</v>
      </c>
      <c r="T402" s="12">
        <f>(((I402/60)/60)/24)+DATE(1970,1,1)</f>
        <v>41862.852627314816</v>
      </c>
    </row>
    <row r="403" spans="1:20" ht="43.2" x14ac:dyDescent="0.3">
      <c r="A403">
        <v>781</v>
      </c>
      <c r="B403" s="3" t="s">
        <v>782</v>
      </c>
      <c r="C403" s="3" t="s">
        <v>4891</v>
      </c>
      <c r="D403">
        <v>800</v>
      </c>
      <c r="E403">
        <v>1065.23</v>
      </c>
      <c r="F403" t="s">
        <v>8219</v>
      </c>
      <c r="G403" t="s">
        <v>8224</v>
      </c>
      <c r="H403" t="s">
        <v>8246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8276</v>
      </c>
      <c r="O403" s="7">
        <f>(Table1[[#This Row],[pledged]]/Table1[[#This Row],[goal]])*100</f>
        <v>133.15375</v>
      </c>
      <c r="P403">
        <f>Table1[[#This Row],[pledged]]/Table1[[#This Row],[backers_count]]</f>
        <v>42.609200000000001</v>
      </c>
      <c r="Q403" t="s">
        <v>8323</v>
      </c>
      <c r="R403" t="s">
        <v>8324</v>
      </c>
      <c r="S403" s="12">
        <f>(((J403/60)/60)/24)+DATE(1970,1,1)</f>
        <v>41403.000856481485</v>
      </c>
      <c r="T403" s="12">
        <f>(((I403/60)/60)/24)+DATE(1970,1,1)</f>
        <v>41433.000856481485</v>
      </c>
    </row>
    <row r="404" spans="1:20" ht="43.2" x14ac:dyDescent="0.3">
      <c r="A404">
        <v>823</v>
      </c>
      <c r="B404" s="3" t="s">
        <v>824</v>
      </c>
      <c r="C404" s="3" t="s">
        <v>4933</v>
      </c>
      <c r="D404">
        <v>800</v>
      </c>
      <c r="E404">
        <v>1436</v>
      </c>
      <c r="F404" t="s">
        <v>8219</v>
      </c>
      <c r="G404" t="s">
        <v>8224</v>
      </c>
      <c r="H404" t="s">
        <v>8246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8276</v>
      </c>
      <c r="O404" s="7">
        <f>(Table1[[#This Row],[pledged]]/Table1[[#This Row],[goal]])*100</f>
        <v>179.5</v>
      </c>
      <c r="P404">
        <f>Table1[[#This Row],[pledged]]/Table1[[#This Row],[backers_count]]</f>
        <v>43.515151515151516</v>
      </c>
      <c r="Q404" t="s">
        <v>8323</v>
      </c>
      <c r="R404" t="s">
        <v>8324</v>
      </c>
      <c r="S404" s="12">
        <f>(((J404/60)/60)/24)+DATE(1970,1,1)</f>
        <v>42055.972824074073</v>
      </c>
      <c r="T404" s="12">
        <f>(((I404/60)/60)/24)+DATE(1970,1,1)</f>
        <v>42085.931157407409</v>
      </c>
    </row>
    <row r="405" spans="1:20" x14ac:dyDescent="0.3">
      <c r="A405">
        <v>1611</v>
      </c>
      <c r="B405" s="3" t="s">
        <v>1612</v>
      </c>
      <c r="C405" s="3" t="s">
        <v>5721</v>
      </c>
      <c r="D405">
        <v>800</v>
      </c>
      <c r="E405">
        <v>1001</v>
      </c>
      <c r="F405" t="s">
        <v>8219</v>
      </c>
      <c r="G405" t="s">
        <v>8224</v>
      </c>
      <c r="H405" t="s">
        <v>8246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8276</v>
      </c>
      <c r="O405" s="7">
        <f>(Table1[[#This Row],[pledged]]/Table1[[#This Row],[goal]])*100</f>
        <v>125.125</v>
      </c>
      <c r="P405">
        <f>Table1[[#This Row],[pledged]]/Table1[[#This Row],[backers_count]]</f>
        <v>37.074074074074076</v>
      </c>
      <c r="Q405" t="s">
        <v>8323</v>
      </c>
      <c r="R405" t="s">
        <v>8324</v>
      </c>
      <c r="S405" s="12">
        <f>(((J405/60)/60)/24)+DATE(1970,1,1)</f>
        <v>41409.00037037037</v>
      </c>
      <c r="T405" s="12">
        <f>(((I405/60)/60)/24)+DATE(1970,1,1)</f>
        <v>41430.00037037037</v>
      </c>
    </row>
    <row r="406" spans="1:20" ht="43.2" x14ac:dyDescent="0.3">
      <c r="A406">
        <v>1853</v>
      </c>
      <c r="B406" s="3" t="s">
        <v>1854</v>
      </c>
      <c r="C406" s="3" t="s">
        <v>5963</v>
      </c>
      <c r="D406">
        <v>800</v>
      </c>
      <c r="E406">
        <v>815</v>
      </c>
      <c r="F406" t="s">
        <v>8219</v>
      </c>
      <c r="G406" t="s">
        <v>8224</v>
      </c>
      <c r="H406" t="s">
        <v>8246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8276</v>
      </c>
      <c r="O406" s="7">
        <f>(Table1[[#This Row],[pledged]]/Table1[[#This Row],[goal]])*100</f>
        <v>101.875</v>
      </c>
      <c r="P406">
        <f>Table1[[#This Row],[pledged]]/Table1[[#This Row],[backers_count]]</f>
        <v>58.214285714285715</v>
      </c>
      <c r="Q406" t="s">
        <v>8323</v>
      </c>
      <c r="R406" t="s">
        <v>8324</v>
      </c>
      <c r="S406" s="12">
        <f>(((J406/60)/60)/24)+DATE(1970,1,1)</f>
        <v>41177.060381944444</v>
      </c>
      <c r="T406" s="12">
        <f>(((I406/60)/60)/24)+DATE(1970,1,1)</f>
        <v>41227.102048611108</v>
      </c>
    </row>
    <row r="407" spans="1:20" ht="57.6" x14ac:dyDescent="0.3">
      <c r="A407">
        <v>1947</v>
      </c>
      <c r="B407" s="3" t="s">
        <v>1948</v>
      </c>
      <c r="C407" s="3" t="s">
        <v>6057</v>
      </c>
      <c r="D407">
        <v>800</v>
      </c>
      <c r="E407">
        <v>805.07</v>
      </c>
      <c r="F407" t="s">
        <v>8219</v>
      </c>
      <c r="G407" t="s">
        <v>8224</v>
      </c>
      <c r="H407" t="s">
        <v>8246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8295</v>
      </c>
      <c r="O407" s="7">
        <f>(Table1[[#This Row],[pledged]]/Table1[[#This Row],[goal]])*100</f>
        <v>100.63375000000001</v>
      </c>
      <c r="P407">
        <f>Table1[[#This Row],[pledged]]/Table1[[#This Row],[backers_count]]</f>
        <v>35.003043478260871</v>
      </c>
      <c r="Q407" t="s">
        <v>8317</v>
      </c>
      <c r="R407" t="s">
        <v>8347</v>
      </c>
      <c r="S407" s="12">
        <f>(((J407/60)/60)/24)+DATE(1970,1,1)</f>
        <v>40102.918055555558</v>
      </c>
      <c r="T407" s="12">
        <f>(((I407/60)/60)/24)+DATE(1970,1,1)</f>
        <v>40140.249305555553</v>
      </c>
    </row>
    <row r="408" spans="1:20" ht="43.2" x14ac:dyDescent="0.3">
      <c r="A408">
        <v>2104</v>
      </c>
      <c r="B408" s="3" t="s">
        <v>2105</v>
      </c>
      <c r="C408" s="3" t="s">
        <v>6214</v>
      </c>
      <c r="D408">
        <v>800</v>
      </c>
      <c r="E408">
        <v>1036</v>
      </c>
      <c r="F408" t="s">
        <v>8219</v>
      </c>
      <c r="G408" t="s">
        <v>8224</v>
      </c>
      <c r="H408" t="s">
        <v>8246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8279</v>
      </c>
      <c r="O408" s="7">
        <f>(Table1[[#This Row],[pledged]]/Table1[[#This Row],[goal]])*100</f>
        <v>129.5</v>
      </c>
      <c r="P408">
        <f>Table1[[#This Row],[pledged]]/Table1[[#This Row],[backers_count]]</f>
        <v>28</v>
      </c>
      <c r="Q408" t="s">
        <v>8323</v>
      </c>
      <c r="R408" t="s">
        <v>8327</v>
      </c>
      <c r="S408" s="12">
        <f>(((J408/60)/60)/24)+DATE(1970,1,1)</f>
        <v>41394.074467592596</v>
      </c>
      <c r="T408" s="12">
        <f>(((I408/60)/60)/24)+DATE(1970,1,1)</f>
        <v>41425</v>
      </c>
    </row>
    <row r="409" spans="1:20" ht="43.2" x14ac:dyDescent="0.3">
      <c r="A409">
        <v>2300</v>
      </c>
      <c r="B409" s="3" t="s">
        <v>2301</v>
      </c>
      <c r="C409" s="3" t="s">
        <v>6410</v>
      </c>
      <c r="D409">
        <v>800</v>
      </c>
      <c r="E409">
        <v>810</v>
      </c>
      <c r="F409" t="s">
        <v>8219</v>
      </c>
      <c r="G409" t="s">
        <v>8224</v>
      </c>
      <c r="H409" t="s">
        <v>8246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8276</v>
      </c>
      <c r="O409" s="7">
        <f>(Table1[[#This Row],[pledged]]/Table1[[#This Row],[goal]])*100</f>
        <v>101.25</v>
      </c>
      <c r="P409">
        <f>Table1[[#This Row],[pledged]]/Table1[[#This Row],[backers_count]]</f>
        <v>115.71428571428571</v>
      </c>
      <c r="Q409" t="s">
        <v>8323</v>
      </c>
      <c r="R409" t="s">
        <v>8324</v>
      </c>
      <c r="S409" s="12">
        <f>(((J409/60)/60)/24)+DATE(1970,1,1)</f>
        <v>41074.727037037039</v>
      </c>
      <c r="T409" s="12">
        <f>(((I409/60)/60)/24)+DATE(1970,1,1)</f>
        <v>41088.727037037039</v>
      </c>
    </row>
    <row r="410" spans="1:20" ht="43.2" x14ac:dyDescent="0.3">
      <c r="A410">
        <v>2559</v>
      </c>
      <c r="B410" s="3" t="s">
        <v>2559</v>
      </c>
      <c r="C410" s="3" t="s">
        <v>6669</v>
      </c>
      <c r="D410">
        <v>800</v>
      </c>
      <c r="E410">
        <v>890</v>
      </c>
      <c r="F410" t="s">
        <v>8219</v>
      </c>
      <c r="G410" t="s">
        <v>8224</v>
      </c>
      <c r="H410" t="s">
        <v>8246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8300</v>
      </c>
      <c r="O410" s="7">
        <f>(Table1[[#This Row],[pledged]]/Table1[[#This Row],[goal]])*100</f>
        <v>111.25</v>
      </c>
      <c r="P410">
        <f>Table1[[#This Row],[pledged]]/Table1[[#This Row],[backers_count]]</f>
        <v>35.6</v>
      </c>
      <c r="Q410" t="s">
        <v>8323</v>
      </c>
      <c r="R410" t="s">
        <v>8352</v>
      </c>
      <c r="S410" s="12">
        <f>(((J410/60)/60)/24)+DATE(1970,1,1)</f>
        <v>40829.873657407406</v>
      </c>
      <c r="T410" s="12">
        <f>(((I410/60)/60)/24)+DATE(1970,1,1)</f>
        <v>40862.817361111112</v>
      </c>
    </row>
    <row r="411" spans="1:20" ht="43.2" x14ac:dyDescent="0.3">
      <c r="A411">
        <v>2669</v>
      </c>
      <c r="B411" s="3" t="s">
        <v>2669</v>
      </c>
      <c r="C411" s="3" t="s">
        <v>6779</v>
      </c>
      <c r="D411">
        <v>800</v>
      </c>
      <c r="E411">
        <v>1001</v>
      </c>
      <c r="F411" t="s">
        <v>8219</v>
      </c>
      <c r="G411" t="s">
        <v>8224</v>
      </c>
      <c r="H411" t="s">
        <v>8246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8302</v>
      </c>
      <c r="O411" s="7">
        <f>(Table1[[#This Row],[pledged]]/Table1[[#This Row],[goal]])*100</f>
        <v>125.125</v>
      </c>
      <c r="P411">
        <f>Table1[[#This Row],[pledged]]/Table1[[#This Row],[backers_count]]</f>
        <v>91</v>
      </c>
      <c r="Q411" t="s">
        <v>8317</v>
      </c>
      <c r="R411" t="s">
        <v>8354</v>
      </c>
      <c r="S411" s="12">
        <f>(((J411/60)/60)/24)+DATE(1970,1,1)</f>
        <v>42319.035833333335</v>
      </c>
      <c r="T411" s="12">
        <f>(((I411/60)/60)/24)+DATE(1970,1,1)</f>
        <v>42379.035833333335</v>
      </c>
    </row>
    <row r="412" spans="1:20" ht="43.2" x14ac:dyDescent="0.3">
      <c r="A412">
        <v>2796</v>
      </c>
      <c r="B412" s="3" t="s">
        <v>2796</v>
      </c>
      <c r="C412" s="3" t="s">
        <v>6906</v>
      </c>
      <c r="D412">
        <v>800</v>
      </c>
      <c r="E412">
        <v>924</v>
      </c>
      <c r="F412" t="s">
        <v>8219</v>
      </c>
      <c r="G412" t="s">
        <v>8225</v>
      </c>
      <c r="H412" t="s">
        <v>8247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8271</v>
      </c>
      <c r="O412" s="7">
        <f>(Table1[[#This Row],[pledged]]/Table1[[#This Row],[goal]])*100</f>
        <v>115.5</v>
      </c>
      <c r="P412">
        <f>Table1[[#This Row],[pledged]]/Table1[[#This Row],[backers_count]]</f>
        <v>44</v>
      </c>
      <c r="Q412" t="s">
        <v>8315</v>
      </c>
      <c r="R412" t="s">
        <v>8316</v>
      </c>
      <c r="S412" s="12">
        <f>(((J412/60)/60)/24)+DATE(1970,1,1)</f>
        <v>41795.528101851851</v>
      </c>
      <c r="T412" s="12">
        <f>(((I412/60)/60)/24)+DATE(1970,1,1)</f>
        <v>41825.528101851851</v>
      </c>
    </row>
    <row r="413" spans="1:20" ht="43.2" x14ac:dyDescent="0.3">
      <c r="A413">
        <v>2834</v>
      </c>
      <c r="B413" s="3" t="s">
        <v>2834</v>
      </c>
      <c r="C413" s="3" t="s">
        <v>6944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7">
        <f>(Table1[[#This Row],[pledged]]/Table1[[#This Row],[goal]])*100</f>
        <v>170</v>
      </c>
      <c r="P413">
        <f>Table1[[#This Row],[pledged]]/Table1[[#This Row],[backers_count]]</f>
        <v>64.761904761904759</v>
      </c>
      <c r="Q413" t="s">
        <v>8315</v>
      </c>
      <c r="R413" t="s">
        <v>8316</v>
      </c>
      <c r="S413" s="12">
        <f>(((J413/60)/60)/24)+DATE(1970,1,1)</f>
        <v>42019.959837962961</v>
      </c>
      <c r="T413" s="12">
        <f>(((I413/60)/60)/24)+DATE(1970,1,1)</f>
        <v>42034.959837962961</v>
      </c>
    </row>
    <row r="414" spans="1:20" ht="43.2" x14ac:dyDescent="0.3">
      <c r="A414">
        <v>3283</v>
      </c>
      <c r="B414" s="3" t="s">
        <v>3283</v>
      </c>
      <c r="C414" s="3" t="s">
        <v>7393</v>
      </c>
      <c r="D414">
        <v>800</v>
      </c>
      <c r="E414">
        <v>838</v>
      </c>
      <c r="F414" t="s">
        <v>8219</v>
      </c>
      <c r="G414" t="s">
        <v>8225</v>
      </c>
      <c r="H414" t="s">
        <v>8247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8271</v>
      </c>
      <c r="O414" s="7">
        <f>(Table1[[#This Row],[pledged]]/Table1[[#This Row],[goal]])*100</f>
        <v>104.75000000000001</v>
      </c>
      <c r="P414">
        <f>Table1[[#This Row],[pledged]]/Table1[[#This Row],[backers_count]]</f>
        <v>17.829787234042552</v>
      </c>
      <c r="Q414" t="s">
        <v>8315</v>
      </c>
      <c r="R414" t="s">
        <v>8316</v>
      </c>
      <c r="S414" s="12">
        <f>(((J414/60)/60)/24)+DATE(1970,1,1)</f>
        <v>42379.74418981481</v>
      </c>
      <c r="T414" s="12">
        <f>(((I414/60)/60)/24)+DATE(1970,1,1)</f>
        <v>42410.875</v>
      </c>
    </row>
    <row r="415" spans="1:20" ht="43.2" x14ac:dyDescent="0.3">
      <c r="A415">
        <v>3314</v>
      </c>
      <c r="B415" s="3" t="s">
        <v>3314</v>
      </c>
      <c r="C415" s="3" t="s">
        <v>7424</v>
      </c>
      <c r="D415">
        <v>800</v>
      </c>
      <c r="E415">
        <v>1686</v>
      </c>
      <c r="F415" t="s">
        <v>8219</v>
      </c>
      <c r="G415" t="s">
        <v>8225</v>
      </c>
      <c r="H415" t="s">
        <v>8247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8271</v>
      </c>
      <c r="O415" s="7">
        <f>(Table1[[#This Row],[pledged]]/Table1[[#This Row],[goal]])*100</f>
        <v>210.75</v>
      </c>
      <c r="P415">
        <f>Table1[[#This Row],[pledged]]/Table1[[#This Row],[backers_count]]</f>
        <v>29.068965517241381</v>
      </c>
      <c r="Q415" t="s">
        <v>8315</v>
      </c>
      <c r="R415" t="s">
        <v>8316</v>
      </c>
      <c r="S415" s="12">
        <f>(((J415/60)/60)/24)+DATE(1970,1,1)</f>
        <v>42105.267488425925</v>
      </c>
      <c r="T415" s="12">
        <f>(((I415/60)/60)/24)+DATE(1970,1,1)</f>
        <v>42132.836805555555</v>
      </c>
    </row>
    <row r="416" spans="1:20" ht="43.2" x14ac:dyDescent="0.3">
      <c r="A416">
        <v>3327</v>
      </c>
      <c r="B416" s="3" t="s">
        <v>3327</v>
      </c>
      <c r="C416" s="3" t="s">
        <v>7437</v>
      </c>
      <c r="D416">
        <v>800</v>
      </c>
      <c r="E416">
        <v>810</v>
      </c>
      <c r="F416" t="s">
        <v>8219</v>
      </c>
      <c r="G416" t="s">
        <v>8225</v>
      </c>
      <c r="H416" t="s">
        <v>8247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8271</v>
      </c>
      <c r="O416" s="7">
        <f>(Table1[[#This Row],[pledged]]/Table1[[#This Row],[goal]])*100</f>
        <v>101.25</v>
      </c>
      <c r="P416">
        <f>Table1[[#This Row],[pledged]]/Table1[[#This Row],[backers_count]]</f>
        <v>24.545454545454547</v>
      </c>
      <c r="Q416" t="s">
        <v>8315</v>
      </c>
      <c r="R416" t="s">
        <v>8316</v>
      </c>
      <c r="S416" s="12">
        <f>(((J416/60)/60)/24)+DATE(1970,1,1)</f>
        <v>42468.374606481477</v>
      </c>
      <c r="T416" s="12">
        <f>(((I416/60)/60)/24)+DATE(1970,1,1)</f>
        <v>42498.374606481477</v>
      </c>
    </row>
    <row r="417" spans="1:20" ht="43.2" x14ac:dyDescent="0.3">
      <c r="A417">
        <v>3449</v>
      </c>
      <c r="B417" s="3" t="s">
        <v>3448</v>
      </c>
      <c r="C417" s="3" t="s">
        <v>7559</v>
      </c>
      <c r="D417">
        <v>800</v>
      </c>
      <c r="E417">
        <v>1365</v>
      </c>
      <c r="F417" t="s">
        <v>8219</v>
      </c>
      <c r="G417" t="s">
        <v>8224</v>
      </c>
      <c r="H417" t="s">
        <v>8246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8271</v>
      </c>
      <c r="O417" s="7">
        <f>(Table1[[#This Row],[pledged]]/Table1[[#This Row],[goal]])*100</f>
        <v>170.625</v>
      </c>
      <c r="P417">
        <f>Table1[[#This Row],[pledged]]/Table1[[#This Row],[backers_count]]</f>
        <v>68.25</v>
      </c>
      <c r="Q417" t="s">
        <v>8315</v>
      </c>
      <c r="R417" t="s">
        <v>8316</v>
      </c>
      <c r="S417" s="12">
        <f>(((J417/60)/60)/24)+DATE(1970,1,1)</f>
        <v>42532.052523148144</v>
      </c>
      <c r="T417" s="12">
        <f>(((I417/60)/60)/24)+DATE(1970,1,1)</f>
        <v>42560.166666666672</v>
      </c>
    </row>
    <row r="418" spans="1:20" ht="43.2" x14ac:dyDescent="0.3">
      <c r="A418">
        <v>3608</v>
      </c>
      <c r="B418" s="3" t="s">
        <v>3607</v>
      </c>
      <c r="C418" s="3" t="s">
        <v>7718</v>
      </c>
      <c r="D418">
        <v>800</v>
      </c>
      <c r="E418">
        <v>800</v>
      </c>
      <c r="F418" t="s">
        <v>8219</v>
      </c>
      <c r="G418" t="s">
        <v>8225</v>
      </c>
      <c r="H418" t="s">
        <v>8247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8271</v>
      </c>
      <c r="O418" s="7">
        <f>(Table1[[#This Row],[pledged]]/Table1[[#This Row],[goal]])*100</f>
        <v>100</v>
      </c>
      <c r="P418">
        <f>Table1[[#This Row],[pledged]]/Table1[[#This Row],[backers_count]]</f>
        <v>29.62962962962963</v>
      </c>
      <c r="Q418" t="s">
        <v>8315</v>
      </c>
      <c r="R418" t="s">
        <v>8316</v>
      </c>
      <c r="S418" s="12">
        <f>(((J418/60)/60)/24)+DATE(1970,1,1)</f>
        <v>42506.709375000006</v>
      </c>
      <c r="T418" s="12">
        <f>(((I418/60)/60)/24)+DATE(1970,1,1)</f>
        <v>42538.583333333328</v>
      </c>
    </row>
    <row r="419" spans="1:20" ht="43.2" x14ac:dyDescent="0.3">
      <c r="A419">
        <v>3664</v>
      </c>
      <c r="B419" s="3" t="s">
        <v>3661</v>
      </c>
      <c r="C419" s="3" t="s">
        <v>7774</v>
      </c>
      <c r="D419">
        <v>800</v>
      </c>
      <c r="E419">
        <v>875</v>
      </c>
      <c r="F419" t="s">
        <v>8219</v>
      </c>
      <c r="G419" t="s">
        <v>8224</v>
      </c>
      <c r="H419" t="s">
        <v>8246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8271</v>
      </c>
      <c r="O419" s="7">
        <f>(Table1[[#This Row],[pledged]]/Table1[[#This Row],[goal]])*100</f>
        <v>109.375</v>
      </c>
      <c r="P419">
        <f>Table1[[#This Row],[pledged]]/Table1[[#This Row],[backers_count]]</f>
        <v>46.05263157894737</v>
      </c>
      <c r="Q419" t="s">
        <v>8315</v>
      </c>
      <c r="R419" t="s">
        <v>8316</v>
      </c>
      <c r="S419" s="12">
        <f>(((J419/60)/60)/24)+DATE(1970,1,1)</f>
        <v>42523.248715277776</v>
      </c>
      <c r="T419" s="12">
        <f>(((I419/60)/60)/24)+DATE(1970,1,1)</f>
        <v>42537.248715277776</v>
      </c>
    </row>
    <row r="420" spans="1:20" ht="43.2" x14ac:dyDescent="0.3">
      <c r="A420">
        <v>3676</v>
      </c>
      <c r="B420" s="3" t="s">
        <v>3673</v>
      </c>
      <c r="C420" s="3" t="s">
        <v>7786</v>
      </c>
      <c r="D420">
        <v>800</v>
      </c>
      <c r="E420">
        <v>1030</v>
      </c>
      <c r="F420" t="s">
        <v>8219</v>
      </c>
      <c r="G420" t="s">
        <v>8224</v>
      </c>
      <c r="H420" t="s">
        <v>8246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8271</v>
      </c>
      <c r="O420" s="7">
        <f>(Table1[[#This Row],[pledged]]/Table1[[#This Row],[goal]])*100</f>
        <v>128.75</v>
      </c>
      <c r="P420">
        <f>Table1[[#This Row],[pledged]]/Table1[[#This Row],[backers_count]]</f>
        <v>64.375</v>
      </c>
      <c r="Q420" t="s">
        <v>8315</v>
      </c>
      <c r="R420" t="s">
        <v>8316</v>
      </c>
      <c r="S420" s="12">
        <f>(((J420/60)/60)/24)+DATE(1970,1,1)</f>
        <v>41876.815787037034</v>
      </c>
      <c r="T420" s="12">
        <f>(((I420/60)/60)/24)+DATE(1970,1,1)</f>
        <v>41894.815787037034</v>
      </c>
    </row>
    <row r="421" spans="1:20" ht="43.2" x14ac:dyDescent="0.3">
      <c r="A421">
        <v>3716</v>
      </c>
      <c r="B421" s="3" t="s">
        <v>3713</v>
      </c>
      <c r="C421" s="3" t="s">
        <v>7826</v>
      </c>
      <c r="D421">
        <v>800</v>
      </c>
      <c r="E421">
        <v>1246</v>
      </c>
      <c r="F421" t="s">
        <v>8219</v>
      </c>
      <c r="G421" t="s">
        <v>8224</v>
      </c>
      <c r="H421" t="s">
        <v>8246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8271</v>
      </c>
      <c r="O421" s="7">
        <f>(Table1[[#This Row],[pledged]]/Table1[[#This Row],[goal]])*100</f>
        <v>155.75</v>
      </c>
      <c r="P421">
        <f>Table1[[#This Row],[pledged]]/Table1[[#This Row],[backers_count]]</f>
        <v>51.916666666666664</v>
      </c>
      <c r="Q421" t="s">
        <v>8315</v>
      </c>
      <c r="R421" t="s">
        <v>8316</v>
      </c>
      <c r="S421" s="12">
        <f>(((J421/60)/60)/24)+DATE(1970,1,1)</f>
        <v>42360.887835648144</v>
      </c>
      <c r="T421" s="12">
        <f>(((I421/60)/60)/24)+DATE(1970,1,1)</f>
        <v>42390.887835648144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(Table1[[#This Row],[pledged]]/Table1[[#This Row],[goal]])*100</f>
        <v>0.43939393939393934</v>
      </c>
      <c r="P422">
        <f>Table1[[#This Row],[pledged]]/Table1[[#This Row],[backers_count]]</f>
        <v>4.833333333333333</v>
      </c>
      <c r="Q422" t="s">
        <v>8308</v>
      </c>
      <c r="R422" t="s">
        <v>8314</v>
      </c>
      <c r="S422" s="12">
        <f>(((J422/60)/60)/24)+DATE(1970,1,1)</f>
        <v>41682.23646990741</v>
      </c>
      <c r="T422" s="12">
        <f>(((I422/60)/60)/24)+DATE(1970,1,1)</f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(Table1[[#This Row],[pledged]]/Table1[[#This Row],[goal]])*100</f>
        <v>2.0066666666666668</v>
      </c>
      <c r="P423">
        <f>Table1[[#This Row],[pledged]]/Table1[[#This Row],[backers_count]]</f>
        <v>50.166666666666664</v>
      </c>
      <c r="Q423" t="s">
        <v>8308</v>
      </c>
      <c r="R423" t="s">
        <v>8314</v>
      </c>
      <c r="S423" s="12">
        <f>(((J423/60)/60)/24)+DATE(1970,1,1)</f>
        <v>42177.491388888884</v>
      </c>
      <c r="T423" s="12">
        <f>(((I423/60)/60)/24)+DATE(1970,1,1)</f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(Table1[[#This Row],[pledged]]/Table1[[#This Row],[goal]])*100</f>
        <v>1.075</v>
      </c>
      <c r="P424">
        <f>Table1[[#This Row],[pledged]]/Table1[[#This Row],[backers_count]]</f>
        <v>35.833333333333336</v>
      </c>
      <c r="Q424" t="s">
        <v>8308</v>
      </c>
      <c r="R424" t="s">
        <v>8314</v>
      </c>
      <c r="S424" s="12">
        <f>(((J424/60)/60)/24)+DATE(1970,1,1)</f>
        <v>41863.260381944441</v>
      </c>
      <c r="T424" s="12">
        <f>(((I424/60)/60)/24)+DATE(1970,1,1)</f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(Table1[[#This Row],[pledged]]/Table1[[#This Row],[goal]])*100</f>
        <v>0.76500000000000001</v>
      </c>
      <c r="P425">
        <f>Table1[[#This Row],[pledged]]/Table1[[#This Row],[backers_count]]</f>
        <v>11.76923076923077</v>
      </c>
      <c r="Q425" t="s">
        <v>8308</v>
      </c>
      <c r="R425" t="s">
        <v>8314</v>
      </c>
      <c r="S425" s="12">
        <f>(((J425/60)/60)/24)+DATE(1970,1,1)</f>
        <v>41400.92627314815</v>
      </c>
      <c r="T425" s="12">
        <f>(((I425/60)/60)/24)+DATE(1970,1,1)</f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(Table1[[#This Row],[pledged]]/Table1[[#This Row],[goal]])*100</f>
        <v>6.7966666666666677</v>
      </c>
      <c r="P426">
        <f>Table1[[#This Row],[pledged]]/Table1[[#This Row],[backers_count]]</f>
        <v>40.78</v>
      </c>
      <c r="Q426" t="s">
        <v>8308</v>
      </c>
      <c r="R426" t="s">
        <v>8314</v>
      </c>
      <c r="S426" s="12">
        <f>(((J426/60)/60)/24)+DATE(1970,1,1)</f>
        <v>40934.376145833332</v>
      </c>
      <c r="T426" s="12">
        <f>(((I426/60)/60)/24)+DATE(1970,1,1)</f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(Table1[[#This Row],[pledged]]/Table1[[#This Row],[goal]])*100</f>
        <v>1.2E-2</v>
      </c>
      <c r="P427">
        <f>Table1[[#This Row],[pledged]]/Table1[[#This Row],[backers_count]]</f>
        <v>3</v>
      </c>
      <c r="Q427" t="s">
        <v>8308</v>
      </c>
      <c r="R427" t="s">
        <v>8314</v>
      </c>
      <c r="S427" s="12">
        <f>(((J427/60)/60)/24)+DATE(1970,1,1)</f>
        <v>42275.861157407402</v>
      </c>
      <c r="T427" s="12">
        <f>(((I427/60)/60)/24)+DATE(1970,1,1)</f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(Table1[[#This Row],[pledged]]/Table1[[#This Row],[goal]])*100</f>
        <v>1.3299999999999998</v>
      </c>
      <c r="P428">
        <f>Table1[[#This Row],[pledged]]/Table1[[#This Row],[backers_count]]</f>
        <v>16.625</v>
      </c>
      <c r="Q428" t="s">
        <v>8308</v>
      </c>
      <c r="R428" t="s">
        <v>8314</v>
      </c>
      <c r="S428" s="12">
        <f>(((J428/60)/60)/24)+DATE(1970,1,1)</f>
        <v>42400.711967592593</v>
      </c>
      <c r="T428" s="12">
        <f>(((I428/60)/60)/24)+DATE(1970,1,1)</f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(Table1[[#This Row],[pledged]]/Table1[[#This Row],[goal]])*100</f>
        <v>0</v>
      </c>
      <c r="P429" t="e">
        <f>Table1[[#This Row],[pledged]]/Table1[[#This Row],[backers_count]]</f>
        <v>#DIV/0!</v>
      </c>
      <c r="Q429" t="s">
        <v>8308</v>
      </c>
      <c r="R429" t="s">
        <v>8314</v>
      </c>
      <c r="S429" s="12">
        <f>(((J429/60)/60)/24)+DATE(1970,1,1)</f>
        <v>42285.909027777772</v>
      </c>
      <c r="T429" s="12">
        <f>(((I429/60)/60)/24)+DATE(1970,1,1)</f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(Table1[[#This Row],[pledged]]/Table1[[#This Row],[goal]])*100</f>
        <v>5.6333333333333329</v>
      </c>
      <c r="P430">
        <f>Table1[[#This Row],[pledged]]/Table1[[#This Row],[backers_count]]</f>
        <v>52</v>
      </c>
      <c r="Q430" t="s">
        <v>8308</v>
      </c>
      <c r="R430" t="s">
        <v>8314</v>
      </c>
      <c r="S430" s="12">
        <f>(((J430/60)/60)/24)+DATE(1970,1,1)</f>
        <v>41778.766724537039</v>
      </c>
      <c r="T430" s="12">
        <f>(((I430/60)/60)/24)+DATE(1970,1,1)</f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(Table1[[#This Row],[pledged]]/Table1[[#This Row],[goal]])*100</f>
        <v>0</v>
      </c>
      <c r="P431" t="e">
        <f>Table1[[#This Row],[pledged]]/Table1[[#This Row],[backers_count]]</f>
        <v>#DIV/0!</v>
      </c>
      <c r="Q431" t="s">
        <v>8308</v>
      </c>
      <c r="R431" t="s">
        <v>8314</v>
      </c>
      <c r="S431" s="12">
        <f>(((J431/60)/60)/24)+DATE(1970,1,1)</f>
        <v>40070.901412037041</v>
      </c>
      <c r="T431" s="12">
        <f>(((I431/60)/60)/24)+DATE(1970,1,1)</f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(Table1[[#This Row],[pledged]]/Table1[[#This Row],[goal]])*100</f>
        <v>2.4</v>
      </c>
      <c r="P432">
        <f>Table1[[#This Row],[pledged]]/Table1[[#This Row],[backers_count]]</f>
        <v>4.8</v>
      </c>
      <c r="Q432" t="s">
        <v>8308</v>
      </c>
      <c r="R432" t="s">
        <v>8314</v>
      </c>
      <c r="S432" s="12">
        <f>(((J432/60)/60)/24)+DATE(1970,1,1)</f>
        <v>41513.107256944444</v>
      </c>
      <c r="T432" s="12">
        <f>(((I432/60)/60)/24)+DATE(1970,1,1)</f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(Table1[[#This Row],[pledged]]/Table1[[#This Row],[goal]])*100</f>
        <v>13.833333333333334</v>
      </c>
      <c r="P433">
        <f>Table1[[#This Row],[pledged]]/Table1[[#This Row],[backers_count]]</f>
        <v>51.875</v>
      </c>
      <c r="Q433" t="s">
        <v>8308</v>
      </c>
      <c r="R433" t="s">
        <v>8314</v>
      </c>
      <c r="S433" s="12">
        <f>(((J433/60)/60)/24)+DATE(1970,1,1)</f>
        <v>42526.871331018512</v>
      </c>
      <c r="T433" s="12">
        <f>(((I433/60)/60)/24)+DATE(1970,1,1)</f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(Table1[[#This Row],[pledged]]/Table1[[#This Row],[goal]])*100</f>
        <v>9.5</v>
      </c>
      <c r="P434">
        <f>Table1[[#This Row],[pledged]]/Table1[[#This Row],[backers_count]]</f>
        <v>71.25</v>
      </c>
      <c r="Q434" t="s">
        <v>8308</v>
      </c>
      <c r="R434" t="s">
        <v>8314</v>
      </c>
      <c r="S434" s="12">
        <f>(((J434/60)/60)/24)+DATE(1970,1,1)</f>
        <v>42238.726631944446</v>
      </c>
      <c r="T434" s="12">
        <f>(((I434/60)/60)/24)+DATE(1970,1,1)</f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(Table1[[#This Row],[pledged]]/Table1[[#This Row],[goal]])*100</f>
        <v>0</v>
      </c>
      <c r="P435" t="e">
        <f>Table1[[#This Row],[pledged]]/Table1[[#This Row],[backers_count]]</f>
        <v>#DIV/0!</v>
      </c>
      <c r="Q435" t="s">
        <v>8308</v>
      </c>
      <c r="R435" t="s">
        <v>8314</v>
      </c>
      <c r="S435" s="12">
        <f>(((J435/60)/60)/24)+DATE(1970,1,1)</f>
        <v>42228.629884259266</v>
      </c>
      <c r="T435" s="12">
        <f>(((I435/60)/60)/24)+DATE(1970,1,1)</f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(Table1[[#This Row],[pledged]]/Table1[[#This Row],[goal]])*100</f>
        <v>5</v>
      </c>
      <c r="P436">
        <f>Table1[[#This Row],[pledged]]/Table1[[#This Row],[backers_count]]</f>
        <v>62.5</v>
      </c>
      <c r="Q436" t="s">
        <v>8308</v>
      </c>
      <c r="R436" t="s">
        <v>8314</v>
      </c>
      <c r="S436" s="12">
        <f>(((J436/60)/60)/24)+DATE(1970,1,1)</f>
        <v>41576.834513888891</v>
      </c>
      <c r="T436" s="12">
        <f>(((I436/60)/60)/24)+DATE(1970,1,1)</f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(Table1[[#This Row],[pledged]]/Table1[[#This Row],[goal]])*100</f>
        <v>2.7272727272727275E-3</v>
      </c>
      <c r="P437">
        <f>Table1[[#This Row],[pledged]]/Table1[[#This Row],[backers_count]]</f>
        <v>1</v>
      </c>
      <c r="Q437" t="s">
        <v>8308</v>
      </c>
      <c r="R437" t="s">
        <v>8314</v>
      </c>
      <c r="S437" s="12">
        <f>(((J437/60)/60)/24)+DATE(1970,1,1)</f>
        <v>41500.747453703705</v>
      </c>
      <c r="T437" s="12">
        <f>(((I437/60)/60)/24)+DATE(1970,1,1)</f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(Table1[[#This Row],[pledged]]/Table1[[#This Row],[goal]])*100</f>
        <v>0</v>
      </c>
      <c r="P438" t="e">
        <f>Table1[[#This Row],[pledged]]/Table1[[#This Row],[backers_count]]</f>
        <v>#DIV/0!</v>
      </c>
      <c r="Q438" t="s">
        <v>8308</v>
      </c>
      <c r="R438" t="s">
        <v>8314</v>
      </c>
      <c r="S438" s="12">
        <f>(((J438/60)/60)/24)+DATE(1970,1,1)</f>
        <v>41456.36241898148</v>
      </c>
      <c r="T438" s="12">
        <f>(((I438/60)/60)/24)+DATE(1970,1,1)</f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(Table1[[#This Row],[pledged]]/Table1[[#This Row],[goal]])*100</f>
        <v>0</v>
      </c>
      <c r="P439" t="e">
        <f>Table1[[#This Row],[pledged]]/Table1[[#This Row],[backers_count]]</f>
        <v>#DIV/0!</v>
      </c>
      <c r="Q439" t="s">
        <v>8308</v>
      </c>
      <c r="R439" t="s">
        <v>8314</v>
      </c>
      <c r="S439" s="12">
        <f>(((J439/60)/60)/24)+DATE(1970,1,1)</f>
        <v>42591.31858796296</v>
      </c>
      <c r="T439" s="12">
        <f>(((I439/60)/60)/24)+DATE(1970,1,1)</f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(Table1[[#This Row],[pledged]]/Table1[[#This Row],[goal]])*100</f>
        <v>9.379999999999999</v>
      </c>
      <c r="P440">
        <f>Table1[[#This Row],[pledged]]/Table1[[#This Row],[backers_count]]</f>
        <v>170.54545454545453</v>
      </c>
      <c r="Q440" t="s">
        <v>8308</v>
      </c>
      <c r="R440" t="s">
        <v>8314</v>
      </c>
      <c r="S440" s="12">
        <f>(((J440/60)/60)/24)+DATE(1970,1,1)</f>
        <v>42296.261087962965</v>
      </c>
      <c r="T440" s="12">
        <f>(((I440/60)/60)/24)+DATE(1970,1,1)</f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(Table1[[#This Row],[pledged]]/Table1[[#This Row],[goal]])*100</f>
        <v>0</v>
      </c>
      <c r="P441" t="e">
        <f>Table1[[#This Row],[pledged]]/Table1[[#This Row],[backers_count]]</f>
        <v>#DIV/0!</v>
      </c>
      <c r="Q441" t="s">
        <v>8308</v>
      </c>
      <c r="R441" t="s">
        <v>8314</v>
      </c>
      <c r="S441" s="12">
        <f>(((J441/60)/60)/24)+DATE(1970,1,1)</f>
        <v>41919.761782407404</v>
      </c>
      <c r="T441" s="12">
        <f>(((I441/60)/60)/24)+DATE(1970,1,1)</f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(Table1[[#This Row],[pledged]]/Table1[[#This Row],[goal]])*100</f>
        <v>0.1</v>
      </c>
      <c r="P442">
        <f>Table1[[#This Row],[pledged]]/Table1[[#This Row],[backers_count]]</f>
        <v>5</v>
      </c>
      <c r="Q442" t="s">
        <v>8308</v>
      </c>
      <c r="R442" t="s">
        <v>8314</v>
      </c>
      <c r="S442" s="12">
        <f>(((J442/60)/60)/24)+DATE(1970,1,1)</f>
        <v>42423.985567129625</v>
      </c>
      <c r="T442" s="12">
        <f>(((I442/60)/60)/24)+DATE(1970,1,1)</f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(Table1[[#This Row],[pledged]]/Table1[[#This Row],[goal]])*100</f>
        <v>0</v>
      </c>
      <c r="P443" t="e">
        <f>Table1[[#This Row],[pledged]]/Table1[[#This Row],[backers_count]]</f>
        <v>#DIV/0!</v>
      </c>
      <c r="Q443" t="s">
        <v>8308</v>
      </c>
      <c r="R443" t="s">
        <v>8314</v>
      </c>
      <c r="S443" s="12">
        <f>(((J443/60)/60)/24)+DATE(1970,1,1)</f>
        <v>41550.793935185182</v>
      </c>
      <c r="T443" s="12">
        <f>(((I443/60)/60)/24)+DATE(1970,1,1)</f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(Table1[[#This Row],[pledged]]/Table1[[#This Row],[goal]])*100</f>
        <v>39.358823529411765</v>
      </c>
      <c r="P444">
        <f>Table1[[#This Row],[pledged]]/Table1[[#This Row],[backers_count]]</f>
        <v>393.58823529411762</v>
      </c>
      <c r="Q444" t="s">
        <v>8308</v>
      </c>
      <c r="R444" t="s">
        <v>8314</v>
      </c>
      <c r="S444" s="12">
        <f>(((J444/60)/60)/24)+DATE(1970,1,1)</f>
        <v>42024.888692129629</v>
      </c>
      <c r="T444" s="12">
        <f>(((I444/60)/60)/24)+DATE(1970,1,1)</f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(Table1[[#This Row],[pledged]]/Table1[[#This Row],[goal]])*100</f>
        <v>0.1</v>
      </c>
      <c r="P445">
        <f>Table1[[#This Row],[pledged]]/Table1[[#This Row],[backers_count]]</f>
        <v>5</v>
      </c>
      <c r="Q445" t="s">
        <v>8308</v>
      </c>
      <c r="R445" t="s">
        <v>8314</v>
      </c>
      <c r="S445" s="12">
        <f>(((J445/60)/60)/24)+DATE(1970,1,1)</f>
        <v>41650.015057870369</v>
      </c>
      <c r="T445" s="12">
        <f>(((I445/60)/60)/24)+DATE(1970,1,1)</f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(Table1[[#This Row],[pledged]]/Table1[[#This Row],[goal]])*100</f>
        <v>5</v>
      </c>
      <c r="P446">
        <f>Table1[[#This Row],[pledged]]/Table1[[#This Row],[backers_count]]</f>
        <v>50</v>
      </c>
      <c r="Q446" t="s">
        <v>8308</v>
      </c>
      <c r="R446" t="s">
        <v>8314</v>
      </c>
      <c r="S446" s="12">
        <f>(((J446/60)/60)/24)+DATE(1970,1,1)</f>
        <v>40894.906956018516</v>
      </c>
      <c r="T446" s="12">
        <f>(((I446/60)/60)/24)+DATE(1970,1,1)</f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(Table1[[#This Row],[pledged]]/Table1[[#This Row],[goal]])*100</f>
        <v>3.3333333333333335E-3</v>
      </c>
      <c r="P447">
        <f>Table1[[#This Row],[pledged]]/Table1[[#This Row],[backers_count]]</f>
        <v>1</v>
      </c>
      <c r="Q447" t="s">
        <v>8308</v>
      </c>
      <c r="R447" t="s">
        <v>8314</v>
      </c>
      <c r="S447" s="12">
        <f>(((J447/60)/60)/24)+DATE(1970,1,1)</f>
        <v>42130.335358796292</v>
      </c>
      <c r="T447" s="12">
        <f>(((I447/60)/60)/24)+DATE(1970,1,1)</f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(Table1[[#This Row],[pledged]]/Table1[[#This Row],[goal]])*100</f>
        <v>7.2952380952380951</v>
      </c>
      <c r="P448">
        <f>Table1[[#This Row],[pledged]]/Table1[[#This Row],[backers_count]]</f>
        <v>47.875</v>
      </c>
      <c r="Q448" t="s">
        <v>8308</v>
      </c>
      <c r="R448" t="s">
        <v>8314</v>
      </c>
      <c r="S448" s="12">
        <f>(((J448/60)/60)/24)+DATE(1970,1,1)</f>
        <v>42037.083564814813</v>
      </c>
      <c r="T448" s="12">
        <f>(((I448/60)/60)/24)+DATE(1970,1,1)</f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(Table1[[#This Row],[pledged]]/Table1[[#This Row],[goal]])*100</f>
        <v>1.6666666666666666E-2</v>
      </c>
      <c r="P449">
        <f>Table1[[#This Row],[pledged]]/Table1[[#This Row],[backers_count]]</f>
        <v>5</v>
      </c>
      <c r="Q449" t="s">
        <v>8308</v>
      </c>
      <c r="R449" t="s">
        <v>8314</v>
      </c>
      <c r="S449" s="12">
        <f>(((J449/60)/60)/24)+DATE(1970,1,1)</f>
        <v>41331.555127314816</v>
      </c>
      <c r="T449" s="12">
        <f>(((I449/60)/60)/24)+DATE(1970,1,1)</f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(Table1[[#This Row],[pledged]]/Table1[[#This Row],[goal]])*100</f>
        <v>3.2804000000000002</v>
      </c>
      <c r="P450">
        <f>Table1[[#This Row],[pledged]]/Table1[[#This Row],[backers_count]]</f>
        <v>20.502500000000001</v>
      </c>
      <c r="Q450" t="s">
        <v>8308</v>
      </c>
      <c r="R450" t="s">
        <v>8314</v>
      </c>
      <c r="S450" s="12">
        <f>(((J450/60)/60)/24)+DATE(1970,1,1)</f>
        <v>41753.758043981477</v>
      </c>
      <c r="T450" s="12">
        <f>(((I450/60)/60)/24)+DATE(1970,1,1)</f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(Table1[[#This Row],[pledged]]/Table1[[#This Row],[goal]])*100</f>
        <v>2.25</v>
      </c>
      <c r="P451">
        <f>Table1[[#This Row],[pledged]]/Table1[[#This Row],[backers_count]]</f>
        <v>9</v>
      </c>
      <c r="Q451" t="s">
        <v>8308</v>
      </c>
      <c r="R451" t="s">
        <v>8314</v>
      </c>
      <c r="S451" s="12">
        <f>(((J451/60)/60)/24)+DATE(1970,1,1)</f>
        <v>41534.568113425928</v>
      </c>
      <c r="T451" s="12">
        <f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(Table1[[#This Row],[pledged]]/Table1[[#This Row],[goal]])*100</f>
        <v>0.79200000000000004</v>
      </c>
      <c r="P452">
        <f>Table1[[#This Row],[pledged]]/Table1[[#This Row],[backers_count]]</f>
        <v>56.571428571428569</v>
      </c>
      <c r="Q452" t="s">
        <v>8308</v>
      </c>
      <c r="R452" t="s">
        <v>8314</v>
      </c>
      <c r="S452" s="12">
        <f>(((J452/60)/60)/24)+DATE(1970,1,1)</f>
        <v>41654.946759259255</v>
      </c>
      <c r="T452" s="12">
        <f>(((I452/60)/60)/24)+DATE(1970,1,1)</f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(Table1[[#This Row],[pledged]]/Table1[[#This Row],[goal]])*100</f>
        <v>0</v>
      </c>
      <c r="P453" t="e">
        <f>Table1[[#This Row],[pledged]]/Table1[[#This Row],[backers_count]]</f>
        <v>#DIV/0!</v>
      </c>
      <c r="Q453" t="s">
        <v>8308</v>
      </c>
      <c r="R453" t="s">
        <v>8314</v>
      </c>
      <c r="S453" s="12">
        <f>(((J453/60)/60)/24)+DATE(1970,1,1)</f>
        <v>41634.715173611112</v>
      </c>
      <c r="T453" s="12">
        <f>(((I453/60)/60)/24)+DATE(1970,1,1)</f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(Table1[[#This Row],[pledged]]/Table1[[#This Row],[goal]])*100</f>
        <v>64</v>
      </c>
      <c r="P454">
        <f>Table1[[#This Row],[pledged]]/Table1[[#This Row],[backers_count]]</f>
        <v>40</v>
      </c>
      <c r="Q454" t="s">
        <v>8308</v>
      </c>
      <c r="R454" t="s">
        <v>8314</v>
      </c>
      <c r="S454" s="12">
        <f>(((J454/60)/60)/24)+DATE(1970,1,1)</f>
        <v>42107.703877314809</v>
      </c>
      <c r="T454" s="12">
        <f>(((I454/60)/60)/24)+DATE(1970,1,1)</f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(Table1[[#This Row],[pledged]]/Table1[[#This Row],[goal]])*100</f>
        <v>2.7404479578392621E-2</v>
      </c>
      <c r="P455">
        <f>Table1[[#This Row],[pledged]]/Table1[[#This Row],[backers_count]]</f>
        <v>13</v>
      </c>
      <c r="Q455" t="s">
        <v>8308</v>
      </c>
      <c r="R455" t="s">
        <v>8314</v>
      </c>
      <c r="S455" s="12">
        <f>(((J455/60)/60)/24)+DATE(1970,1,1)</f>
        <v>42038.824988425928</v>
      </c>
      <c r="T455" s="12">
        <f>(((I455/60)/60)/24)+DATE(1970,1,1)</f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(Table1[[#This Row],[pledged]]/Table1[[#This Row],[goal]])*100</f>
        <v>0.82000000000000006</v>
      </c>
      <c r="P456">
        <f>Table1[[#This Row],[pledged]]/Table1[[#This Row],[backers_count]]</f>
        <v>16.399999999999999</v>
      </c>
      <c r="Q456" t="s">
        <v>8308</v>
      </c>
      <c r="R456" t="s">
        <v>8314</v>
      </c>
      <c r="S456" s="12">
        <f>(((J456/60)/60)/24)+DATE(1970,1,1)</f>
        <v>41938.717256944445</v>
      </c>
      <c r="T456" s="12">
        <f>(((I456/60)/60)/24)+DATE(1970,1,1)</f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(Table1[[#This Row],[pledged]]/Table1[[#This Row],[goal]])*100</f>
        <v>6.9230769230769221E-2</v>
      </c>
      <c r="P457">
        <f>Table1[[#This Row],[pledged]]/Table1[[#This Row],[backers_count]]</f>
        <v>22.5</v>
      </c>
      <c r="Q457" t="s">
        <v>8308</v>
      </c>
      <c r="R457" t="s">
        <v>8314</v>
      </c>
      <c r="S457" s="12">
        <f>(((J457/60)/60)/24)+DATE(1970,1,1)</f>
        <v>40971.002569444441</v>
      </c>
      <c r="T457" s="12">
        <f>(((I457/60)/60)/24)+DATE(1970,1,1)</f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(Table1[[#This Row],[pledged]]/Table1[[#This Row],[goal]])*100</f>
        <v>0.68631863186318631</v>
      </c>
      <c r="P458">
        <f>Table1[[#This Row],[pledged]]/Table1[[#This Row],[backers_count]]</f>
        <v>20.333333333333332</v>
      </c>
      <c r="Q458" t="s">
        <v>8308</v>
      </c>
      <c r="R458" t="s">
        <v>8314</v>
      </c>
      <c r="S458" s="12">
        <f>(((J458/60)/60)/24)+DATE(1970,1,1)</f>
        <v>41547.694456018515</v>
      </c>
      <c r="T458" s="12">
        <f>(((I458/60)/60)/24)+DATE(1970,1,1)</f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(Table1[[#This Row],[pledged]]/Table1[[#This Row],[goal]])*100</f>
        <v>0</v>
      </c>
      <c r="P459" t="e">
        <f>Table1[[#This Row],[pledged]]/Table1[[#This Row],[backers_count]]</f>
        <v>#DIV/0!</v>
      </c>
      <c r="Q459" t="s">
        <v>8308</v>
      </c>
      <c r="R459" t="s">
        <v>8314</v>
      </c>
      <c r="S459" s="12">
        <f>(((J459/60)/60)/24)+DATE(1970,1,1)</f>
        <v>41837.767500000002</v>
      </c>
      <c r="T459" s="12">
        <f>(((I459/60)/60)/24)+DATE(1970,1,1)</f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(Table1[[#This Row],[pledged]]/Table1[[#This Row],[goal]])*100</f>
        <v>8.2100000000000009</v>
      </c>
      <c r="P460">
        <f>Table1[[#This Row],[pledged]]/Table1[[#This Row],[backers_count]]</f>
        <v>16.755102040816325</v>
      </c>
      <c r="Q460" t="s">
        <v>8308</v>
      </c>
      <c r="R460" t="s">
        <v>8314</v>
      </c>
      <c r="S460" s="12">
        <f>(((J460/60)/60)/24)+DATE(1970,1,1)</f>
        <v>41378.69976851852</v>
      </c>
      <c r="T460" s="12">
        <f>(((I460/60)/60)/24)+DATE(1970,1,1)</f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(Table1[[#This Row],[pledged]]/Table1[[#This Row],[goal]])*100</f>
        <v>6.4102564102564097E-2</v>
      </c>
      <c r="P461">
        <f>Table1[[#This Row],[pledged]]/Table1[[#This Row],[backers_count]]</f>
        <v>25</v>
      </c>
      <c r="Q461" t="s">
        <v>8308</v>
      </c>
      <c r="R461" t="s">
        <v>8314</v>
      </c>
      <c r="S461" s="12">
        <f>(((J461/60)/60)/24)+DATE(1970,1,1)</f>
        <v>40800.6403587963</v>
      </c>
      <c r="T461" s="12">
        <f>(((I461/60)/60)/24)+DATE(1970,1,1)</f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(Table1[[#This Row],[pledged]]/Table1[[#This Row],[goal]])*100</f>
        <v>0.29411764705882354</v>
      </c>
      <c r="P462">
        <f>Table1[[#This Row],[pledged]]/Table1[[#This Row],[backers_count]]</f>
        <v>12.5</v>
      </c>
      <c r="Q462" t="s">
        <v>8308</v>
      </c>
      <c r="R462" t="s">
        <v>8314</v>
      </c>
      <c r="S462" s="12">
        <f>(((J462/60)/60)/24)+DATE(1970,1,1)</f>
        <v>41759.542534722219</v>
      </c>
      <c r="T462" s="12">
        <f>(((I462/60)/60)/24)+DATE(1970,1,1)</f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(Table1[[#This Row],[pledged]]/Table1[[#This Row],[goal]])*100</f>
        <v>0</v>
      </c>
      <c r="P463" t="e">
        <f>Table1[[#This Row],[pledged]]/Table1[[#This Row],[backers_count]]</f>
        <v>#DIV/0!</v>
      </c>
      <c r="Q463" t="s">
        <v>8308</v>
      </c>
      <c r="R463" t="s">
        <v>8314</v>
      </c>
      <c r="S463" s="12">
        <f>(((J463/60)/60)/24)+DATE(1970,1,1)</f>
        <v>41407.84684027778</v>
      </c>
      <c r="T463" s="12">
        <f>(((I463/60)/60)/24)+DATE(1970,1,1)</f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(Table1[[#This Row],[pledged]]/Table1[[#This Row],[goal]])*100</f>
        <v>0</v>
      </c>
      <c r="P464" t="e">
        <f>Table1[[#This Row],[pledged]]/Table1[[#This Row],[backers_count]]</f>
        <v>#DIV/0!</v>
      </c>
      <c r="Q464" t="s">
        <v>8308</v>
      </c>
      <c r="R464" t="s">
        <v>8314</v>
      </c>
      <c r="S464" s="12">
        <f>(((J464/60)/60)/24)+DATE(1970,1,1)</f>
        <v>40705.126631944448</v>
      </c>
      <c r="T464" s="12">
        <f>(((I464/60)/60)/24)+DATE(1970,1,1)</f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(Table1[[#This Row],[pledged]]/Table1[[#This Row],[goal]])*100</f>
        <v>2.2727272727272729</v>
      </c>
      <c r="P465">
        <f>Table1[[#This Row],[pledged]]/Table1[[#This Row],[backers_count]]</f>
        <v>113.63636363636364</v>
      </c>
      <c r="Q465" t="s">
        <v>8308</v>
      </c>
      <c r="R465" t="s">
        <v>8314</v>
      </c>
      <c r="S465" s="12">
        <f>(((J465/60)/60)/24)+DATE(1970,1,1)</f>
        <v>40750.710104166668</v>
      </c>
      <c r="T465" s="12">
        <f>(((I465/60)/60)/24)+DATE(1970,1,1)</f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(Table1[[#This Row],[pledged]]/Table1[[#This Row],[goal]])*100</f>
        <v>9.9009900990099015E-2</v>
      </c>
      <c r="P466">
        <f>Table1[[#This Row],[pledged]]/Table1[[#This Row],[backers_count]]</f>
        <v>1</v>
      </c>
      <c r="Q466" t="s">
        <v>8308</v>
      </c>
      <c r="R466" t="s">
        <v>8314</v>
      </c>
      <c r="S466" s="12">
        <f>(((J466/60)/60)/24)+DATE(1970,1,1)</f>
        <v>42488.848784722228</v>
      </c>
      <c r="T466" s="12">
        <f>(((I466/60)/60)/24)+DATE(1970,1,1)</f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(Table1[[#This Row],[pledged]]/Table1[[#This Row],[goal]])*100</f>
        <v>26.953125</v>
      </c>
      <c r="P467">
        <f>Table1[[#This Row],[pledged]]/Table1[[#This Row],[backers_count]]</f>
        <v>17.25</v>
      </c>
      <c r="Q467" t="s">
        <v>8308</v>
      </c>
      <c r="R467" t="s">
        <v>8314</v>
      </c>
      <c r="S467" s="12">
        <f>(((J467/60)/60)/24)+DATE(1970,1,1)</f>
        <v>41801.120069444441</v>
      </c>
      <c r="T467" s="12">
        <f>(((I467/60)/60)/24)+DATE(1970,1,1)</f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(Table1[[#This Row],[pledged]]/Table1[[#This Row],[goal]])*100</f>
        <v>0.76</v>
      </c>
      <c r="P468">
        <f>Table1[[#This Row],[pledged]]/Table1[[#This Row],[backers_count]]</f>
        <v>15.2</v>
      </c>
      <c r="Q468" t="s">
        <v>8308</v>
      </c>
      <c r="R468" t="s">
        <v>8314</v>
      </c>
      <c r="S468" s="12">
        <f>(((J468/60)/60)/24)+DATE(1970,1,1)</f>
        <v>41129.942870370374</v>
      </c>
      <c r="T468" s="12">
        <f>(((I468/60)/60)/24)+DATE(1970,1,1)</f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(Table1[[#This Row],[pledged]]/Table1[[#This Row],[goal]])*100</f>
        <v>21.574999999999999</v>
      </c>
      <c r="P469">
        <f>Table1[[#This Row],[pledged]]/Table1[[#This Row],[backers_count]]</f>
        <v>110.64102564102564</v>
      </c>
      <c r="Q469" t="s">
        <v>8308</v>
      </c>
      <c r="R469" t="s">
        <v>8314</v>
      </c>
      <c r="S469" s="12">
        <f>(((J469/60)/60)/24)+DATE(1970,1,1)</f>
        <v>41135.679791666669</v>
      </c>
      <c r="T469" s="12">
        <f>(((I469/60)/60)/24)+DATE(1970,1,1)</f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(Table1[[#This Row],[pledged]]/Table1[[#This Row],[goal]])*100</f>
        <v>0</v>
      </c>
      <c r="P470" t="e">
        <f>Table1[[#This Row],[pledged]]/Table1[[#This Row],[backers_count]]</f>
        <v>#DIV/0!</v>
      </c>
      <c r="Q470" t="s">
        <v>8308</v>
      </c>
      <c r="R470" t="s">
        <v>8314</v>
      </c>
      <c r="S470" s="12">
        <f>(((J470/60)/60)/24)+DATE(1970,1,1)</f>
        <v>41041.167627314811</v>
      </c>
      <c r="T470" s="12">
        <f>(((I470/60)/60)/24)+DATE(1970,1,1)</f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(Table1[[#This Row],[pledged]]/Table1[[#This Row],[goal]])*100</f>
        <v>0</v>
      </c>
      <c r="P471" t="e">
        <f>Table1[[#This Row],[pledged]]/Table1[[#This Row],[backers_count]]</f>
        <v>#DIV/0!</v>
      </c>
      <c r="Q471" t="s">
        <v>8308</v>
      </c>
      <c r="R471" t="s">
        <v>8314</v>
      </c>
      <c r="S471" s="12">
        <f>(((J471/60)/60)/24)+DATE(1970,1,1)</f>
        <v>41827.989861111113</v>
      </c>
      <c r="T471" s="12">
        <f>(((I471/60)/60)/24)+DATE(1970,1,1)</f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(Table1[[#This Row],[pledged]]/Table1[[#This Row],[goal]])*100</f>
        <v>1.02</v>
      </c>
      <c r="P472">
        <f>Table1[[#This Row],[pledged]]/Table1[[#This Row],[backers_count]]</f>
        <v>25.5</v>
      </c>
      <c r="Q472" t="s">
        <v>8308</v>
      </c>
      <c r="R472" t="s">
        <v>8314</v>
      </c>
      <c r="S472" s="12">
        <f>(((J472/60)/60)/24)+DATE(1970,1,1)</f>
        <v>41605.167696759258</v>
      </c>
      <c r="T472" s="12">
        <f>(((I472/60)/60)/24)+DATE(1970,1,1)</f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(Table1[[#This Row],[pledged]]/Table1[[#This Row],[goal]])*100</f>
        <v>11.892727272727273</v>
      </c>
      <c r="P473">
        <f>Table1[[#This Row],[pledged]]/Table1[[#This Row],[backers_count]]</f>
        <v>38.476470588235294</v>
      </c>
      <c r="Q473" t="s">
        <v>8308</v>
      </c>
      <c r="R473" t="s">
        <v>8314</v>
      </c>
      <c r="S473" s="12">
        <f>(((J473/60)/60)/24)+DATE(1970,1,1)</f>
        <v>41703.721979166665</v>
      </c>
      <c r="T473" s="12">
        <f>(((I473/60)/60)/24)+DATE(1970,1,1)</f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(Table1[[#This Row],[pledged]]/Table1[[#This Row],[goal]])*100</f>
        <v>17.625</v>
      </c>
      <c r="P474">
        <f>Table1[[#This Row],[pledged]]/Table1[[#This Row],[backers_count]]</f>
        <v>28.2</v>
      </c>
      <c r="Q474" t="s">
        <v>8308</v>
      </c>
      <c r="R474" t="s">
        <v>8314</v>
      </c>
      <c r="S474" s="12">
        <f>(((J474/60)/60)/24)+DATE(1970,1,1)</f>
        <v>41844.922662037039</v>
      </c>
      <c r="T474" s="12">
        <f>(((I474/60)/60)/24)+DATE(1970,1,1)</f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(Table1[[#This Row],[pledged]]/Table1[[#This Row],[goal]])*100</f>
        <v>2.87</v>
      </c>
      <c r="P475">
        <f>Table1[[#This Row],[pledged]]/Table1[[#This Row],[backers_count]]</f>
        <v>61.5</v>
      </c>
      <c r="Q475" t="s">
        <v>8308</v>
      </c>
      <c r="R475" t="s">
        <v>8314</v>
      </c>
      <c r="S475" s="12">
        <f>(((J475/60)/60)/24)+DATE(1970,1,1)</f>
        <v>41869.698136574072</v>
      </c>
      <c r="T475" s="12">
        <f>(((I475/60)/60)/24)+DATE(1970,1,1)</f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(Table1[[#This Row],[pledged]]/Table1[[#This Row],[goal]])*100</f>
        <v>3.0303030303030304E-2</v>
      </c>
      <c r="P476">
        <f>Table1[[#This Row],[pledged]]/Table1[[#This Row],[backers_count]]</f>
        <v>1</v>
      </c>
      <c r="Q476" t="s">
        <v>8308</v>
      </c>
      <c r="R476" t="s">
        <v>8314</v>
      </c>
      <c r="S476" s="12">
        <f>(((J476/60)/60)/24)+DATE(1970,1,1)</f>
        <v>42753.329039351855</v>
      </c>
      <c r="T476" s="12">
        <f>(((I476/60)/60)/24)+DATE(1970,1,1)</f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(Table1[[#This Row],[pledged]]/Table1[[#This Row],[goal]])*100</f>
        <v>0</v>
      </c>
      <c r="P477" t="e">
        <f>Table1[[#This Row],[pledged]]/Table1[[#This Row],[backers_count]]</f>
        <v>#DIV/0!</v>
      </c>
      <c r="Q477" t="s">
        <v>8308</v>
      </c>
      <c r="R477" t="s">
        <v>8314</v>
      </c>
      <c r="S477" s="12">
        <f>(((J477/60)/60)/24)+DATE(1970,1,1)</f>
        <v>42100.086145833338</v>
      </c>
      <c r="T477" s="12">
        <f>(((I477/60)/60)/24)+DATE(1970,1,1)</f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(Table1[[#This Row],[pledged]]/Table1[[#This Row],[goal]])*100</f>
        <v>2.230268181818182</v>
      </c>
      <c r="P478">
        <f>Table1[[#This Row],[pledged]]/Table1[[#This Row],[backers_count]]</f>
        <v>39.569274193548388</v>
      </c>
      <c r="Q478" t="s">
        <v>8308</v>
      </c>
      <c r="R478" t="s">
        <v>8314</v>
      </c>
      <c r="S478" s="12">
        <f>(((J478/60)/60)/24)+DATE(1970,1,1)</f>
        <v>41757.975011574075</v>
      </c>
      <c r="T478" s="12">
        <f>(((I478/60)/60)/24)+DATE(1970,1,1)</f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(Table1[[#This Row],[pledged]]/Table1[[#This Row],[goal]])*100</f>
        <v>0</v>
      </c>
      <c r="P479" t="e">
        <f>Table1[[#This Row],[pledged]]/Table1[[#This Row],[backers_count]]</f>
        <v>#DIV/0!</v>
      </c>
      <c r="Q479" t="s">
        <v>8308</v>
      </c>
      <c r="R479" t="s">
        <v>8314</v>
      </c>
      <c r="S479" s="12">
        <f>(((J479/60)/60)/24)+DATE(1970,1,1)</f>
        <v>40987.83488425926</v>
      </c>
      <c r="T479" s="12">
        <f>(((I479/60)/60)/24)+DATE(1970,1,1)</f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(Table1[[#This Row],[pledged]]/Table1[[#This Row],[goal]])*100</f>
        <v>0</v>
      </c>
      <c r="P480" t="e">
        <f>Table1[[#This Row],[pledged]]/Table1[[#This Row],[backers_count]]</f>
        <v>#DIV/0!</v>
      </c>
      <c r="Q480" t="s">
        <v>8308</v>
      </c>
      <c r="R480" t="s">
        <v>8314</v>
      </c>
      <c r="S480" s="12">
        <f>(((J480/60)/60)/24)+DATE(1970,1,1)</f>
        <v>42065.910983796297</v>
      </c>
      <c r="T480" s="12">
        <f>(((I480/60)/60)/24)+DATE(1970,1,1)</f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(Table1[[#This Row],[pledged]]/Table1[[#This Row],[goal]])*100</f>
        <v>32.56</v>
      </c>
      <c r="P481">
        <f>Table1[[#This Row],[pledged]]/Table1[[#This Row],[backers_count]]</f>
        <v>88.8</v>
      </c>
      <c r="Q481" t="s">
        <v>8308</v>
      </c>
      <c r="R481" t="s">
        <v>8314</v>
      </c>
      <c r="S481" s="12">
        <f>(((J481/60)/60)/24)+DATE(1970,1,1)</f>
        <v>41904.407812500001</v>
      </c>
      <c r="T481" s="12">
        <f>(((I481/60)/60)/24)+DATE(1970,1,1)</f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(Table1[[#This Row],[pledged]]/Table1[[#This Row],[goal]])*100</f>
        <v>19.41</v>
      </c>
      <c r="P482">
        <f>Table1[[#This Row],[pledged]]/Table1[[#This Row],[backers_count]]</f>
        <v>55.457142857142856</v>
      </c>
      <c r="Q482" t="s">
        <v>8308</v>
      </c>
      <c r="R482" t="s">
        <v>8314</v>
      </c>
      <c r="S482" s="12">
        <f>(((J482/60)/60)/24)+DATE(1970,1,1)</f>
        <v>41465.500173611108</v>
      </c>
      <c r="T482" s="12">
        <f>(((I482/60)/60)/24)+DATE(1970,1,1)</f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(Table1[[#This Row],[pledged]]/Table1[[#This Row],[goal]])*100</f>
        <v>6.1</v>
      </c>
      <c r="P483">
        <f>Table1[[#This Row],[pledged]]/Table1[[#This Row],[backers_count]]</f>
        <v>87.142857142857139</v>
      </c>
      <c r="Q483" t="s">
        <v>8308</v>
      </c>
      <c r="R483" t="s">
        <v>8314</v>
      </c>
      <c r="S483" s="12">
        <f>(((J483/60)/60)/24)+DATE(1970,1,1)</f>
        <v>41162.672326388885</v>
      </c>
      <c r="T483" s="12">
        <f>(((I483/60)/60)/24)+DATE(1970,1,1)</f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(Table1[[#This Row],[pledged]]/Table1[[#This Row],[goal]])*100</f>
        <v>0.1</v>
      </c>
      <c r="P484">
        <f>Table1[[#This Row],[pledged]]/Table1[[#This Row],[backers_count]]</f>
        <v>10</v>
      </c>
      <c r="Q484" t="s">
        <v>8308</v>
      </c>
      <c r="R484" t="s">
        <v>8314</v>
      </c>
      <c r="S484" s="12">
        <f>(((J484/60)/60)/24)+DATE(1970,1,1)</f>
        <v>42447.896875000006</v>
      </c>
      <c r="T484" s="12">
        <f>(((I484/60)/60)/24)+DATE(1970,1,1)</f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(Table1[[#This Row],[pledged]]/Table1[[#This Row],[goal]])*100</f>
        <v>50.2</v>
      </c>
      <c r="P485">
        <f>Table1[[#This Row],[pledged]]/Table1[[#This Row],[backers_count]]</f>
        <v>51.224489795918366</v>
      </c>
      <c r="Q485" t="s">
        <v>8308</v>
      </c>
      <c r="R485" t="s">
        <v>8314</v>
      </c>
      <c r="S485" s="12">
        <f>(((J485/60)/60)/24)+DATE(1970,1,1)</f>
        <v>41243.197592592594</v>
      </c>
      <c r="T485" s="12">
        <f>(((I485/60)/60)/24)+DATE(1970,1,1)</f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(Table1[[#This Row],[pledged]]/Table1[[#This Row],[goal]])*100</f>
        <v>0.18625</v>
      </c>
      <c r="P486">
        <f>Table1[[#This Row],[pledged]]/Table1[[#This Row],[backers_count]]</f>
        <v>13.545454545454545</v>
      </c>
      <c r="Q486" t="s">
        <v>8308</v>
      </c>
      <c r="R486" t="s">
        <v>8314</v>
      </c>
      <c r="S486" s="12">
        <f>(((J486/60)/60)/24)+DATE(1970,1,1)</f>
        <v>42272.93949074074</v>
      </c>
      <c r="T486" s="12">
        <f>(((I486/60)/60)/24)+DATE(1970,1,1)</f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(Table1[[#This Row],[pledged]]/Table1[[#This Row],[goal]])*100</f>
        <v>21.906971229845084</v>
      </c>
      <c r="P487">
        <f>Table1[[#This Row],[pledged]]/Table1[[#This Row],[backers_count]]</f>
        <v>66.520080000000007</v>
      </c>
      <c r="Q487" t="s">
        <v>8308</v>
      </c>
      <c r="R487" t="s">
        <v>8314</v>
      </c>
      <c r="S487" s="12">
        <f>(((J487/60)/60)/24)+DATE(1970,1,1)</f>
        <v>41381.50577546296</v>
      </c>
      <c r="T487" s="12">
        <f>(((I487/60)/60)/24)+DATE(1970,1,1)</f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(Table1[[#This Row],[pledged]]/Table1[[#This Row],[goal]])*100</f>
        <v>9.0909090909090905E-3</v>
      </c>
      <c r="P488">
        <f>Table1[[#This Row],[pledged]]/Table1[[#This Row],[backers_count]]</f>
        <v>50</v>
      </c>
      <c r="Q488" t="s">
        <v>8308</v>
      </c>
      <c r="R488" t="s">
        <v>8314</v>
      </c>
      <c r="S488" s="12">
        <f>(((J488/60)/60)/24)+DATE(1970,1,1)</f>
        <v>41761.94258101852</v>
      </c>
      <c r="T488" s="12">
        <f>(((I488/60)/60)/24)+DATE(1970,1,1)</f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(Table1[[#This Row],[pledged]]/Table1[[#This Row],[goal]])*100</f>
        <v>0</v>
      </c>
      <c r="P489" t="e">
        <f>Table1[[#This Row],[pledged]]/Table1[[#This Row],[backers_count]]</f>
        <v>#DIV/0!</v>
      </c>
      <c r="Q489" t="s">
        <v>8308</v>
      </c>
      <c r="R489" t="s">
        <v>8314</v>
      </c>
      <c r="S489" s="12">
        <f>(((J489/60)/60)/24)+DATE(1970,1,1)</f>
        <v>42669.594837962963</v>
      </c>
      <c r="T489" s="12">
        <f>(((I489/60)/60)/24)+DATE(1970,1,1)</f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(Table1[[#This Row],[pledged]]/Table1[[#This Row],[goal]])*100</f>
        <v>0</v>
      </c>
      <c r="P490" t="e">
        <f>Table1[[#This Row],[pledged]]/Table1[[#This Row],[backers_count]]</f>
        <v>#DIV/0!</v>
      </c>
      <c r="Q490" t="s">
        <v>8308</v>
      </c>
      <c r="R490" t="s">
        <v>8314</v>
      </c>
      <c r="S490" s="12">
        <f>(((J490/60)/60)/24)+DATE(1970,1,1)</f>
        <v>42714.054398148146</v>
      </c>
      <c r="T490" s="12">
        <f>(((I490/60)/60)/24)+DATE(1970,1,1)</f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(Table1[[#This Row],[pledged]]/Table1[[#This Row],[goal]])*100</f>
        <v>0.28667813379201834</v>
      </c>
      <c r="P491">
        <f>Table1[[#This Row],[pledged]]/Table1[[#This Row],[backers_count]]</f>
        <v>71.666666666666671</v>
      </c>
      <c r="Q491" t="s">
        <v>8308</v>
      </c>
      <c r="R491" t="s">
        <v>8314</v>
      </c>
      <c r="S491" s="12">
        <f>(((J491/60)/60)/24)+DATE(1970,1,1)</f>
        <v>40882.481666666667</v>
      </c>
      <c r="T491" s="12">
        <f>(((I491/60)/60)/24)+DATE(1970,1,1)</f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(Table1[[#This Row],[pledged]]/Table1[[#This Row],[goal]])*100</f>
        <v>0</v>
      </c>
      <c r="P492" t="e">
        <f>Table1[[#This Row],[pledged]]/Table1[[#This Row],[backers_count]]</f>
        <v>#DIV/0!</v>
      </c>
      <c r="Q492" t="s">
        <v>8308</v>
      </c>
      <c r="R492" t="s">
        <v>8314</v>
      </c>
      <c r="S492" s="12">
        <f>(((J492/60)/60)/24)+DATE(1970,1,1)</f>
        <v>41113.968576388892</v>
      </c>
      <c r="T492" s="12">
        <f>(((I492/60)/60)/24)+DATE(1970,1,1)</f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(Table1[[#This Row],[pledged]]/Table1[[#This Row],[goal]])*100</f>
        <v>0</v>
      </c>
      <c r="P493" t="e">
        <f>Table1[[#This Row],[pledged]]/Table1[[#This Row],[backers_count]]</f>
        <v>#DIV/0!</v>
      </c>
      <c r="Q493" t="s">
        <v>8308</v>
      </c>
      <c r="R493" t="s">
        <v>8314</v>
      </c>
      <c r="S493" s="12">
        <f>(((J493/60)/60)/24)+DATE(1970,1,1)</f>
        <v>42366.982627314821</v>
      </c>
      <c r="T493" s="12">
        <f>(((I493/60)/60)/24)+DATE(1970,1,1)</f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(Table1[[#This Row],[pledged]]/Table1[[#This Row],[goal]])*100</f>
        <v>0</v>
      </c>
      <c r="P494" t="e">
        <f>Table1[[#This Row],[pledged]]/Table1[[#This Row],[backers_count]]</f>
        <v>#DIV/0!</v>
      </c>
      <c r="Q494" t="s">
        <v>8308</v>
      </c>
      <c r="R494" t="s">
        <v>8314</v>
      </c>
      <c r="S494" s="12">
        <f>(((J494/60)/60)/24)+DATE(1970,1,1)</f>
        <v>42596.03506944445</v>
      </c>
      <c r="T494" s="12">
        <f>(((I494/60)/60)/24)+DATE(1970,1,1)</f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(Table1[[#This Row],[pledged]]/Table1[[#This Row],[goal]])*100</f>
        <v>0</v>
      </c>
      <c r="P495" t="e">
        <f>Table1[[#This Row],[pledged]]/Table1[[#This Row],[backers_count]]</f>
        <v>#DIV/0!</v>
      </c>
      <c r="Q495" t="s">
        <v>8308</v>
      </c>
      <c r="R495" t="s">
        <v>8314</v>
      </c>
      <c r="S495" s="12">
        <f>(((J495/60)/60)/24)+DATE(1970,1,1)</f>
        <v>42114.726134259254</v>
      </c>
      <c r="T495" s="12">
        <f>(((I495/60)/60)/24)+DATE(1970,1,1)</f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(Table1[[#This Row],[pledged]]/Table1[[#This Row],[goal]])*100</f>
        <v>0.155</v>
      </c>
      <c r="P496">
        <f>Table1[[#This Row],[pledged]]/Table1[[#This Row],[backers_count]]</f>
        <v>10.333333333333334</v>
      </c>
      <c r="Q496" t="s">
        <v>8308</v>
      </c>
      <c r="R496" t="s">
        <v>8314</v>
      </c>
      <c r="S496" s="12">
        <f>(((J496/60)/60)/24)+DATE(1970,1,1)</f>
        <v>41799.830613425926</v>
      </c>
      <c r="T496" s="12">
        <f>(((I496/60)/60)/24)+DATE(1970,1,1)</f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(Table1[[#This Row],[pledged]]/Table1[[#This Row],[goal]])*100</f>
        <v>0</v>
      </c>
      <c r="P497" t="e">
        <f>Table1[[#This Row],[pledged]]/Table1[[#This Row],[backers_count]]</f>
        <v>#DIV/0!</v>
      </c>
      <c r="Q497" t="s">
        <v>8308</v>
      </c>
      <c r="R497" t="s">
        <v>8314</v>
      </c>
      <c r="S497" s="12">
        <f>(((J497/60)/60)/24)+DATE(1970,1,1)</f>
        <v>42171.827604166669</v>
      </c>
      <c r="T497" s="12">
        <f>(((I497/60)/60)/24)+DATE(1970,1,1)</f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(Table1[[#This Row],[pledged]]/Table1[[#This Row],[goal]])*100</f>
        <v>1.6666666666666668E-3</v>
      </c>
      <c r="P498">
        <f>Table1[[#This Row],[pledged]]/Table1[[#This Row],[backers_count]]</f>
        <v>1</v>
      </c>
      <c r="Q498" t="s">
        <v>8308</v>
      </c>
      <c r="R498" t="s">
        <v>8314</v>
      </c>
      <c r="S498" s="12">
        <f>(((J498/60)/60)/24)+DATE(1970,1,1)</f>
        <v>41620.93141203704</v>
      </c>
      <c r="T498" s="12">
        <f>(((I498/60)/60)/24)+DATE(1970,1,1)</f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(Table1[[#This Row],[pledged]]/Table1[[#This Row],[goal]])*100</f>
        <v>0.6696428571428571</v>
      </c>
      <c r="P499">
        <f>Table1[[#This Row],[pledged]]/Table1[[#This Row],[backers_count]]</f>
        <v>10</v>
      </c>
      <c r="Q499" t="s">
        <v>8308</v>
      </c>
      <c r="R499" t="s">
        <v>8314</v>
      </c>
      <c r="S499" s="12">
        <f>(((J499/60)/60)/24)+DATE(1970,1,1)</f>
        <v>41945.037789351853</v>
      </c>
      <c r="T499" s="12">
        <f>(((I499/60)/60)/24)+DATE(1970,1,1)</f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(Table1[[#This Row],[pledged]]/Table1[[#This Row],[goal]])*100</f>
        <v>4.5985132395404564</v>
      </c>
      <c r="P500">
        <f>Table1[[#This Row],[pledged]]/Table1[[#This Row],[backers_count]]</f>
        <v>136.09090909090909</v>
      </c>
      <c r="Q500" t="s">
        <v>8308</v>
      </c>
      <c r="R500" t="s">
        <v>8314</v>
      </c>
      <c r="S500" s="12">
        <f>(((J500/60)/60)/24)+DATE(1970,1,1)</f>
        <v>40858.762141203704</v>
      </c>
      <c r="T500" s="12">
        <f>(((I500/60)/60)/24)+DATE(1970,1,1)</f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(Table1[[#This Row],[pledged]]/Table1[[#This Row],[goal]])*100</f>
        <v>9.5500000000000007</v>
      </c>
      <c r="P501">
        <f>Table1[[#This Row],[pledged]]/Table1[[#This Row],[backers_count]]</f>
        <v>73.461538461538467</v>
      </c>
      <c r="Q501" t="s">
        <v>8308</v>
      </c>
      <c r="R501" t="s">
        <v>8314</v>
      </c>
      <c r="S501" s="12">
        <f>(((J501/60)/60)/24)+DATE(1970,1,1)</f>
        <v>40043.895462962959</v>
      </c>
      <c r="T501" s="12">
        <f>(((I501/60)/60)/24)+DATE(1970,1,1)</f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(Table1[[#This Row],[pledged]]/Table1[[#This Row],[goal]])*100</f>
        <v>3.3076923076923079</v>
      </c>
      <c r="P502">
        <f>Table1[[#This Row],[pledged]]/Table1[[#This Row],[backers_count]]</f>
        <v>53.75</v>
      </c>
      <c r="Q502" t="s">
        <v>8308</v>
      </c>
      <c r="R502" t="s">
        <v>8314</v>
      </c>
      <c r="S502" s="12">
        <f>(((J502/60)/60)/24)+DATE(1970,1,1)</f>
        <v>40247.886006944449</v>
      </c>
      <c r="T502" s="12">
        <f>(((I502/60)/60)/24)+DATE(1970,1,1)</f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(Table1[[#This Row],[pledged]]/Table1[[#This Row],[goal]])*100</f>
        <v>0</v>
      </c>
      <c r="P503" t="e">
        <f>Table1[[#This Row],[pledged]]/Table1[[#This Row],[backers_count]]</f>
        <v>#DIV/0!</v>
      </c>
      <c r="Q503" t="s">
        <v>8308</v>
      </c>
      <c r="R503" t="s">
        <v>8314</v>
      </c>
      <c r="S503" s="12">
        <f>(((J503/60)/60)/24)+DATE(1970,1,1)</f>
        <v>40703.234386574077</v>
      </c>
      <c r="T503" s="12">
        <f>(((I503/60)/60)/24)+DATE(1970,1,1)</f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(Table1[[#This Row],[pledged]]/Table1[[#This Row],[goal]])*100</f>
        <v>1.1499999999999999</v>
      </c>
      <c r="P504">
        <f>Table1[[#This Row],[pledged]]/Table1[[#This Row],[backers_count]]</f>
        <v>57.5</v>
      </c>
      <c r="Q504" t="s">
        <v>8308</v>
      </c>
      <c r="R504" t="s">
        <v>8314</v>
      </c>
      <c r="S504" s="12">
        <f>(((J504/60)/60)/24)+DATE(1970,1,1)</f>
        <v>40956.553530092591</v>
      </c>
      <c r="T504" s="12">
        <f>(((I504/60)/60)/24)+DATE(1970,1,1)</f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(Table1[[#This Row],[pledged]]/Table1[[#This Row],[goal]])*100</f>
        <v>1.7538461538461538</v>
      </c>
      <c r="P505">
        <f>Table1[[#This Row],[pledged]]/Table1[[#This Row],[backers_count]]</f>
        <v>12.666666666666666</v>
      </c>
      <c r="Q505" t="s">
        <v>8308</v>
      </c>
      <c r="R505" t="s">
        <v>8314</v>
      </c>
      <c r="S505" s="12">
        <f>(((J505/60)/60)/24)+DATE(1970,1,1)</f>
        <v>41991.526655092588</v>
      </c>
      <c r="T505" s="12">
        <f>(((I505/60)/60)/24)+DATE(1970,1,1)</f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(Table1[[#This Row],[pledged]]/Table1[[#This Row],[goal]])*100</f>
        <v>1.3673469387755102</v>
      </c>
      <c r="P506">
        <f>Table1[[#This Row],[pledged]]/Table1[[#This Row],[backers_count]]</f>
        <v>67</v>
      </c>
      <c r="Q506" t="s">
        <v>8308</v>
      </c>
      <c r="R506" t="s">
        <v>8314</v>
      </c>
      <c r="S506" s="12">
        <f>(((J506/60)/60)/24)+DATE(1970,1,1)</f>
        <v>40949.98364583333</v>
      </c>
      <c r="T506" s="12">
        <f>(((I506/60)/60)/24)+DATE(1970,1,1)</f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(Table1[[#This Row],[pledged]]/Table1[[#This Row],[goal]])*100</f>
        <v>0.43333333333333329</v>
      </c>
      <c r="P507">
        <f>Table1[[#This Row],[pledged]]/Table1[[#This Row],[backers_count]]</f>
        <v>3.7142857142857144</v>
      </c>
      <c r="Q507" t="s">
        <v>8308</v>
      </c>
      <c r="R507" t="s">
        <v>8314</v>
      </c>
      <c r="S507" s="12">
        <f>(((J507/60)/60)/24)+DATE(1970,1,1)</f>
        <v>42318.098217592589</v>
      </c>
      <c r="T507" s="12">
        <f>(((I507/60)/60)/24)+DATE(1970,1,1)</f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(Table1[[#This Row],[pledged]]/Table1[[#This Row],[goal]])*100</f>
        <v>0.125</v>
      </c>
      <c r="P508">
        <f>Table1[[#This Row],[pledged]]/Table1[[#This Row],[backers_count]]</f>
        <v>250</v>
      </c>
      <c r="Q508" t="s">
        <v>8308</v>
      </c>
      <c r="R508" t="s">
        <v>8314</v>
      </c>
      <c r="S508" s="12">
        <f>(((J508/60)/60)/24)+DATE(1970,1,1)</f>
        <v>41466.552314814813</v>
      </c>
      <c r="T508" s="12">
        <f>(((I508/60)/60)/24)+DATE(1970,1,1)</f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(Table1[[#This Row],[pledged]]/Table1[[#This Row],[goal]])*100</f>
        <v>3.2</v>
      </c>
      <c r="P509">
        <f>Table1[[#This Row],[pledged]]/Table1[[#This Row],[backers_count]]</f>
        <v>64</v>
      </c>
      <c r="Q509" t="s">
        <v>8308</v>
      </c>
      <c r="R509" t="s">
        <v>8314</v>
      </c>
      <c r="S509" s="12">
        <f>(((J509/60)/60)/24)+DATE(1970,1,1)</f>
        <v>41156.958993055552</v>
      </c>
      <c r="T509" s="12">
        <f>(((I509/60)/60)/24)+DATE(1970,1,1)</f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(Table1[[#This Row],[pledged]]/Table1[[#This Row],[goal]])*100</f>
        <v>0.8</v>
      </c>
      <c r="P510">
        <f>Table1[[#This Row],[pledged]]/Table1[[#This Row],[backers_count]]</f>
        <v>133.33333333333334</v>
      </c>
      <c r="Q510" t="s">
        <v>8308</v>
      </c>
      <c r="R510" t="s">
        <v>8314</v>
      </c>
      <c r="S510" s="12">
        <f>(((J510/60)/60)/24)+DATE(1970,1,1)</f>
        <v>40995.024317129632</v>
      </c>
      <c r="T510" s="12">
        <f>(((I510/60)/60)/24)+DATE(1970,1,1)</f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(Table1[[#This Row],[pledged]]/Table1[[#This Row],[goal]])*100</f>
        <v>0.2</v>
      </c>
      <c r="P511">
        <f>Table1[[#This Row],[pledged]]/Table1[[#This Row],[backers_count]]</f>
        <v>10</v>
      </c>
      <c r="Q511" t="s">
        <v>8308</v>
      </c>
      <c r="R511" t="s">
        <v>8314</v>
      </c>
      <c r="S511" s="12">
        <f>(((J511/60)/60)/24)+DATE(1970,1,1)</f>
        <v>42153.631597222222</v>
      </c>
      <c r="T511" s="12">
        <f>(((I511/60)/60)/24)+DATE(1970,1,1)</f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(Table1[[#This Row],[pledged]]/Table1[[#This Row],[goal]])*100</f>
        <v>0</v>
      </c>
      <c r="P512" t="e">
        <f>Table1[[#This Row],[pledged]]/Table1[[#This Row],[backers_count]]</f>
        <v>#DIV/0!</v>
      </c>
      <c r="Q512" t="s">
        <v>8308</v>
      </c>
      <c r="R512" t="s">
        <v>8314</v>
      </c>
      <c r="S512" s="12">
        <f>(((J512/60)/60)/24)+DATE(1970,1,1)</f>
        <v>42400.176377314812</v>
      </c>
      <c r="T512" s="12">
        <f>(((I512/60)/60)/24)+DATE(1970,1,1)</f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(Table1[[#This Row],[pledged]]/Table1[[#This Row],[goal]])*100</f>
        <v>3</v>
      </c>
      <c r="P513">
        <f>Table1[[#This Row],[pledged]]/Table1[[#This Row],[backers_count]]</f>
        <v>30</v>
      </c>
      <c r="Q513" t="s">
        <v>8308</v>
      </c>
      <c r="R513" t="s">
        <v>8314</v>
      </c>
      <c r="S513" s="12">
        <f>(((J513/60)/60)/24)+DATE(1970,1,1)</f>
        <v>41340.303032407406</v>
      </c>
      <c r="T513" s="12">
        <f>(((I513/60)/60)/24)+DATE(1970,1,1)</f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(Table1[[#This Row],[pledged]]/Table1[[#This Row],[goal]])*100</f>
        <v>0.13749999999999998</v>
      </c>
      <c r="P514">
        <f>Table1[[#This Row],[pledged]]/Table1[[#This Row],[backers_count]]</f>
        <v>5.5</v>
      </c>
      <c r="Q514" t="s">
        <v>8308</v>
      </c>
      <c r="R514" t="s">
        <v>8314</v>
      </c>
      <c r="S514" s="12">
        <f>(((J514/60)/60)/24)+DATE(1970,1,1)</f>
        <v>42649.742210648154</v>
      </c>
      <c r="T514" s="12">
        <f>(((I514/60)/60)/24)+DATE(1970,1,1)</f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(Table1[[#This Row],[pledged]]/Table1[[#This Row],[goal]])*100</f>
        <v>13.923999999999999</v>
      </c>
      <c r="P515">
        <f>Table1[[#This Row],[pledged]]/Table1[[#This Row],[backers_count]]</f>
        <v>102.38235294117646</v>
      </c>
      <c r="Q515" t="s">
        <v>8308</v>
      </c>
      <c r="R515" t="s">
        <v>8314</v>
      </c>
      <c r="S515" s="12">
        <f>(((J515/60)/60)/24)+DATE(1970,1,1)</f>
        <v>42552.653993055559</v>
      </c>
      <c r="T515" s="12">
        <f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(Table1[[#This Row],[pledged]]/Table1[[#This Row],[goal]])*100</f>
        <v>3.3333333333333335</v>
      </c>
      <c r="P516">
        <f>Table1[[#This Row],[pledged]]/Table1[[#This Row],[backers_count]]</f>
        <v>16.666666666666668</v>
      </c>
      <c r="Q516" t="s">
        <v>8308</v>
      </c>
      <c r="R516" t="s">
        <v>8314</v>
      </c>
      <c r="S516" s="12">
        <f>(((J516/60)/60)/24)+DATE(1970,1,1)</f>
        <v>41830.613969907405</v>
      </c>
      <c r="T516" s="12">
        <f>(((I516/60)/60)/24)+DATE(1970,1,1)</f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(Table1[[#This Row],[pledged]]/Table1[[#This Row],[goal]])*100</f>
        <v>25.41340206185567</v>
      </c>
      <c r="P517">
        <f>Table1[[#This Row],[pledged]]/Table1[[#This Row],[backers_count]]</f>
        <v>725.02941176470586</v>
      </c>
      <c r="Q517" t="s">
        <v>8308</v>
      </c>
      <c r="R517" t="s">
        <v>8314</v>
      </c>
      <c r="S517" s="12">
        <f>(((J517/60)/60)/24)+DATE(1970,1,1)</f>
        <v>42327.490752314814</v>
      </c>
      <c r="T517" s="12">
        <f>(((I517/60)/60)/24)+DATE(1970,1,1)</f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(Table1[[#This Row],[pledged]]/Table1[[#This Row],[goal]])*100</f>
        <v>0</v>
      </c>
      <c r="P518" t="e">
        <f>Table1[[#This Row],[pledged]]/Table1[[#This Row],[backers_count]]</f>
        <v>#DIV/0!</v>
      </c>
      <c r="Q518" t="s">
        <v>8308</v>
      </c>
      <c r="R518" t="s">
        <v>8314</v>
      </c>
      <c r="S518" s="12">
        <f>(((J518/60)/60)/24)+DATE(1970,1,1)</f>
        <v>42091.778703703705</v>
      </c>
      <c r="T518" s="12">
        <f>(((I518/60)/60)/24)+DATE(1970,1,1)</f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(Table1[[#This Row],[pledged]]/Table1[[#This Row],[goal]])*100</f>
        <v>1.3666666666666667</v>
      </c>
      <c r="P519">
        <f>Table1[[#This Row],[pledged]]/Table1[[#This Row],[backers_count]]</f>
        <v>68.333333333333329</v>
      </c>
      <c r="Q519" t="s">
        <v>8308</v>
      </c>
      <c r="R519" t="s">
        <v>8314</v>
      </c>
      <c r="S519" s="12">
        <f>(((J519/60)/60)/24)+DATE(1970,1,1)</f>
        <v>42738.615289351852</v>
      </c>
      <c r="T519" s="12">
        <f>(((I519/60)/60)/24)+DATE(1970,1,1)</f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(Table1[[#This Row],[pledged]]/Table1[[#This Row],[goal]])*100</f>
        <v>0</v>
      </c>
      <c r="P520" t="e">
        <f>Table1[[#This Row],[pledged]]/Table1[[#This Row],[backers_count]]</f>
        <v>#DIV/0!</v>
      </c>
      <c r="Q520" t="s">
        <v>8308</v>
      </c>
      <c r="R520" t="s">
        <v>8314</v>
      </c>
      <c r="S520" s="12">
        <f>(((J520/60)/60)/24)+DATE(1970,1,1)</f>
        <v>42223.616018518514</v>
      </c>
      <c r="T520" s="12">
        <f>(((I520/60)/60)/24)+DATE(1970,1,1)</f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(Table1[[#This Row],[pledged]]/Table1[[#This Row],[goal]])*100</f>
        <v>22.881426547787683</v>
      </c>
      <c r="P521">
        <f>Table1[[#This Row],[pledged]]/Table1[[#This Row],[backers_count]]</f>
        <v>39.228571428571428</v>
      </c>
      <c r="Q521" t="s">
        <v>8308</v>
      </c>
      <c r="R521" t="s">
        <v>8314</v>
      </c>
      <c r="S521" s="12">
        <f>(((J521/60)/60)/24)+DATE(1970,1,1)</f>
        <v>41218.391446759262</v>
      </c>
      <c r="T521" s="12">
        <f>(((I521/60)/60)/24)+DATE(1970,1,1)</f>
        <v>41248.391446759262</v>
      </c>
    </row>
    <row r="522" spans="1:20" ht="43.2" x14ac:dyDescent="0.3">
      <c r="A522">
        <v>3836</v>
      </c>
      <c r="B522" s="3" t="s">
        <v>3833</v>
      </c>
      <c r="C522" s="3" t="s">
        <v>7945</v>
      </c>
      <c r="D522">
        <v>800</v>
      </c>
      <c r="E522">
        <v>900</v>
      </c>
      <c r="F522" t="s">
        <v>8219</v>
      </c>
      <c r="G522" t="s">
        <v>8224</v>
      </c>
      <c r="H522" t="s">
        <v>8246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8271</v>
      </c>
      <c r="O522" s="7">
        <f>(Table1[[#This Row],[pledged]]/Table1[[#This Row],[goal]])*100</f>
        <v>112.5</v>
      </c>
      <c r="P522">
        <f>Table1[[#This Row],[pledged]]/Table1[[#This Row],[backers_count]]</f>
        <v>64.285714285714292</v>
      </c>
      <c r="Q522" t="s">
        <v>8315</v>
      </c>
      <c r="R522" t="s">
        <v>8316</v>
      </c>
      <c r="S522" s="12">
        <f>(((J522/60)/60)/24)+DATE(1970,1,1)</f>
        <v>42553.926527777774</v>
      </c>
      <c r="T522" s="12">
        <f>(((I522/60)/60)/24)+DATE(1970,1,1)</f>
        <v>42585.172916666663</v>
      </c>
    </row>
    <row r="523" spans="1:20" ht="43.2" x14ac:dyDescent="0.3">
      <c r="A523">
        <v>2628</v>
      </c>
      <c r="B523" s="3" t="s">
        <v>2628</v>
      </c>
      <c r="C523" s="3" t="s">
        <v>6738</v>
      </c>
      <c r="D523">
        <v>839</v>
      </c>
      <c r="E523">
        <v>926</v>
      </c>
      <c r="F523" t="s">
        <v>8219</v>
      </c>
      <c r="G523" t="s">
        <v>8224</v>
      </c>
      <c r="H523" t="s">
        <v>8246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8301</v>
      </c>
      <c r="O523" s="7">
        <f>(Table1[[#This Row],[pledged]]/Table1[[#This Row],[goal]])*100</f>
        <v>110.36948748510132</v>
      </c>
      <c r="P523">
        <f>Table1[[#This Row],[pledged]]/Table1[[#This Row],[backers_count]]</f>
        <v>44.095238095238095</v>
      </c>
      <c r="Q523" t="s">
        <v>8317</v>
      </c>
      <c r="R523" t="s">
        <v>8353</v>
      </c>
      <c r="S523" s="12">
        <f>(((J523/60)/60)/24)+DATE(1970,1,1)</f>
        <v>41953.966053240743</v>
      </c>
      <c r="T523" s="12">
        <f>(((I523/60)/60)/24)+DATE(1970,1,1)</f>
        <v>41973.966053240743</v>
      </c>
    </row>
    <row r="524" spans="1:20" ht="43.2" x14ac:dyDescent="0.3">
      <c r="A524">
        <v>19</v>
      </c>
      <c r="B524" s="3" t="s">
        <v>21</v>
      </c>
      <c r="C524" s="3" t="s">
        <v>4130</v>
      </c>
      <c r="D524">
        <v>850</v>
      </c>
      <c r="E524">
        <v>1235</v>
      </c>
      <c r="F524" t="s">
        <v>8219</v>
      </c>
      <c r="G524" t="s">
        <v>8224</v>
      </c>
      <c r="H524" t="s">
        <v>8246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8265</v>
      </c>
      <c r="O524" s="7">
        <f>(Table1[[#This Row],[pledged]]/Table1[[#This Row],[goal]])*100</f>
        <v>145.29411764705881</v>
      </c>
      <c r="P524">
        <f>Table1[[#This Row],[pledged]]/Table1[[#This Row],[backers_count]]</f>
        <v>56.136363636363633</v>
      </c>
      <c r="Q524" t="s">
        <v>8308</v>
      </c>
      <c r="R524" t="s">
        <v>8309</v>
      </c>
      <c r="S524" s="12">
        <f>(((J524/60)/60)/24)+DATE(1970,1,1)</f>
        <v>42175.816365740742</v>
      </c>
      <c r="T524" s="12">
        <f>(((I524/60)/60)/24)+DATE(1970,1,1)</f>
        <v>42205.816365740742</v>
      </c>
    </row>
    <row r="525" spans="1:20" ht="57.6" x14ac:dyDescent="0.3">
      <c r="A525">
        <v>1296</v>
      </c>
      <c r="B525" s="3" t="s">
        <v>1297</v>
      </c>
      <c r="C525" s="3" t="s">
        <v>5406</v>
      </c>
      <c r="D525">
        <v>850</v>
      </c>
      <c r="E525">
        <v>1200</v>
      </c>
      <c r="F525" t="s">
        <v>8219</v>
      </c>
      <c r="G525" t="s">
        <v>8225</v>
      </c>
      <c r="H525" t="s">
        <v>8247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8271</v>
      </c>
      <c r="O525" s="7">
        <f>(Table1[[#This Row],[pledged]]/Table1[[#This Row],[goal]])*100</f>
        <v>141.1764705882353</v>
      </c>
      <c r="P525">
        <f>Table1[[#This Row],[pledged]]/Table1[[#This Row],[backers_count]]</f>
        <v>52.173913043478258</v>
      </c>
      <c r="Q525" t="s">
        <v>8315</v>
      </c>
      <c r="R525" t="s">
        <v>8316</v>
      </c>
      <c r="S525" s="12">
        <f>(((J525/60)/60)/24)+DATE(1970,1,1)</f>
        <v>42423.050613425927</v>
      </c>
      <c r="T525" s="12">
        <f>(((I525/60)/60)/24)+DATE(1970,1,1)</f>
        <v>42443.008946759262</v>
      </c>
    </row>
    <row r="526" spans="1:20" ht="28.8" x14ac:dyDescent="0.3">
      <c r="A526">
        <v>2293</v>
      </c>
      <c r="B526" s="3" t="s">
        <v>2294</v>
      </c>
      <c r="C526" s="3" t="s">
        <v>6403</v>
      </c>
      <c r="D526">
        <v>850</v>
      </c>
      <c r="E526">
        <v>920</v>
      </c>
      <c r="F526" t="s">
        <v>8219</v>
      </c>
      <c r="G526" t="s">
        <v>8224</v>
      </c>
      <c r="H526" t="s">
        <v>8246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8276</v>
      </c>
      <c r="O526" s="7">
        <f>(Table1[[#This Row],[pledged]]/Table1[[#This Row],[goal]])*100</f>
        <v>108.23529411764706</v>
      </c>
      <c r="P526">
        <f>Table1[[#This Row],[pledged]]/Table1[[#This Row],[backers_count]]</f>
        <v>34.074074074074076</v>
      </c>
      <c r="Q526" t="s">
        <v>8323</v>
      </c>
      <c r="R526" t="s">
        <v>8324</v>
      </c>
      <c r="S526" s="12">
        <f>(((J526/60)/60)/24)+DATE(1970,1,1)</f>
        <v>41151.708321759259</v>
      </c>
      <c r="T526" s="12">
        <f>(((I526/60)/60)/24)+DATE(1970,1,1)</f>
        <v>41177.165972222225</v>
      </c>
    </row>
    <row r="527" spans="1:20" ht="57.6" x14ac:dyDescent="0.3">
      <c r="A527">
        <v>2837</v>
      </c>
      <c r="B527" s="3" t="s">
        <v>2837</v>
      </c>
      <c r="C527" s="3" t="s">
        <v>6947</v>
      </c>
      <c r="D527">
        <v>850</v>
      </c>
      <c r="E527">
        <v>850</v>
      </c>
      <c r="F527" t="s">
        <v>8219</v>
      </c>
      <c r="G527" t="s">
        <v>8229</v>
      </c>
      <c r="H527" t="s">
        <v>8251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8271</v>
      </c>
      <c r="O527" s="7">
        <f>(Table1[[#This Row],[pledged]]/Table1[[#This Row],[goal]])*100</f>
        <v>100</v>
      </c>
      <c r="P527">
        <f>Table1[[#This Row],[pledged]]/Table1[[#This Row],[backers_count]]</f>
        <v>40.476190476190474</v>
      </c>
      <c r="Q527" t="s">
        <v>8315</v>
      </c>
      <c r="R527" t="s">
        <v>8316</v>
      </c>
      <c r="S527" s="12">
        <f>(((J527/60)/60)/24)+DATE(1970,1,1)</f>
        <v>42307.908379629633</v>
      </c>
      <c r="T527" s="12">
        <f>(((I527/60)/60)/24)+DATE(1970,1,1)</f>
        <v>42347.950046296297</v>
      </c>
    </row>
    <row r="528" spans="1:20" ht="43.2" x14ac:dyDescent="0.3">
      <c r="A528">
        <v>3726</v>
      </c>
      <c r="B528" s="3" t="s">
        <v>3723</v>
      </c>
      <c r="C528" s="3" t="s">
        <v>7836</v>
      </c>
      <c r="D528">
        <v>850</v>
      </c>
      <c r="E528">
        <v>2879</v>
      </c>
      <c r="F528" t="s">
        <v>8219</v>
      </c>
      <c r="G528" t="s">
        <v>8224</v>
      </c>
      <c r="H528" t="s">
        <v>8246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8271</v>
      </c>
      <c r="O528" s="7">
        <f>(Table1[[#This Row],[pledged]]/Table1[[#This Row],[goal]])*100</f>
        <v>338.70588235294122</v>
      </c>
      <c r="P528">
        <f>Table1[[#This Row],[pledged]]/Table1[[#This Row],[backers_count]]</f>
        <v>62.586956521739133</v>
      </c>
      <c r="Q528" t="s">
        <v>8315</v>
      </c>
      <c r="R528" t="s">
        <v>8316</v>
      </c>
      <c r="S528" s="12">
        <f>(((J528/60)/60)/24)+DATE(1970,1,1)</f>
        <v>42462.140868055561</v>
      </c>
      <c r="T528" s="12">
        <f>(((I528/60)/60)/24)+DATE(1970,1,1)</f>
        <v>42489.875</v>
      </c>
    </row>
    <row r="529" spans="1:20" ht="43.2" x14ac:dyDescent="0.3">
      <c r="A529">
        <v>73</v>
      </c>
      <c r="B529" s="3" t="s">
        <v>75</v>
      </c>
      <c r="C529" s="3" t="s">
        <v>4184</v>
      </c>
      <c r="D529">
        <v>900</v>
      </c>
      <c r="E529">
        <v>900</v>
      </c>
      <c r="F529" t="s">
        <v>8219</v>
      </c>
      <c r="G529" t="s">
        <v>8224</v>
      </c>
      <c r="H529" t="s">
        <v>8246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8266</v>
      </c>
      <c r="O529" s="7">
        <f>(Table1[[#This Row],[pledged]]/Table1[[#This Row],[goal]])*100</f>
        <v>100</v>
      </c>
      <c r="P529">
        <f>Table1[[#This Row],[pledged]]/Table1[[#This Row],[backers_count]]</f>
        <v>50</v>
      </c>
      <c r="Q529" t="s">
        <v>8308</v>
      </c>
      <c r="R529" t="s">
        <v>8310</v>
      </c>
      <c r="S529" s="12">
        <f>(((J529/60)/60)/24)+DATE(1970,1,1)</f>
        <v>40587.75675925926</v>
      </c>
      <c r="T529" s="12">
        <f>(((I529/60)/60)/24)+DATE(1970,1,1)</f>
        <v>40666.165972222225</v>
      </c>
    </row>
    <row r="530" spans="1:20" ht="43.2" x14ac:dyDescent="0.3">
      <c r="A530">
        <v>1206</v>
      </c>
      <c r="B530" s="3" t="s">
        <v>1207</v>
      </c>
      <c r="C530" s="3" t="s">
        <v>5316</v>
      </c>
      <c r="D530">
        <v>900</v>
      </c>
      <c r="E530">
        <v>1035</v>
      </c>
      <c r="F530" t="s">
        <v>8219</v>
      </c>
      <c r="G530" t="s">
        <v>8239</v>
      </c>
      <c r="H530" t="s">
        <v>8249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8285</v>
      </c>
      <c r="O530" s="7">
        <f>(Table1[[#This Row],[pledged]]/Table1[[#This Row],[goal]])*100</f>
        <v>114.99999999999999</v>
      </c>
      <c r="P530">
        <f>Table1[[#This Row],[pledged]]/Table1[[#This Row],[backers_count]]</f>
        <v>32.34375</v>
      </c>
      <c r="Q530" t="s">
        <v>8336</v>
      </c>
      <c r="R530" t="s">
        <v>8337</v>
      </c>
      <c r="S530" s="12">
        <f>(((J530/60)/60)/24)+DATE(1970,1,1)</f>
        <v>42772.776076388895</v>
      </c>
      <c r="T530" s="12">
        <f>(((I530/60)/60)/24)+DATE(1970,1,1)</f>
        <v>42805.561805555553</v>
      </c>
    </row>
    <row r="531" spans="1:20" ht="43.2" x14ac:dyDescent="0.3">
      <c r="A531">
        <v>1840</v>
      </c>
      <c r="B531" s="3" t="s">
        <v>1841</v>
      </c>
      <c r="C531" s="3" t="s">
        <v>5950</v>
      </c>
      <c r="D531">
        <v>900</v>
      </c>
      <c r="E531">
        <v>980</v>
      </c>
      <c r="F531" t="s">
        <v>8219</v>
      </c>
      <c r="G531" t="s">
        <v>8224</v>
      </c>
      <c r="H531" t="s">
        <v>8246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8276</v>
      </c>
      <c r="O531" s="7">
        <f>(Table1[[#This Row],[pledged]]/Table1[[#This Row],[goal]])*100</f>
        <v>108.88888888888889</v>
      </c>
      <c r="P531">
        <f>Table1[[#This Row],[pledged]]/Table1[[#This Row],[backers_count]]</f>
        <v>75.384615384615387</v>
      </c>
      <c r="Q531" t="s">
        <v>8323</v>
      </c>
      <c r="R531" t="s">
        <v>8324</v>
      </c>
      <c r="S531" s="12">
        <f>(((J531/60)/60)/24)+DATE(1970,1,1)</f>
        <v>41382.096180555556</v>
      </c>
      <c r="T531" s="12">
        <f>(((I531/60)/60)/24)+DATE(1970,1,1)</f>
        <v>41401.207638888889</v>
      </c>
    </row>
    <row r="532" spans="1:20" ht="43.2" x14ac:dyDescent="0.3">
      <c r="A532">
        <v>1899</v>
      </c>
      <c r="B532" s="3" t="s">
        <v>1900</v>
      </c>
      <c r="C532" s="3" t="s">
        <v>6009</v>
      </c>
      <c r="D532">
        <v>900</v>
      </c>
      <c r="E532">
        <v>1200</v>
      </c>
      <c r="F532" t="s">
        <v>8219</v>
      </c>
      <c r="G532" t="s">
        <v>8224</v>
      </c>
      <c r="H532" t="s">
        <v>8246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8279</v>
      </c>
      <c r="O532" s="7">
        <f>(Table1[[#This Row],[pledged]]/Table1[[#This Row],[goal]])*100</f>
        <v>133.33333333333331</v>
      </c>
      <c r="P532">
        <f>Table1[[#This Row],[pledged]]/Table1[[#This Row],[backers_count]]</f>
        <v>28.571428571428573</v>
      </c>
      <c r="Q532" t="s">
        <v>8323</v>
      </c>
      <c r="R532" t="s">
        <v>8327</v>
      </c>
      <c r="S532" s="12">
        <f>(((J532/60)/60)/24)+DATE(1970,1,1)</f>
        <v>42058.941736111112</v>
      </c>
      <c r="T532" s="12">
        <f>(((I532/60)/60)/24)+DATE(1970,1,1)</f>
        <v>42088.90006944444</v>
      </c>
    </row>
    <row r="533" spans="1:20" ht="43.2" x14ac:dyDescent="0.3">
      <c r="A533">
        <v>2523</v>
      </c>
      <c r="B533" s="3" t="s">
        <v>2523</v>
      </c>
      <c r="C533" s="3" t="s">
        <v>6633</v>
      </c>
      <c r="D533">
        <v>900</v>
      </c>
      <c r="E533">
        <v>1408</v>
      </c>
      <c r="F533" t="s">
        <v>8219</v>
      </c>
      <c r="G533" t="s">
        <v>8224</v>
      </c>
      <c r="H533" t="s">
        <v>8246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8300</v>
      </c>
      <c r="O533" s="7">
        <f>(Table1[[#This Row],[pledged]]/Table1[[#This Row],[goal]])*100</f>
        <v>156.44444444444446</v>
      </c>
      <c r="P533">
        <f>Table1[[#This Row],[pledged]]/Table1[[#This Row],[backers_count]]</f>
        <v>54.153846153846153</v>
      </c>
      <c r="Q533" t="s">
        <v>8323</v>
      </c>
      <c r="R533" t="s">
        <v>8352</v>
      </c>
      <c r="S533" s="12">
        <f>(((J533/60)/60)/24)+DATE(1970,1,1)</f>
        <v>41930.975601851853</v>
      </c>
      <c r="T533" s="12">
        <f>(((I533/60)/60)/24)+DATE(1970,1,1)</f>
        <v>41961.017268518524</v>
      </c>
    </row>
    <row r="534" spans="1:20" ht="28.8" x14ac:dyDescent="0.3">
      <c r="A534">
        <v>2557</v>
      </c>
      <c r="B534" s="3" t="s">
        <v>2557</v>
      </c>
      <c r="C534" s="3" t="s">
        <v>6667</v>
      </c>
      <c r="D534">
        <v>900</v>
      </c>
      <c r="E534">
        <v>1066</v>
      </c>
      <c r="F534" t="s">
        <v>8219</v>
      </c>
      <c r="G534" t="s">
        <v>8225</v>
      </c>
      <c r="H534" t="s">
        <v>8247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8300</v>
      </c>
      <c r="O534" s="7">
        <f>(Table1[[#This Row],[pledged]]/Table1[[#This Row],[goal]])*100</f>
        <v>118.44444444444444</v>
      </c>
      <c r="P534">
        <f>Table1[[#This Row],[pledged]]/Table1[[#This Row],[backers_count]]</f>
        <v>29.611111111111111</v>
      </c>
      <c r="Q534" t="s">
        <v>8323</v>
      </c>
      <c r="R534" t="s">
        <v>8352</v>
      </c>
      <c r="S534" s="12">
        <f>(((J534/60)/60)/24)+DATE(1970,1,1)</f>
        <v>41744.745208333334</v>
      </c>
      <c r="T534" s="12">
        <f>(((I534/60)/60)/24)+DATE(1970,1,1)</f>
        <v>41774.745208333334</v>
      </c>
    </row>
    <row r="535" spans="1:20" ht="57.6" x14ac:dyDescent="0.3">
      <c r="A535">
        <v>3026</v>
      </c>
      <c r="B535" s="3" t="s">
        <v>3026</v>
      </c>
      <c r="C535" s="3" t="s">
        <v>7136</v>
      </c>
      <c r="D535">
        <v>900</v>
      </c>
      <c r="E535">
        <v>1290</v>
      </c>
      <c r="F535" t="s">
        <v>8219</v>
      </c>
      <c r="G535" t="s">
        <v>8225</v>
      </c>
      <c r="H535" t="s">
        <v>8247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8303</v>
      </c>
      <c r="O535" s="7">
        <f>(Table1[[#This Row],[pledged]]/Table1[[#This Row],[goal]])*100</f>
        <v>143.33333333333334</v>
      </c>
      <c r="P535">
        <f>Table1[[#This Row],[pledged]]/Table1[[#This Row],[backers_count]]</f>
        <v>51.6</v>
      </c>
      <c r="Q535" t="s">
        <v>8315</v>
      </c>
      <c r="R535" t="s">
        <v>8355</v>
      </c>
      <c r="S535" s="12">
        <f>(((J535/60)/60)/24)+DATE(1970,1,1)</f>
        <v>42783.459398148145</v>
      </c>
      <c r="T535" s="12">
        <f>(((I535/60)/60)/24)+DATE(1970,1,1)</f>
        <v>42797.459398148145</v>
      </c>
    </row>
    <row r="536" spans="1:20" ht="57.6" x14ac:dyDescent="0.3">
      <c r="A536">
        <v>3510</v>
      </c>
      <c r="B536" s="3" t="s">
        <v>3509</v>
      </c>
      <c r="C536" s="3" t="s">
        <v>7620</v>
      </c>
      <c r="D536">
        <v>900</v>
      </c>
      <c r="E536">
        <v>905</v>
      </c>
      <c r="F536" t="s">
        <v>8219</v>
      </c>
      <c r="G536" t="s">
        <v>8224</v>
      </c>
      <c r="H536" t="s">
        <v>8246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8271</v>
      </c>
      <c r="O536" s="7">
        <f>(Table1[[#This Row],[pledged]]/Table1[[#This Row],[goal]])*100</f>
        <v>100.55555555555556</v>
      </c>
      <c r="P536">
        <f>Table1[[#This Row],[pledged]]/Table1[[#This Row],[backers_count]]</f>
        <v>60.333333333333336</v>
      </c>
      <c r="Q536" t="s">
        <v>8315</v>
      </c>
      <c r="R536" t="s">
        <v>8316</v>
      </c>
      <c r="S536" s="12">
        <f>(((J536/60)/60)/24)+DATE(1970,1,1)</f>
        <v>41802.62090277778</v>
      </c>
      <c r="T536" s="12">
        <f>(((I536/60)/60)/24)+DATE(1970,1,1)</f>
        <v>41822.62090277778</v>
      </c>
    </row>
    <row r="537" spans="1:20" ht="43.2" x14ac:dyDescent="0.3">
      <c r="A537">
        <v>3565</v>
      </c>
      <c r="B537" s="3" t="s">
        <v>3564</v>
      </c>
      <c r="C537" s="3" t="s">
        <v>7675</v>
      </c>
      <c r="D537">
        <v>900</v>
      </c>
      <c r="E537">
        <v>1175</v>
      </c>
      <c r="F537" t="s">
        <v>8219</v>
      </c>
      <c r="G537" t="s">
        <v>8224</v>
      </c>
      <c r="H537" t="s">
        <v>8246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8271</v>
      </c>
      <c r="O537" s="7">
        <f>(Table1[[#This Row],[pledged]]/Table1[[#This Row],[goal]])*100</f>
        <v>130.55555555555557</v>
      </c>
      <c r="P537">
        <f>Table1[[#This Row],[pledged]]/Table1[[#This Row],[backers_count]]</f>
        <v>97.916666666666671</v>
      </c>
      <c r="Q537" t="s">
        <v>8315</v>
      </c>
      <c r="R537" t="s">
        <v>8316</v>
      </c>
      <c r="S537" s="12">
        <f>(((J537/60)/60)/24)+DATE(1970,1,1)</f>
        <v>41974.743148148147</v>
      </c>
      <c r="T537" s="12">
        <f>(((I537/60)/60)/24)+DATE(1970,1,1)</f>
        <v>42004.743148148147</v>
      </c>
    </row>
    <row r="538" spans="1:20" ht="43.2" x14ac:dyDescent="0.3">
      <c r="A538">
        <v>3580</v>
      </c>
      <c r="B538" s="3" t="s">
        <v>3579</v>
      </c>
      <c r="C538" s="3" t="s">
        <v>7690</v>
      </c>
      <c r="D538">
        <v>900</v>
      </c>
      <c r="E538">
        <v>1025</v>
      </c>
      <c r="F538" t="s">
        <v>8219</v>
      </c>
      <c r="G538" t="s">
        <v>8224</v>
      </c>
      <c r="H538" t="s">
        <v>8246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8271</v>
      </c>
      <c r="O538" s="7">
        <f>(Table1[[#This Row],[pledged]]/Table1[[#This Row],[goal]])*100</f>
        <v>113.88888888888889</v>
      </c>
      <c r="P538">
        <f>Table1[[#This Row],[pledged]]/Table1[[#This Row],[backers_count]]</f>
        <v>37.962962962962962</v>
      </c>
      <c r="Q538" t="s">
        <v>8315</v>
      </c>
      <c r="R538" t="s">
        <v>8316</v>
      </c>
      <c r="S538" s="12">
        <f>(((J538/60)/60)/24)+DATE(1970,1,1)</f>
        <v>42026.176180555558</v>
      </c>
      <c r="T538" s="12">
        <f>(((I538/60)/60)/24)+DATE(1970,1,1)</f>
        <v>42064.207638888889</v>
      </c>
    </row>
    <row r="539" spans="1:20" ht="43.2" x14ac:dyDescent="0.3">
      <c r="A539">
        <v>2634</v>
      </c>
      <c r="B539" s="3" t="s">
        <v>2634</v>
      </c>
      <c r="C539" s="3" t="s">
        <v>6744</v>
      </c>
      <c r="D539">
        <v>930</v>
      </c>
      <c r="E539">
        <v>986</v>
      </c>
      <c r="F539" t="s">
        <v>8219</v>
      </c>
      <c r="G539" t="s">
        <v>8224</v>
      </c>
      <c r="H539" t="s">
        <v>8246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8301</v>
      </c>
      <c r="O539" s="7">
        <f>(Table1[[#This Row],[pledged]]/Table1[[#This Row],[goal]])*100</f>
        <v>106.02150537634409</v>
      </c>
      <c r="P539">
        <f>Table1[[#This Row],[pledged]]/Table1[[#This Row],[backers_count]]</f>
        <v>39.44</v>
      </c>
      <c r="Q539" t="s">
        <v>8317</v>
      </c>
      <c r="R539" t="s">
        <v>8353</v>
      </c>
      <c r="S539" s="12">
        <f>(((J539/60)/60)/24)+DATE(1970,1,1)</f>
        <v>42612.656493055561</v>
      </c>
      <c r="T539" s="12">
        <f>(((I539/60)/60)/24)+DATE(1970,1,1)</f>
        <v>42642.656493055561</v>
      </c>
    </row>
    <row r="540" spans="1:20" ht="57.6" x14ac:dyDescent="0.3">
      <c r="A540">
        <v>3532</v>
      </c>
      <c r="B540" s="3" t="s">
        <v>3531</v>
      </c>
      <c r="C540" s="3" t="s">
        <v>7642</v>
      </c>
      <c r="D540">
        <v>960</v>
      </c>
      <c r="E540">
        <v>1142</v>
      </c>
      <c r="F540" t="s">
        <v>8219</v>
      </c>
      <c r="G540" t="s">
        <v>8224</v>
      </c>
      <c r="H540" t="s">
        <v>8246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8271</v>
      </c>
      <c r="O540" s="7">
        <f>(Table1[[#This Row],[pledged]]/Table1[[#This Row],[goal]])*100</f>
        <v>118.95833333333334</v>
      </c>
      <c r="P540">
        <f>Table1[[#This Row],[pledged]]/Table1[[#This Row],[backers_count]]</f>
        <v>42.296296296296298</v>
      </c>
      <c r="Q540" t="s">
        <v>8315</v>
      </c>
      <c r="R540" t="s">
        <v>8316</v>
      </c>
      <c r="S540" s="12">
        <f>(((J540/60)/60)/24)+DATE(1970,1,1)</f>
        <v>41884.599849537037</v>
      </c>
      <c r="T540" s="12">
        <f>(((I540/60)/60)/24)+DATE(1970,1,1)</f>
        <v>41900.165972222225</v>
      </c>
    </row>
    <row r="541" spans="1:20" ht="43.2" x14ac:dyDescent="0.3">
      <c r="A541">
        <v>3458</v>
      </c>
      <c r="B541" s="3" t="s">
        <v>3457</v>
      </c>
      <c r="C541" s="3" t="s">
        <v>7568</v>
      </c>
      <c r="D541">
        <v>978</v>
      </c>
      <c r="E541">
        <v>1216</v>
      </c>
      <c r="F541" t="s">
        <v>8219</v>
      </c>
      <c r="G541" t="s">
        <v>8224</v>
      </c>
      <c r="H541" t="s">
        <v>8246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8271</v>
      </c>
      <c r="O541" s="7">
        <f>(Table1[[#This Row],[pledged]]/Table1[[#This Row],[goal]])*100</f>
        <v>124.33537832310839</v>
      </c>
      <c r="P541">
        <f>Table1[[#This Row],[pledged]]/Table1[[#This Row],[backers_count]]</f>
        <v>45.037037037037038</v>
      </c>
      <c r="Q541" t="s">
        <v>8315</v>
      </c>
      <c r="R541" t="s">
        <v>8316</v>
      </c>
      <c r="S541" s="12">
        <f>(((J541/60)/60)/24)+DATE(1970,1,1)</f>
        <v>42011.202581018515</v>
      </c>
      <c r="T541" s="12">
        <f>(((I541/60)/60)/24)+DATE(1970,1,1)</f>
        <v>42038.185416666667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(Table1[[#This Row],[pledged]]/Table1[[#This Row],[goal]])*100</f>
        <v>6.6666666666666671E-3</v>
      </c>
      <c r="P542">
        <f>Table1[[#This Row],[pledged]]/Table1[[#This Row],[backers_count]]</f>
        <v>1</v>
      </c>
      <c r="Q542" t="s">
        <v>8317</v>
      </c>
      <c r="R542" t="s">
        <v>8318</v>
      </c>
      <c r="S542" s="12">
        <f>(((J542/60)/60)/24)+DATE(1970,1,1)</f>
        <v>42009.817199074074</v>
      </c>
      <c r="T542" s="12">
        <f>(((I542/60)/60)/24)+DATE(1970,1,1)</f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(Table1[[#This Row],[pledged]]/Table1[[#This Row],[goal]])*100</f>
        <v>0.55555555555555558</v>
      </c>
      <c r="P543">
        <f>Table1[[#This Row],[pledged]]/Table1[[#This Row],[backers_count]]</f>
        <v>25</v>
      </c>
      <c r="Q543" t="s">
        <v>8317</v>
      </c>
      <c r="R543" t="s">
        <v>8318</v>
      </c>
      <c r="S543" s="12">
        <f>(((J543/60)/60)/24)+DATE(1970,1,1)</f>
        <v>42276.046689814815</v>
      </c>
      <c r="T543" s="12">
        <f>(((I543/60)/60)/24)+DATE(1970,1,1)</f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(Table1[[#This Row],[pledged]]/Table1[[#This Row],[goal]])*100</f>
        <v>3.9999999999999996E-4</v>
      </c>
      <c r="P544">
        <f>Table1[[#This Row],[pledged]]/Table1[[#This Row],[backers_count]]</f>
        <v>1</v>
      </c>
      <c r="Q544" t="s">
        <v>8317</v>
      </c>
      <c r="R544" t="s">
        <v>8318</v>
      </c>
      <c r="S544" s="12">
        <f>(((J544/60)/60)/24)+DATE(1970,1,1)</f>
        <v>42433.737453703703</v>
      </c>
      <c r="T544" s="12">
        <f>(((I544/60)/60)/24)+DATE(1970,1,1)</f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(Table1[[#This Row],[pledged]]/Table1[[#This Row],[goal]])*100</f>
        <v>0.31818181818181818</v>
      </c>
      <c r="P545">
        <f>Table1[[#This Row],[pledged]]/Table1[[#This Row],[backers_count]]</f>
        <v>35</v>
      </c>
      <c r="Q545" t="s">
        <v>8317</v>
      </c>
      <c r="R545" t="s">
        <v>8318</v>
      </c>
      <c r="S545" s="12">
        <f>(((J545/60)/60)/24)+DATE(1970,1,1)</f>
        <v>41914.092152777775</v>
      </c>
      <c r="T545" s="12">
        <f>(((I545/60)/60)/24)+DATE(1970,1,1)</f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(Table1[[#This Row],[pledged]]/Table1[[#This Row],[goal]])*100</f>
        <v>1.2</v>
      </c>
      <c r="P546">
        <f>Table1[[#This Row],[pledged]]/Table1[[#This Row],[backers_count]]</f>
        <v>3</v>
      </c>
      <c r="Q546" t="s">
        <v>8317</v>
      </c>
      <c r="R546" t="s">
        <v>8318</v>
      </c>
      <c r="S546" s="12">
        <f>(((J546/60)/60)/24)+DATE(1970,1,1)</f>
        <v>42525.656944444447</v>
      </c>
      <c r="T546" s="12">
        <f>(((I546/60)/60)/24)+DATE(1970,1,1)</f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(Table1[[#This Row],[pledged]]/Table1[[#This Row],[goal]])*100</f>
        <v>27.383999999999997</v>
      </c>
      <c r="P547">
        <f>Table1[[#This Row],[pledged]]/Table1[[#This Row],[backers_count]]</f>
        <v>402.70588235294116</v>
      </c>
      <c r="Q547" t="s">
        <v>8317</v>
      </c>
      <c r="R547" t="s">
        <v>8318</v>
      </c>
      <c r="S547" s="12">
        <f>(((J547/60)/60)/24)+DATE(1970,1,1)</f>
        <v>42283.592465277776</v>
      </c>
      <c r="T547" s="12">
        <f>(((I547/60)/60)/24)+DATE(1970,1,1)</f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(Table1[[#This Row],[pledged]]/Table1[[#This Row],[goal]])*100</f>
        <v>8.666666666666667E-2</v>
      </c>
      <c r="P548">
        <f>Table1[[#This Row],[pledged]]/Table1[[#This Row],[backers_count]]</f>
        <v>26</v>
      </c>
      <c r="Q548" t="s">
        <v>8317</v>
      </c>
      <c r="R548" t="s">
        <v>8318</v>
      </c>
      <c r="S548" s="12">
        <f>(((J548/60)/60)/24)+DATE(1970,1,1)</f>
        <v>42249.667997685188</v>
      </c>
      <c r="T548" s="12">
        <f>(((I548/60)/60)/24)+DATE(1970,1,1)</f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(Table1[[#This Row],[pledged]]/Table1[[#This Row],[goal]])*100</f>
        <v>0</v>
      </c>
      <c r="P549" t="e">
        <f>Table1[[#This Row],[pledged]]/Table1[[#This Row],[backers_count]]</f>
        <v>#DIV/0!</v>
      </c>
      <c r="Q549" t="s">
        <v>8317</v>
      </c>
      <c r="R549" t="s">
        <v>8318</v>
      </c>
      <c r="S549" s="12">
        <f>(((J549/60)/60)/24)+DATE(1970,1,1)</f>
        <v>42380.696342592593</v>
      </c>
      <c r="T549" s="12">
        <f>(((I549/60)/60)/24)+DATE(1970,1,1)</f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(Table1[[#This Row],[pledged]]/Table1[[#This Row],[goal]])*100</f>
        <v>0.09</v>
      </c>
      <c r="P550">
        <f>Table1[[#This Row],[pledged]]/Table1[[#This Row],[backers_count]]</f>
        <v>9</v>
      </c>
      <c r="Q550" t="s">
        <v>8317</v>
      </c>
      <c r="R550" t="s">
        <v>8318</v>
      </c>
      <c r="S550" s="12">
        <f>(((J550/60)/60)/24)+DATE(1970,1,1)</f>
        <v>42276.903333333335</v>
      </c>
      <c r="T550" s="12">
        <f>(((I550/60)/60)/24)+DATE(1970,1,1)</f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(Table1[[#This Row],[pledged]]/Table1[[#This Row],[goal]])*100</f>
        <v>2.7199999999999998</v>
      </c>
      <c r="P551">
        <f>Table1[[#This Row],[pledged]]/Table1[[#This Row],[backers_count]]</f>
        <v>8.5</v>
      </c>
      <c r="Q551" t="s">
        <v>8317</v>
      </c>
      <c r="R551" t="s">
        <v>8318</v>
      </c>
      <c r="S551" s="12">
        <f>(((J551/60)/60)/24)+DATE(1970,1,1)</f>
        <v>42163.636828703704</v>
      </c>
      <c r="T551" s="12">
        <f>(((I551/60)/60)/24)+DATE(1970,1,1)</f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(Table1[[#This Row],[pledged]]/Table1[[#This Row],[goal]])*100</f>
        <v>0.70000000000000007</v>
      </c>
      <c r="P552">
        <f>Table1[[#This Row],[pledged]]/Table1[[#This Row],[backers_count]]</f>
        <v>8.75</v>
      </c>
      <c r="Q552" t="s">
        <v>8317</v>
      </c>
      <c r="R552" t="s">
        <v>8318</v>
      </c>
      <c r="S552" s="12">
        <f>(((J552/60)/60)/24)+DATE(1970,1,1)</f>
        <v>42753.678761574076</v>
      </c>
      <c r="T552" s="12">
        <f>(((I552/60)/60)/24)+DATE(1970,1,1)</f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(Table1[[#This Row],[pledged]]/Table1[[#This Row],[goal]])*100</f>
        <v>5.0413333333333332</v>
      </c>
      <c r="P553">
        <f>Table1[[#This Row],[pledged]]/Table1[[#This Row],[backers_count]]</f>
        <v>135.03571428571428</v>
      </c>
      <c r="Q553" t="s">
        <v>8317</v>
      </c>
      <c r="R553" t="s">
        <v>8318</v>
      </c>
      <c r="S553" s="12">
        <f>(((J553/60)/60)/24)+DATE(1970,1,1)</f>
        <v>42173.275740740741</v>
      </c>
      <c r="T553" s="12">
        <f>(((I553/60)/60)/24)+DATE(1970,1,1)</f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(Table1[[#This Row],[pledged]]/Table1[[#This Row],[goal]])*100</f>
        <v>0</v>
      </c>
      <c r="P554" t="e">
        <f>Table1[[#This Row],[pledged]]/Table1[[#This Row],[backers_count]]</f>
        <v>#DIV/0!</v>
      </c>
      <c r="Q554" t="s">
        <v>8317</v>
      </c>
      <c r="R554" t="s">
        <v>8318</v>
      </c>
      <c r="S554" s="12">
        <f>(((J554/60)/60)/24)+DATE(1970,1,1)</f>
        <v>42318.616851851853</v>
      </c>
      <c r="T554" s="12">
        <f>(((I554/60)/60)/24)+DATE(1970,1,1)</f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(Table1[[#This Row],[pledged]]/Table1[[#This Row],[goal]])*100</f>
        <v>0.49199999999999999</v>
      </c>
      <c r="P555">
        <f>Table1[[#This Row],[pledged]]/Table1[[#This Row],[backers_count]]</f>
        <v>20.5</v>
      </c>
      <c r="Q555" t="s">
        <v>8317</v>
      </c>
      <c r="R555" t="s">
        <v>8318</v>
      </c>
      <c r="S555" s="12">
        <f>(((J555/60)/60)/24)+DATE(1970,1,1)</f>
        <v>41927.71980324074</v>
      </c>
      <c r="T555" s="12">
        <f>(((I555/60)/60)/24)+DATE(1970,1,1)</f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(Table1[[#This Row],[pledged]]/Table1[[#This Row],[goal]])*100</f>
        <v>36.589147286821706</v>
      </c>
      <c r="P556">
        <f>Table1[[#This Row],[pledged]]/Table1[[#This Row],[backers_count]]</f>
        <v>64.36363636363636</v>
      </c>
      <c r="Q556" t="s">
        <v>8317</v>
      </c>
      <c r="R556" t="s">
        <v>8318</v>
      </c>
      <c r="S556" s="12">
        <f>(((J556/60)/60)/24)+DATE(1970,1,1)</f>
        <v>41901.684861111113</v>
      </c>
      <c r="T556" s="12">
        <f>(((I556/60)/60)/24)+DATE(1970,1,1)</f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(Table1[[#This Row],[pledged]]/Table1[[#This Row],[goal]])*100</f>
        <v>0</v>
      </c>
      <c r="P557" t="e">
        <f>Table1[[#This Row],[pledged]]/Table1[[#This Row],[backers_count]]</f>
        <v>#DIV/0!</v>
      </c>
      <c r="Q557" t="s">
        <v>8317</v>
      </c>
      <c r="R557" t="s">
        <v>8318</v>
      </c>
      <c r="S557" s="12">
        <f>(((J557/60)/60)/24)+DATE(1970,1,1)</f>
        <v>42503.353506944448</v>
      </c>
      <c r="T557" s="12">
        <f>(((I557/60)/60)/24)+DATE(1970,1,1)</f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(Table1[[#This Row],[pledged]]/Table1[[#This Row],[goal]])*100</f>
        <v>2.5</v>
      </c>
      <c r="P558">
        <f>Table1[[#This Row],[pledged]]/Table1[[#This Row],[backers_count]]</f>
        <v>200</v>
      </c>
      <c r="Q558" t="s">
        <v>8317</v>
      </c>
      <c r="R558" t="s">
        <v>8318</v>
      </c>
      <c r="S558" s="12">
        <f>(((J558/60)/60)/24)+DATE(1970,1,1)</f>
        <v>42345.860150462962</v>
      </c>
      <c r="T558" s="12">
        <f>(((I558/60)/60)/24)+DATE(1970,1,1)</f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(Table1[[#This Row],[pledged]]/Table1[[#This Row],[goal]])*100</f>
        <v>0.91066666666666674</v>
      </c>
      <c r="P559">
        <f>Table1[[#This Row],[pledged]]/Table1[[#This Row],[backers_count]]</f>
        <v>68.3</v>
      </c>
      <c r="Q559" t="s">
        <v>8317</v>
      </c>
      <c r="R559" t="s">
        <v>8318</v>
      </c>
      <c r="S559" s="12">
        <f>(((J559/60)/60)/24)+DATE(1970,1,1)</f>
        <v>42676.942164351851</v>
      </c>
      <c r="T559" s="12">
        <f>(((I559/60)/60)/24)+DATE(1970,1,1)</f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(Table1[[#This Row],[pledged]]/Table1[[#This Row],[goal]])*100</f>
        <v>0</v>
      </c>
      <c r="P560" t="e">
        <f>Table1[[#This Row],[pledged]]/Table1[[#This Row],[backers_count]]</f>
        <v>#DIV/0!</v>
      </c>
      <c r="Q560" t="s">
        <v>8317</v>
      </c>
      <c r="R560" t="s">
        <v>8318</v>
      </c>
      <c r="S560" s="12">
        <f>(((J560/60)/60)/24)+DATE(1970,1,1)</f>
        <v>42057.883159722223</v>
      </c>
      <c r="T560" s="12">
        <f>(((I560/60)/60)/24)+DATE(1970,1,1)</f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(Table1[[#This Row],[pledged]]/Table1[[#This Row],[goal]])*100</f>
        <v>2.0833333333333336E-2</v>
      </c>
      <c r="P561">
        <f>Table1[[#This Row],[pledged]]/Table1[[#This Row],[backers_count]]</f>
        <v>50</v>
      </c>
      <c r="Q561" t="s">
        <v>8317</v>
      </c>
      <c r="R561" t="s">
        <v>8318</v>
      </c>
      <c r="S561" s="12">
        <f>(((J561/60)/60)/24)+DATE(1970,1,1)</f>
        <v>42321.283101851848</v>
      </c>
      <c r="T561" s="12">
        <f>(((I561/60)/60)/24)+DATE(1970,1,1)</f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(Table1[[#This Row],[pledged]]/Table1[[#This Row],[goal]])*100</f>
        <v>1.2E-2</v>
      </c>
      <c r="P562">
        <f>Table1[[#This Row],[pledged]]/Table1[[#This Row],[backers_count]]</f>
        <v>4</v>
      </c>
      <c r="Q562" t="s">
        <v>8317</v>
      </c>
      <c r="R562" t="s">
        <v>8318</v>
      </c>
      <c r="S562" s="12">
        <f>(((J562/60)/60)/24)+DATE(1970,1,1)</f>
        <v>41960.771354166667</v>
      </c>
      <c r="T562" s="12">
        <f>(((I562/60)/60)/24)+DATE(1970,1,1)</f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(Table1[[#This Row],[pledged]]/Table1[[#This Row],[goal]])*100</f>
        <v>0.36666666666666664</v>
      </c>
      <c r="P563">
        <f>Table1[[#This Row],[pledged]]/Table1[[#This Row],[backers_count]]</f>
        <v>27.5</v>
      </c>
      <c r="Q563" t="s">
        <v>8317</v>
      </c>
      <c r="R563" t="s">
        <v>8318</v>
      </c>
      <c r="S563" s="12">
        <f>(((J563/60)/60)/24)+DATE(1970,1,1)</f>
        <v>42268.658715277779</v>
      </c>
      <c r="T563" s="12">
        <f>(((I563/60)/60)/24)+DATE(1970,1,1)</f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(Table1[[#This Row],[pledged]]/Table1[[#This Row],[goal]])*100</f>
        <v>0</v>
      </c>
      <c r="P564" t="e">
        <f>Table1[[#This Row],[pledged]]/Table1[[#This Row],[backers_count]]</f>
        <v>#DIV/0!</v>
      </c>
      <c r="Q564" t="s">
        <v>8317</v>
      </c>
      <c r="R564" t="s">
        <v>8318</v>
      </c>
      <c r="S564" s="12">
        <f>(((J564/60)/60)/24)+DATE(1970,1,1)</f>
        <v>42692.389062500006</v>
      </c>
      <c r="T564" s="12">
        <f>(((I564/60)/60)/24)+DATE(1970,1,1)</f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(Table1[[#This Row],[pledged]]/Table1[[#This Row],[goal]])*100</f>
        <v>9.0666666666666659E-2</v>
      </c>
      <c r="P565">
        <f>Table1[[#This Row],[pledged]]/Table1[[#This Row],[backers_count]]</f>
        <v>34</v>
      </c>
      <c r="Q565" t="s">
        <v>8317</v>
      </c>
      <c r="R565" t="s">
        <v>8318</v>
      </c>
      <c r="S565" s="12">
        <f>(((J565/60)/60)/24)+DATE(1970,1,1)</f>
        <v>42022.069988425923</v>
      </c>
      <c r="T565" s="12">
        <f>(((I565/60)/60)/24)+DATE(1970,1,1)</f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(Table1[[#This Row],[pledged]]/Table1[[#This Row],[goal]])*100</f>
        <v>5.5555555555555558E-3</v>
      </c>
      <c r="P566">
        <f>Table1[[#This Row],[pledged]]/Table1[[#This Row],[backers_count]]</f>
        <v>1</v>
      </c>
      <c r="Q566" t="s">
        <v>8317</v>
      </c>
      <c r="R566" t="s">
        <v>8318</v>
      </c>
      <c r="S566" s="12">
        <f>(((J566/60)/60)/24)+DATE(1970,1,1)</f>
        <v>42411.942997685182</v>
      </c>
      <c r="T566" s="12">
        <f>(((I566/60)/60)/24)+DATE(1970,1,1)</f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(Table1[[#This Row],[pledged]]/Table1[[#This Row],[goal]])*100</f>
        <v>0</v>
      </c>
      <c r="P567" t="e">
        <f>Table1[[#This Row],[pledged]]/Table1[[#This Row],[backers_count]]</f>
        <v>#DIV/0!</v>
      </c>
      <c r="Q567" t="s">
        <v>8317</v>
      </c>
      <c r="R567" t="s">
        <v>8318</v>
      </c>
      <c r="S567" s="12">
        <f>(((J567/60)/60)/24)+DATE(1970,1,1)</f>
        <v>42165.785289351858</v>
      </c>
      <c r="T567" s="12">
        <f>(((I567/60)/60)/24)+DATE(1970,1,1)</f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(Table1[[#This Row],[pledged]]/Table1[[#This Row],[goal]])*100</f>
        <v>0.02</v>
      </c>
      <c r="P568">
        <f>Table1[[#This Row],[pledged]]/Table1[[#This Row],[backers_count]]</f>
        <v>1</v>
      </c>
      <c r="Q568" t="s">
        <v>8317</v>
      </c>
      <c r="R568" t="s">
        <v>8318</v>
      </c>
      <c r="S568" s="12">
        <f>(((J568/60)/60)/24)+DATE(1970,1,1)</f>
        <v>42535.68440972222</v>
      </c>
      <c r="T568" s="12">
        <f>(((I568/60)/60)/24)+DATE(1970,1,1)</f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(Table1[[#This Row],[pledged]]/Table1[[#This Row],[goal]])*100</f>
        <v>0</v>
      </c>
      <c r="P569" t="e">
        <f>Table1[[#This Row],[pledged]]/Table1[[#This Row],[backers_count]]</f>
        <v>#DIV/0!</v>
      </c>
      <c r="Q569" t="s">
        <v>8317</v>
      </c>
      <c r="R569" t="s">
        <v>8318</v>
      </c>
      <c r="S569" s="12">
        <f>(((J569/60)/60)/24)+DATE(1970,1,1)</f>
        <v>41975.842523148152</v>
      </c>
      <c r="T569" s="12">
        <f>(((I569/60)/60)/24)+DATE(1970,1,1)</f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(Table1[[#This Row],[pledged]]/Table1[[#This Row],[goal]])*100</f>
        <v>1</v>
      </c>
      <c r="P570">
        <f>Table1[[#This Row],[pledged]]/Table1[[#This Row],[backers_count]]</f>
        <v>49</v>
      </c>
      <c r="Q570" t="s">
        <v>8317</v>
      </c>
      <c r="R570" t="s">
        <v>8318</v>
      </c>
      <c r="S570" s="12">
        <f>(((J570/60)/60)/24)+DATE(1970,1,1)</f>
        <v>42348.9215625</v>
      </c>
      <c r="T570" s="12">
        <f>(((I570/60)/60)/24)+DATE(1970,1,1)</f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(Table1[[#This Row],[pledged]]/Table1[[#This Row],[goal]])*100</f>
        <v>0.8</v>
      </c>
      <c r="P571">
        <f>Table1[[#This Row],[pledged]]/Table1[[#This Row],[backers_count]]</f>
        <v>20</v>
      </c>
      <c r="Q571" t="s">
        <v>8317</v>
      </c>
      <c r="R571" t="s">
        <v>8318</v>
      </c>
      <c r="S571" s="12">
        <f>(((J571/60)/60)/24)+DATE(1970,1,1)</f>
        <v>42340.847361111111</v>
      </c>
      <c r="T571" s="12">
        <f>(((I571/60)/60)/24)+DATE(1970,1,1)</f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(Table1[[#This Row],[pledged]]/Table1[[#This Row],[goal]])*100</f>
        <v>0.16705882352941176</v>
      </c>
      <c r="P572">
        <f>Table1[[#This Row],[pledged]]/Table1[[#This Row],[backers_count]]</f>
        <v>142</v>
      </c>
      <c r="Q572" t="s">
        <v>8317</v>
      </c>
      <c r="R572" t="s">
        <v>8318</v>
      </c>
      <c r="S572" s="12">
        <f>(((J572/60)/60)/24)+DATE(1970,1,1)</f>
        <v>42388.798252314817</v>
      </c>
      <c r="T572" s="12">
        <f>(((I572/60)/60)/24)+DATE(1970,1,1)</f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(Table1[[#This Row],[pledged]]/Table1[[#This Row],[goal]])*100</f>
        <v>0.42399999999999999</v>
      </c>
      <c r="P573">
        <f>Table1[[#This Row],[pledged]]/Table1[[#This Row],[backers_count]]</f>
        <v>53</v>
      </c>
      <c r="Q573" t="s">
        <v>8317</v>
      </c>
      <c r="R573" t="s">
        <v>8318</v>
      </c>
      <c r="S573" s="12">
        <f>(((J573/60)/60)/24)+DATE(1970,1,1)</f>
        <v>42192.816238425927</v>
      </c>
      <c r="T573" s="12">
        <f>(((I573/60)/60)/24)+DATE(1970,1,1)</f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(Table1[[#This Row],[pledged]]/Table1[[#This Row],[goal]])*100</f>
        <v>0</v>
      </c>
      <c r="P574" t="e">
        <f>Table1[[#This Row],[pledged]]/Table1[[#This Row],[backers_count]]</f>
        <v>#DIV/0!</v>
      </c>
      <c r="Q574" t="s">
        <v>8317</v>
      </c>
      <c r="R574" t="s">
        <v>8318</v>
      </c>
      <c r="S574" s="12">
        <f>(((J574/60)/60)/24)+DATE(1970,1,1)</f>
        <v>42282.71629629629</v>
      </c>
      <c r="T574" s="12">
        <f>(((I574/60)/60)/24)+DATE(1970,1,1)</f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(Table1[[#This Row],[pledged]]/Table1[[#This Row],[goal]])*100</f>
        <v>0.38925389253892539</v>
      </c>
      <c r="P575">
        <f>Table1[[#This Row],[pledged]]/Table1[[#This Row],[backers_count]]</f>
        <v>38.444444444444443</v>
      </c>
      <c r="Q575" t="s">
        <v>8317</v>
      </c>
      <c r="R575" t="s">
        <v>8318</v>
      </c>
      <c r="S575" s="12">
        <f>(((J575/60)/60)/24)+DATE(1970,1,1)</f>
        <v>41963.050127314811</v>
      </c>
      <c r="T575" s="12">
        <f>(((I575/60)/60)/24)+DATE(1970,1,1)</f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(Table1[[#This Row],[pledged]]/Table1[[#This Row],[goal]])*100</f>
        <v>0.7155635062611807</v>
      </c>
      <c r="P576">
        <f>Table1[[#This Row],[pledged]]/Table1[[#This Row],[backers_count]]</f>
        <v>20</v>
      </c>
      <c r="Q576" t="s">
        <v>8317</v>
      </c>
      <c r="R576" t="s">
        <v>8318</v>
      </c>
      <c r="S576" s="12">
        <f>(((J576/60)/60)/24)+DATE(1970,1,1)</f>
        <v>42632.443368055552</v>
      </c>
      <c r="T576" s="12">
        <f>(((I576/60)/60)/24)+DATE(1970,1,1)</f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(Table1[[#This Row],[pledged]]/Table1[[#This Row],[goal]])*100</f>
        <v>0.43166666666666664</v>
      </c>
      <c r="P577">
        <f>Table1[[#This Row],[pledged]]/Table1[[#This Row],[backers_count]]</f>
        <v>64.75</v>
      </c>
      <c r="Q577" t="s">
        <v>8317</v>
      </c>
      <c r="R577" t="s">
        <v>8318</v>
      </c>
      <c r="S577" s="12">
        <f>(((J577/60)/60)/24)+DATE(1970,1,1)</f>
        <v>42138.692627314813</v>
      </c>
      <c r="T577" s="12">
        <f>(((I577/60)/60)/24)+DATE(1970,1,1)</f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(Table1[[#This Row],[pledged]]/Table1[[#This Row],[goal]])*100</f>
        <v>1.25E-3</v>
      </c>
      <c r="P578">
        <f>Table1[[#This Row],[pledged]]/Table1[[#This Row],[backers_count]]</f>
        <v>1</v>
      </c>
      <c r="Q578" t="s">
        <v>8317</v>
      </c>
      <c r="R578" t="s">
        <v>8318</v>
      </c>
      <c r="S578" s="12">
        <f>(((J578/60)/60)/24)+DATE(1970,1,1)</f>
        <v>42031.471666666665</v>
      </c>
      <c r="T578" s="12">
        <f>(((I578/60)/60)/24)+DATE(1970,1,1)</f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(Table1[[#This Row],[pledged]]/Table1[[#This Row],[goal]])*100</f>
        <v>0.2</v>
      </c>
      <c r="P579">
        <f>Table1[[#This Row],[pledged]]/Table1[[#This Row],[backers_count]]</f>
        <v>10</v>
      </c>
      <c r="Q579" t="s">
        <v>8317</v>
      </c>
      <c r="R579" t="s">
        <v>8318</v>
      </c>
      <c r="S579" s="12">
        <f>(((J579/60)/60)/24)+DATE(1970,1,1)</f>
        <v>42450.589143518519</v>
      </c>
      <c r="T579" s="12">
        <f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(Table1[[#This Row],[pledged]]/Table1[[#This Row],[goal]])*100</f>
        <v>1.12E-2</v>
      </c>
      <c r="P580">
        <f>Table1[[#This Row],[pledged]]/Table1[[#This Row],[backers_count]]</f>
        <v>2</v>
      </c>
      <c r="Q580" t="s">
        <v>8317</v>
      </c>
      <c r="R580" t="s">
        <v>8318</v>
      </c>
      <c r="S580" s="12">
        <f>(((J580/60)/60)/24)+DATE(1970,1,1)</f>
        <v>42230.578622685185</v>
      </c>
      <c r="T580" s="12">
        <f>(((I580/60)/60)/24)+DATE(1970,1,1)</f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(Table1[[#This Row],[pledged]]/Table1[[#This Row],[goal]])*100</f>
        <v>1.4583333333333333</v>
      </c>
      <c r="P581">
        <f>Table1[[#This Row],[pledged]]/Table1[[#This Row],[backers_count]]</f>
        <v>35</v>
      </c>
      <c r="Q581" t="s">
        <v>8317</v>
      </c>
      <c r="R581" t="s">
        <v>8318</v>
      </c>
      <c r="S581" s="12">
        <f>(((J581/60)/60)/24)+DATE(1970,1,1)</f>
        <v>41968.852118055554</v>
      </c>
      <c r="T581" s="12">
        <f>(((I581/60)/60)/24)+DATE(1970,1,1)</f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(Table1[[#This Row],[pledged]]/Table1[[#This Row],[goal]])*100</f>
        <v>3.3333333333333333E-2</v>
      </c>
      <c r="P582">
        <f>Table1[[#This Row],[pledged]]/Table1[[#This Row],[backers_count]]</f>
        <v>1</v>
      </c>
      <c r="Q582" t="s">
        <v>8317</v>
      </c>
      <c r="R582" t="s">
        <v>8318</v>
      </c>
      <c r="S582" s="12">
        <f>(((J582/60)/60)/24)+DATE(1970,1,1)</f>
        <v>42605.908182870371</v>
      </c>
      <c r="T582" s="12">
        <f>(((I582/60)/60)/24)+DATE(1970,1,1)</f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(Table1[[#This Row],[pledged]]/Table1[[#This Row],[goal]])*100</f>
        <v>0</v>
      </c>
      <c r="P583" t="e">
        <f>Table1[[#This Row],[pledged]]/Table1[[#This Row],[backers_count]]</f>
        <v>#DIV/0!</v>
      </c>
      <c r="Q583" t="s">
        <v>8317</v>
      </c>
      <c r="R583" t="s">
        <v>8318</v>
      </c>
      <c r="S583" s="12">
        <f>(((J583/60)/60)/24)+DATE(1970,1,1)</f>
        <v>42188.012777777782</v>
      </c>
      <c r="T583" s="12">
        <f>(((I583/60)/60)/24)+DATE(1970,1,1)</f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(Table1[[#This Row],[pledged]]/Table1[[#This Row],[goal]])*100</f>
        <v>0</v>
      </c>
      <c r="P584" t="e">
        <f>Table1[[#This Row],[pledged]]/Table1[[#This Row],[backers_count]]</f>
        <v>#DIV/0!</v>
      </c>
      <c r="Q584" t="s">
        <v>8317</v>
      </c>
      <c r="R584" t="s">
        <v>8318</v>
      </c>
      <c r="S584" s="12">
        <f>(((J584/60)/60)/24)+DATE(1970,1,1)</f>
        <v>42055.739803240736</v>
      </c>
      <c r="T584" s="12">
        <f>(((I584/60)/60)/24)+DATE(1970,1,1)</f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(Table1[[#This Row],[pledged]]/Table1[[#This Row],[goal]])*100</f>
        <v>1.1111111111111112E-2</v>
      </c>
      <c r="P585">
        <f>Table1[[#This Row],[pledged]]/Table1[[#This Row],[backers_count]]</f>
        <v>1</v>
      </c>
      <c r="Q585" t="s">
        <v>8317</v>
      </c>
      <c r="R585" t="s">
        <v>8318</v>
      </c>
      <c r="S585" s="12">
        <f>(((J585/60)/60)/24)+DATE(1970,1,1)</f>
        <v>42052.93850694444</v>
      </c>
      <c r="T585" s="12">
        <f>(((I585/60)/60)/24)+DATE(1970,1,1)</f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(Table1[[#This Row],[pledged]]/Table1[[#This Row],[goal]])*100</f>
        <v>1</v>
      </c>
      <c r="P586">
        <f>Table1[[#This Row],[pledged]]/Table1[[#This Row],[backers_count]]</f>
        <v>5</v>
      </c>
      <c r="Q586" t="s">
        <v>8317</v>
      </c>
      <c r="R586" t="s">
        <v>8318</v>
      </c>
      <c r="S586" s="12">
        <f>(((J586/60)/60)/24)+DATE(1970,1,1)</f>
        <v>42049.716620370367</v>
      </c>
      <c r="T586" s="12">
        <f>(((I586/60)/60)/24)+DATE(1970,1,1)</f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(Table1[[#This Row],[pledged]]/Table1[[#This Row],[goal]])*100</f>
        <v>0</v>
      </c>
      <c r="P587" t="e">
        <f>Table1[[#This Row],[pledged]]/Table1[[#This Row],[backers_count]]</f>
        <v>#DIV/0!</v>
      </c>
      <c r="Q587" t="s">
        <v>8317</v>
      </c>
      <c r="R587" t="s">
        <v>8318</v>
      </c>
      <c r="S587" s="12">
        <f>(((J587/60)/60)/24)+DATE(1970,1,1)</f>
        <v>42283.3909375</v>
      </c>
      <c r="T587" s="12">
        <f>(((I587/60)/60)/24)+DATE(1970,1,1)</f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(Table1[[#This Row],[pledged]]/Table1[[#This Row],[goal]])*100</f>
        <v>0.55999999999999994</v>
      </c>
      <c r="P588">
        <f>Table1[[#This Row],[pledged]]/Table1[[#This Row],[backers_count]]</f>
        <v>14</v>
      </c>
      <c r="Q588" t="s">
        <v>8317</v>
      </c>
      <c r="R588" t="s">
        <v>8318</v>
      </c>
      <c r="S588" s="12">
        <f>(((J588/60)/60)/24)+DATE(1970,1,1)</f>
        <v>42020.854247685187</v>
      </c>
      <c r="T588" s="12">
        <f>(((I588/60)/60)/24)+DATE(1970,1,1)</f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(Table1[[#This Row],[pledged]]/Table1[[#This Row],[goal]])*100</f>
        <v>9.0833333333333339</v>
      </c>
      <c r="P589">
        <f>Table1[[#This Row],[pledged]]/Table1[[#This Row],[backers_count]]</f>
        <v>389.28571428571428</v>
      </c>
      <c r="Q589" t="s">
        <v>8317</v>
      </c>
      <c r="R589" t="s">
        <v>8318</v>
      </c>
      <c r="S589" s="12">
        <f>(((J589/60)/60)/24)+DATE(1970,1,1)</f>
        <v>42080.757326388892</v>
      </c>
      <c r="T589" s="12">
        <f>(((I589/60)/60)/24)+DATE(1970,1,1)</f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(Table1[[#This Row],[pledged]]/Table1[[#This Row],[goal]])*100</f>
        <v>3.3444444444444441</v>
      </c>
      <c r="P590">
        <f>Table1[[#This Row],[pledged]]/Table1[[#This Row],[backers_count]]</f>
        <v>150.5</v>
      </c>
      <c r="Q590" t="s">
        <v>8317</v>
      </c>
      <c r="R590" t="s">
        <v>8318</v>
      </c>
      <c r="S590" s="12">
        <f>(((J590/60)/60)/24)+DATE(1970,1,1)</f>
        <v>42631.769513888896</v>
      </c>
      <c r="T590" s="12">
        <f>(((I590/60)/60)/24)+DATE(1970,1,1)</f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(Table1[[#This Row],[pledged]]/Table1[[#This Row],[goal]])*100</f>
        <v>1.3333333333333334E-2</v>
      </c>
      <c r="P591">
        <f>Table1[[#This Row],[pledged]]/Table1[[#This Row],[backers_count]]</f>
        <v>1</v>
      </c>
      <c r="Q591" t="s">
        <v>8317</v>
      </c>
      <c r="R591" t="s">
        <v>8318</v>
      </c>
      <c r="S591" s="12">
        <f>(((J591/60)/60)/24)+DATE(1970,1,1)</f>
        <v>42178.614571759259</v>
      </c>
      <c r="T591" s="12">
        <f>(((I591/60)/60)/24)+DATE(1970,1,1)</f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(Table1[[#This Row],[pledged]]/Table1[[#This Row],[goal]])*100</f>
        <v>4.46</v>
      </c>
      <c r="P592">
        <f>Table1[[#This Row],[pledged]]/Table1[[#This Row],[backers_count]]</f>
        <v>24.777777777777779</v>
      </c>
      <c r="Q592" t="s">
        <v>8317</v>
      </c>
      <c r="R592" t="s">
        <v>8318</v>
      </c>
      <c r="S592" s="12">
        <f>(((J592/60)/60)/24)+DATE(1970,1,1)</f>
        <v>42377.554756944446</v>
      </c>
      <c r="T592" s="12">
        <f>(((I592/60)/60)/24)+DATE(1970,1,1)</f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(Table1[[#This Row],[pledged]]/Table1[[#This Row],[goal]])*100</f>
        <v>6.0999999999999999E-2</v>
      </c>
      <c r="P593">
        <f>Table1[[#This Row],[pledged]]/Table1[[#This Row],[backers_count]]</f>
        <v>30.5</v>
      </c>
      <c r="Q593" t="s">
        <v>8317</v>
      </c>
      <c r="R593" t="s">
        <v>8318</v>
      </c>
      <c r="S593" s="12">
        <f>(((J593/60)/60)/24)+DATE(1970,1,1)</f>
        <v>42177.543171296296</v>
      </c>
      <c r="T593" s="12">
        <f>(((I593/60)/60)/24)+DATE(1970,1,1)</f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(Table1[[#This Row],[pledged]]/Table1[[#This Row],[goal]])*100</f>
        <v>3.3333333333333335</v>
      </c>
      <c r="P594">
        <f>Table1[[#This Row],[pledged]]/Table1[[#This Row],[backers_count]]</f>
        <v>250</v>
      </c>
      <c r="Q594" t="s">
        <v>8317</v>
      </c>
      <c r="R594" t="s">
        <v>8318</v>
      </c>
      <c r="S594" s="12">
        <f>(((J594/60)/60)/24)+DATE(1970,1,1)</f>
        <v>41946.232175925928</v>
      </c>
      <c r="T594" s="12">
        <f>(((I594/60)/60)/24)+DATE(1970,1,1)</f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(Table1[[#This Row],[pledged]]/Table1[[#This Row],[goal]])*100</f>
        <v>23</v>
      </c>
      <c r="P595">
        <f>Table1[[#This Row],[pledged]]/Table1[[#This Row],[backers_count]]</f>
        <v>16.428571428571427</v>
      </c>
      <c r="Q595" t="s">
        <v>8317</v>
      </c>
      <c r="R595" t="s">
        <v>8318</v>
      </c>
      <c r="S595" s="12">
        <f>(((J595/60)/60)/24)+DATE(1970,1,1)</f>
        <v>42070.677604166667</v>
      </c>
      <c r="T595" s="12">
        <f>(((I595/60)/60)/24)+DATE(1970,1,1)</f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(Table1[[#This Row],[pledged]]/Table1[[#This Row],[goal]])*100</f>
        <v>0.104</v>
      </c>
      <c r="P596">
        <f>Table1[[#This Row],[pledged]]/Table1[[#This Row],[backers_count]]</f>
        <v>13</v>
      </c>
      <c r="Q596" t="s">
        <v>8317</v>
      </c>
      <c r="R596" t="s">
        <v>8318</v>
      </c>
      <c r="S596" s="12">
        <f>(((J596/60)/60)/24)+DATE(1970,1,1)</f>
        <v>42446.780162037037</v>
      </c>
      <c r="T596" s="12">
        <f>(((I596/60)/60)/24)+DATE(1970,1,1)</f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(Table1[[#This Row],[pledged]]/Table1[[#This Row],[goal]])*100</f>
        <v>0.42599999999999999</v>
      </c>
      <c r="P597">
        <f>Table1[[#This Row],[pledged]]/Table1[[#This Row],[backers_count]]</f>
        <v>53.25</v>
      </c>
      <c r="Q597" t="s">
        <v>8317</v>
      </c>
      <c r="R597" t="s">
        <v>8318</v>
      </c>
      <c r="S597" s="12">
        <f>(((J597/60)/60)/24)+DATE(1970,1,1)</f>
        <v>42083.069884259254</v>
      </c>
      <c r="T597" s="12">
        <f>(((I597/60)/60)/24)+DATE(1970,1,1)</f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(Table1[[#This Row],[pledged]]/Table1[[#This Row],[goal]])*100</f>
        <v>0.03</v>
      </c>
      <c r="P598">
        <f>Table1[[#This Row],[pledged]]/Table1[[#This Row],[backers_count]]</f>
        <v>3</v>
      </c>
      <c r="Q598" t="s">
        <v>8317</v>
      </c>
      <c r="R598" t="s">
        <v>8318</v>
      </c>
      <c r="S598" s="12">
        <f>(((J598/60)/60)/24)+DATE(1970,1,1)</f>
        <v>42646.896898148145</v>
      </c>
      <c r="T598" s="12">
        <f>(((I598/60)/60)/24)+DATE(1970,1,1)</f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(Table1[[#This Row],[pledged]]/Table1[[#This Row],[goal]])*100</f>
        <v>0.26666666666666666</v>
      </c>
      <c r="P599">
        <f>Table1[[#This Row],[pledged]]/Table1[[#This Row],[backers_count]]</f>
        <v>10</v>
      </c>
      <c r="Q599" t="s">
        <v>8317</v>
      </c>
      <c r="R599" t="s">
        <v>8318</v>
      </c>
      <c r="S599" s="12">
        <f>(((J599/60)/60)/24)+DATE(1970,1,1)</f>
        <v>42545.705266203702</v>
      </c>
      <c r="T599" s="12">
        <f>(((I599/60)/60)/24)+DATE(1970,1,1)</f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(Table1[[#This Row],[pledged]]/Table1[[#This Row],[goal]])*100</f>
        <v>34</v>
      </c>
      <c r="P600">
        <f>Table1[[#This Row],[pledged]]/Table1[[#This Row],[backers_count]]</f>
        <v>121.42857142857143</v>
      </c>
      <c r="Q600" t="s">
        <v>8317</v>
      </c>
      <c r="R600" t="s">
        <v>8318</v>
      </c>
      <c r="S600" s="12">
        <f>(((J600/60)/60)/24)+DATE(1970,1,1)</f>
        <v>41948.00209490741</v>
      </c>
      <c r="T600" s="12">
        <f>(((I600/60)/60)/24)+DATE(1970,1,1)</f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(Table1[[#This Row],[pledged]]/Table1[[#This Row],[goal]])*100</f>
        <v>6.2E-2</v>
      </c>
      <c r="P601">
        <f>Table1[[#This Row],[pledged]]/Table1[[#This Row],[backers_count]]</f>
        <v>15.5</v>
      </c>
      <c r="Q601" t="s">
        <v>8317</v>
      </c>
      <c r="R601" t="s">
        <v>8318</v>
      </c>
      <c r="S601" s="12">
        <f>(((J601/60)/60)/24)+DATE(1970,1,1)</f>
        <v>42047.812523148154</v>
      </c>
      <c r="T601" s="12">
        <f>(((I601/60)/60)/24)+DATE(1970,1,1)</f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(Table1[[#This Row],[pledged]]/Table1[[#This Row],[goal]])*100</f>
        <v>2</v>
      </c>
      <c r="P602">
        <f>Table1[[#This Row],[pledged]]/Table1[[#This Row],[backers_count]]</f>
        <v>100</v>
      </c>
      <c r="Q602" t="s">
        <v>8317</v>
      </c>
      <c r="R602" t="s">
        <v>8318</v>
      </c>
      <c r="S602" s="12">
        <f>(((J602/60)/60)/24)+DATE(1970,1,1)</f>
        <v>42073.798171296294</v>
      </c>
      <c r="T602" s="12">
        <f>(((I602/60)/60)/24)+DATE(1970,1,1)</f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(Table1[[#This Row],[pledged]]/Table1[[#This Row],[goal]])*100</f>
        <v>1.4000000000000001</v>
      </c>
      <c r="P603">
        <f>Table1[[#This Row],[pledged]]/Table1[[#This Row],[backers_count]]</f>
        <v>23.333333333333332</v>
      </c>
      <c r="Q603" t="s">
        <v>8317</v>
      </c>
      <c r="R603" t="s">
        <v>8318</v>
      </c>
      <c r="S603" s="12">
        <f>(((J603/60)/60)/24)+DATE(1970,1,1)</f>
        <v>41969.858090277776</v>
      </c>
      <c r="T603" s="12">
        <f>(((I603/60)/60)/24)+DATE(1970,1,1)</f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(Table1[[#This Row],[pledged]]/Table1[[#This Row],[goal]])*100</f>
        <v>0</v>
      </c>
      <c r="P604" t="e">
        <f>Table1[[#This Row],[pledged]]/Table1[[#This Row],[backers_count]]</f>
        <v>#DIV/0!</v>
      </c>
      <c r="Q604" t="s">
        <v>8317</v>
      </c>
      <c r="R604" t="s">
        <v>8318</v>
      </c>
      <c r="S604" s="12">
        <f>(((J604/60)/60)/24)+DATE(1970,1,1)</f>
        <v>42143.79415509259</v>
      </c>
      <c r="T604" s="12">
        <f>(((I604/60)/60)/24)+DATE(1970,1,1)</f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(Table1[[#This Row],[pledged]]/Table1[[#This Row],[goal]])*100</f>
        <v>3.9334666666666664</v>
      </c>
      <c r="P605">
        <f>Table1[[#This Row],[pledged]]/Table1[[#This Row],[backers_count]]</f>
        <v>45.386153846153846</v>
      </c>
      <c r="Q605" t="s">
        <v>8317</v>
      </c>
      <c r="R605" t="s">
        <v>8318</v>
      </c>
      <c r="S605" s="12">
        <f>(((J605/60)/60)/24)+DATE(1970,1,1)</f>
        <v>41835.639155092591</v>
      </c>
      <c r="T605" s="12">
        <f>(((I605/60)/60)/24)+DATE(1970,1,1)</f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(Table1[[#This Row],[pledged]]/Table1[[#This Row],[goal]])*100</f>
        <v>0</v>
      </c>
      <c r="P606" t="e">
        <f>Table1[[#This Row],[pledged]]/Table1[[#This Row],[backers_count]]</f>
        <v>#DIV/0!</v>
      </c>
      <c r="Q606" t="s">
        <v>8317</v>
      </c>
      <c r="R606" t="s">
        <v>8318</v>
      </c>
      <c r="S606" s="12">
        <f>(((J606/60)/60)/24)+DATE(1970,1,1)</f>
        <v>41849.035370370373</v>
      </c>
      <c r="T606" s="12">
        <f>(((I606/60)/60)/24)+DATE(1970,1,1)</f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(Table1[[#This Row],[pledged]]/Table1[[#This Row],[goal]])*100</f>
        <v>2.62</v>
      </c>
      <c r="P607">
        <f>Table1[[#This Row],[pledged]]/Table1[[#This Row],[backers_count]]</f>
        <v>16.375</v>
      </c>
      <c r="Q607" t="s">
        <v>8317</v>
      </c>
      <c r="R607" t="s">
        <v>8318</v>
      </c>
      <c r="S607" s="12">
        <f>(((J607/60)/60)/24)+DATE(1970,1,1)</f>
        <v>42194.357731481476</v>
      </c>
      <c r="T607" s="12">
        <f>(((I607/60)/60)/24)+DATE(1970,1,1)</f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(Table1[[#This Row],[pledged]]/Table1[[#This Row],[goal]])*100</f>
        <v>0.2</v>
      </c>
      <c r="P608">
        <f>Table1[[#This Row],[pledged]]/Table1[[#This Row],[backers_count]]</f>
        <v>10</v>
      </c>
      <c r="Q608" t="s">
        <v>8317</v>
      </c>
      <c r="R608" t="s">
        <v>8318</v>
      </c>
      <c r="S608" s="12">
        <f>(((J608/60)/60)/24)+DATE(1970,1,1)</f>
        <v>42102.650567129633</v>
      </c>
      <c r="T608" s="12">
        <f>(((I608/60)/60)/24)+DATE(1970,1,1)</f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(Table1[[#This Row],[pledged]]/Table1[[#This Row],[goal]])*100</f>
        <v>0</v>
      </c>
      <c r="P609" t="e">
        <f>Table1[[#This Row],[pledged]]/Table1[[#This Row],[backers_count]]</f>
        <v>#DIV/0!</v>
      </c>
      <c r="Q609" t="s">
        <v>8317</v>
      </c>
      <c r="R609" t="s">
        <v>8318</v>
      </c>
      <c r="S609" s="12">
        <f>(((J609/60)/60)/24)+DATE(1970,1,1)</f>
        <v>42300.825648148151</v>
      </c>
      <c r="T609" s="12">
        <f>(((I609/60)/60)/24)+DATE(1970,1,1)</f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(Table1[[#This Row],[pledged]]/Table1[[#This Row],[goal]])*100</f>
        <v>0.97400000000000009</v>
      </c>
      <c r="P610">
        <f>Table1[[#This Row],[pledged]]/Table1[[#This Row],[backers_count]]</f>
        <v>292.2</v>
      </c>
      <c r="Q610" t="s">
        <v>8317</v>
      </c>
      <c r="R610" t="s">
        <v>8318</v>
      </c>
      <c r="S610" s="12">
        <f>(((J610/60)/60)/24)+DATE(1970,1,1)</f>
        <v>42140.921064814815</v>
      </c>
      <c r="T610" s="12">
        <f>(((I610/60)/60)/24)+DATE(1970,1,1)</f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(Table1[[#This Row],[pledged]]/Table1[[#This Row],[goal]])*100</f>
        <v>0.64102564102564097</v>
      </c>
      <c r="P611">
        <f>Table1[[#This Row],[pledged]]/Table1[[#This Row],[backers_count]]</f>
        <v>5</v>
      </c>
      <c r="Q611" t="s">
        <v>8317</v>
      </c>
      <c r="R611" t="s">
        <v>8318</v>
      </c>
      <c r="S611" s="12">
        <f>(((J611/60)/60)/24)+DATE(1970,1,1)</f>
        <v>42307.034074074079</v>
      </c>
      <c r="T611" s="12">
        <f>(((I611/60)/60)/24)+DATE(1970,1,1)</f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(Table1[[#This Row],[pledged]]/Table1[[#This Row],[goal]])*100</f>
        <v>0</v>
      </c>
      <c r="P612" t="e">
        <f>Table1[[#This Row],[pledged]]/Table1[[#This Row],[backers_count]]</f>
        <v>#DIV/0!</v>
      </c>
      <c r="Q612" t="s">
        <v>8317</v>
      </c>
      <c r="R612" t="s">
        <v>8318</v>
      </c>
      <c r="S612" s="12">
        <f>(((J612/60)/60)/24)+DATE(1970,1,1)</f>
        <v>42086.83085648148</v>
      </c>
      <c r="T612" s="12">
        <f>(((I612/60)/60)/24)+DATE(1970,1,1)</f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(Table1[[#This Row],[pledged]]/Table1[[#This Row],[goal]])*100</f>
        <v>0</v>
      </c>
      <c r="P613" t="e">
        <f>Table1[[#This Row],[pledged]]/Table1[[#This Row],[backers_count]]</f>
        <v>#DIV/0!</v>
      </c>
      <c r="Q613" t="s">
        <v>8317</v>
      </c>
      <c r="R613" t="s">
        <v>8318</v>
      </c>
      <c r="S613" s="12">
        <f>(((J613/60)/60)/24)+DATE(1970,1,1)</f>
        <v>42328.560613425929</v>
      </c>
      <c r="T613" s="12">
        <f>(((I613/60)/60)/24)+DATE(1970,1,1)</f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(Table1[[#This Row],[pledged]]/Table1[[#This Row],[goal]])*100</f>
        <v>0</v>
      </c>
      <c r="P614" t="e">
        <f>Table1[[#This Row],[pledged]]/Table1[[#This Row],[backers_count]]</f>
        <v>#DIV/0!</v>
      </c>
      <c r="Q614" t="s">
        <v>8317</v>
      </c>
      <c r="R614" t="s">
        <v>8318</v>
      </c>
      <c r="S614" s="12">
        <f>(((J614/60)/60)/24)+DATE(1970,1,1)</f>
        <v>42585.031782407401</v>
      </c>
      <c r="T614" s="12">
        <f>(((I614/60)/60)/24)+DATE(1970,1,1)</f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(Table1[[#This Row],[pledged]]/Table1[[#This Row],[goal]])*100</f>
        <v>21.363333333333333</v>
      </c>
      <c r="P615">
        <f>Table1[[#This Row],[pledged]]/Table1[[#This Row],[backers_count]]</f>
        <v>105.93388429752066</v>
      </c>
      <c r="Q615" t="s">
        <v>8317</v>
      </c>
      <c r="R615" t="s">
        <v>8318</v>
      </c>
      <c r="S615" s="12">
        <f>(((J615/60)/60)/24)+DATE(1970,1,1)</f>
        <v>42247.496759259258</v>
      </c>
      <c r="T615" s="12">
        <f>(((I615/60)/60)/24)+DATE(1970,1,1)</f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(Table1[[#This Row],[pledged]]/Table1[[#This Row],[goal]])*100</f>
        <v>0</v>
      </c>
      <c r="P616" t="e">
        <f>Table1[[#This Row],[pledged]]/Table1[[#This Row],[backers_count]]</f>
        <v>#DIV/0!</v>
      </c>
      <c r="Q616" t="s">
        <v>8317</v>
      </c>
      <c r="R616" t="s">
        <v>8318</v>
      </c>
      <c r="S616" s="12">
        <f>(((J616/60)/60)/24)+DATE(1970,1,1)</f>
        <v>42515.061805555553</v>
      </c>
      <c r="T616" s="12">
        <f>(((I616/60)/60)/24)+DATE(1970,1,1)</f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(Table1[[#This Row],[pledged]]/Table1[[#This Row],[goal]])*100</f>
        <v>0</v>
      </c>
      <c r="P617" t="e">
        <f>Table1[[#This Row],[pledged]]/Table1[[#This Row],[backers_count]]</f>
        <v>#DIV/0!</v>
      </c>
      <c r="Q617" t="s">
        <v>8317</v>
      </c>
      <c r="R617" t="s">
        <v>8318</v>
      </c>
      <c r="S617" s="12">
        <f>(((J617/60)/60)/24)+DATE(1970,1,1)</f>
        <v>42242.122210648144</v>
      </c>
      <c r="T617" s="12">
        <f>(((I617/60)/60)/24)+DATE(1970,1,1)</f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(Table1[[#This Row],[pledged]]/Table1[[#This Row],[goal]])*100</f>
        <v>0</v>
      </c>
      <c r="P618" t="e">
        <f>Table1[[#This Row],[pledged]]/Table1[[#This Row],[backers_count]]</f>
        <v>#DIV/0!</v>
      </c>
      <c r="Q618" t="s">
        <v>8317</v>
      </c>
      <c r="R618" t="s">
        <v>8318</v>
      </c>
      <c r="S618" s="12">
        <f>(((J618/60)/60)/24)+DATE(1970,1,1)</f>
        <v>42761.376238425932</v>
      </c>
      <c r="T618" s="12">
        <f>(((I618/60)/60)/24)+DATE(1970,1,1)</f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(Table1[[#This Row],[pledged]]/Table1[[#This Row],[goal]])*100</f>
        <v>3</v>
      </c>
      <c r="P619">
        <f>Table1[[#This Row],[pledged]]/Table1[[#This Row],[backers_count]]</f>
        <v>20</v>
      </c>
      <c r="Q619" t="s">
        <v>8317</v>
      </c>
      <c r="R619" t="s">
        <v>8318</v>
      </c>
      <c r="S619" s="12">
        <f>(((J619/60)/60)/24)+DATE(1970,1,1)</f>
        <v>42087.343090277776</v>
      </c>
      <c r="T619" s="12">
        <f>(((I619/60)/60)/24)+DATE(1970,1,1)</f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(Table1[[#This Row],[pledged]]/Table1[[#This Row],[goal]])*100</f>
        <v>0</v>
      </c>
      <c r="P620" t="e">
        <f>Table1[[#This Row],[pledged]]/Table1[[#This Row],[backers_count]]</f>
        <v>#DIV/0!</v>
      </c>
      <c r="Q620" t="s">
        <v>8317</v>
      </c>
      <c r="R620" t="s">
        <v>8318</v>
      </c>
      <c r="S620" s="12">
        <f>(((J620/60)/60)/24)+DATE(1970,1,1)</f>
        <v>42317.810219907406</v>
      </c>
      <c r="T620" s="12">
        <f>(((I620/60)/60)/24)+DATE(1970,1,1)</f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(Table1[[#This Row],[pledged]]/Table1[[#This Row],[goal]])*100</f>
        <v>3.9999999999999996E-5</v>
      </c>
      <c r="P621">
        <f>Table1[[#This Row],[pledged]]/Table1[[#This Row],[backers_count]]</f>
        <v>1</v>
      </c>
      <c r="Q621" t="s">
        <v>8317</v>
      </c>
      <c r="R621" t="s">
        <v>8318</v>
      </c>
      <c r="S621" s="12">
        <f>(((J621/60)/60)/24)+DATE(1970,1,1)</f>
        <v>41908.650347222225</v>
      </c>
      <c r="T621" s="12">
        <f>(((I621/60)/60)/24)+DATE(1970,1,1)</f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(Table1[[#This Row],[pledged]]/Table1[[#This Row],[goal]])*100</f>
        <v>1</v>
      </c>
      <c r="P622">
        <f>Table1[[#This Row],[pledged]]/Table1[[#This Row],[backers_count]]</f>
        <v>300</v>
      </c>
      <c r="Q622" t="s">
        <v>8317</v>
      </c>
      <c r="R622" t="s">
        <v>8318</v>
      </c>
      <c r="S622" s="12">
        <f>(((J622/60)/60)/24)+DATE(1970,1,1)</f>
        <v>41831.716874999998</v>
      </c>
      <c r="T622" s="12">
        <f>(((I622/60)/60)/24)+DATE(1970,1,1)</f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(Table1[[#This Row],[pledged]]/Table1[[#This Row],[goal]])*100</f>
        <v>1.044</v>
      </c>
      <c r="P623">
        <f>Table1[[#This Row],[pledged]]/Table1[[#This Row],[backers_count]]</f>
        <v>87</v>
      </c>
      <c r="Q623" t="s">
        <v>8317</v>
      </c>
      <c r="R623" t="s">
        <v>8318</v>
      </c>
      <c r="S623" s="12">
        <f>(((J623/60)/60)/24)+DATE(1970,1,1)</f>
        <v>42528.987696759257</v>
      </c>
      <c r="T623" s="12">
        <f>(((I623/60)/60)/24)+DATE(1970,1,1)</f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(Table1[[#This Row],[pledged]]/Table1[[#This Row],[goal]])*100</f>
        <v>5.6833333333333336</v>
      </c>
      <c r="P624">
        <f>Table1[[#This Row],[pledged]]/Table1[[#This Row],[backers_count]]</f>
        <v>37.888888888888886</v>
      </c>
      <c r="Q624" t="s">
        <v>8317</v>
      </c>
      <c r="R624" t="s">
        <v>8318</v>
      </c>
      <c r="S624" s="12">
        <f>(((J624/60)/60)/24)+DATE(1970,1,1)</f>
        <v>42532.774745370371</v>
      </c>
      <c r="T624" s="12">
        <f>(((I624/60)/60)/24)+DATE(1970,1,1)</f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(Table1[[#This Row],[pledged]]/Table1[[#This Row],[goal]])*100</f>
        <v>0</v>
      </c>
      <c r="P625" t="e">
        <f>Table1[[#This Row],[pledged]]/Table1[[#This Row],[backers_count]]</f>
        <v>#DIV/0!</v>
      </c>
      <c r="Q625" t="s">
        <v>8317</v>
      </c>
      <c r="R625" t="s">
        <v>8318</v>
      </c>
      <c r="S625" s="12">
        <f>(((J625/60)/60)/24)+DATE(1970,1,1)</f>
        <v>42122.009224537032</v>
      </c>
      <c r="T625" s="12">
        <f>(((I625/60)/60)/24)+DATE(1970,1,1)</f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(Table1[[#This Row],[pledged]]/Table1[[#This Row],[goal]])*100</f>
        <v>0</v>
      </c>
      <c r="P626" t="e">
        <f>Table1[[#This Row],[pledged]]/Table1[[#This Row],[backers_count]]</f>
        <v>#DIV/0!</v>
      </c>
      <c r="Q626" t="s">
        <v>8317</v>
      </c>
      <c r="R626" t="s">
        <v>8318</v>
      </c>
      <c r="S626" s="12">
        <f>(((J626/60)/60)/24)+DATE(1970,1,1)</f>
        <v>42108.988900462966</v>
      </c>
      <c r="T626" s="12">
        <f>(((I626/60)/60)/24)+DATE(1970,1,1)</f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(Table1[[#This Row],[pledged]]/Table1[[#This Row],[goal]])*100</f>
        <v>0</v>
      </c>
      <c r="P627" t="e">
        <f>Table1[[#This Row],[pledged]]/Table1[[#This Row],[backers_count]]</f>
        <v>#DIV/0!</v>
      </c>
      <c r="Q627" t="s">
        <v>8317</v>
      </c>
      <c r="R627" t="s">
        <v>8318</v>
      </c>
      <c r="S627" s="12">
        <f>(((J627/60)/60)/24)+DATE(1970,1,1)</f>
        <v>42790.895567129628</v>
      </c>
      <c r="T627" s="12">
        <f>(((I627/60)/60)/24)+DATE(1970,1,1)</f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(Table1[[#This Row],[pledged]]/Table1[[#This Row],[goal]])*100</f>
        <v>17.380000000000003</v>
      </c>
      <c r="P628">
        <f>Table1[[#This Row],[pledged]]/Table1[[#This Row],[backers_count]]</f>
        <v>111.41025641025641</v>
      </c>
      <c r="Q628" t="s">
        <v>8317</v>
      </c>
      <c r="R628" t="s">
        <v>8318</v>
      </c>
      <c r="S628" s="12">
        <f>(((J628/60)/60)/24)+DATE(1970,1,1)</f>
        <v>42198.559479166666</v>
      </c>
      <c r="T628" s="12">
        <f>(((I628/60)/60)/24)+DATE(1970,1,1)</f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(Table1[[#This Row],[pledged]]/Table1[[#This Row],[goal]])*100</f>
        <v>0.02</v>
      </c>
      <c r="P629">
        <f>Table1[[#This Row],[pledged]]/Table1[[#This Row],[backers_count]]</f>
        <v>90</v>
      </c>
      <c r="Q629" t="s">
        <v>8317</v>
      </c>
      <c r="R629" t="s">
        <v>8318</v>
      </c>
      <c r="S629" s="12">
        <f>(((J629/60)/60)/24)+DATE(1970,1,1)</f>
        <v>42384.306840277779</v>
      </c>
      <c r="T629" s="12">
        <f>(((I629/60)/60)/24)+DATE(1970,1,1)</f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(Table1[[#This Row],[pledged]]/Table1[[#This Row],[goal]])*100</f>
        <v>0</v>
      </c>
      <c r="P630" t="e">
        <f>Table1[[#This Row],[pledged]]/Table1[[#This Row],[backers_count]]</f>
        <v>#DIV/0!</v>
      </c>
      <c r="Q630" t="s">
        <v>8317</v>
      </c>
      <c r="R630" t="s">
        <v>8318</v>
      </c>
      <c r="S630" s="12">
        <f>(((J630/60)/60)/24)+DATE(1970,1,1)</f>
        <v>41803.692789351851</v>
      </c>
      <c r="T630" s="12">
        <f>(((I630/60)/60)/24)+DATE(1970,1,1)</f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(Table1[[#This Row],[pledged]]/Table1[[#This Row],[goal]])*100</f>
        <v>0.17500000000000002</v>
      </c>
      <c r="P631">
        <f>Table1[[#This Row],[pledged]]/Table1[[#This Row],[backers_count]]</f>
        <v>116.66666666666667</v>
      </c>
      <c r="Q631" t="s">
        <v>8317</v>
      </c>
      <c r="R631" t="s">
        <v>8318</v>
      </c>
      <c r="S631" s="12">
        <f>(((J631/60)/60)/24)+DATE(1970,1,1)</f>
        <v>42474.637824074074</v>
      </c>
      <c r="T631" s="12">
        <f>(((I631/60)/60)/24)+DATE(1970,1,1)</f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(Table1[[#This Row],[pledged]]/Table1[[#This Row],[goal]])*100</f>
        <v>8.3340278356529712E-2</v>
      </c>
      <c r="P632">
        <f>Table1[[#This Row],[pledged]]/Table1[[#This Row],[backers_count]]</f>
        <v>10</v>
      </c>
      <c r="Q632" t="s">
        <v>8317</v>
      </c>
      <c r="R632" t="s">
        <v>8318</v>
      </c>
      <c r="S632" s="12">
        <f>(((J632/60)/60)/24)+DATE(1970,1,1)</f>
        <v>42223.619456018518</v>
      </c>
      <c r="T632" s="12">
        <f>(((I632/60)/60)/24)+DATE(1970,1,1)</f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(Table1[[#This Row],[pledged]]/Table1[[#This Row],[goal]])*100</f>
        <v>1.38</v>
      </c>
      <c r="P633">
        <f>Table1[[#This Row],[pledged]]/Table1[[#This Row],[backers_count]]</f>
        <v>76.666666666666671</v>
      </c>
      <c r="Q633" t="s">
        <v>8317</v>
      </c>
      <c r="R633" t="s">
        <v>8318</v>
      </c>
      <c r="S633" s="12">
        <f>(((J633/60)/60)/24)+DATE(1970,1,1)</f>
        <v>42489.772326388891</v>
      </c>
      <c r="T633" s="12">
        <f>(((I633/60)/60)/24)+DATE(1970,1,1)</f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(Table1[[#This Row],[pledged]]/Table1[[#This Row],[goal]])*100</f>
        <v>0</v>
      </c>
      <c r="P634" t="e">
        <f>Table1[[#This Row],[pledged]]/Table1[[#This Row],[backers_count]]</f>
        <v>#DIV/0!</v>
      </c>
      <c r="Q634" t="s">
        <v>8317</v>
      </c>
      <c r="R634" t="s">
        <v>8318</v>
      </c>
      <c r="S634" s="12">
        <f>(((J634/60)/60)/24)+DATE(1970,1,1)</f>
        <v>42303.659317129626</v>
      </c>
      <c r="T634" s="12">
        <f>(((I634/60)/60)/24)+DATE(1970,1,1)</f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(Table1[[#This Row],[pledged]]/Table1[[#This Row],[goal]])*100</f>
        <v>12.45</v>
      </c>
      <c r="P635">
        <f>Table1[[#This Row],[pledged]]/Table1[[#This Row],[backers_count]]</f>
        <v>49.8</v>
      </c>
      <c r="Q635" t="s">
        <v>8317</v>
      </c>
      <c r="R635" t="s">
        <v>8318</v>
      </c>
      <c r="S635" s="12">
        <f>(((J635/60)/60)/24)+DATE(1970,1,1)</f>
        <v>42507.29932870371</v>
      </c>
      <c r="T635" s="12">
        <f>(((I635/60)/60)/24)+DATE(1970,1,1)</f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(Table1[[#This Row],[pledged]]/Table1[[#This Row],[goal]])*100</f>
        <v>0.02</v>
      </c>
      <c r="P636">
        <f>Table1[[#This Row],[pledged]]/Table1[[#This Row],[backers_count]]</f>
        <v>1</v>
      </c>
      <c r="Q636" t="s">
        <v>8317</v>
      </c>
      <c r="R636" t="s">
        <v>8318</v>
      </c>
      <c r="S636" s="12">
        <f>(((J636/60)/60)/24)+DATE(1970,1,1)</f>
        <v>42031.928576388891</v>
      </c>
      <c r="T636" s="12">
        <f>(((I636/60)/60)/24)+DATE(1970,1,1)</f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(Table1[[#This Row],[pledged]]/Table1[[#This Row],[goal]])*100</f>
        <v>8.0000000000000002E-3</v>
      </c>
      <c r="P637">
        <f>Table1[[#This Row],[pledged]]/Table1[[#This Row],[backers_count]]</f>
        <v>2</v>
      </c>
      <c r="Q637" t="s">
        <v>8317</v>
      </c>
      <c r="R637" t="s">
        <v>8318</v>
      </c>
      <c r="S637" s="12">
        <f>(((J637/60)/60)/24)+DATE(1970,1,1)</f>
        <v>42076.092152777783</v>
      </c>
      <c r="T637" s="12">
        <f>(((I637/60)/60)/24)+DATE(1970,1,1)</f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(Table1[[#This Row],[pledged]]/Table1[[#This Row],[goal]])*100</f>
        <v>0.2</v>
      </c>
      <c r="P638">
        <f>Table1[[#This Row],[pledged]]/Table1[[#This Row],[backers_count]]</f>
        <v>4</v>
      </c>
      <c r="Q638" t="s">
        <v>8317</v>
      </c>
      <c r="R638" t="s">
        <v>8318</v>
      </c>
      <c r="S638" s="12">
        <f>(((J638/60)/60)/24)+DATE(1970,1,1)</f>
        <v>42131.455439814818</v>
      </c>
      <c r="T638" s="12">
        <f>(((I638/60)/60)/24)+DATE(1970,1,1)</f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(Table1[[#This Row],[pledged]]/Table1[[#This Row],[goal]])*100</f>
        <v>0</v>
      </c>
      <c r="P639" t="e">
        <f>Table1[[#This Row],[pledged]]/Table1[[#This Row],[backers_count]]</f>
        <v>#DIV/0!</v>
      </c>
      <c r="Q639" t="s">
        <v>8317</v>
      </c>
      <c r="R639" t="s">
        <v>8318</v>
      </c>
      <c r="S639" s="12">
        <f>(((J639/60)/60)/24)+DATE(1970,1,1)</f>
        <v>42762.962013888886</v>
      </c>
      <c r="T639" s="12">
        <f>(((I639/60)/60)/24)+DATE(1970,1,1)</f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(Table1[[#This Row],[pledged]]/Table1[[#This Row],[goal]])*100</f>
        <v>9.0000000000000011E-3</v>
      </c>
      <c r="P640">
        <f>Table1[[#This Row],[pledged]]/Table1[[#This Row],[backers_count]]</f>
        <v>3</v>
      </c>
      <c r="Q640" t="s">
        <v>8317</v>
      </c>
      <c r="R640" t="s">
        <v>8318</v>
      </c>
      <c r="S640" s="12">
        <f>(((J640/60)/60)/24)+DATE(1970,1,1)</f>
        <v>42759.593310185184</v>
      </c>
      <c r="T640" s="12">
        <f>(((I640/60)/60)/24)+DATE(1970,1,1)</f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(Table1[[#This Row],[pledged]]/Table1[[#This Row],[goal]])*100</f>
        <v>9.9999999999999991E-5</v>
      </c>
      <c r="P641">
        <f>Table1[[#This Row],[pledged]]/Table1[[#This Row],[backers_count]]</f>
        <v>1</v>
      </c>
      <c r="Q641" t="s">
        <v>8317</v>
      </c>
      <c r="R641" t="s">
        <v>8318</v>
      </c>
      <c r="S641" s="12">
        <f>(((J641/60)/60)/24)+DATE(1970,1,1)</f>
        <v>41865.583275462966</v>
      </c>
      <c r="T641" s="12">
        <f>(((I641/60)/60)/24)+DATE(1970,1,1)</f>
        <v>41925.583275462966</v>
      </c>
    </row>
    <row r="642" spans="1:20" ht="43.2" x14ac:dyDescent="0.3">
      <c r="A642">
        <v>383</v>
      </c>
      <c r="B642" s="3" t="s">
        <v>384</v>
      </c>
      <c r="C642" s="3" t="s">
        <v>4493</v>
      </c>
      <c r="D642">
        <v>999</v>
      </c>
      <c r="E642">
        <v>2065</v>
      </c>
      <c r="F642" t="s">
        <v>8219</v>
      </c>
      <c r="G642" t="s">
        <v>8224</v>
      </c>
      <c r="H642" t="s">
        <v>8246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8269</v>
      </c>
      <c r="O642" s="7">
        <f>(Table1[[#This Row],[pledged]]/Table1[[#This Row],[goal]])*100</f>
        <v>206.70670670670671</v>
      </c>
      <c r="P642">
        <f>Table1[[#This Row],[pledged]]/Table1[[#This Row],[backers_count]]</f>
        <v>43.020833333333336</v>
      </c>
      <c r="Q642" t="s">
        <v>8308</v>
      </c>
      <c r="R642" t="s">
        <v>8313</v>
      </c>
      <c r="S642" s="12">
        <f>(((J642/60)/60)/24)+DATE(1970,1,1)</f>
        <v>41755.117581018516</v>
      </c>
      <c r="T642" s="12">
        <f>(((I642/60)/60)/24)+DATE(1970,1,1)</f>
        <v>41778.117581018516</v>
      </c>
    </row>
    <row r="643" spans="1:20" ht="43.2" x14ac:dyDescent="0.3">
      <c r="A643">
        <v>1883</v>
      </c>
      <c r="B643" s="3" t="s">
        <v>1884</v>
      </c>
      <c r="C643" s="3" t="s">
        <v>5993</v>
      </c>
      <c r="D643">
        <v>999</v>
      </c>
      <c r="E643">
        <v>1047</v>
      </c>
      <c r="F643" t="s">
        <v>8219</v>
      </c>
      <c r="G643" t="s">
        <v>8224</v>
      </c>
      <c r="H643" t="s">
        <v>8246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8279</v>
      </c>
      <c r="O643" s="7">
        <f>(Table1[[#This Row],[pledged]]/Table1[[#This Row],[goal]])*100</f>
        <v>104.8048048048048</v>
      </c>
      <c r="P643">
        <f>Table1[[#This Row],[pledged]]/Table1[[#This Row],[backers_count]]</f>
        <v>32.71875</v>
      </c>
      <c r="Q643" t="s">
        <v>8323</v>
      </c>
      <c r="R643" t="s">
        <v>8327</v>
      </c>
      <c r="S643" s="12">
        <f>(((J643/60)/60)/24)+DATE(1970,1,1)</f>
        <v>40977.948009259257</v>
      </c>
      <c r="T643" s="12">
        <f>(((I643/60)/60)/24)+DATE(1970,1,1)</f>
        <v>41007.906342592592</v>
      </c>
    </row>
    <row r="644" spans="1:20" ht="43.2" x14ac:dyDescent="0.3">
      <c r="A644">
        <v>35</v>
      </c>
      <c r="B644" s="3" t="s">
        <v>37</v>
      </c>
      <c r="C644" s="3" t="s">
        <v>4146</v>
      </c>
      <c r="D644">
        <v>1000</v>
      </c>
      <c r="E644">
        <v>1665</v>
      </c>
      <c r="F644" t="s">
        <v>8219</v>
      </c>
      <c r="G644" t="s">
        <v>8224</v>
      </c>
      <c r="H644" t="s">
        <v>8246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8265</v>
      </c>
      <c r="O644" s="7">
        <f>(Table1[[#This Row],[pledged]]/Table1[[#This Row],[goal]])*100</f>
        <v>166.5</v>
      </c>
      <c r="P644">
        <f>Table1[[#This Row],[pledged]]/Table1[[#This Row],[backers_count]]</f>
        <v>59.464285714285715</v>
      </c>
      <c r="Q644" t="s">
        <v>8308</v>
      </c>
      <c r="R644" t="s">
        <v>8309</v>
      </c>
      <c r="S644" s="12">
        <f>(((J644/60)/60)/24)+DATE(1970,1,1)</f>
        <v>42098.291828703703</v>
      </c>
      <c r="T644" s="12">
        <f>(((I644/60)/60)/24)+DATE(1970,1,1)</f>
        <v>42122</v>
      </c>
    </row>
    <row r="645" spans="1:20" ht="57.6" x14ac:dyDescent="0.3">
      <c r="A645">
        <v>93</v>
      </c>
      <c r="B645" s="3" t="s">
        <v>95</v>
      </c>
      <c r="C645" s="3" t="s">
        <v>4204</v>
      </c>
      <c r="D645">
        <v>1000</v>
      </c>
      <c r="E645">
        <v>1106</v>
      </c>
      <c r="F645" t="s">
        <v>8219</v>
      </c>
      <c r="G645" t="s">
        <v>8224</v>
      </c>
      <c r="H645" t="s">
        <v>8246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8266</v>
      </c>
      <c r="O645" s="7">
        <f>(Table1[[#This Row],[pledged]]/Table1[[#This Row],[goal]])*100</f>
        <v>110.60000000000001</v>
      </c>
      <c r="P645">
        <f>Table1[[#This Row],[pledged]]/Table1[[#This Row],[backers_count]]</f>
        <v>73.733333333333334</v>
      </c>
      <c r="Q645" t="s">
        <v>8308</v>
      </c>
      <c r="R645" t="s">
        <v>8310</v>
      </c>
      <c r="S645" s="12">
        <f>(((J645/60)/60)/24)+DATE(1970,1,1)</f>
        <v>41065.858067129629</v>
      </c>
      <c r="T645" s="12">
        <f>(((I645/60)/60)/24)+DATE(1970,1,1)</f>
        <v>41093.875</v>
      </c>
    </row>
    <row r="646" spans="1:20" ht="43.2" x14ac:dyDescent="0.3">
      <c r="A646">
        <v>109</v>
      </c>
      <c r="B646" s="3" t="s">
        <v>111</v>
      </c>
      <c r="C646" s="3" t="s">
        <v>4220</v>
      </c>
      <c r="D646">
        <v>1000</v>
      </c>
      <c r="E646">
        <v>2195</v>
      </c>
      <c r="F646" t="s">
        <v>8219</v>
      </c>
      <c r="G646" t="s">
        <v>8224</v>
      </c>
      <c r="H646" t="s">
        <v>8246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8266</v>
      </c>
      <c r="O646" s="7">
        <f>(Table1[[#This Row],[pledged]]/Table1[[#This Row],[goal]])*100</f>
        <v>219.49999999999997</v>
      </c>
      <c r="P646">
        <f>Table1[[#This Row],[pledged]]/Table1[[#This Row],[backers_count]]</f>
        <v>46.702127659574465</v>
      </c>
      <c r="Q646" t="s">
        <v>8308</v>
      </c>
      <c r="R646" t="s">
        <v>8310</v>
      </c>
      <c r="S646" s="12">
        <f>(((J646/60)/60)/24)+DATE(1970,1,1)</f>
        <v>40570.025810185187</v>
      </c>
      <c r="T646" s="12">
        <f>(((I646/60)/60)/24)+DATE(1970,1,1)</f>
        <v>40600.025810185187</v>
      </c>
    </row>
    <row r="647" spans="1:20" ht="57.6" x14ac:dyDescent="0.3">
      <c r="A647">
        <v>266</v>
      </c>
      <c r="B647" s="3" t="s">
        <v>267</v>
      </c>
      <c r="C647" s="3" t="s">
        <v>4376</v>
      </c>
      <c r="D647">
        <v>1000</v>
      </c>
      <c r="E647">
        <v>1455</v>
      </c>
      <c r="F647" t="s">
        <v>8219</v>
      </c>
      <c r="G647" t="s">
        <v>8224</v>
      </c>
      <c r="H647" t="s">
        <v>8246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8269</v>
      </c>
      <c r="O647" s="7">
        <f>(Table1[[#This Row],[pledged]]/Table1[[#This Row],[goal]])*100</f>
        <v>145.5</v>
      </c>
      <c r="P647">
        <f>Table1[[#This Row],[pledged]]/Table1[[#This Row],[backers_count]]</f>
        <v>40.416666666666664</v>
      </c>
      <c r="Q647" t="s">
        <v>8308</v>
      </c>
      <c r="R647" t="s">
        <v>8313</v>
      </c>
      <c r="S647" s="12">
        <f>(((J647/60)/60)/24)+DATE(1970,1,1)</f>
        <v>40205.174849537041</v>
      </c>
      <c r="T647" s="12">
        <f>(((I647/60)/60)/24)+DATE(1970,1,1)</f>
        <v>40291.160416666666</v>
      </c>
    </row>
    <row r="648" spans="1:20" ht="28.8" x14ac:dyDescent="0.3">
      <c r="A648">
        <v>306</v>
      </c>
      <c r="B648" s="3" t="s">
        <v>307</v>
      </c>
      <c r="C648" s="3" t="s">
        <v>4416</v>
      </c>
      <c r="D648">
        <v>1000</v>
      </c>
      <c r="E648">
        <v>2929</v>
      </c>
      <c r="F648" t="s">
        <v>8219</v>
      </c>
      <c r="G648" t="s">
        <v>8224</v>
      </c>
      <c r="H648" t="s">
        <v>8246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8269</v>
      </c>
      <c r="O648" s="7">
        <f>(Table1[[#This Row],[pledged]]/Table1[[#This Row],[goal]])*100</f>
        <v>292.89999999999998</v>
      </c>
      <c r="P648">
        <f>Table1[[#This Row],[pledged]]/Table1[[#This Row],[backers_count]]</f>
        <v>36.612499999999997</v>
      </c>
      <c r="Q648" t="s">
        <v>8308</v>
      </c>
      <c r="R648" t="s">
        <v>8313</v>
      </c>
      <c r="S648" s="12">
        <f>(((J648/60)/60)/24)+DATE(1970,1,1)</f>
        <v>41333.837187500001</v>
      </c>
      <c r="T648" s="12">
        <f>(((I648/60)/60)/24)+DATE(1970,1,1)</f>
        <v>41353.795520833337</v>
      </c>
    </row>
    <row r="649" spans="1:20" ht="43.2" x14ac:dyDescent="0.3">
      <c r="A649">
        <v>310</v>
      </c>
      <c r="B649" s="3" t="s">
        <v>311</v>
      </c>
      <c r="C649" s="3" t="s">
        <v>4420</v>
      </c>
      <c r="D649">
        <v>1000</v>
      </c>
      <c r="E649">
        <v>1041.29</v>
      </c>
      <c r="F649" t="s">
        <v>8219</v>
      </c>
      <c r="G649" t="s">
        <v>8224</v>
      </c>
      <c r="H649" t="s">
        <v>8246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8269</v>
      </c>
      <c r="O649" s="7">
        <f>(Table1[[#This Row],[pledged]]/Table1[[#This Row],[goal]])*100</f>
        <v>104.129</v>
      </c>
      <c r="P649">
        <f>Table1[[#This Row],[pledged]]/Table1[[#This Row],[backers_count]]</f>
        <v>28.924722222222222</v>
      </c>
      <c r="Q649" t="s">
        <v>8308</v>
      </c>
      <c r="R649" t="s">
        <v>8313</v>
      </c>
      <c r="S649" s="12">
        <f>(((J649/60)/60)/24)+DATE(1970,1,1)</f>
        <v>40821.183136574073</v>
      </c>
      <c r="T649" s="12">
        <f>(((I649/60)/60)/24)+DATE(1970,1,1)</f>
        <v>40836.083333333336</v>
      </c>
    </row>
    <row r="650" spans="1:20" ht="43.2" x14ac:dyDescent="0.3">
      <c r="A650">
        <v>314</v>
      </c>
      <c r="B650" s="3" t="s">
        <v>315</v>
      </c>
      <c r="C650" s="3" t="s">
        <v>4424</v>
      </c>
      <c r="D650">
        <v>1000</v>
      </c>
      <c r="E650">
        <v>3851.5</v>
      </c>
      <c r="F650" t="s">
        <v>8219</v>
      </c>
      <c r="G650" t="s">
        <v>8224</v>
      </c>
      <c r="H650" t="s">
        <v>8246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8269</v>
      </c>
      <c r="O650" s="7">
        <f>(Table1[[#This Row],[pledged]]/Table1[[#This Row],[goal]])*100</f>
        <v>385.15000000000003</v>
      </c>
      <c r="P650">
        <f>Table1[[#This Row],[pledged]]/Table1[[#This Row],[backers_count]]</f>
        <v>32.095833333333331</v>
      </c>
      <c r="Q650" t="s">
        <v>8308</v>
      </c>
      <c r="R650" t="s">
        <v>8313</v>
      </c>
      <c r="S650" s="12">
        <f>(((J650/60)/60)/24)+DATE(1970,1,1)</f>
        <v>41304.833194444444</v>
      </c>
      <c r="T650" s="12">
        <f>(((I650/60)/60)/24)+DATE(1970,1,1)</f>
        <v>41334.833194444444</v>
      </c>
    </row>
    <row r="651" spans="1:20" ht="43.2" x14ac:dyDescent="0.3">
      <c r="A651">
        <v>390</v>
      </c>
      <c r="B651" s="3" t="s">
        <v>391</v>
      </c>
      <c r="C651" s="3" t="s">
        <v>4500</v>
      </c>
      <c r="D651">
        <v>1000</v>
      </c>
      <c r="E651">
        <v>1000</v>
      </c>
      <c r="F651" t="s">
        <v>8219</v>
      </c>
      <c r="G651" t="s">
        <v>8224</v>
      </c>
      <c r="H651" t="s">
        <v>8246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8269</v>
      </c>
      <c r="O651" s="7">
        <f>(Table1[[#This Row],[pledged]]/Table1[[#This Row],[goal]])*100</f>
        <v>100</v>
      </c>
      <c r="P651">
        <f>Table1[[#This Row],[pledged]]/Table1[[#This Row],[backers_count]]</f>
        <v>71.428571428571431</v>
      </c>
      <c r="Q651" t="s">
        <v>8308</v>
      </c>
      <c r="R651" t="s">
        <v>8313</v>
      </c>
      <c r="S651" s="12">
        <f>(((J651/60)/60)/24)+DATE(1970,1,1)</f>
        <v>42112.036712962959</v>
      </c>
      <c r="T651" s="12">
        <f>(((I651/60)/60)/24)+DATE(1970,1,1)</f>
        <v>42132.036712962959</v>
      </c>
    </row>
    <row r="652" spans="1:20" ht="43.2" x14ac:dyDescent="0.3">
      <c r="A652">
        <v>410</v>
      </c>
      <c r="B652" s="3" t="s">
        <v>411</v>
      </c>
      <c r="C652" s="3" t="s">
        <v>4520</v>
      </c>
      <c r="D652">
        <v>1000</v>
      </c>
      <c r="E652">
        <v>1283</v>
      </c>
      <c r="F652" t="s">
        <v>8219</v>
      </c>
      <c r="G652" t="s">
        <v>8229</v>
      </c>
      <c r="H652" t="s">
        <v>8251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8269</v>
      </c>
      <c r="O652" s="7">
        <f>(Table1[[#This Row],[pledged]]/Table1[[#This Row],[goal]])*100</f>
        <v>128.29999999999998</v>
      </c>
      <c r="P652">
        <f>Table1[[#This Row],[pledged]]/Table1[[#This Row],[backers_count]]</f>
        <v>183.28571428571428</v>
      </c>
      <c r="Q652" t="s">
        <v>8308</v>
      </c>
      <c r="R652" t="s">
        <v>8313</v>
      </c>
      <c r="S652" s="12">
        <f>(((J652/60)/60)/24)+DATE(1970,1,1)</f>
        <v>42113.981446759266</v>
      </c>
      <c r="T652" s="12">
        <f>(((I652/60)/60)/24)+DATE(1970,1,1)</f>
        <v>42173.981446759266</v>
      </c>
    </row>
    <row r="653" spans="1:20" ht="43.2" x14ac:dyDescent="0.3">
      <c r="A653">
        <v>416</v>
      </c>
      <c r="B653" s="3" t="s">
        <v>417</v>
      </c>
      <c r="C653" s="3" t="s">
        <v>4526</v>
      </c>
      <c r="D653">
        <v>1000</v>
      </c>
      <c r="E653">
        <v>1202.17</v>
      </c>
      <c r="F653" t="s">
        <v>8219</v>
      </c>
      <c r="G653" t="s">
        <v>8224</v>
      </c>
      <c r="H653" t="s">
        <v>8246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8269</v>
      </c>
      <c r="O653" s="7">
        <f>(Table1[[#This Row],[pledged]]/Table1[[#This Row],[goal]])*100</f>
        <v>120.21700000000001</v>
      </c>
      <c r="P653">
        <f>Table1[[#This Row],[pledged]]/Table1[[#This Row],[backers_count]]</f>
        <v>48.086800000000004</v>
      </c>
      <c r="Q653" t="s">
        <v>8308</v>
      </c>
      <c r="R653" t="s">
        <v>8313</v>
      </c>
      <c r="S653" s="12">
        <f>(((J653/60)/60)/24)+DATE(1970,1,1)</f>
        <v>41648.396192129629</v>
      </c>
      <c r="T653" s="12">
        <f>(((I653/60)/60)/24)+DATE(1970,1,1)</f>
        <v>41678.396192129629</v>
      </c>
    </row>
    <row r="654" spans="1:20" ht="43.2" x14ac:dyDescent="0.3">
      <c r="A654">
        <v>780</v>
      </c>
      <c r="B654" s="3" t="s">
        <v>781</v>
      </c>
      <c r="C654" s="3" t="s">
        <v>4890</v>
      </c>
      <c r="D654">
        <v>1000</v>
      </c>
      <c r="E654">
        <v>1040</v>
      </c>
      <c r="F654" t="s">
        <v>8219</v>
      </c>
      <c r="G654" t="s">
        <v>8224</v>
      </c>
      <c r="H654" t="s">
        <v>8246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8276</v>
      </c>
      <c r="O654" s="7">
        <f>(Table1[[#This Row],[pledged]]/Table1[[#This Row],[goal]])*100</f>
        <v>104</v>
      </c>
      <c r="P654">
        <f>Table1[[#This Row],[pledged]]/Table1[[#This Row],[backers_count]]</f>
        <v>38.518518518518519</v>
      </c>
      <c r="Q654" t="s">
        <v>8323</v>
      </c>
      <c r="R654" t="s">
        <v>8324</v>
      </c>
      <c r="S654" s="12">
        <f>(((J654/60)/60)/24)+DATE(1970,1,1)</f>
        <v>40636.673900462964</v>
      </c>
      <c r="T654" s="12">
        <f>(((I654/60)/60)/24)+DATE(1970,1,1)</f>
        <v>40666.673900462964</v>
      </c>
    </row>
    <row r="655" spans="1:20" ht="43.2" x14ac:dyDescent="0.3">
      <c r="A655">
        <v>784</v>
      </c>
      <c r="B655" s="3" t="s">
        <v>785</v>
      </c>
      <c r="C655" s="3" t="s">
        <v>4894</v>
      </c>
      <c r="D655">
        <v>1000</v>
      </c>
      <c r="E655">
        <v>1025</v>
      </c>
      <c r="F655" t="s">
        <v>8219</v>
      </c>
      <c r="G655" t="s">
        <v>8224</v>
      </c>
      <c r="H655" t="s">
        <v>8246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8276</v>
      </c>
      <c r="O655" s="7">
        <f>(Table1[[#This Row],[pledged]]/Table1[[#This Row],[goal]])*100</f>
        <v>102.49999999999999</v>
      </c>
      <c r="P655">
        <f>Table1[[#This Row],[pledged]]/Table1[[#This Row],[backers_count]]</f>
        <v>102.5</v>
      </c>
      <c r="Q655" t="s">
        <v>8323</v>
      </c>
      <c r="R655" t="s">
        <v>8324</v>
      </c>
      <c r="S655" s="12">
        <f>(((J655/60)/60)/24)+DATE(1970,1,1)</f>
        <v>41675.149525462963</v>
      </c>
      <c r="T655" s="12">
        <f>(((I655/60)/60)/24)+DATE(1970,1,1)</f>
        <v>41715.107858796298</v>
      </c>
    </row>
    <row r="656" spans="1:20" ht="43.2" x14ac:dyDescent="0.3">
      <c r="A656">
        <v>788</v>
      </c>
      <c r="B656" s="3" t="s">
        <v>789</v>
      </c>
      <c r="C656" s="3" t="s">
        <v>4898</v>
      </c>
      <c r="D656">
        <v>1000</v>
      </c>
      <c r="E656">
        <v>2035.05</v>
      </c>
      <c r="F656" t="s">
        <v>8219</v>
      </c>
      <c r="G656" t="s">
        <v>8224</v>
      </c>
      <c r="H656" t="s">
        <v>8246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8276</v>
      </c>
      <c r="O656" s="7">
        <f>(Table1[[#This Row],[pledged]]/Table1[[#This Row],[goal]])*100</f>
        <v>203.505</v>
      </c>
      <c r="P656">
        <f>Table1[[#This Row],[pledged]]/Table1[[#This Row],[backers_count]]</f>
        <v>59.85441176470588</v>
      </c>
      <c r="Q656" t="s">
        <v>8323</v>
      </c>
      <c r="R656" t="s">
        <v>8324</v>
      </c>
      <c r="S656" s="12">
        <f>(((J656/60)/60)/24)+DATE(1970,1,1)</f>
        <v>41059.006805555553</v>
      </c>
      <c r="T656" s="12">
        <f>(((I656/60)/60)/24)+DATE(1970,1,1)</f>
        <v>41097.165972222225</v>
      </c>
    </row>
    <row r="657" spans="1:20" ht="28.8" x14ac:dyDescent="0.3">
      <c r="A657">
        <v>811</v>
      </c>
      <c r="B657" s="3" t="s">
        <v>812</v>
      </c>
      <c r="C657" s="3" t="s">
        <v>4921</v>
      </c>
      <c r="D657">
        <v>1000</v>
      </c>
      <c r="E657">
        <v>1040</v>
      </c>
      <c r="F657" t="s">
        <v>8219</v>
      </c>
      <c r="G657" t="s">
        <v>8224</v>
      </c>
      <c r="H657" t="s">
        <v>8246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8276</v>
      </c>
      <c r="O657" s="7">
        <f>(Table1[[#This Row],[pledged]]/Table1[[#This Row],[goal]])*100</f>
        <v>104</v>
      </c>
      <c r="P657">
        <f>Table1[[#This Row],[pledged]]/Table1[[#This Row],[backers_count]]</f>
        <v>86.666666666666671</v>
      </c>
      <c r="Q657" t="s">
        <v>8323</v>
      </c>
      <c r="R657" t="s">
        <v>8324</v>
      </c>
      <c r="S657" s="12">
        <f>(((J657/60)/60)/24)+DATE(1970,1,1)</f>
        <v>41443.643541666665</v>
      </c>
      <c r="T657" s="12">
        <f>(((I657/60)/60)/24)+DATE(1970,1,1)</f>
        <v>41465.702777777777</v>
      </c>
    </row>
    <row r="658" spans="1:20" ht="43.2" x14ac:dyDescent="0.3">
      <c r="A658">
        <v>814</v>
      </c>
      <c r="B658" s="3" t="s">
        <v>815</v>
      </c>
      <c r="C658" s="3" t="s">
        <v>4924</v>
      </c>
      <c r="D658">
        <v>1000</v>
      </c>
      <c r="E658">
        <v>1273</v>
      </c>
      <c r="F658" t="s">
        <v>8219</v>
      </c>
      <c r="G658" t="s">
        <v>8224</v>
      </c>
      <c r="H658" t="s">
        <v>8246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8276</v>
      </c>
      <c r="O658" s="7">
        <f>(Table1[[#This Row],[pledged]]/Table1[[#This Row],[goal]])*100</f>
        <v>127.3</v>
      </c>
      <c r="P658">
        <f>Table1[[#This Row],[pledged]]/Table1[[#This Row],[backers_count]]</f>
        <v>45.464285714285715</v>
      </c>
      <c r="Q658" t="s">
        <v>8323</v>
      </c>
      <c r="R658" t="s">
        <v>8324</v>
      </c>
      <c r="S658" s="12">
        <f>(((J658/60)/60)/24)+DATE(1970,1,1)</f>
        <v>40679.743067129632</v>
      </c>
      <c r="T658" s="12">
        <f>(((I658/60)/60)/24)+DATE(1970,1,1)</f>
        <v>40694.75277777778</v>
      </c>
    </row>
    <row r="659" spans="1:20" ht="43.2" x14ac:dyDescent="0.3">
      <c r="A659">
        <v>1037</v>
      </c>
      <c r="B659" s="3" t="s">
        <v>1038</v>
      </c>
      <c r="C659" s="3" t="s">
        <v>5147</v>
      </c>
      <c r="D659">
        <v>1000</v>
      </c>
      <c r="E659">
        <v>1021</v>
      </c>
      <c r="F659" t="s">
        <v>8219</v>
      </c>
      <c r="G659" t="s">
        <v>8224</v>
      </c>
      <c r="H659" t="s">
        <v>8246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8280</v>
      </c>
      <c r="O659" s="7">
        <f>(Table1[[#This Row],[pledged]]/Table1[[#This Row],[goal]])*100</f>
        <v>102.1</v>
      </c>
      <c r="P659">
        <f>Table1[[#This Row],[pledged]]/Table1[[#This Row],[backers_count]]</f>
        <v>48.61904761904762</v>
      </c>
      <c r="Q659" t="s">
        <v>8323</v>
      </c>
      <c r="R659" t="s">
        <v>8328</v>
      </c>
      <c r="S659" s="12">
        <f>(((J659/60)/60)/24)+DATE(1970,1,1)</f>
        <v>42119.822476851856</v>
      </c>
      <c r="T659" s="12">
        <f>(((I659/60)/60)/24)+DATE(1970,1,1)</f>
        <v>42142.208333333328</v>
      </c>
    </row>
    <row r="660" spans="1:20" ht="43.2" x14ac:dyDescent="0.3">
      <c r="A660">
        <v>1211</v>
      </c>
      <c r="B660" s="3" t="s">
        <v>1212</v>
      </c>
      <c r="C660" s="3" t="s">
        <v>5321</v>
      </c>
      <c r="D660">
        <v>1000</v>
      </c>
      <c r="E660">
        <v>1011</v>
      </c>
      <c r="F660" t="s">
        <v>8219</v>
      </c>
      <c r="G660" t="s">
        <v>8229</v>
      </c>
      <c r="H660" t="s">
        <v>8251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8285</v>
      </c>
      <c r="O660" s="7">
        <f>(Table1[[#This Row],[pledged]]/Table1[[#This Row],[goal]])*100</f>
        <v>101.1</v>
      </c>
      <c r="P660">
        <f>Table1[[#This Row],[pledged]]/Table1[[#This Row],[backers_count]]</f>
        <v>168.5</v>
      </c>
      <c r="Q660" t="s">
        <v>8336</v>
      </c>
      <c r="R660" t="s">
        <v>8337</v>
      </c>
      <c r="S660" s="12">
        <f>(((J660/60)/60)/24)+DATE(1970,1,1)</f>
        <v>42515.866446759261</v>
      </c>
      <c r="T660" s="12">
        <f>(((I660/60)/60)/24)+DATE(1970,1,1)</f>
        <v>42530.866446759261</v>
      </c>
    </row>
    <row r="661" spans="1:20" ht="43.2" x14ac:dyDescent="0.3">
      <c r="A661">
        <v>1283</v>
      </c>
      <c r="B661" s="3" t="s">
        <v>1284</v>
      </c>
      <c r="C661" s="3" t="s">
        <v>5393</v>
      </c>
      <c r="D661">
        <v>1000</v>
      </c>
      <c r="E661">
        <v>2110.5</v>
      </c>
      <c r="F661" t="s">
        <v>8219</v>
      </c>
      <c r="G661" t="s">
        <v>8224</v>
      </c>
      <c r="H661" t="s">
        <v>8246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8276</v>
      </c>
      <c r="O661" s="7">
        <f>(Table1[[#This Row],[pledged]]/Table1[[#This Row],[goal]])*100</f>
        <v>211.05</v>
      </c>
      <c r="P661">
        <f>Table1[[#This Row],[pledged]]/Table1[[#This Row],[backers_count]]</f>
        <v>95.931818181818187</v>
      </c>
      <c r="Q661" t="s">
        <v>8323</v>
      </c>
      <c r="R661" t="s">
        <v>8324</v>
      </c>
      <c r="S661" s="12">
        <f>(((J661/60)/60)/24)+DATE(1970,1,1)</f>
        <v>41320.717465277776</v>
      </c>
      <c r="T661" s="12">
        <f>(((I661/60)/60)/24)+DATE(1970,1,1)</f>
        <v>41344.166666666664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(Table1[[#This Row],[pledged]]/Table1[[#This Row],[goal]])*100</f>
        <v>3.0579999999999998</v>
      </c>
      <c r="P662">
        <f>Table1[[#This Row],[pledged]]/Table1[[#This Row],[backers_count]]</f>
        <v>84.944444444444443</v>
      </c>
      <c r="Q662" t="s">
        <v>8317</v>
      </c>
      <c r="R662" t="s">
        <v>8319</v>
      </c>
      <c r="S662" s="12">
        <f>(((J662/60)/60)/24)+DATE(1970,1,1)</f>
        <v>41922.741655092592</v>
      </c>
      <c r="T662" s="12">
        <f>(((I662/60)/60)/24)+DATE(1970,1,1)</f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(Table1[[#This Row],[pledged]]/Table1[[#This Row],[goal]])*100</f>
        <v>0.95</v>
      </c>
      <c r="P663">
        <f>Table1[[#This Row],[pledged]]/Table1[[#This Row],[backers_count]]</f>
        <v>10.555555555555555</v>
      </c>
      <c r="Q663" t="s">
        <v>8317</v>
      </c>
      <c r="R663" t="s">
        <v>8319</v>
      </c>
      <c r="S663" s="12">
        <f>(((J663/60)/60)/24)+DATE(1970,1,1)</f>
        <v>42636.645358796297</v>
      </c>
      <c r="T663" s="12">
        <f>(((I663/60)/60)/24)+DATE(1970,1,1)</f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(Table1[[#This Row],[pledged]]/Table1[[#This Row],[goal]])*100</f>
        <v>0.4</v>
      </c>
      <c r="P664">
        <f>Table1[[#This Row],[pledged]]/Table1[[#This Row],[backers_count]]</f>
        <v>39</v>
      </c>
      <c r="Q664" t="s">
        <v>8317</v>
      </c>
      <c r="R664" t="s">
        <v>8319</v>
      </c>
      <c r="S664" s="12">
        <f>(((J664/60)/60)/24)+DATE(1970,1,1)</f>
        <v>41990.438043981485</v>
      </c>
      <c r="T664" s="12">
        <f>(((I664/60)/60)/24)+DATE(1970,1,1)</f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(Table1[[#This Row],[pledged]]/Table1[[#This Row],[goal]])*100</f>
        <v>0.35000000000000003</v>
      </c>
      <c r="P665">
        <f>Table1[[#This Row],[pledged]]/Table1[[#This Row],[backers_count]]</f>
        <v>100</v>
      </c>
      <c r="Q665" t="s">
        <v>8317</v>
      </c>
      <c r="R665" t="s">
        <v>8319</v>
      </c>
      <c r="S665" s="12">
        <f>(((J665/60)/60)/24)+DATE(1970,1,1)</f>
        <v>42173.843240740738</v>
      </c>
      <c r="T665" s="12">
        <f>(((I665/60)/60)/24)+DATE(1970,1,1)</f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(Table1[[#This Row],[pledged]]/Table1[[#This Row],[goal]])*100</f>
        <v>7.5333333333333332</v>
      </c>
      <c r="P666">
        <f>Table1[[#This Row],[pledged]]/Table1[[#This Row],[backers_count]]</f>
        <v>31.172413793103448</v>
      </c>
      <c r="Q666" t="s">
        <v>8317</v>
      </c>
      <c r="R666" t="s">
        <v>8319</v>
      </c>
      <c r="S666" s="12">
        <f>(((J666/60)/60)/24)+DATE(1970,1,1)</f>
        <v>42077.666377314818</v>
      </c>
      <c r="T666" s="12">
        <f>(((I666/60)/60)/24)+DATE(1970,1,1)</f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(Table1[[#This Row],[pledged]]/Table1[[#This Row],[goal]])*100</f>
        <v>18.64</v>
      </c>
      <c r="P667">
        <f>Table1[[#This Row],[pledged]]/Table1[[#This Row],[backers_count]]</f>
        <v>155.33333333333334</v>
      </c>
      <c r="Q667" t="s">
        <v>8317</v>
      </c>
      <c r="R667" t="s">
        <v>8319</v>
      </c>
      <c r="S667" s="12">
        <f>(((J667/60)/60)/24)+DATE(1970,1,1)</f>
        <v>42688.711354166662</v>
      </c>
      <c r="T667" s="12">
        <f>(((I667/60)/60)/24)+DATE(1970,1,1)</f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(Table1[[#This Row],[pledged]]/Table1[[#This Row],[goal]])*100</f>
        <v>4.0000000000000001E-3</v>
      </c>
      <c r="P668">
        <f>Table1[[#This Row],[pledged]]/Table1[[#This Row],[backers_count]]</f>
        <v>2</v>
      </c>
      <c r="Q668" t="s">
        <v>8317</v>
      </c>
      <c r="R668" t="s">
        <v>8319</v>
      </c>
      <c r="S668" s="12">
        <f>(((J668/60)/60)/24)+DATE(1970,1,1)</f>
        <v>41838.832152777781</v>
      </c>
      <c r="T668" s="12">
        <f>(((I668/60)/60)/24)+DATE(1970,1,1)</f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(Table1[[#This Row],[pledged]]/Table1[[#This Row],[goal]])*100</f>
        <v>10.02</v>
      </c>
      <c r="P669">
        <f>Table1[[#This Row],[pledged]]/Table1[[#This Row],[backers_count]]</f>
        <v>178.92857142857142</v>
      </c>
      <c r="Q669" t="s">
        <v>8317</v>
      </c>
      <c r="R669" t="s">
        <v>8319</v>
      </c>
      <c r="S669" s="12">
        <f>(((J669/60)/60)/24)+DATE(1970,1,1)</f>
        <v>42632.373414351852</v>
      </c>
      <c r="T669" s="12">
        <f>(((I669/60)/60)/24)+DATE(1970,1,1)</f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(Table1[[#This Row],[pledged]]/Table1[[#This Row],[goal]])*100</f>
        <v>4.5600000000000005</v>
      </c>
      <c r="P670">
        <f>Table1[[#This Row],[pledged]]/Table1[[#This Row],[backers_count]]</f>
        <v>27.36</v>
      </c>
      <c r="Q670" t="s">
        <v>8317</v>
      </c>
      <c r="R670" t="s">
        <v>8319</v>
      </c>
      <c r="S670" s="12">
        <f>(((J670/60)/60)/24)+DATE(1970,1,1)</f>
        <v>42090.831273148149</v>
      </c>
      <c r="T670" s="12">
        <f>(((I670/60)/60)/24)+DATE(1970,1,1)</f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(Table1[[#This Row],[pledged]]/Table1[[#This Row],[goal]])*100</f>
        <v>21.5075</v>
      </c>
      <c r="P671">
        <f>Table1[[#This Row],[pledged]]/Table1[[#This Row],[backers_count]]</f>
        <v>1536.25</v>
      </c>
      <c r="Q671" t="s">
        <v>8317</v>
      </c>
      <c r="R671" t="s">
        <v>8319</v>
      </c>
      <c r="S671" s="12">
        <f>(((J671/60)/60)/24)+DATE(1970,1,1)</f>
        <v>42527.625671296293</v>
      </c>
      <c r="T671" s="12">
        <f>(((I671/60)/60)/24)+DATE(1970,1,1)</f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(Table1[[#This Row],[pledged]]/Table1[[#This Row],[goal]])*100</f>
        <v>29.276666666666667</v>
      </c>
      <c r="P672">
        <f>Table1[[#This Row],[pledged]]/Table1[[#This Row],[backers_count]]</f>
        <v>84.99677419354839</v>
      </c>
      <c r="Q672" t="s">
        <v>8317</v>
      </c>
      <c r="R672" t="s">
        <v>8319</v>
      </c>
      <c r="S672" s="12">
        <f>(((J672/60)/60)/24)+DATE(1970,1,1)</f>
        <v>42506.709722222222</v>
      </c>
      <c r="T672" s="12">
        <f>(((I672/60)/60)/24)+DATE(1970,1,1)</f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(Table1[[#This Row],[pledged]]/Table1[[#This Row],[goal]])*100</f>
        <v>39.426666666666662</v>
      </c>
      <c r="P673">
        <f>Table1[[#This Row],[pledged]]/Table1[[#This Row],[backers_count]]</f>
        <v>788.5333333333333</v>
      </c>
      <c r="Q673" t="s">
        <v>8317</v>
      </c>
      <c r="R673" t="s">
        <v>8319</v>
      </c>
      <c r="S673" s="12">
        <f>(((J673/60)/60)/24)+DATE(1970,1,1)</f>
        <v>41984.692731481482</v>
      </c>
      <c r="T673" s="12">
        <f>(((I673/60)/60)/24)+DATE(1970,1,1)</f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(Table1[[#This Row],[pledged]]/Table1[[#This Row],[goal]])*100</f>
        <v>21.628</v>
      </c>
      <c r="P674">
        <f>Table1[[#This Row],[pledged]]/Table1[[#This Row],[backers_count]]</f>
        <v>50.29767441860465</v>
      </c>
      <c r="Q674" t="s">
        <v>8317</v>
      </c>
      <c r="R674" t="s">
        <v>8319</v>
      </c>
      <c r="S674" s="12">
        <f>(((J674/60)/60)/24)+DATE(1970,1,1)</f>
        <v>41974.219490740739</v>
      </c>
      <c r="T674" s="12">
        <f>(((I674/60)/60)/24)+DATE(1970,1,1)</f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(Table1[[#This Row],[pledged]]/Table1[[#This Row],[goal]])*100</f>
        <v>0.20500000000000002</v>
      </c>
      <c r="P675">
        <f>Table1[[#This Row],[pledged]]/Table1[[#This Row],[backers_count]]</f>
        <v>68.333333333333329</v>
      </c>
      <c r="Q675" t="s">
        <v>8317</v>
      </c>
      <c r="R675" t="s">
        <v>8319</v>
      </c>
      <c r="S675" s="12">
        <f>(((J675/60)/60)/24)+DATE(1970,1,1)</f>
        <v>41838.840474537035</v>
      </c>
      <c r="T675" s="12">
        <f>(((I675/60)/60)/24)+DATE(1970,1,1)</f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(Table1[[#This Row],[pledged]]/Table1[[#This Row],[goal]])*100</f>
        <v>0.03</v>
      </c>
      <c r="P676">
        <f>Table1[[#This Row],[pledged]]/Table1[[#This Row],[backers_count]]</f>
        <v>7.5</v>
      </c>
      <c r="Q676" t="s">
        <v>8317</v>
      </c>
      <c r="R676" t="s">
        <v>8319</v>
      </c>
      <c r="S676" s="12">
        <f>(((J676/60)/60)/24)+DATE(1970,1,1)</f>
        <v>41803.116053240738</v>
      </c>
      <c r="T676" s="12">
        <f>(((I676/60)/60)/24)+DATE(1970,1,1)</f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(Table1[[#This Row],[pledged]]/Table1[[#This Row],[goal]])*100</f>
        <v>14.85</v>
      </c>
      <c r="P677">
        <f>Table1[[#This Row],[pledged]]/Table1[[#This Row],[backers_count]]</f>
        <v>34.269230769230766</v>
      </c>
      <c r="Q677" t="s">
        <v>8317</v>
      </c>
      <c r="R677" t="s">
        <v>8319</v>
      </c>
      <c r="S677" s="12">
        <f>(((J677/60)/60)/24)+DATE(1970,1,1)</f>
        <v>41975.930601851855</v>
      </c>
      <c r="T677" s="12">
        <f>(((I677/60)/60)/24)+DATE(1970,1,1)</f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(Table1[[#This Row],[pledged]]/Table1[[#This Row],[goal]])*100</f>
        <v>1.4710000000000001</v>
      </c>
      <c r="P678">
        <f>Table1[[#This Row],[pledged]]/Table1[[#This Row],[backers_count]]</f>
        <v>61.291666666666664</v>
      </c>
      <c r="Q678" t="s">
        <v>8317</v>
      </c>
      <c r="R678" t="s">
        <v>8319</v>
      </c>
      <c r="S678" s="12">
        <f>(((J678/60)/60)/24)+DATE(1970,1,1)</f>
        <v>42012.768298611118</v>
      </c>
      <c r="T678" s="12">
        <f>(((I678/60)/60)/24)+DATE(1970,1,1)</f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(Table1[[#This Row],[pledged]]/Table1[[#This Row],[goal]])*100</f>
        <v>25.584</v>
      </c>
      <c r="P679">
        <f>Table1[[#This Row],[pledged]]/Table1[[#This Row],[backers_count]]</f>
        <v>133.25</v>
      </c>
      <c r="Q679" t="s">
        <v>8317</v>
      </c>
      <c r="R679" t="s">
        <v>8319</v>
      </c>
      <c r="S679" s="12">
        <f>(((J679/60)/60)/24)+DATE(1970,1,1)</f>
        <v>42504.403877314813</v>
      </c>
      <c r="T679" s="12">
        <f>(((I679/60)/60)/24)+DATE(1970,1,1)</f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(Table1[[#This Row],[pledged]]/Table1[[#This Row],[goal]])*100</f>
        <v>3.8206896551724134</v>
      </c>
      <c r="P680">
        <f>Table1[[#This Row],[pledged]]/Table1[[#This Row],[backers_count]]</f>
        <v>65.17647058823529</v>
      </c>
      <c r="Q680" t="s">
        <v>8317</v>
      </c>
      <c r="R680" t="s">
        <v>8319</v>
      </c>
      <c r="S680" s="12">
        <f>(((J680/60)/60)/24)+DATE(1970,1,1)</f>
        <v>42481.376597222217</v>
      </c>
      <c r="T680" s="12">
        <f>(((I680/60)/60)/24)+DATE(1970,1,1)</f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(Table1[[#This Row],[pledged]]/Table1[[#This Row],[goal]])*100</f>
        <v>15.485964912280703</v>
      </c>
      <c r="P681">
        <f>Table1[[#This Row],[pledged]]/Table1[[#This Row],[backers_count]]</f>
        <v>93.90425531914893</v>
      </c>
      <c r="Q681" t="s">
        <v>8317</v>
      </c>
      <c r="R681" t="s">
        <v>8319</v>
      </c>
      <c r="S681" s="12">
        <f>(((J681/60)/60)/24)+DATE(1970,1,1)</f>
        <v>42556.695706018523</v>
      </c>
      <c r="T681" s="12">
        <f>(((I681/60)/60)/24)+DATE(1970,1,1)</f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(Table1[[#This Row],[pledged]]/Table1[[#This Row],[goal]])*100</f>
        <v>25.912000000000003</v>
      </c>
      <c r="P682">
        <f>Table1[[#This Row],[pledged]]/Table1[[#This Row],[backers_count]]</f>
        <v>150.65116279069767</v>
      </c>
      <c r="Q682" t="s">
        <v>8317</v>
      </c>
      <c r="R682" t="s">
        <v>8319</v>
      </c>
      <c r="S682" s="12">
        <f>(((J682/60)/60)/24)+DATE(1970,1,1)</f>
        <v>41864.501516203702</v>
      </c>
      <c r="T682" s="12">
        <f>(((I682/60)/60)/24)+DATE(1970,1,1)</f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(Table1[[#This Row],[pledged]]/Table1[[#This Row],[goal]])*100</f>
        <v>0.04</v>
      </c>
      <c r="P683">
        <f>Table1[[#This Row],[pledged]]/Table1[[#This Row],[backers_count]]</f>
        <v>1</v>
      </c>
      <c r="Q683" t="s">
        <v>8317</v>
      </c>
      <c r="R683" t="s">
        <v>8319</v>
      </c>
      <c r="S683" s="12">
        <f>(((J683/60)/60)/24)+DATE(1970,1,1)</f>
        <v>42639.805601851855</v>
      </c>
      <c r="T683" s="12">
        <f>(((I683/60)/60)/24)+DATE(1970,1,1)</f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(Table1[[#This Row],[pledged]]/Table1[[#This Row],[goal]])*100</f>
        <v>0.106</v>
      </c>
      <c r="P684">
        <f>Table1[[#This Row],[pledged]]/Table1[[#This Row],[backers_count]]</f>
        <v>13.25</v>
      </c>
      <c r="Q684" t="s">
        <v>8317</v>
      </c>
      <c r="R684" t="s">
        <v>8319</v>
      </c>
      <c r="S684" s="12">
        <f>(((J684/60)/60)/24)+DATE(1970,1,1)</f>
        <v>42778.765300925923</v>
      </c>
      <c r="T684" s="12">
        <f>(((I684/60)/60)/24)+DATE(1970,1,1)</f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(Table1[[#This Row],[pledged]]/Table1[[#This Row],[goal]])*100</f>
        <v>0.85142857142857142</v>
      </c>
      <c r="P685">
        <f>Table1[[#This Row],[pledged]]/Table1[[#This Row],[backers_count]]</f>
        <v>99.333333333333329</v>
      </c>
      <c r="Q685" t="s">
        <v>8317</v>
      </c>
      <c r="R685" t="s">
        <v>8319</v>
      </c>
      <c r="S685" s="12">
        <f>(((J685/60)/60)/24)+DATE(1970,1,1)</f>
        <v>42634.900046296301</v>
      </c>
      <c r="T685" s="12">
        <f>(((I685/60)/60)/24)+DATE(1970,1,1)</f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(Table1[[#This Row],[pledged]]/Table1[[#This Row],[goal]])*100</f>
        <v>7.4837500000000006</v>
      </c>
      <c r="P686">
        <f>Table1[[#This Row],[pledged]]/Table1[[#This Row],[backers_count]]</f>
        <v>177.39259259259259</v>
      </c>
      <c r="Q686" t="s">
        <v>8317</v>
      </c>
      <c r="R686" t="s">
        <v>8319</v>
      </c>
      <c r="S686" s="12">
        <f>(((J686/60)/60)/24)+DATE(1970,1,1)</f>
        <v>41809.473275462966</v>
      </c>
      <c r="T686" s="12">
        <f>(((I686/60)/60)/24)+DATE(1970,1,1)</f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(Table1[[#This Row],[pledged]]/Table1[[#This Row],[goal]])*100</f>
        <v>27.650000000000002</v>
      </c>
      <c r="P687">
        <f>Table1[[#This Row],[pledged]]/Table1[[#This Row],[backers_count]]</f>
        <v>55.3</v>
      </c>
      <c r="Q687" t="s">
        <v>8317</v>
      </c>
      <c r="R687" t="s">
        <v>8319</v>
      </c>
      <c r="S687" s="12">
        <f>(((J687/60)/60)/24)+DATE(1970,1,1)</f>
        <v>41971.866574074069</v>
      </c>
      <c r="T687" s="12">
        <f>(((I687/60)/60)/24)+DATE(1970,1,1)</f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(Table1[[#This Row],[pledged]]/Table1[[#This Row],[goal]])*100</f>
        <v>0</v>
      </c>
      <c r="P688" t="e">
        <f>Table1[[#This Row],[pledged]]/Table1[[#This Row],[backers_count]]</f>
        <v>#DIV/0!</v>
      </c>
      <c r="Q688" t="s">
        <v>8317</v>
      </c>
      <c r="R688" t="s">
        <v>8319</v>
      </c>
      <c r="S688" s="12">
        <f>(((J688/60)/60)/24)+DATE(1970,1,1)</f>
        <v>42189.673263888893</v>
      </c>
      <c r="T688" s="12">
        <f>(((I688/60)/60)/24)+DATE(1970,1,1)</f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(Table1[[#This Row],[pledged]]/Table1[[#This Row],[goal]])*100</f>
        <v>3.55</v>
      </c>
      <c r="P689">
        <f>Table1[[#This Row],[pledged]]/Table1[[#This Row],[backers_count]]</f>
        <v>591.66666666666663</v>
      </c>
      <c r="Q689" t="s">
        <v>8317</v>
      </c>
      <c r="R689" t="s">
        <v>8319</v>
      </c>
      <c r="S689" s="12">
        <f>(((J689/60)/60)/24)+DATE(1970,1,1)</f>
        <v>42711.750613425931</v>
      </c>
      <c r="T689" s="12">
        <f>(((I689/60)/60)/24)+DATE(1970,1,1)</f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(Table1[[#This Row],[pledged]]/Table1[[#This Row],[goal]])*100</f>
        <v>72.989999999999995</v>
      </c>
      <c r="P690">
        <f>Table1[[#This Row],[pledged]]/Table1[[#This Row],[backers_count]]</f>
        <v>405.5</v>
      </c>
      <c r="Q690" t="s">
        <v>8317</v>
      </c>
      <c r="R690" t="s">
        <v>8319</v>
      </c>
      <c r="S690" s="12">
        <f>(((J690/60)/60)/24)+DATE(1970,1,1)</f>
        <v>42262.104780092588</v>
      </c>
      <c r="T690" s="12">
        <f>(((I690/60)/60)/24)+DATE(1970,1,1)</f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(Table1[[#This Row],[pledged]]/Table1[[#This Row],[goal]])*100</f>
        <v>57.648750000000007</v>
      </c>
      <c r="P691">
        <f>Table1[[#This Row],[pledged]]/Table1[[#This Row],[backers_count]]</f>
        <v>343.14732142857144</v>
      </c>
      <c r="Q691" t="s">
        <v>8317</v>
      </c>
      <c r="R691" t="s">
        <v>8319</v>
      </c>
      <c r="S691" s="12">
        <f>(((J691/60)/60)/24)+DATE(1970,1,1)</f>
        <v>42675.66778935185</v>
      </c>
      <c r="T691" s="12">
        <f>(((I691/60)/60)/24)+DATE(1970,1,1)</f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(Table1[[#This Row],[pledged]]/Table1[[#This Row],[goal]])*100</f>
        <v>12.34</v>
      </c>
      <c r="P692">
        <f>Table1[[#This Row],[pledged]]/Table1[[#This Row],[backers_count]]</f>
        <v>72.588235294117652</v>
      </c>
      <c r="Q692" t="s">
        <v>8317</v>
      </c>
      <c r="R692" t="s">
        <v>8319</v>
      </c>
      <c r="S692" s="12">
        <f>(((J692/60)/60)/24)+DATE(1970,1,1)</f>
        <v>42579.634733796294</v>
      </c>
      <c r="T692" s="12">
        <f>(((I692/60)/60)/24)+DATE(1970,1,1)</f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(Table1[[#This Row],[pledged]]/Table1[[#This Row],[goal]])*100</f>
        <v>0.52</v>
      </c>
      <c r="P693">
        <f>Table1[[#This Row],[pledged]]/Table1[[#This Row],[backers_count]]</f>
        <v>26</v>
      </c>
      <c r="Q693" t="s">
        <v>8317</v>
      </c>
      <c r="R693" t="s">
        <v>8319</v>
      </c>
      <c r="S693" s="12">
        <f>(((J693/60)/60)/24)+DATE(1970,1,1)</f>
        <v>42158.028310185182</v>
      </c>
      <c r="T693" s="12">
        <f>(((I693/60)/60)/24)+DATE(1970,1,1)</f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(Table1[[#This Row],[pledged]]/Table1[[#This Row],[goal]])*100</f>
        <v>6.5299999999999994</v>
      </c>
      <c r="P694">
        <f>Table1[[#This Row],[pledged]]/Table1[[#This Row],[backers_count]]</f>
        <v>6.4975124378109452</v>
      </c>
      <c r="Q694" t="s">
        <v>8317</v>
      </c>
      <c r="R694" t="s">
        <v>8319</v>
      </c>
      <c r="S694" s="12">
        <f>(((J694/60)/60)/24)+DATE(1970,1,1)</f>
        <v>42696.37572916667</v>
      </c>
      <c r="T694" s="12">
        <f>(((I694/60)/60)/24)+DATE(1970,1,1)</f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(Table1[[#This Row],[pledged]]/Table1[[#This Row],[goal]])*100</f>
        <v>35.338000000000001</v>
      </c>
      <c r="P695">
        <f>Table1[[#This Row],[pledged]]/Table1[[#This Row],[backers_count]]</f>
        <v>119.38513513513513</v>
      </c>
      <c r="Q695" t="s">
        <v>8317</v>
      </c>
      <c r="R695" t="s">
        <v>8319</v>
      </c>
      <c r="S695" s="12">
        <f>(((J695/60)/60)/24)+DATE(1970,1,1)</f>
        <v>42094.808182870373</v>
      </c>
      <c r="T695" s="12">
        <f>(((I695/60)/60)/24)+DATE(1970,1,1)</f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(Table1[[#This Row],[pledged]]/Table1[[#This Row],[goal]])*100</f>
        <v>0.39333333333333331</v>
      </c>
      <c r="P696">
        <f>Table1[[#This Row],[pledged]]/Table1[[#This Row],[backers_count]]</f>
        <v>84.285714285714292</v>
      </c>
      <c r="Q696" t="s">
        <v>8317</v>
      </c>
      <c r="R696" t="s">
        <v>8319</v>
      </c>
      <c r="S696" s="12">
        <f>(((J696/60)/60)/24)+DATE(1970,1,1)</f>
        <v>42737.663877314815</v>
      </c>
      <c r="T696" s="12">
        <f>(((I696/60)/60)/24)+DATE(1970,1,1)</f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(Table1[[#This Row],[pledged]]/Table1[[#This Row],[goal]])*100</f>
        <v>1.06</v>
      </c>
      <c r="P697">
        <f>Table1[[#This Row],[pledged]]/Table1[[#This Row],[backers_count]]</f>
        <v>90.857142857142861</v>
      </c>
      <c r="Q697" t="s">
        <v>8317</v>
      </c>
      <c r="R697" t="s">
        <v>8319</v>
      </c>
      <c r="S697" s="12">
        <f>(((J697/60)/60)/24)+DATE(1970,1,1)</f>
        <v>41913.521064814813</v>
      </c>
      <c r="T697" s="12">
        <f>(((I697/60)/60)/24)+DATE(1970,1,1)</f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(Table1[[#This Row],[pledged]]/Table1[[#This Row],[goal]])*100</f>
        <v>5.7142857142857147E-4</v>
      </c>
      <c r="P698">
        <f>Table1[[#This Row],[pledged]]/Table1[[#This Row],[backers_count]]</f>
        <v>1</v>
      </c>
      <c r="Q698" t="s">
        <v>8317</v>
      </c>
      <c r="R698" t="s">
        <v>8319</v>
      </c>
      <c r="S698" s="12">
        <f>(((J698/60)/60)/24)+DATE(1970,1,1)</f>
        <v>41815.927106481482</v>
      </c>
      <c r="T698" s="12">
        <f>(((I698/60)/60)/24)+DATE(1970,1,1)</f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(Table1[[#This Row],[pledged]]/Table1[[#This Row],[goal]])*100</f>
        <v>46.379999999999995</v>
      </c>
      <c r="P699">
        <f>Table1[[#This Row],[pledged]]/Table1[[#This Row],[backers_count]]</f>
        <v>20.342105263157894</v>
      </c>
      <c r="Q699" t="s">
        <v>8317</v>
      </c>
      <c r="R699" t="s">
        <v>8319</v>
      </c>
      <c r="S699" s="12">
        <f>(((J699/60)/60)/24)+DATE(1970,1,1)</f>
        <v>42388.523020833338</v>
      </c>
      <c r="T699" s="12">
        <f>(((I699/60)/60)/24)+DATE(1970,1,1)</f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(Table1[[#This Row],[pledged]]/Table1[[#This Row],[goal]])*100</f>
        <v>15.39</v>
      </c>
      <c r="P700">
        <f>Table1[[#This Row],[pledged]]/Table1[[#This Row],[backers_count]]</f>
        <v>530.68965517241384</v>
      </c>
      <c r="Q700" t="s">
        <v>8317</v>
      </c>
      <c r="R700" t="s">
        <v>8319</v>
      </c>
      <c r="S700" s="12">
        <f>(((J700/60)/60)/24)+DATE(1970,1,1)</f>
        <v>41866.931076388886</v>
      </c>
      <c r="T700" s="12">
        <f>(((I700/60)/60)/24)+DATE(1970,1,1)</f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(Table1[[#This Row],[pledged]]/Table1[[#This Row],[goal]])*100</f>
        <v>82.422107692307705</v>
      </c>
      <c r="P701">
        <f>Table1[[#This Row],[pledged]]/Table1[[#This Row],[backers_count]]</f>
        <v>120.39184269662923</v>
      </c>
      <c r="Q701" t="s">
        <v>8317</v>
      </c>
      <c r="R701" t="s">
        <v>8319</v>
      </c>
      <c r="S701" s="12">
        <f>(((J701/60)/60)/24)+DATE(1970,1,1)</f>
        <v>41563.485509259262</v>
      </c>
      <c r="T701" s="12">
        <f>(((I701/60)/60)/24)+DATE(1970,1,1)</f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(Table1[[#This Row],[pledged]]/Table1[[#This Row],[goal]])*100</f>
        <v>2.6866666666666665</v>
      </c>
      <c r="P702">
        <f>Table1[[#This Row],[pledged]]/Table1[[#This Row],[backers_count]]</f>
        <v>13</v>
      </c>
      <c r="Q702" t="s">
        <v>8317</v>
      </c>
      <c r="R702" t="s">
        <v>8319</v>
      </c>
      <c r="S702" s="12">
        <f>(((J702/60)/60)/24)+DATE(1970,1,1)</f>
        <v>42715.688437500001</v>
      </c>
      <c r="T702" s="12">
        <f>(((I702/60)/60)/24)+DATE(1970,1,1)</f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(Table1[[#This Row],[pledged]]/Table1[[#This Row],[goal]])*100</f>
        <v>26.6</v>
      </c>
      <c r="P703">
        <f>Table1[[#This Row],[pledged]]/Table1[[#This Row],[backers_count]]</f>
        <v>291.33333333333331</v>
      </c>
      <c r="Q703" t="s">
        <v>8317</v>
      </c>
      <c r="R703" t="s">
        <v>8319</v>
      </c>
      <c r="S703" s="12">
        <f>(((J703/60)/60)/24)+DATE(1970,1,1)</f>
        <v>41813.662962962961</v>
      </c>
      <c r="T703" s="12">
        <f>(((I703/60)/60)/24)+DATE(1970,1,1)</f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(Table1[[#This Row],[pledged]]/Table1[[#This Row],[goal]])*100</f>
        <v>30.813400000000001</v>
      </c>
      <c r="P704">
        <f>Table1[[#This Row],[pledged]]/Table1[[#This Row],[backers_count]]</f>
        <v>124.9191891891892</v>
      </c>
      <c r="Q704" t="s">
        <v>8317</v>
      </c>
      <c r="R704" t="s">
        <v>8319</v>
      </c>
      <c r="S704" s="12">
        <f>(((J704/60)/60)/24)+DATE(1970,1,1)</f>
        <v>42668.726701388892</v>
      </c>
      <c r="T704" s="12">
        <f>(((I704/60)/60)/24)+DATE(1970,1,1)</f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(Table1[[#This Row],[pledged]]/Table1[[#This Row],[goal]])*100</f>
        <v>5.58</v>
      </c>
      <c r="P705">
        <f>Table1[[#This Row],[pledged]]/Table1[[#This Row],[backers_count]]</f>
        <v>119.57142857142857</v>
      </c>
      <c r="Q705" t="s">
        <v>8317</v>
      </c>
      <c r="R705" t="s">
        <v>8319</v>
      </c>
      <c r="S705" s="12">
        <f>(((J705/60)/60)/24)+DATE(1970,1,1)</f>
        <v>42711.950798611113</v>
      </c>
      <c r="T705" s="12">
        <f>(((I705/60)/60)/24)+DATE(1970,1,1)</f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(Table1[[#This Row],[pledged]]/Table1[[#This Row],[goal]])*100</f>
        <v>0.87454545454545463</v>
      </c>
      <c r="P706">
        <f>Table1[[#This Row],[pledged]]/Table1[[#This Row],[backers_count]]</f>
        <v>120.25</v>
      </c>
      <c r="Q706" t="s">
        <v>8317</v>
      </c>
      <c r="R706" t="s">
        <v>8319</v>
      </c>
      <c r="S706" s="12">
        <f>(((J706/60)/60)/24)+DATE(1970,1,1)</f>
        <v>42726.192916666667</v>
      </c>
      <c r="T706" s="12">
        <f>(((I706/60)/60)/24)+DATE(1970,1,1)</f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(Table1[[#This Row],[pledged]]/Table1[[#This Row],[goal]])*100</f>
        <v>0.97699999999999987</v>
      </c>
      <c r="P707">
        <f>Table1[[#This Row],[pledged]]/Table1[[#This Row],[backers_count]]</f>
        <v>195.4</v>
      </c>
      <c r="Q707" t="s">
        <v>8317</v>
      </c>
      <c r="R707" t="s">
        <v>8319</v>
      </c>
      <c r="S707" s="12">
        <f>(((J707/60)/60)/24)+DATE(1970,1,1)</f>
        <v>42726.491643518515</v>
      </c>
      <c r="T707" s="12">
        <f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(Table1[[#This Row],[pledged]]/Table1[[#This Row],[goal]])*100</f>
        <v>0</v>
      </c>
      <c r="P708" t="e">
        <f>Table1[[#This Row],[pledged]]/Table1[[#This Row],[backers_count]]</f>
        <v>#DIV/0!</v>
      </c>
      <c r="Q708" t="s">
        <v>8317</v>
      </c>
      <c r="R708" t="s">
        <v>8319</v>
      </c>
      <c r="S708" s="12">
        <f>(((J708/60)/60)/24)+DATE(1970,1,1)</f>
        <v>42676.995173611111</v>
      </c>
      <c r="T708" s="12">
        <f>(((I708/60)/60)/24)+DATE(1970,1,1)</f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(Table1[[#This Row],[pledged]]/Table1[[#This Row],[goal]])*100</f>
        <v>78.927352941176466</v>
      </c>
      <c r="P709">
        <f>Table1[[#This Row],[pledged]]/Table1[[#This Row],[backers_count]]</f>
        <v>117.69868421052631</v>
      </c>
      <c r="Q709" t="s">
        <v>8317</v>
      </c>
      <c r="R709" t="s">
        <v>8319</v>
      </c>
      <c r="S709" s="12">
        <f>(((J709/60)/60)/24)+DATE(1970,1,1)</f>
        <v>42696.663506944446</v>
      </c>
      <c r="T709" s="12">
        <f>(((I709/60)/60)/24)+DATE(1970,1,1)</f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(Table1[[#This Row],[pledged]]/Table1[[#This Row],[goal]])*100</f>
        <v>22.092500000000001</v>
      </c>
      <c r="P710">
        <f>Table1[[#This Row],[pledged]]/Table1[[#This Row],[backers_count]]</f>
        <v>23.948509485094849</v>
      </c>
      <c r="Q710" t="s">
        <v>8317</v>
      </c>
      <c r="R710" t="s">
        <v>8319</v>
      </c>
      <c r="S710" s="12">
        <f>(((J710/60)/60)/24)+DATE(1970,1,1)</f>
        <v>41835.581018518518</v>
      </c>
      <c r="T710" s="12">
        <f>(((I710/60)/60)/24)+DATE(1970,1,1)</f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(Table1[[#This Row],[pledged]]/Table1[[#This Row],[goal]])*100</f>
        <v>0.40666666666666662</v>
      </c>
      <c r="P711">
        <f>Table1[[#This Row],[pledged]]/Table1[[#This Row],[backers_count]]</f>
        <v>30.5</v>
      </c>
      <c r="Q711" t="s">
        <v>8317</v>
      </c>
      <c r="R711" t="s">
        <v>8319</v>
      </c>
      <c r="S711" s="12">
        <f>(((J711/60)/60)/24)+DATE(1970,1,1)</f>
        <v>41948.041192129633</v>
      </c>
      <c r="T711" s="12">
        <f>(((I711/60)/60)/24)+DATE(1970,1,1)</f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(Table1[[#This Row],[pledged]]/Table1[[#This Row],[goal]])*100</f>
        <v>0</v>
      </c>
      <c r="P712" t="e">
        <f>Table1[[#This Row],[pledged]]/Table1[[#This Row],[backers_count]]</f>
        <v>#DIV/0!</v>
      </c>
      <c r="Q712" t="s">
        <v>8317</v>
      </c>
      <c r="R712" t="s">
        <v>8319</v>
      </c>
      <c r="S712" s="12">
        <f>(((J712/60)/60)/24)+DATE(1970,1,1)</f>
        <v>41837.984976851854</v>
      </c>
      <c r="T712" s="12">
        <f>(((I712/60)/60)/24)+DATE(1970,1,1)</f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(Table1[[#This Row],[pledged]]/Table1[[#This Row],[goal]])*100</f>
        <v>33.790999999999997</v>
      </c>
      <c r="P713">
        <f>Table1[[#This Row],[pledged]]/Table1[[#This Row],[backers_count]]</f>
        <v>99.973372781065095</v>
      </c>
      <c r="Q713" t="s">
        <v>8317</v>
      </c>
      <c r="R713" t="s">
        <v>8319</v>
      </c>
      <c r="S713" s="12">
        <f>(((J713/60)/60)/24)+DATE(1970,1,1)</f>
        <v>42678.459120370375</v>
      </c>
      <c r="T713" s="12">
        <f>(((I713/60)/60)/24)+DATE(1970,1,1)</f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(Table1[[#This Row],[pledged]]/Table1[[#This Row],[goal]])*100</f>
        <v>0.21649484536082475</v>
      </c>
      <c r="P714">
        <f>Table1[[#This Row],[pledged]]/Table1[[#This Row],[backers_count]]</f>
        <v>26.25</v>
      </c>
      <c r="Q714" t="s">
        <v>8317</v>
      </c>
      <c r="R714" t="s">
        <v>8319</v>
      </c>
      <c r="S714" s="12">
        <f>(((J714/60)/60)/24)+DATE(1970,1,1)</f>
        <v>42384.680925925932</v>
      </c>
      <c r="T714" s="12">
        <f>(((I714/60)/60)/24)+DATE(1970,1,1)</f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(Table1[[#This Row],[pledged]]/Table1[[#This Row],[goal]])*100</f>
        <v>0.79600000000000004</v>
      </c>
      <c r="P715">
        <f>Table1[[#This Row],[pledged]]/Table1[[#This Row],[backers_count]]</f>
        <v>199</v>
      </c>
      <c r="Q715" t="s">
        <v>8317</v>
      </c>
      <c r="R715" t="s">
        <v>8319</v>
      </c>
      <c r="S715" s="12">
        <f>(((J715/60)/60)/24)+DATE(1970,1,1)</f>
        <v>42496.529305555552</v>
      </c>
      <c r="T715" s="12">
        <f>(((I715/60)/60)/24)+DATE(1970,1,1)</f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(Table1[[#This Row],[pledged]]/Table1[[#This Row],[goal]])*100</f>
        <v>14.993333333333334</v>
      </c>
      <c r="P716">
        <f>Table1[[#This Row],[pledged]]/Table1[[#This Row],[backers_count]]</f>
        <v>80.321428571428569</v>
      </c>
      <c r="Q716" t="s">
        <v>8317</v>
      </c>
      <c r="R716" t="s">
        <v>8319</v>
      </c>
      <c r="S716" s="12">
        <f>(((J716/60)/60)/24)+DATE(1970,1,1)</f>
        <v>42734.787986111114</v>
      </c>
      <c r="T716" s="12">
        <f>(((I716/60)/60)/24)+DATE(1970,1,1)</f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(Table1[[#This Row],[pledged]]/Table1[[#This Row],[goal]])*100</f>
        <v>5.0509090909090908</v>
      </c>
      <c r="P717">
        <f>Table1[[#This Row],[pledged]]/Table1[[#This Row],[backers_count]]</f>
        <v>115.75</v>
      </c>
      <c r="Q717" t="s">
        <v>8317</v>
      </c>
      <c r="R717" t="s">
        <v>8319</v>
      </c>
      <c r="S717" s="12">
        <f>(((J717/60)/60)/24)+DATE(1970,1,1)</f>
        <v>42273.090740740736</v>
      </c>
      <c r="T717" s="12">
        <f>(((I717/60)/60)/24)+DATE(1970,1,1)</f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(Table1[[#This Row],[pledged]]/Table1[[#This Row],[goal]])*100</f>
        <v>10.214285714285715</v>
      </c>
      <c r="P718">
        <f>Table1[[#This Row],[pledged]]/Table1[[#This Row],[backers_count]]</f>
        <v>44.6875</v>
      </c>
      <c r="Q718" t="s">
        <v>8317</v>
      </c>
      <c r="R718" t="s">
        <v>8319</v>
      </c>
      <c r="S718" s="12">
        <f>(((J718/60)/60)/24)+DATE(1970,1,1)</f>
        <v>41940.658645833333</v>
      </c>
      <c r="T718" s="12">
        <f>(((I718/60)/60)/24)+DATE(1970,1,1)</f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(Table1[[#This Row],[pledged]]/Table1[[#This Row],[goal]])*100</f>
        <v>0.30499999999999999</v>
      </c>
      <c r="P719">
        <f>Table1[[#This Row],[pledged]]/Table1[[#This Row],[backers_count]]</f>
        <v>76.25</v>
      </c>
      <c r="Q719" t="s">
        <v>8317</v>
      </c>
      <c r="R719" t="s">
        <v>8319</v>
      </c>
      <c r="S719" s="12">
        <f>(((J719/60)/60)/24)+DATE(1970,1,1)</f>
        <v>41857.854189814818</v>
      </c>
      <c r="T719" s="12">
        <f>(((I719/60)/60)/24)+DATE(1970,1,1)</f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(Table1[[#This Row],[pledged]]/Table1[[#This Row],[goal]])*100</f>
        <v>0.75</v>
      </c>
      <c r="P720">
        <f>Table1[[#This Row],[pledged]]/Table1[[#This Row],[backers_count]]</f>
        <v>22.5</v>
      </c>
      <c r="Q720" t="s">
        <v>8317</v>
      </c>
      <c r="R720" t="s">
        <v>8319</v>
      </c>
      <c r="S720" s="12">
        <f>(((J720/60)/60)/24)+DATE(1970,1,1)</f>
        <v>42752.845451388886</v>
      </c>
      <c r="T720" s="12">
        <f>(((I720/60)/60)/24)+DATE(1970,1,1)</f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(Table1[[#This Row],[pledged]]/Table1[[#This Row],[goal]])*100</f>
        <v>1.2933333333333332</v>
      </c>
      <c r="P721">
        <f>Table1[[#This Row],[pledged]]/Table1[[#This Row],[backers_count]]</f>
        <v>19.399999999999999</v>
      </c>
      <c r="Q721" t="s">
        <v>8317</v>
      </c>
      <c r="R721" t="s">
        <v>8319</v>
      </c>
      <c r="S721" s="12">
        <f>(((J721/60)/60)/24)+DATE(1970,1,1)</f>
        <v>42409.040231481486</v>
      </c>
      <c r="T721" s="12">
        <f>(((I721/60)/60)/24)+DATE(1970,1,1)</f>
        <v>42423.040231481486</v>
      </c>
    </row>
    <row r="722" spans="1:20" ht="43.2" x14ac:dyDescent="0.3">
      <c r="A722">
        <v>1353</v>
      </c>
      <c r="B722" s="3" t="s">
        <v>1354</v>
      </c>
      <c r="C722" s="3" t="s">
        <v>5463</v>
      </c>
      <c r="D722">
        <v>1000</v>
      </c>
      <c r="E722">
        <v>1336</v>
      </c>
      <c r="F722" t="s">
        <v>8219</v>
      </c>
      <c r="G722" t="s">
        <v>8224</v>
      </c>
      <c r="H722" t="s">
        <v>8246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8274</v>
      </c>
      <c r="O722" s="7">
        <f>(Table1[[#This Row],[pledged]]/Table1[[#This Row],[goal]])*100</f>
        <v>133.6</v>
      </c>
      <c r="P722">
        <f>Table1[[#This Row],[pledged]]/Table1[[#This Row],[backers_count]]</f>
        <v>31.80952380952381</v>
      </c>
      <c r="Q722" t="s">
        <v>8320</v>
      </c>
      <c r="R722" t="s">
        <v>8321</v>
      </c>
      <c r="S722" s="12">
        <f>(((J722/60)/60)/24)+DATE(1970,1,1)</f>
        <v>41309.11791666667</v>
      </c>
      <c r="T722" s="12">
        <f>(((I722/60)/60)/24)+DATE(1970,1,1)</f>
        <v>41344</v>
      </c>
    </row>
    <row r="723" spans="1:20" ht="43.2" x14ac:dyDescent="0.3">
      <c r="A723">
        <v>1362</v>
      </c>
      <c r="B723" s="3" t="s">
        <v>1363</v>
      </c>
      <c r="C723" s="3" t="s">
        <v>5472</v>
      </c>
      <c r="D723">
        <v>1000</v>
      </c>
      <c r="E723">
        <v>1091</v>
      </c>
      <c r="F723" t="s">
        <v>8219</v>
      </c>
      <c r="G723" t="s">
        <v>8224</v>
      </c>
      <c r="H723" t="s">
        <v>8246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8274</v>
      </c>
      <c r="O723" s="7">
        <f>(Table1[[#This Row],[pledged]]/Table1[[#This Row],[goal]])*100</f>
        <v>109.1</v>
      </c>
      <c r="P723">
        <f>Table1[[#This Row],[pledged]]/Table1[[#This Row],[backers_count]]</f>
        <v>43.64</v>
      </c>
      <c r="Q723" t="s">
        <v>8320</v>
      </c>
      <c r="R723" t="s">
        <v>8321</v>
      </c>
      <c r="S723" s="12">
        <f>(((J723/60)/60)/24)+DATE(1970,1,1)</f>
        <v>41464.934386574074</v>
      </c>
      <c r="T723" s="12">
        <f>(((I723/60)/60)/24)+DATE(1970,1,1)</f>
        <v>41524.934386574074</v>
      </c>
    </row>
    <row r="724" spans="1:20" ht="43.2" x14ac:dyDescent="0.3">
      <c r="A724">
        <v>1613</v>
      </c>
      <c r="B724" s="3" t="s">
        <v>1614</v>
      </c>
      <c r="C724" s="3" t="s">
        <v>5723</v>
      </c>
      <c r="D724">
        <v>1000</v>
      </c>
      <c r="E724">
        <v>1015</v>
      </c>
      <c r="F724" t="s">
        <v>8219</v>
      </c>
      <c r="G724" t="s">
        <v>8224</v>
      </c>
      <c r="H724" t="s">
        <v>8246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8276</v>
      </c>
      <c r="O724" s="7">
        <f>(Table1[[#This Row],[pledged]]/Table1[[#This Row],[goal]])*100</f>
        <v>101.49999999999999</v>
      </c>
      <c r="P724">
        <f>Table1[[#This Row],[pledged]]/Table1[[#This Row],[backers_count]]</f>
        <v>39.03846153846154</v>
      </c>
      <c r="Q724" t="s">
        <v>8323</v>
      </c>
      <c r="R724" t="s">
        <v>8324</v>
      </c>
      <c r="S724" s="12">
        <f>(((J724/60)/60)/24)+DATE(1970,1,1)</f>
        <v>41082.069467592592</v>
      </c>
      <c r="T724" s="12">
        <f>(((I724/60)/60)/24)+DATE(1970,1,1)</f>
        <v>41112.069467592592</v>
      </c>
    </row>
    <row r="725" spans="1:20" ht="28.8" x14ac:dyDescent="0.3">
      <c r="A725">
        <v>1620</v>
      </c>
      <c r="B725" s="3" t="s">
        <v>1621</v>
      </c>
      <c r="C725" s="3" t="s">
        <v>5730</v>
      </c>
      <c r="D725">
        <v>1000</v>
      </c>
      <c r="E725">
        <v>1130</v>
      </c>
      <c r="F725" t="s">
        <v>8219</v>
      </c>
      <c r="G725" t="s">
        <v>8224</v>
      </c>
      <c r="H725" t="s">
        <v>8246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8276</v>
      </c>
      <c r="O725" s="7">
        <f>(Table1[[#This Row],[pledged]]/Table1[[#This Row],[goal]])*100</f>
        <v>112.99999999999999</v>
      </c>
      <c r="P725">
        <f>Table1[[#This Row],[pledged]]/Table1[[#This Row],[backers_count]]</f>
        <v>66.470588235294116</v>
      </c>
      <c r="Q725" t="s">
        <v>8323</v>
      </c>
      <c r="R725" t="s">
        <v>8324</v>
      </c>
      <c r="S725" s="12">
        <f>(((J725/60)/60)/24)+DATE(1970,1,1)</f>
        <v>41321.339583333334</v>
      </c>
      <c r="T725" s="12">
        <f>(((I725/60)/60)/24)+DATE(1970,1,1)</f>
        <v>41328.339583333334</v>
      </c>
    </row>
    <row r="726" spans="1:20" ht="43.2" x14ac:dyDescent="0.3">
      <c r="A726">
        <v>1624</v>
      </c>
      <c r="B726" s="3" t="s">
        <v>1625</v>
      </c>
      <c r="C726" s="3" t="s">
        <v>5734</v>
      </c>
      <c r="D726">
        <v>1000</v>
      </c>
      <c r="E726">
        <v>1180</v>
      </c>
      <c r="F726" t="s">
        <v>8219</v>
      </c>
      <c r="G726" t="s">
        <v>8224</v>
      </c>
      <c r="H726" t="s">
        <v>8246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8276</v>
      </c>
      <c r="O726" s="7">
        <f>(Table1[[#This Row],[pledged]]/Table1[[#This Row],[goal]])*100</f>
        <v>118</v>
      </c>
      <c r="P726">
        <f>Table1[[#This Row],[pledged]]/Table1[[#This Row],[backers_count]]</f>
        <v>47.2</v>
      </c>
      <c r="Q726" t="s">
        <v>8323</v>
      </c>
      <c r="R726" t="s">
        <v>8324</v>
      </c>
      <c r="S726" s="12">
        <f>(((J726/60)/60)/24)+DATE(1970,1,1)</f>
        <v>41243.367303240739</v>
      </c>
      <c r="T726" s="12">
        <f>(((I726/60)/60)/24)+DATE(1970,1,1)</f>
        <v>41283.367303240739</v>
      </c>
    </row>
    <row r="727" spans="1:20" ht="28.8" x14ac:dyDescent="0.3">
      <c r="A727">
        <v>1638</v>
      </c>
      <c r="B727" s="3" t="s">
        <v>1639</v>
      </c>
      <c r="C727" s="3" t="s">
        <v>5748</v>
      </c>
      <c r="D727">
        <v>1000</v>
      </c>
      <c r="E727">
        <v>1050</v>
      </c>
      <c r="F727" t="s">
        <v>8219</v>
      </c>
      <c r="G727" t="s">
        <v>8224</v>
      </c>
      <c r="H727" t="s">
        <v>8246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8276</v>
      </c>
      <c r="O727" s="7">
        <f>(Table1[[#This Row],[pledged]]/Table1[[#This Row],[goal]])*100</f>
        <v>105</v>
      </c>
      <c r="P727">
        <f>Table1[[#This Row],[pledged]]/Table1[[#This Row],[backers_count]]</f>
        <v>38.888888888888886</v>
      </c>
      <c r="Q727" t="s">
        <v>8323</v>
      </c>
      <c r="R727" t="s">
        <v>8324</v>
      </c>
      <c r="S727" s="12">
        <f>(((J727/60)/60)/24)+DATE(1970,1,1)</f>
        <v>41288.68712962963</v>
      </c>
      <c r="T727" s="12">
        <f>(((I727/60)/60)/24)+DATE(1970,1,1)</f>
        <v>41333.892361111109</v>
      </c>
    </row>
    <row r="728" spans="1:20" ht="43.2" x14ac:dyDescent="0.3">
      <c r="A728">
        <v>1663</v>
      </c>
      <c r="B728" s="3" t="s">
        <v>1664</v>
      </c>
      <c r="C728" s="3" t="s">
        <v>5773</v>
      </c>
      <c r="D728">
        <v>1000</v>
      </c>
      <c r="E728">
        <v>1080</v>
      </c>
      <c r="F728" t="s">
        <v>8219</v>
      </c>
      <c r="G728" t="s">
        <v>8224</v>
      </c>
      <c r="H728" t="s">
        <v>8246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8292</v>
      </c>
      <c r="O728" s="7">
        <f>(Table1[[#This Row],[pledged]]/Table1[[#This Row],[goal]])*100</f>
        <v>108</v>
      </c>
      <c r="P728">
        <f>Table1[[#This Row],[pledged]]/Table1[[#This Row],[backers_count]]</f>
        <v>33.75</v>
      </c>
      <c r="Q728" t="s">
        <v>8323</v>
      </c>
      <c r="R728" t="s">
        <v>8344</v>
      </c>
      <c r="S728" s="12">
        <f>(((J728/60)/60)/24)+DATE(1970,1,1)</f>
        <v>42006.02207175926</v>
      </c>
      <c r="T728" s="12">
        <f>(((I728/60)/60)/24)+DATE(1970,1,1)</f>
        <v>42036.02207175926</v>
      </c>
    </row>
    <row r="729" spans="1:20" ht="57.6" x14ac:dyDescent="0.3">
      <c r="A729">
        <v>1670</v>
      </c>
      <c r="B729" s="3" t="s">
        <v>1671</v>
      </c>
      <c r="C729" s="3" t="s">
        <v>5780</v>
      </c>
      <c r="D729">
        <v>1000</v>
      </c>
      <c r="E729">
        <v>1026</v>
      </c>
      <c r="F729" t="s">
        <v>8219</v>
      </c>
      <c r="G729" t="s">
        <v>8224</v>
      </c>
      <c r="H729" t="s">
        <v>8246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8292</v>
      </c>
      <c r="O729" s="7">
        <f>(Table1[[#This Row],[pledged]]/Table1[[#This Row],[goal]])*100</f>
        <v>102.60000000000001</v>
      </c>
      <c r="P729">
        <f>Table1[[#This Row],[pledged]]/Table1[[#This Row],[backers_count]]</f>
        <v>44.608695652173914</v>
      </c>
      <c r="Q729" t="s">
        <v>8323</v>
      </c>
      <c r="R729" t="s">
        <v>8344</v>
      </c>
      <c r="S729" s="12">
        <f>(((J729/60)/60)/24)+DATE(1970,1,1)</f>
        <v>40313.930543981485</v>
      </c>
      <c r="T729" s="12">
        <f>(((I729/60)/60)/24)+DATE(1970,1,1)</f>
        <v>40364.166666666664</v>
      </c>
    </row>
    <row r="730" spans="1:20" ht="28.8" x14ac:dyDescent="0.3">
      <c r="A730">
        <v>1675</v>
      </c>
      <c r="B730" s="3" t="s">
        <v>1676</v>
      </c>
      <c r="C730" s="3" t="s">
        <v>5785</v>
      </c>
      <c r="D730">
        <v>1000</v>
      </c>
      <c r="E730">
        <v>1374.16</v>
      </c>
      <c r="F730" t="s">
        <v>8219</v>
      </c>
      <c r="G730" t="s">
        <v>8224</v>
      </c>
      <c r="H730" t="s">
        <v>8246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8292</v>
      </c>
      <c r="O730" s="7">
        <f>(Table1[[#This Row],[pledged]]/Table1[[#This Row],[goal]])*100</f>
        <v>137.416</v>
      </c>
      <c r="P730">
        <f>Table1[[#This Row],[pledged]]/Table1[[#This Row],[backers_count]]</f>
        <v>40.416470588235299</v>
      </c>
      <c r="Q730" t="s">
        <v>8323</v>
      </c>
      <c r="R730" t="s">
        <v>8344</v>
      </c>
      <c r="S730" s="12">
        <f>(((J730/60)/60)/24)+DATE(1970,1,1)</f>
        <v>40802.733101851853</v>
      </c>
      <c r="T730" s="12">
        <f>(((I730/60)/60)/24)+DATE(1970,1,1)</f>
        <v>40832.918749999997</v>
      </c>
    </row>
    <row r="731" spans="1:20" ht="28.8" x14ac:dyDescent="0.3">
      <c r="A731">
        <v>1680</v>
      </c>
      <c r="B731" s="3" t="s">
        <v>1681</v>
      </c>
      <c r="C731" s="3" t="s">
        <v>5790</v>
      </c>
      <c r="D731">
        <v>1000</v>
      </c>
      <c r="E731">
        <v>1175</v>
      </c>
      <c r="F731" t="s">
        <v>8219</v>
      </c>
      <c r="G731" t="s">
        <v>8224</v>
      </c>
      <c r="H731" t="s">
        <v>8246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8292</v>
      </c>
      <c r="O731" s="7">
        <f>(Table1[[#This Row],[pledged]]/Table1[[#This Row],[goal]])*100</f>
        <v>117.5</v>
      </c>
      <c r="P731">
        <f>Table1[[#This Row],[pledged]]/Table1[[#This Row],[backers_count]]</f>
        <v>47</v>
      </c>
      <c r="Q731" t="s">
        <v>8323</v>
      </c>
      <c r="R731" t="s">
        <v>8344</v>
      </c>
      <c r="S731" s="12">
        <f>(((J731/60)/60)/24)+DATE(1970,1,1)</f>
        <v>41802.757719907408</v>
      </c>
      <c r="T731" s="12">
        <f>(((I731/60)/60)/24)+DATE(1970,1,1)</f>
        <v>41832.757719907408</v>
      </c>
    </row>
    <row r="732" spans="1:20" ht="57.6" x14ac:dyDescent="0.3">
      <c r="A732">
        <v>1758</v>
      </c>
      <c r="B732" s="3" t="s">
        <v>1759</v>
      </c>
      <c r="C732" s="3" t="s">
        <v>5868</v>
      </c>
      <c r="D732">
        <v>1000</v>
      </c>
      <c r="E732">
        <v>1147</v>
      </c>
      <c r="F732" t="s">
        <v>8219</v>
      </c>
      <c r="G732" t="s">
        <v>8224</v>
      </c>
      <c r="H732" t="s">
        <v>8246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8285</v>
      </c>
      <c r="O732" s="7">
        <f>(Table1[[#This Row],[pledged]]/Table1[[#This Row],[goal]])*100</f>
        <v>114.7</v>
      </c>
      <c r="P732">
        <f>Table1[[#This Row],[pledged]]/Table1[[#This Row],[backers_count]]</f>
        <v>42.481481481481481</v>
      </c>
      <c r="Q732" t="s">
        <v>8336</v>
      </c>
      <c r="R732" t="s">
        <v>8337</v>
      </c>
      <c r="S732" s="12">
        <f>(((J732/60)/60)/24)+DATE(1970,1,1)</f>
        <v>42505.955925925926</v>
      </c>
      <c r="T732" s="12">
        <f>(((I732/60)/60)/24)+DATE(1970,1,1)</f>
        <v>42565.955925925926</v>
      </c>
    </row>
    <row r="733" spans="1:20" ht="43.2" x14ac:dyDescent="0.3">
      <c r="A733">
        <v>1831</v>
      </c>
      <c r="B733" s="3" t="s">
        <v>1832</v>
      </c>
      <c r="C733" s="3" t="s">
        <v>5941</v>
      </c>
      <c r="D733">
        <v>1000</v>
      </c>
      <c r="E733">
        <v>1030</v>
      </c>
      <c r="F733" t="s">
        <v>8219</v>
      </c>
      <c r="G733" t="s">
        <v>8224</v>
      </c>
      <c r="H733" t="s">
        <v>8246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8276</v>
      </c>
      <c r="O733" s="7">
        <f>(Table1[[#This Row],[pledged]]/Table1[[#This Row],[goal]])*100</f>
        <v>103</v>
      </c>
      <c r="P733">
        <f>Table1[[#This Row],[pledged]]/Table1[[#This Row],[backers_count]]</f>
        <v>73.571428571428569</v>
      </c>
      <c r="Q733" t="s">
        <v>8323</v>
      </c>
      <c r="R733" t="s">
        <v>8324</v>
      </c>
      <c r="S733" s="12">
        <f>(((J733/60)/60)/24)+DATE(1970,1,1)</f>
        <v>41026.996099537035</v>
      </c>
      <c r="T733" s="12">
        <f>(((I733/60)/60)/24)+DATE(1970,1,1)</f>
        <v>41041.996099537035</v>
      </c>
    </row>
    <row r="734" spans="1:20" ht="43.2" x14ac:dyDescent="0.3">
      <c r="A734">
        <v>1838</v>
      </c>
      <c r="B734" s="3" t="s">
        <v>1839</v>
      </c>
      <c r="C734" s="3" t="s">
        <v>5948</v>
      </c>
      <c r="D734">
        <v>1000</v>
      </c>
      <c r="E734">
        <v>1001.49</v>
      </c>
      <c r="F734" t="s">
        <v>8219</v>
      </c>
      <c r="G734" t="s">
        <v>8224</v>
      </c>
      <c r="H734" t="s">
        <v>8246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8276</v>
      </c>
      <c r="O734" s="7">
        <f>(Table1[[#This Row],[pledged]]/Table1[[#This Row],[goal]])*100</f>
        <v>100.149</v>
      </c>
      <c r="P734">
        <f>Table1[[#This Row],[pledged]]/Table1[[#This Row],[backers_count]]</f>
        <v>35.767499999999998</v>
      </c>
      <c r="Q734" t="s">
        <v>8323</v>
      </c>
      <c r="R734" t="s">
        <v>8324</v>
      </c>
      <c r="S734" s="12">
        <f>(((J734/60)/60)/24)+DATE(1970,1,1)</f>
        <v>40788.786539351851</v>
      </c>
      <c r="T734" s="12">
        <f>(((I734/60)/60)/24)+DATE(1970,1,1)</f>
        <v>40817.125</v>
      </c>
    </row>
    <row r="735" spans="1:20" ht="43.2" x14ac:dyDescent="0.3">
      <c r="A735">
        <v>1839</v>
      </c>
      <c r="B735" s="3" t="s">
        <v>1840</v>
      </c>
      <c r="C735" s="3" t="s">
        <v>5949</v>
      </c>
      <c r="D735">
        <v>1000</v>
      </c>
      <c r="E735">
        <v>2053</v>
      </c>
      <c r="F735" t="s">
        <v>8219</v>
      </c>
      <c r="G735" t="s">
        <v>8224</v>
      </c>
      <c r="H735" t="s">
        <v>8246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8276</v>
      </c>
      <c r="O735" s="7">
        <f>(Table1[[#This Row],[pledged]]/Table1[[#This Row],[goal]])*100</f>
        <v>205.29999999999998</v>
      </c>
      <c r="P735">
        <f>Table1[[#This Row],[pledged]]/Table1[[#This Row],[backers_count]]</f>
        <v>45.62222222222222</v>
      </c>
      <c r="Q735" t="s">
        <v>8323</v>
      </c>
      <c r="R735" t="s">
        <v>8324</v>
      </c>
      <c r="S735" s="12">
        <f>(((J735/60)/60)/24)+DATE(1970,1,1)</f>
        <v>42614.722013888888</v>
      </c>
      <c r="T735" s="12">
        <f>(((I735/60)/60)/24)+DATE(1970,1,1)</f>
        <v>42644.722013888888</v>
      </c>
    </row>
    <row r="736" spans="1:20" ht="86.4" x14ac:dyDescent="0.3">
      <c r="A736">
        <v>1845</v>
      </c>
      <c r="B736" s="3" t="s">
        <v>1846</v>
      </c>
      <c r="C736" s="3" t="s">
        <v>5955</v>
      </c>
      <c r="D736">
        <v>1000</v>
      </c>
      <c r="E736">
        <v>1000</v>
      </c>
      <c r="F736" t="s">
        <v>8219</v>
      </c>
      <c r="G736" t="s">
        <v>8224</v>
      </c>
      <c r="H736" t="s">
        <v>8246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8276</v>
      </c>
      <c r="O736" s="7">
        <f>(Table1[[#This Row],[pledged]]/Table1[[#This Row],[goal]])*100</f>
        <v>100</v>
      </c>
      <c r="P736">
        <f>Table1[[#This Row],[pledged]]/Table1[[#This Row],[backers_count]]</f>
        <v>52.631578947368418</v>
      </c>
      <c r="Q736" t="s">
        <v>8323</v>
      </c>
      <c r="R736" t="s">
        <v>8324</v>
      </c>
      <c r="S736" s="12">
        <f>(((J736/60)/60)/24)+DATE(1970,1,1)</f>
        <v>42523.333310185189</v>
      </c>
      <c r="T736" s="12">
        <f>(((I736/60)/60)/24)+DATE(1970,1,1)</f>
        <v>42538.204861111109</v>
      </c>
    </row>
    <row r="737" spans="1:20" ht="43.2" x14ac:dyDescent="0.3">
      <c r="A737">
        <v>1884</v>
      </c>
      <c r="B737" s="3" t="s">
        <v>1885</v>
      </c>
      <c r="C737" s="3" t="s">
        <v>5994</v>
      </c>
      <c r="D737">
        <v>1000</v>
      </c>
      <c r="E737">
        <v>1351</v>
      </c>
      <c r="F737" t="s">
        <v>8219</v>
      </c>
      <c r="G737" t="s">
        <v>8224</v>
      </c>
      <c r="H737" t="s">
        <v>8246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8279</v>
      </c>
      <c r="O737" s="7">
        <f>(Table1[[#This Row],[pledged]]/Table1[[#This Row],[goal]])*100</f>
        <v>135.1</v>
      </c>
      <c r="P737">
        <f>Table1[[#This Row],[pledged]]/Table1[[#This Row],[backers_count]]</f>
        <v>51.96153846153846</v>
      </c>
      <c r="Q737" t="s">
        <v>8323</v>
      </c>
      <c r="R737" t="s">
        <v>8327</v>
      </c>
      <c r="S737" s="12">
        <f>(((J737/60)/60)/24)+DATE(1970,1,1)</f>
        <v>41205.198321759257</v>
      </c>
      <c r="T737" s="12">
        <f>(((I737/60)/60)/24)+DATE(1970,1,1)</f>
        <v>41240.5</v>
      </c>
    </row>
    <row r="738" spans="1:20" ht="28.8" x14ac:dyDescent="0.3">
      <c r="A738">
        <v>1894</v>
      </c>
      <c r="B738" s="3" t="s">
        <v>1895</v>
      </c>
      <c r="C738" s="3" t="s">
        <v>6004</v>
      </c>
      <c r="D738">
        <v>1000</v>
      </c>
      <c r="E738">
        <v>1145</v>
      </c>
      <c r="F738" t="s">
        <v>8219</v>
      </c>
      <c r="G738" t="s">
        <v>8224</v>
      </c>
      <c r="H738" t="s">
        <v>8246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8279</v>
      </c>
      <c r="O738" s="7">
        <f>(Table1[[#This Row],[pledged]]/Table1[[#This Row],[goal]])*100</f>
        <v>114.5</v>
      </c>
      <c r="P738">
        <f>Table1[[#This Row],[pledged]]/Table1[[#This Row],[backers_count]]</f>
        <v>57.25</v>
      </c>
      <c r="Q738" t="s">
        <v>8323</v>
      </c>
      <c r="R738" t="s">
        <v>8327</v>
      </c>
      <c r="S738" s="12">
        <f>(((J738/60)/60)/24)+DATE(1970,1,1)</f>
        <v>40920.904895833337</v>
      </c>
      <c r="T738" s="12">
        <f>(((I738/60)/60)/24)+DATE(1970,1,1)</f>
        <v>40951.904895833337</v>
      </c>
    </row>
    <row r="739" spans="1:20" ht="43.2" x14ac:dyDescent="0.3">
      <c r="A739">
        <v>1898</v>
      </c>
      <c r="B739" s="3" t="s">
        <v>1899</v>
      </c>
      <c r="C739" s="3" t="s">
        <v>6008</v>
      </c>
      <c r="D739">
        <v>1000</v>
      </c>
      <c r="E739">
        <v>1445</v>
      </c>
      <c r="F739" t="s">
        <v>8219</v>
      </c>
      <c r="G739" t="s">
        <v>8224</v>
      </c>
      <c r="H739" t="s">
        <v>8246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8279</v>
      </c>
      <c r="O739" s="7">
        <f>(Table1[[#This Row],[pledged]]/Table1[[#This Row],[goal]])*100</f>
        <v>144.5</v>
      </c>
      <c r="P739">
        <f>Table1[[#This Row],[pledged]]/Table1[[#This Row],[backers_count]]</f>
        <v>68.80952380952381</v>
      </c>
      <c r="Q739" t="s">
        <v>8323</v>
      </c>
      <c r="R739" t="s">
        <v>8327</v>
      </c>
      <c r="S739" s="12">
        <f>(((J739/60)/60)/24)+DATE(1970,1,1)</f>
        <v>42366.192974537036</v>
      </c>
      <c r="T739" s="12">
        <f>(((I739/60)/60)/24)+DATE(1970,1,1)</f>
        <v>42401.75</v>
      </c>
    </row>
    <row r="740" spans="1:20" ht="28.8" x14ac:dyDescent="0.3">
      <c r="A740">
        <v>1930</v>
      </c>
      <c r="B740" s="3" t="s">
        <v>1931</v>
      </c>
      <c r="C740" s="3" t="s">
        <v>6040</v>
      </c>
      <c r="D740">
        <v>1000</v>
      </c>
      <c r="E740">
        <v>1270</v>
      </c>
      <c r="F740" t="s">
        <v>8219</v>
      </c>
      <c r="G740" t="s">
        <v>8224</v>
      </c>
      <c r="H740" t="s">
        <v>8246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8279</v>
      </c>
      <c r="O740" s="7">
        <f>(Table1[[#This Row],[pledged]]/Table1[[#This Row],[goal]])*100</f>
        <v>127</v>
      </c>
      <c r="P740">
        <f>Table1[[#This Row],[pledged]]/Table1[[#This Row],[backers_count]]</f>
        <v>48.846153846153847</v>
      </c>
      <c r="Q740" t="s">
        <v>8323</v>
      </c>
      <c r="R740" t="s">
        <v>8327</v>
      </c>
      <c r="S740" s="12">
        <f>(((J740/60)/60)/24)+DATE(1970,1,1)</f>
        <v>41402.558819444443</v>
      </c>
      <c r="T740" s="12">
        <f>(((I740/60)/60)/24)+DATE(1970,1,1)</f>
        <v>41462.558819444443</v>
      </c>
    </row>
    <row r="741" spans="1:20" ht="43.2" x14ac:dyDescent="0.3">
      <c r="A741">
        <v>2080</v>
      </c>
      <c r="B741" s="3" t="s">
        <v>2081</v>
      </c>
      <c r="C741" s="3" t="s">
        <v>6190</v>
      </c>
      <c r="D741">
        <v>1000</v>
      </c>
      <c r="E741">
        <v>5078</v>
      </c>
      <c r="F741" t="s">
        <v>8219</v>
      </c>
      <c r="G741" t="s">
        <v>8224</v>
      </c>
      <c r="H741" t="s">
        <v>8246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8295</v>
      </c>
      <c r="O741" s="7">
        <f>(Table1[[#This Row],[pledged]]/Table1[[#This Row],[goal]])*100</f>
        <v>507.8</v>
      </c>
      <c r="P741">
        <f>Table1[[#This Row],[pledged]]/Table1[[#This Row],[backers_count]]</f>
        <v>101.56</v>
      </c>
      <c r="Q741" t="s">
        <v>8317</v>
      </c>
      <c r="R741" t="s">
        <v>8347</v>
      </c>
      <c r="S741" s="12">
        <f>(((J741/60)/60)/24)+DATE(1970,1,1)</f>
        <v>42289.957175925927</v>
      </c>
      <c r="T741" s="12">
        <f>(((I741/60)/60)/24)+DATE(1970,1,1)</f>
        <v>42319.998842592591</v>
      </c>
    </row>
    <row r="742" spans="1:20" ht="43.2" x14ac:dyDescent="0.3">
      <c r="A742">
        <v>2102</v>
      </c>
      <c r="B742" s="3" t="s">
        <v>2103</v>
      </c>
      <c r="C742" s="3" t="s">
        <v>6212</v>
      </c>
      <c r="D742">
        <v>1000</v>
      </c>
      <c r="E742">
        <v>1360</v>
      </c>
      <c r="F742" t="s">
        <v>8219</v>
      </c>
      <c r="G742" t="s">
        <v>8224</v>
      </c>
      <c r="H742" t="s">
        <v>8246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8279</v>
      </c>
      <c r="O742" s="7">
        <f>(Table1[[#This Row],[pledged]]/Table1[[#This Row],[goal]])*100</f>
        <v>136</v>
      </c>
      <c r="P742">
        <f>Table1[[#This Row],[pledged]]/Table1[[#This Row],[backers_count]]</f>
        <v>35.789473684210527</v>
      </c>
      <c r="Q742" t="s">
        <v>8323</v>
      </c>
      <c r="R742" t="s">
        <v>8327</v>
      </c>
      <c r="S742" s="12">
        <f>(((J742/60)/60)/24)+DATE(1970,1,1)</f>
        <v>40638.868611111109</v>
      </c>
      <c r="T742" s="12">
        <f>(((I742/60)/60)/24)+DATE(1970,1,1)</f>
        <v>40668.868611111109</v>
      </c>
    </row>
    <row r="743" spans="1:20" ht="28.8" x14ac:dyDescent="0.3">
      <c r="A743">
        <v>2118</v>
      </c>
      <c r="B743" s="3" t="s">
        <v>2119</v>
      </c>
      <c r="C743" s="3" t="s">
        <v>6228</v>
      </c>
      <c r="D743">
        <v>1000</v>
      </c>
      <c r="E743">
        <v>1346.11</v>
      </c>
      <c r="F743" t="s">
        <v>8219</v>
      </c>
      <c r="G743" t="s">
        <v>8224</v>
      </c>
      <c r="H743" t="s">
        <v>8246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8279</v>
      </c>
      <c r="O743" s="7">
        <f>(Table1[[#This Row],[pledged]]/Table1[[#This Row],[goal]])*100</f>
        <v>134.61099999999999</v>
      </c>
      <c r="P743">
        <f>Table1[[#This Row],[pledged]]/Table1[[#This Row],[backers_count]]</f>
        <v>79.182941176470578</v>
      </c>
      <c r="Q743" t="s">
        <v>8323</v>
      </c>
      <c r="R743" t="s">
        <v>8327</v>
      </c>
      <c r="S743" s="12">
        <f>(((J743/60)/60)/24)+DATE(1970,1,1)</f>
        <v>40718.839537037034</v>
      </c>
      <c r="T743" s="12">
        <f>(((I743/60)/60)/24)+DATE(1970,1,1)</f>
        <v>40748.839537037034</v>
      </c>
    </row>
    <row r="744" spans="1:20" ht="43.2" x14ac:dyDescent="0.3">
      <c r="A744">
        <v>2172</v>
      </c>
      <c r="B744" s="3" t="s">
        <v>2173</v>
      </c>
      <c r="C744" s="3" t="s">
        <v>6282</v>
      </c>
      <c r="D744">
        <v>1000</v>
      </c>
      <c r="E744">
        <v>1000</v>
      </c>
      <c r="F744" t="s">
        <v>8219</v>
      </c>
      <c r="G744" t="s">
        <v>8224</v>
      </c>
      <c r="H744" t="s">
        <v>8246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8276</v>
      </c>
      <c r="O744" s="7">
        <f>(Table1[[#This Row],[pledged]]/Table1[[#This Row],[goal]])*100</f>
        <v>100</v>
      </c>
      <c r="P744">
        <f>Table1[[#This Row],[pledged]]/Table1[[#This Row],[backers_count]]</f>
        <v>76.92307692307692</v>
      </c>
      <c r="Q744" t="s">
        <v>8323</v>
      </c>
      <c r="R744" t="s">
        <v>8324</v>
      </c>
      <c r="S744" s="12">
        <f>(((J744/60)/60)/24)+DATE(1970,1,1)</f>
        <v>42082.580092592587</v>
      </c>
      <c r="T744" s="12">
        <f>(((I744/60)/60)/24)+DATE(1970,1,1)</f>
        <v>42112.580092592587</v>
      </c>
    </row>
    <row r="745" spans="1:20" ht="43.2" x14ac:dyDescent="0.3">
      <c r="A745">
        <v>2179</v>
      </c>
      <c r="B745" s="3" t="s">
        <v>2180</v>
      </c>
      <c r="C745" s="3" t="s">
        <v>6289</v>
      </c>
      <c r="D745">
        <v>1000</v>
      </c>
      <c r="E745">
        <v>1614</v>
      </c>
      <c r="F745" t="s">
        <v>8219</v>
      </c>
      <c r="G745" t="s">
        <v>8224</v>
      </c>
      <c r="H745" t="s">
        <v>8246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8276</v>
      </c>
      <c r="O745" s="7">
        <f>(Table1[[#This Row],[pledged]]/Table1[[#This Row],[goal]])*100</f>
        <v>161.4</v>
      </c>
      <c r="P745">
        <f>Table1[[#This Row],[pledged]]/Table1[[#This Row],[backers_count]]</f>
        <v>76.857142857142861</v>
      </c>
      <c r="Q745" t="s">
        <v>8323</v>
      </c>
      <c r="R745" t="s">
        <v>8324</v>
      </c>
      <c r="S745" s="12">
        <f>(((J745/60)/60)/24)+DATE(1970,1,1)</f>
        <v>42075.171203703707</v>
      </c>
      <c r="T745" s="12">
        <f>(((I745/60)/60)/24)+DATE(1970,1,1)</f>
        <v>42105.171203703707</v>
      </c>
    </row>
    <row r="746" spans="1:20" ht="43.2" x14ac:dyDescent="0.3">
      <c r="A746">
        <v>2208</v>
      </c>
      <c r="B746" s="3" t="s">
        <v>2209</v>
      </c>
      <c r="C746" s="3" t="s">
        <v>6318</v>
      </c>
      <c r="D746">
        <v>1000</v>
      </c>
      <c r="E746">
        <v>1016</v>
      </c>
      <c r="F746" t="s">
        <v>8219</v>
      </c>
      <c r="G746" t="s">
        <v>8224</v>
      </c>
      <c r="H746" t="s">
        <v>8246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8280</v>
      </c>
      <c r="O746" s="7">
        <f>(Table1[[#This Row],[pledged]]/Table1[[#This Row],[goal]])*100</f>
        <v>101.6</v>
      </c>
      <c r="P746">
        <f>Table1[[#This Row],[pledged]]/Table1[[#This Row],[backers_count]]</f>
        <v>42.333333333333336</v>
      </c>
      <c r="Q746" t="s">
        <v>8323</v>
      </c>
      <c r="R746" t="s">
        <v>8328</v>
      </c>
      <c r="S746" s="12">
        <f>(((J746/60)/60)/24)+DATE(1970,1,1)</f>
        <v>40946.882245370369</v>
      </c>
      <c r="T746" s="12">
        <f>(((I746/60)/60)/24)+DATE(1970,1,1)</f>
        <v>41006.166666666664</v>
      </c>
    </row>
    <row r="747" spans="1:20" ht="43.2" x14ac:dyDescent="0.3">
      <c r="A747">
        <v>2219</v>
      </c>
      <c r="B747" s="3" t="s">
        <v>2220</v>
      </c>
      <c r="C747" s="3" t="s">
        <v>6329</v>
      </c>
      <c r="D747">
        <v>1000</v>
      </c>
      <c r="E747">
        <v>1015</v>
      </c>
      <c r="F747" t="s">
        <v>8219</v>
      </c>
      <c r="G747" t="s">
        <v>8224</v>
      </c>
      <c r="H747" t="s">
        <v>8246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8280</v>
      </c>
      <c r="O747" s="7">
        <f>(Table1[[#This Row],[pledged]]/Table1[[#This Row],[goal]])*100</f>
        <v>101.49999999999999</v>
      </c>
      <c r="P747">
        <f>Table1[[#This Row],[pledged]]/Table1[[#This Row],[backers_count]]</f>
        <v>53.421052631578945</v>
      </c>
      <c r="Q747" t="s">
        <v>8323</v>
      </c>
      <c r="R747" t="s">
        <v>8328</v>
      </c>
      <c r="S747" s="12">
        <f>(((J747/60)/60)/24)+DATE(1970,1,1)</f>
        <v>42205.718888888892</v>
      </c>
      <c r="T747" s="12">
        <f>(((I747/60)/60)/24)+DATE(1970,1,1)</f>
        <v>42235.718888888892</v>
      </c>
    </row>
    <row r="748" spans="1:20" ht="57.6" x14ac:dyDescent="0.3">
      <c r="A748">
        <v>2228</v>
      </c>
      <c r="B748" s="3" t="s">
        <v>2229</v>
      </c>
      <c r="C748" s="3" t="s">
        <v>6338</v>
      </c>
      <c r="D748">
        <v>1000</v>
      </c>
      <c r="E748">
        <v>11744.9</v>
      </c>
      <c r="F748" t="s">
        <v>8219</v>
      </c>
      <c r="G748" t="s">
        <v>8236</v>
      </c>
      <c r="H748" t="s">
        <v>8249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8297</v>
      </c>
      <c r="O748" s="7">
        <f>(Table1[[#This Row],[pledged]]/Table1[[#This Row],[goal]])*100</f>
        <v>1174.49</v>
      </c>
      <c r="P748">
        <f>Table1[[#This Row],[pledged]]/Table1[[#This Row],[backers_count]]</f>
        <v>81.561805555555551</v>
      </c>
      <c r="Q748" t="s">
        <v>8331</v>
      </c>
      <c r="R748" t="s">
        <v>8349</v>
      </c>
      <c r="S748" s="12">
        <f>(((J748/60)/60)/24)+DATE(1970,1,1)</f>
        <v>42202.278194444443</v>
      </c>
      <c r="T748" s="12">
        <f>(((I748/60)/60)/24)+DATE(1970,1,1)</f>
        <v>42232.278194444443</v>
      </c>
    </row>
    <row r="749" spans="1:20" ht="43.2" x14ac:dyDescent="0.3">
      <c r="A749">
        <v>2241</v>
      </c>
      <c r="B749" s="3" t="s">
        <v>2242</v>
      </c>
      <c r="C749" s="3" t="s">
        <v>6351</v>
      </c>
      <c r="D749">
        <v>1000</v>
      </c>
      <c r="E749">
        <v>8064</v>
      </c>
      <c r="F749" t="s">
        <v>8219</v>
      </c>
      <c r="G749" t="s">
        <v>8225</v>
      </c>
      <c r="H749" t="s">
        <v>8247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8297</v>
      </c>
      <c r="O749" s="7">
        <f>(Table1[[#This Row],[pledged]]/Table1[[#This Row],[goal]])*100</f>
        <v>806.4</v>
      </c>
      <c r="P749">
        <f>Table1[[#This Row],[pledged]]/Table1[[#This Row],[backers_count]]</f>
        <v>49.472392638036808</v>
      </c>
      <c r="Q749" t="s">
        <v>8331</v>
      </c>
      <c r="R749" t="s">
        <v>8349</v>
      </c>
      <c r="S749" s="12">
        <f>(((J749/60)/60)/24)+DATE(1970,1,1)</f>
        <v>42766.827546296292</v>
      </c>
      <c r="T749" s="12">
        <f>(((I749/60)/60)/24)+DATE(1970,1,1)</f>
        <v>42796.827546296292</v>
      </c>
    </row>
    <row r="750" spans="1:20" ht="43.2" x14ac:dyDescent="0.3">
      <c r="A750">
        <v>2259</v>
      </c>
      <c r="B750" s="3" t="s">
        <v>2260</v>
      </c>
      <c r="C750" s="3" t="s">
        <v>6369</v>
      </c>
      <c r="D750">
        <v>1000</v>
      </c>
      <c r="E750">
        <v>18671</v>
      </c>
      <c r="F750" t="s">
        <v>8219</v>
      </c>
      <c r="G750" t="s">
        <v>8225</v>
      </c>
      <c r="H750" t="s">
        <v>8247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8297</v>
      </c>
      <c r="O750" s="7">
        <f>(Table1[[#This Row],[pledged]]/Table1[[#This Row],[goal]])*100</f>
        <v>1867.1</v>
      </c>
      <c r="P750">
        <f>Table1[[#This Row],[pledged]]/Table1[[#This Row],[backers_count]]</f>
        <v>90.635922330097088</v>
      </c>
      <c r="Q750" t="s">
        <v>8331</v>
      </c>
      <c r="R750" t="s">
        <v>8349</v>
      </c>
      <c r="S750" s="12">
        <f>(((J750/60)/60)/24)+DATE(1970,1,1)</f>
        <v>42702.804814814815</v>
      </c>
      <c r="T750" s="12">
        <f>(((I750/60)/60)/24)+DATE(1970,1,1)</f>
        <v>42712.804814814815</v>
      </c>
    </row>
    <row r="751" spans="1:20" ht="43.2" x14ac:dyDescent="0.3">
      <c r="A751">
        <v>2261</v>
      </c>
      <c r="B751" s="3" t="s">
        <v>2262</v>
      </c>
      <c r="C751" s="3" t="s">
        <v>6371</v>
      </c>
      <c r="D751">
        <v>1000</v>
      </c>
      <c r="E751">
        <v>7795</v>
      </c>
      <c r="F751" t="s">
        <v>8219</v>
      </c>
      <c r="G751" t="s">
        <v>8226</v>
      </c>
      <c r="H751" t="s">
        <v>8248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8297</v>
      </c>
      <c r="O751" s="7">
        <f>(Table1[[#This Row],[pledged]]/Table1[[#This Row],[goal]])*100</f>
        <v>779.5</v>
      </c>
      <c r="P751">
        <f>Table1[[#This Row],[pledged]]/Table1[[#This Row],[backers_count]]</f>
        <v>37.11904761904762</v>
      </c>
      <c r="Q751" t="s">
        <v>8331</v>
      </c>
      <c r="R751" t="s">
        <v>8349</v>
      </c>
      <c r="S751" s="12">
        <f>(((J751/60)/60)/24)+DATE(1970,1,1)</f>
        <v>42759.724768518514</v>
      </c>
      <c r="T751" s="12">
        <f>(((I751/60)/60)/24)+DATE(1970,1,1)</f>
        <v>42780.724768518514</v>
      </c>
    </row>
    <row r="752" spans="1:20" ht="43.2" x14ac:dyDescent="0.3">
      <c r="A752">
        <v>2272</v>
      </c>
      <c r="B752" s="3" t="s">
        <v>2273</v>
      </c>
      <c r="C752" s="3" t="s">
        <v>6382</v>
      </c>
      <c r="D752">
        <v>1000</v>
      </c>
      <c r="E752">
        <v>13566</v>
      </c>
      <c r="F752" t="s">
        <v>8219</v>
      </c>
      <c r="G752" t="s">
        <v>8224</v>
      </c>
      <c r="H752" t="s">
        <v>8246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8297</v>
      </c>
      <c r="O752" s="7">
        <f>(Table1[[#This Row],[pledged]]/Table1[[#This Row],[goal]])*100</f>
        <v>1356.6000000000001</v>
      </c>
      <c r="P752">
        <f>Table1[[#This Row],[pledged]]/Table1[[#This Row],[backers_count]]</f>
        <v>14.370762711864407</v>
      </c>
      <c r="Q752" t="s">
        <v>8331</v>
      </c>
      <c r="R752" t="s">
        <v>8349</v>
      </c>
      <c r="S752" s="12">
        <f>(((J752/60)/60)/24)+DATE(1970,1,1)</f>
        <v>42315.699490740735</v>
      </c>
      <c r="T752" s="12">
        <f>(((I752/60)/60)/24)+DATE(1970,1,1)</f>
        <v>42345.699490740735</v>
      </c>
    </row>
    <row r="753" spans="1:20" ht="43.2" x14ac:dyDescent="0.3">
      <c r="A753">
        <v>2279</v>
      </c>
      <c r="B753" s="3" t="s">
        <v>2280</v>
      </c>
      <c r="C753" s="3" t="s">
        <v>6389</v>
      </c>
      <c r="D753">
        <v>1000</v>
      </c>
      <c r="E753">
        <v>1538</v>
      </c>
      <c r="F753" t="s">
        <v>8219</v>
      </c>
      <c r="G753" t="s">
        <v>8224</v>
      </c>
      <c r="H753" t="s">
        <v>8246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8297</v>
      </c>
      <c r="O753" s="7">
        <f>(Table1[[#This Row],[pledged]]/Table1[[#This Row],[goal]])*100</f>
        <v>153.80000000000001</v>
      </c>
      <c r="P753">
        <f>Table1[[#This Row],[pledged]]/Table1[[#This Row],[backers_count]]</f>
        <v>48.0625</v>
      </c>
      <c r="Q753" t="s">
        <v>8331</v>
      </c>
      <c r="R753" t="s">
        <v>8349</v>
      </c>
      <c r="S753" s="12">
        <f>(((J753/60)/60)/24)+DATE(1970,1,1)</f>
        <v>42020.806701388887</v>
      </c>
      <c r="T753" s="12">
        <f>(((I753/60)/60)/24)+DATE(1970,1,1)</f>
        <v>42039.166666666672</v>
      </c>
    </row>
    <row r="754" spans="1:20" ht="43.2" x14ac:dyDescent="0.3">
      <c r="A754">
        <v>2288</v>
      </c>
      <c r="B754" s="3" t="s">
        <v>2289</v>
      </c>
      <c r="C754" s="3" t="s">
        <v>6398</v>
      </c>
      <c r="D754">
        <v>1000</v>
      </c>
      <c r="E754">
        <v>1001</v>
      </c>
      <c r="F754" t="s">
        <v>8219</v>
      </c>
      <c r="G754" t="s">
        <v>8224</v>
      </c>
      <c r="H754" t="s">
        <v>8246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8276</v>
      </c>
      <c r="O754" s="7">
        <f>(Table1[[#This Row],[pledged]]/Table1[[#This Row],[goal]])*100</f>
        <v>100.1</v>
      </c>
      <c r="P754">
        <f>Table1[[#This Row],[pledged]]/Table1[[#This Row],[backers_count]]</f>
        <v>40.04</v>
      </c>
      <c r="Q754" t="s">
        <v>8323</v>
      </c>
      <c r="R754" t="s">
        <v>8324</v>
      </c>
      <c r="S754" s="12">
        <f>(((J754/60)/60)/24)+DATE(1970,1,1)</f>
        <v>41067.827418981484</v>
      </c>
      <c r="T754" s="12">
        <f>(((I754/60)/60)/24)+DATE(1970,1,1)</f>
        <v>41086.75</v>
      </c>
    </row>
    <row r="755" spans="1:20" ht="28.8" x14ac:dyDescent="0.3">
      <c r="A755">
        <v>2297</v>
      </c>
      <c r="B755" s="3" t="s">
        <v>2298</v>
      </c>
      <c r="C755" s="3" t="s">
        <v>6407</v>
      </c>
      <c r="D755">
        <v>1000</v>
      </c>
      <c r="E755">
        <v>1006</v>
      </c>
      <c r="F755" t="s">
        <v>8219</v>
      </c>
      <c r="G755" t="s">
        <v>8224</v>
      </c>
      <c r="H755" t="s">
        <v>8246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8276</v>
      </c>
      <c r="O755" s="7">
        <f>(Table1[[#This Row],[pledged]]/Table1[[#This Row],[goal]])*100</f>
        <v>100.6</v>
      </c>
      <c r="P755">
        <f>Table1[[#This Row],[pledged]]/Table1[[#This Row],[backers_count]]</f>
        <v>52.94736842105263</v>
      </c>
      <c r="Q755" t="s">
        <v>8323</v>
      </c>
      <c r="R755" t="s">
        <v>8324</v>
      </c>
      <c r="S755" s="12">
        <f>(((J755/60)/60)/24)+DATE(1970,1,1)</f>
        <v>40948.042233796295</v>
      </c>
      <c r="T755" s="12">
        <f>(((I755/60)/60)/24)+DATE(1970,1,1)</f>
        <v>40982.165972222225</v>
      </c>
    </row>
    <row r="756" spans="1:20" ht="43.2" x14ac:dyDescent="0.3">
      <c r="A756">
        <v>2467</v>
      </c>
      <c r="B756" s="3" t="s">
        <v>2468</v>
      </c>
      <c r="C756" s="3" t="s">
        <v>6577</v>
      </c>
      <c r="D756">
        <v>1000</v>
      </c>
      <c r="E756">
        <v>1185</v>
      </c>
      <c r="F756" t="s">
        <v>8219</v>
      </c>
      <c r="G756" t="s">
        <v>8224</v>
      </c>
      <c r="H756" t="s">
        <v>8246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8279</v>
      </c>
      <c r="O756" s="7">
        <f>(Table1[[#This Row],[pledged]]/Table1[[#This Row],[goal]])*100</f>
        <v>118.5</v>
      </c>
      <c r="P756">
        <f>Table1[[#This Row],[pledged]]/Table1[[#This Row],[backers_count]]</f>
        <v>27.558139534883722</v>
      </c>
      <c r="Q756" t="s">
        <v>8323</v>
      </c>
      <c r="R756" t="s">
        <v>8327</v>
      </c>
      <c r="S756" s="12">
        <f>(((J756/60)/60)/24)+DATE(1970,1,1)</f>
        <v>41025.874201388891</v>
      </c>
      <c r="T756" s="12">
        <f>(((I756/60)/60)/24)+DATE(1970,1,1)</f>
        <v>41039.708333333336</v>
      </c>
    </row>
    <row r="757" spans="1:20" ht="43.2" x14ac:dyDescent="0.3">
      <c r="A757">
        <v>2470</v>
      </c>
      <c r="B757" s="3" t="s">
        <v>2471</v>
      </c>
      <c r="C757" s="3" t="s">
        <v>6580</v>
      </c>
      <c r="D757">
        <v>1000</v>
      </c>
      <c r="E757">
        <v>1031.6400000000001</v>
      </c>
      <c r="F757" t="s">
        <v>8219</v>
      </c>
      <c r="G757" t="s">
        <v>8224</v>
      </c>
      <c r="H757" t="s">
        <v>8246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8279</v>
      </c>
      <c r="O757" s="7">
        <f>(Table1[[#This Row],[pledged]]/Table1[[#This Row],[goal]])*100</f>
        <v>103.16400000000002</v>
      </c>
      <c r="P757">
        <f>Table1[[#This Row],[pledged]]/Table1[[#This Row],[backers_count]]</f>
        <v>28.65666666666667</v>
      </c>
      <c r="Q757" t="s">
        <v>8323</v>
      </c>
      <c r="R757" t="s">
        <v>8327</v>
      </c>
      <c r="S757" s="12">
        <f>(((J757/60)/60)/24)+DATE(1970,1,1)</f>
        <v>41023.07471064815</v>
      </c>
      <c r="T757" s="12">
        <f>(((I757/60)/60)/24)+DATE(1970,1,1)</f>
        <v>41053.07471064815</v>
      </c>
    </row>
    <row r="758" spans="1:20" ht="43.2" x14ac:dyDescent="0.3">
      <c r="A758">
        <v>2482</v>
      </c>
      <c r="B758" s="3" t="s">
        <v>2482</v>
      </c>
      <c r="C758" s="3" t="s">
        <v>6592</v>
      </c>
      <c r="D758">
        <v>1000</v>
      </c>
      <c r="E758">
        <v>1001</v>
      </c>
      <c r="F758" t="s">
        <v>8219</v>
      </c>
      <c r="G758" t="s">
        <v>8224</v>
      </c>
      <c r="H758" t="s">
        <v>8246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8279</v>
      </c>
      <c r="O758" s="7">
        <f>(Table1[[#This Row],[pledged]]/Table1[[#This Row],[goal]])*100</f>
        <v>100.1</v>
      </c>
      <c r="P758">
        <f>Table1[[#This Row],[pledged]]/Table1[[#This Row],[backers_count]]</f>
        <v>40.04</v>
      </c>
      <c r="Q758" t="s">
        <v>8323</v>
      </c>
      <c r="R758" t="s">
        <v>8327</v>
      </c>
      <c r="S758" s="12">
        <f>(((J758/60)/60)/24)+DATE(1970,1,1)</f>
        <v>40711.782210648147</v>
      </c>
      <c r="T758" s="12">
        <f>(((I758/60)/60)/24)+DATE(1970,1,1)</f>
        <v>40756.782210648147</v>
      </c>
    </row>
    <row r="759" spans="1:20" ht="43.2" x14ac:dyDescent="0.3">
      <c r="A759">
        <v>2498</v>
      </c>
      <c r="B759" s="3" t="s">
        <v>2498</v>
      </c>
      <c r="C759" s="3" t="s">
        <v>6608</v>
      </c>
      <c r="D759">
        <v>1000</v>
      </c>
      <c r="E759">
        <v>1056</v>
      </c>
      <c r="F759" t="s">
        <v>8219</v>
      </c>
      <c r="G759" t="s">
        <v>8224</v>
      </c>
      <c r="H759" t="s">
        <v>8246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8279</v>
      </c>
      <c r="O759" s="7">
        <f>(Table1[[#This Row],[pledged]]/Table1[[#This Row],[goal]])*100</f>
        <v>105.60000000000001</v>
      </c>
      <c r="P759">
        <f>Table1[[#This Row],[pledged]]/Table1[[#This Row],[backers_count]]</f>
        <v>52.8</v>
      </c>
      <c r="Q759" t="s">
        <v>8323</v>
      </c>
      <c r="R759" t="s">
        <v>8327</v>
      </c>
      <c r="S759" s="12">
        <f>(((J759/60)/60)/24)+DATE(1970,1,1)</f>
        <v>42017.967442129629</v>
      </c>
      <c r="T759" s="12">
        <f>(((I759/60)/60)/24)+DATE(1970,1,1)</f>
        <v>42031.967442129629</v>
      </c>
    </row>
    <row r="760" spans="1:20" ht="43.2" x14ac:dyDescent="0.3">
      <c r="A760">
        <v>2537</v>
      </c>
      <c r="B760" s="3" t="s">
        <v>2537</v>
      </c>
      <c r="C760" s="3" t="s">
        <v>6647</v>
      </c>
      <c r="D760">
        <v>1000</v>
      </c>
      <c r="E760">
        <v>1100</v>
      </c>
      <c r="F760" t="s">
        <v>8219</v>
      </c>
      <c r="G760" t="s">
        <v>8224</v>
      </c>
      <c r="H760" t="s">
        <v>8246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8300</v>
      </c>
      <c r="O760" s="7">
        <f>(Table1[[#This Row],[pledged]]/Table1[[#This Row],[goal]])*100</f>
        <v>110.00000000000001</v>
      </c>
      <c r="P760">
        <f>Table1[[#This Row],[pledged]]/Table1[[#This Row],[backers_count]]</f>
        <v>100</v>
      </c>
      <c r="Q760" t="s">
        <v>8323</v>
      </c>
      <c r="R760" t="s">
        <v>8352</v>
      </c>
      <c r="S760" s="12">
        <f>(((J760/60)/60)/24)+DATE(1970,1,1)</f>
        <v>40696.648784722223</v>
      </c>
      <c r="T760" s="12">
        <f>(((I760/60)/60)/24)+DATE(1970,1,1)</f>
        <v>40756.648784722223</v>
      </c>
    </row>
    <row r="761" spans="1:20" ht="43.2" x14ac:dyDescent="0.3">
      <c r="A761">
        <v>2619</v>
      </c>
      <c r="B761" s="3" t="s">
        <v>2619</v>
      </c>
      <c r="C761" s="3" t="s">
        <v>6729</v>
      </c>
      <c r="D761">
        <v>1000</v>
      </c>
      <c r="E761">
        <v>1884</v>
      </c>
      <c r="F761" t="s">
        <v>8219</v>
      </c>
      <c r="G761" t="s">
        <v>8224</v>
      </c>
      <c r="H761" t="s">
        <v>8246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8301</v>
      </c>
      <c r="O761" s="7">
        <f>(Table1[[#This Row],[pledged]]/Table1[[#This Row],[goal]])*100</f>
        <v>188.39999999999998</v>
      </c>
      <c r="P761">
        <f>Table1[[#This Row],[pledged]]/Table1[[#This Row],[backers_count]]</f>
        <v>35.547169811320757</v>
      </c>
      <c r="Q761" t="s">
        <v>8317</v>
      </c>
      <c r="R761" t="s">
        <v>8353</v>
      </c>
      <c r="S761" s="12">
        <f>(((J761/60)/60)/24)+DATE(1970,1,1)</f>
        <v>42273.884305555555</v>
      </c>
      <c r="T761" s="12">
        <f>(((I761/60)/60)/24)+DATE(1970,1,1)</f>
        <v>42300.458333333328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(Table1[[#This Row],[pledged]]/Table1[[#This Row],[goal]])*100</f>
        <v>0</v>
      </c>
      <c r="P762" t="e">
        <f>Table1[[#This Row],[pledged]]/Table1[[#This Row],[backers_count]]</f>
        <v>#DIV/0!</v>
      </c>
      <c r="Q762" t="s">
        <v>8320</v>
      </c>
      <c r="R762" t="s">
        <v>8322</v>
      </c>
      <c r="S762" s="12">
        <f>(((J762/60)/60)/24)+DATE(1970,1,1)</f>
        <v>42670.764039351852</v>
      </c>
      <c r="T762" s="12">
        <f>(((I762/60)/60)/24)+DATE(1970,1,1)</f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(Table1[[#This Row],[pledged]]/Table1[[#This Row],[goal]])*100</f>
        <v>4.7</v>
      </c>
      <c r="P763">
        <f>Table1[[#This Row],[pledged]]/Table1[[#This Row],[backers_count]]</f>
        <v>39.166666666666664</v>
      </c>
      <c r="Q763" t="s">
        <v>8320</v>
      </c>
      <c r="R763" t="s">
        <v>8322</v>
      </c>
      <c r="S763" s="12">
        <f>(((J763/60)/60)/24)+DATE(1970,1,1)</f>
        <v>41642.751458333332</v>
      </c>
      <c r="T763" s="12">
        <f>(((I763/60)/60)/24)+DATE(1970,1,1)</f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(Table1[[#This Row],[pledged]]/Table1[[#This Row],[goal]])*100</f>
        <v>0</v>
      </c>
      <c r="P764" t="e">
        <f>Table1[[#This Row],[pledged]]/Table1[[#This Row],[backers_count]]</f>
        <v>#DIV/0!</v>
      </c>
      <c r="Q764" t="s">
        <v>8320</v>
      </c>
      <c r="R764" t="s">
        <v>8322</v>
      </c>
      <c r="S764" s="12">
        <f>(((J764/60)/60)/24)+DATE(1970,1,1)</f>
        <v>42690.858449074076</v>
      </c>
      <c r="T764" s="12">
        <f>(((I764/60)/60)/24)+DATE(1970,1,1)</f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(Table1[[#This Row],[pledged]]/Table1[[#This Row],[goal]])*100</f>
        <v>0.11655011655011654</v>
      </c>
      <c r="P765">
        <f>Table1[[#This Row],[pledged]]/Table1[[#This Row],[backers_count]]</f>
        <v>5</v>
      </c>
      <c r="Q765" t="s">
        <v>8320</v>
      </c>
      <c r="R765" t="s">
        <v>8322</v>
      </c>
      <c r="S765" s="12">
        <f>(((J765/60)/60)/24)+DATE(1970,1,1)</f>
        <v>41471.446851851848</v>
      </c>
      <c r="T765" s="12">
        <f>(((I765/60)/60)/24)+DATE(1970,1,1)</f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(Table1[[#This Row],[pledged]]/Table1[[#This Row],[goal]])*100</f>
        <v>0</v>
      </c>
      <c r="P766" t="e">
        <f>Table1[[#This Row],[pledged]]/Table1[[#This Row],[backers_count]]</f>
        <v>#DIV/0!</v>
      </c>
      <c r="Q766" t="s">
        <v>8320</v>
      </c>
      <c r="R766" t="s">
        <v>8322</v>
      </c>
      <c r="S766" s="12">
        <f>(((J766/60)/60)/24)+DATE(1970,1,1)</f>
        <v>42227.173159722224</v>
      </c>
      <c r="T766" s="12">
        <f>(((I766/60)/60)/24)+DATE(1970,1,1)</f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(Table1[[#This Row],[pledged]]/Table1[[#This Row],[goal]])*100</f>
        <v>36.014285714285712</v>
      </c>
      <c r="P767">
        <f>Table1[[#This Row],[pledged]]/Table1[[#This Row],[backers_count]]</f>
        <v>57.295454545454547</v>
      </c>
      <c r="Q767" t="s">
        <v>8320</v>
      </c>
      <c r="R767" t="s">
        <v>8322</v>
      </c>
      <c r="S767" s="12">
        <f>(((J767/60)/60)/24)+DATE(1970,1,1)</f>
        <v>41901.542638888888</v>
      </c>
      <c r="T767" s="12">
        <f>(((I767/60)/60)/24)+DATE(1970,1,1)</f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(Table1[[#This Row],[pledged]]/Table1[[#This Row],[goal]])*100</f>
        <v>0</v>
      </c>
      <c r="P768" t="e">
        <f>Table1[[#This Row],[pledged]]/Table1[[#This Row],[backers_count]]</f>
        <v>#DIV/0!</v>
      </c>
      <c r="Q768" t="s">
        <v>8320</v>
      </c>
      <c r="R768" t="s">
        <v>8322</v>
      </c>
      <c r="S768" s="12">
        <f>(((J768/60)/60)/24)+DATE(1970,1,1)</f>
        <v>42021.783368055556</v>
      </c>
      <c r="T768" s="12">
        <f>(((I768/60)/60)/24)+DATE(1970,1,1)</f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(Table1[[#This Row],[pledged]]/Table1[[#This Row],[goal]])*100</f>
        <v>3.54</v>
      </c>
      <c r="P769">
        <f>Table1[[#This Row],[pledged]]/Table1[[#This Row],[backers_count]]</f>
        <v>59</v>
      </c>
      <c r="Q769" t="s">
        <v>8320</v>
      </c>
      <c r="R769" t="s">
        <v>8322</v>
      </c>
      <c r="S769" s="12">
        <f>(((J769/60)/60)/24)+DATE(1970,1,1)</f>
        <v>42115.143634259264</v>
      </c>
      <c r="T769" s="12">
        <f>(((I769/60)/60)/24)+DATE(1970,1,1)</f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(Table1[[#This Row],[pledged]]/Table1[[#This Row],[goal]])*100</f>
        <v>0</v>
      </c>
      <c r="P770" t="e">
        <f>Table1[[#This Row],[pledged]]/Table1[[#This Row],[backers_count]]</f>
        <v>#DIV/0!</v>
      </c>
      <c r="Q770" t="s">
        <v>8320</v>
      </c>
      <c r="R770" t="s">
        <v>8322</v>
      </c>
      <c r="S770" s="12">
        <f>(((J770/60)/60)/24)+DATE(1970,1,1)</f>
        <v>41594.207060185188</v>
      </c>
      <c r="T770" s="12">
        <f>(((I770/60)/60)/24)+DATE(1970,1,1)</f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(Table1[[#This Row],[pledged]]/Table1[[#This Row],[goal]])*100</f>
        <v>41.4</v>
      </c>
      <c r="P771">
        <f>Table1[[#This Row],[pledged]]/Table1[[#This Row],[backers_count]]</f>
        <v>31.846153846153847</v>
      </c>
      <c r="Q771" t="s">
        <v>8320</v>
      </c>
      <c r="R771" t="s">
        <v>8322</v>
      </c>
      <c r="S771" s="12">
        <f>(((J771/60)/60)/24)+DATE(1970,1,1)</f>
        <v>41604.996458333335</v>
      </c>
      <c r="T771" s="12">
        <f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(Table1[[#This Row],[pledged]]/Table1[[#This Row],[goal]])*100</f>
        <v>0</v>
      </c>
      <c r="P772" t="e">
        <f>Table1[[#This Row],[pledged]]/Table1[[#This Row],[backers_count]]</f>
        <v>#DIV/0!</v>
      </c>
      <c r="Q772" t="s">
        <v>8320</v>
      </c>
      <c r="R772" t="s">
        <v>8322</v>
      </c>
      <c r="S772" s="12">
        <f>(((J772/60)/60)/24)+DATE(1970,1,1)</f>
        <v>41289.999641203707</v>
      </c>
      <c r="T772" s="12">
        <f>(((I772/60)/60)/24)+DATE(1970,1,1)</f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(Table1[[#This Row],[pledged]]/Table1[[#This Row],[goal]])*100</f>
        <v>2.6315789473684209E-2</v>
      </c>
      <c r="P773">
        <f>Table1[[#This Row],[pledged]]/Table1[[#This Row],[backers_count]]</f>
        <v>10</v>
      </c>
      <c r="Q773" t="s">
        <v>8320</v>
      </c>
      <c r="R773" t="s">
        <v>8322</v>
      </c>
      <c r="S773" s="12">
        <f>(((J773/60)/60)/24)+DATE(1970,1,1)</f>
        <v>42349.824097222227</v>
      </c>
      <c r="T773" s="12">
        <f>(((I773/60)/60)/24)+DATE(1970,1,1)</f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(Table1[[#This Row],[pledged]]/Table1[[#This Row],[goal]])*100</f>
        <v>3.3333333333333335</v>
      </c>
      <c r="P774">
        <f>Table1[[#This Row],[pledged]]/Table1[[#This Row],[backers_count]]</f>
        <v>50</v>
      </c>
      <c r="Q774" t="s">
        <v>8320</v>
      </c>
      <c r="R774" t="s">
        <v>8322</v>
      </c>
      <c r="S774" s="12">
        <f>(((J774/60)/60)/24)+DATE(1970,1,1)</f>
        <v>40068.056932870371</v>
      </c>
      <c r="T774" s="12">
        <f>(((I774/60)/60)/24)+DATE(1970,1,1)</f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(Table1[[#This Row],[pledged]]/Table1[[#This Row],[goal]])*100</f>
        <v>0.85129023676509719</v>
      </c>
      <c r="P775">
        <f>Table1[[#This Row],[pledged]]/Table1[[#This Row],[backers_count]]</f>
        <v>16</v>
      </c>
      <c r="Q775" t="s">
        <v>8320</v>
      </c>
      <c r="R775" t="s">
        <v>8322</v>
      </c>
      <c r="S775" s="12">
        <f>(((J775/60)/60)/24)+DATE(1970,1,1)</f>
        <v>42100.735937499994</v>
      </c>
      <c r="T775" s="12">
        <f>(((I775/60)/60)/24)+DATE(1970,1,1)</f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(Table1[[#This Row],[pledged]]/Table1[[#This Row],[goal]])*100</f>
        <v>70.199999999999989</v>
      </c>
      <c r="P776">
        <f>Table1[[#This Row],[pledged]]/Table1[[#This Row],[backers_count]]</f>
        <v>39</v>
      </c>
      <c r="Q776" t="s">
        <v>8320</v>
      </c>
      <c r="R776" t="s">
        <v>8322</v>
      </c>
      <c r="S776" s="12">
        <f>(((J776/60)/60)/24)+DATE(1970,1,1)</f>
        <v>41663.780300925922</v>
      </c>
      <c r="T776" s="12">
        <f>(((I776/60)/60)/24)+DATE(1970,1,1)</f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(Table1[[#This Row],[pledged]]/Table1[[#This Row],[goal]])*100</f>
        <v>1.7000000000000002</v>
      </c>
      <c r="P777">
        <f>Table1[[#This Row],[pledged]]/Table1[[#This Row],[backers_count]]</f>
        <v>34</v>
      </c>
      <c r="Q777" t="s">
        <v>8320</v>
      </c>
      <c r="R777" t="s">
        <v>8322</v>
      </c>
      <c r="S777" s="12">
        <f>(((J777/60)/60)/24)+DATE(1970,1,1)</f>
        <v>40863.060127314813</v>
      </c>
      <c r="T777" s="12">
        <f>(((I777/60)/60)/24)+DATE(1970,1,1)</f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(Table1[[#This Row],[pledged]]/Table1[[#This Row],[goal]])*100</f>
        <v>51.4</v>
      </c>
      <c r="P778">
        <f>Table1[[#This Row],[pledged]]/Table1[[#This Row],[backers_count]]</f>
        <v>63.122807017543863</v>
      </c>
      <c r="Q778" t="s">
        <v>8320</v>
      </c>
      <c r="R778" t="s">
        <v>8322</v>
      </c>
      <c r="S778" s="12">
        <f>(((J778/60)/60)/24)+DATE(1970,1,1)</f>
        <v>42250.685706018514</v>
      </c>
      <c r="T778" s="12">
        <f>(((I778/60)/60)/24)+DATE(1970,1,1)</f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(Table1[[#This Row],[pledged]]/Table1[[#This Row],[goal]])*100</f>
        <v>0.70000000000000007</v>
      </c>
      <c r="P779">
        <f>Table1[[#This Row],[pledged]]/Table1[[#This Row],[backers_count]]</f>
        <v>7</v>
      </c>
      <c r="Q779" t="s">
        <v>8320</v>
      </c>
      <c r="R779" t="s">
        <v>8322</v>
      </c>
      <c r="S779" s="12">
        <f>(((J779/60)/60)/24)+DATE(1970,1,1)</f>
        <v>41456.981215277774</v>
      </c>
      <c r="T779" s="12">
        <f>(((I779/60)/60)/24)+DATE(1970,1,1)</f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(Table1[[#This Row],[pledged]]/Table1[[#This Row],[goal]])*100</f>
        <v>0.4</v>
      </c>
      <c r="P780">
        <f>Table1[[#This Row],[pledged]]/Table1[[#This Row],[backers_count]]</f>
        <v>2</v>
      </c>
      <c r="Q780" t="s">
        <v>8320</v>
      </c>
      <c r="R780" t="s">
        <v>8322</v>
      </c>
      <c r="S780" s="12">
        <f>(((J780/60)/60)/24)+DATE(1970,1,1)</f>
        <v>41729.702314814815</v>
      </c>
      <c r="T780" s="12">
        <f>(((I780/60)/60)/24)+DATE(1970,1,1)</f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(Table1[[#This Row],[pledged]]/Table1[[#This Row],[goal]])*100</f>
        <v>2.666666666666667</v>
      </c>
      <c r="P781">
        <f>Table1[[#This Row],[pledged]]/Table1[[#This Row],[backers_count]]</f>
        <v>66.666666666666671</v>
      </c>
      <c r="Q781" t="s">
        <v>8320</v>
      </c>
      <c r="R781" t="s">
        <v>8322</v>
      </c>
      <c r="S781" s="12">
        <f>(((J781/60)/60)/24)+DATE(1970,1,1)</f>
        <v>40436.68408564815</v>
      </c>
      <c r="T781" s="12">
        <f>(((I781/60)/60)/24)+DATE(1970,1,1)</f>
        <v>40466.166666666664</v>
      </c>
    </row>
    <row r="782" spans="1:20" ht="57.6" x14ac:dyDescent="0.3">
      <c r="A782">
        <v>2636</v>
      </c>
      <c r="B782" s="3" t="s">
        <v>2636</v>
      </c>
      <c r="C782" s="3" t="s">
        <v>6746</v>
      </c>
      <c r="D782">
        <v>1000</v>
      </c>
      <c r="E782">
        <v>1873</v>
      </c>
      <c r="F782" t="s">
        <v>8219</v>
      </c>
      <c r="G782" t="s">
        <v>8224</v>
      </c>
      <c r="H782" t="s">
        <v>8246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8301</v>
      </c>
      <c r="O782" s="7">
        <f>(Table1[[#This Row],[pledged]]/Table1[[#This Row],[goal]])*100</f>
        <v>187.3</v>
      </c>
      <c r="P782">
        <f>Table1[[#This Row],[pledged]]/Table1[[#This Row],[backers_count]]</f>
        <v>37.46</v>
      </c>
      <c r="Q782" t="s">
        <v>8317</v>
      </c>
      <c r="R782" t="s">
        <v>8353</v>
      </c>
      <c r="S782" s="12">
        <f>(((J782/60)/60)/24)+DATE(1970,1,1)</f>
        <v>42636.614745370374</v>
      </c>
      <c r="T782" s="12">
        <f>(((I782/60)/60)/24)+DATE(1970,1,1)</f>
        <v>42659.041666666672</v>
      </c>
    </row>
    <row r="783" spans="1:20" ht="28.8" x14ac:dyDescent="0.3">
      <c r="A783">
        <v>2668</v>
      </c>
      <c r="B783" s="3" t="s">
        <v>2668</v>
      </c>
      <c r="C783" s="3" t="s">
        <v>6778</v>
      </c>
      <c r="D783">
        <v>1000</v>
      </c>
      <c r="E783">
        <v>1707</v>
      </c>
      <c r="F783" t="s">
        <v>8219</v>
      </c>
      <c r="G783" t="s">
        <v>8229</v>
      </c>
      <c r="H783" t="s">
        <v>8251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8302</v>
      </c>
      <c r="O783" s="7">
        <f>(Table1[[#This Row],[pledged]]/Table1[[#This Row],[goal]])*100</f>
        <v>170.70000000000002</v>
      </c>
      <c r="P783">
        <f>Table1[[#This Row],[pledged]]/Table1[[#This Row],[backers_count]]</f>
        <v>60.964285714285715</v>
      </c>
      <c r="Q783" t="s">
        <v>8317</v>
      </c>
      <c r="R783" t="s">
        <v>8354</v>
      </c>
      <c r="S783" s="12">
        <f>(((J783/60)/60)/24)+DATE(1970,1,1)</f>
        <v>42275.588715277772</v>
      </c>
      <c r="T783" s="12">
        <f>(((I783/60)/60)/24)+DATE(1970,1,1)</f>
        <v>42317.60555555555</v>
      </c>
    </row>
    <row r="784" spans="1:20" ht="28.8" x14ac:dyDescent="0.3">
      <c r="A784">
        <v>2782</v>
      </c>
      <c r="B784" s="3" t="s">
        <v>2782</v>
      </c>
      <c r="C784" s="3" t="s">
        <v>6892</v>
      </c>
      <c r="D784">
        <v>1000</v>
      </c>
      <c r="E784">
        <v>1200</v>
      </c>
      <c r="F784" t="s">
        <v>8219</v>
      </c>
      <c r="G784" t="s">
        <v>8224</v>
      </c>
      <c r="H784" t="s">
        <v>8246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8271</v>
      </c>
      <c r="O784" s="7">
        <f>(Table1[[#This Row],[pledged]]/Table1[[#This Row],[goal]])*100</f>
        <v>120</v>
      </c>
      <c r="P784">
        <f>Table1[[#This Row],[pledged]]/Table1[[#This Row],[backers_count]]</f>
        <v>66.666666666666671</v>
      </c>
      <c r="Q784" t="s">
        <v>8315</v>
      </c>
      <c r="R784" t="s">
        <v>8316</v>
      </c>
      <c r="S784" s="12">
        <f>(((J784/60)/60)/24)+DATE(1970,1,1)</f>
        <v>42026.924976851849</v>
      </c>
      <c r="T784" s="12">
        <f>(((I784/60)/60)/24)+DATE(1970,1,1)</f>
        <v>42052.207638888889</v>
      </c>
    </row>
    <row r="785" spans="1:20" ht="43.2" x14ac:dyDescent="0.3">
      <c r="A785">
        <v>2783</v>
      </c>
      <c r="B785" s="3" t="s">
        <v>2783</v>
      </c>
      <c r="C785" s="3" t="s">
        <v>6893</v>
      </c>
      <c r="D785">
        <v>1000</v>
      </c>
      <c r="E785">
        <v>1145</v>
      </c>
      <c r="F785" t="s">
        <v>8219</v>
      </c>
      <c r="G785" t="s">
        <v>8225</v>
      </c>
      <c r="H785" t="s">
        <v>8247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8271</v>
      </c>
      <c r="O785" s="7">
        <f>(Table1[[#This Row],[pledged]]/Table1[[#This Row],[goal]])*100</f>
        <v>114.5</v>
      </c>
      <c r="P785">
        <f>Table1[[#This Row],[pledged]]/Table1[[#This Row],[backers_count]]</f>
        <v>18.770491803278688</v>
      </c>
      <c r="Q785" t="s">
        <v>8315</v>
      </c>
      <c r="R785" t="s">
        <v>8316</v>
      </c>
      <c r="S785" s="12">
        <f>(((J785/60)/60)/24)+DATE(1970,1,1)</f>
        <v>42103.535254629634</v>
      </c>
      <c r="T785" s="12">
        <f>(((I785/60)/60)/24)+DATE(1970,1,1)</f>
        <v>42117.535254629634</v>
      </c>
    </row>
    <row r="786" spans="1:20" ht="43.2" x14ac:dyDescent="0.3">
      <c r="A786">
        <v>2787</v>
      </c>
      <c r="B786" s="3" t="s">
        <v>2787</v>
      </c>
      <c r="C786" s="3" t="s">
        <v>6897</v>
      </c>
      <c r="D786">
        <v>1000</v>
      </c>
      <c r="E786">
        <v>1197</v>
      </c>
      <c r="F786" t="s">
        <v>8219</v>
      </c>
      <c r="G786" t="s">
        <v>8224</v>
      </c>
      <c r="H786" t="s">
        <v>8246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8271</v>
      </c>
      <c r="O786" s="7">
        <f>(Table1[[#This Row],[pledged]]/Table1[[#This Row],[goal]])*100</f>
        <v>119.7</v>
      </c>
      <c r="P786">
        <f>Table1[[#This Row],[pledged]]/Table1[[#This Row],[backers_count]]</f>
        <v>31.5</v>
      </c>
      <c r="Q786" t="s">
        <v>8315</v>
      </c>
      <c r="R786" t="s">
        <v>8316</v>
      </c>
      <c r="S786" s="12">
        <f>(((J786/60)/60)/24)+DATE(1970,1,1)</f>
        <v>41808.198518518519</v>
      </c>
      <c r="T786" s="12">
        <f>(((I786/60)/60)/24)+DATE(1970,1,1)</f>
        <v>41838.198518518519</v>
      </c>
    </row>
    <row r="787" spans="1:20" ht="43.2" x14ac:dyDescent="0.3">
      <c r="A787">
        <v>2800</v>
      </c>
      <c r="B787" s="3" t="s">
        <v>2800</v>
      </c>
      <c r="C787" s="3" t="s">
        <v>6910</v>
      </c>
      <c r="D787">
        <v>1000</v>
      </c>
      <c r="E787">
        <v>1330</v>
      </c>
      <c r="F787" t="s">
        <v>8219</v>
      </c>
      <c r="G787" t="s">
        <v>8225</v>
      </c>
      <c r="H787" t="s">
        <v>8247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8271</v>
      </c>
      <c r="O787" s="7">
        <f>(Table1[[#This Row],[pledged]]/Table1[[#This Row],[goal]])*100</f>
        <v>133</v>
      </c>
      <c r="P787">
        <f>Table1[[#This Row],[pledged]]/Table1[[#This Row],[backers_count]]</f>
        <v>42.903225806451616</v>
      </c>
      <c r="Q787" t="s">
        <v>8315</v>
      </c>
      <c r="R787" t="s">
        <v>8316</v>
      </c>
      <c r="S787" s="12">
        <f>(((J787/60)/60)/24)+DATE(1970,1,1)</f>
        <v>41948.552847222221</v>
      </c>
      <c r="T787" s="12">
        <f>(((I787/60)/60)/24)+DATE(1970,1,1)</f>
        <v>42008.552847222221</v>
      </c>
    </row>
    <row r="788" spans="1:20" ht="43.2" x14ac:dyDescent="0.3">
      <c r="A788">
        <v>2804</v>
      </c>
      <c r="B788" s="3" t="s">
        <v>2804</v>
      </c>
      <c r="C788" s="3" t="s">
        <v>6914</v>
      </c>
      <c r="D788">
        <v>1000</v>
      </c>
      <c r="E788">
        <v>1150</v>
      </c>
      <c r="F788" t="s">
        <v>8219</v>
      </c>
      <c r="G788" t="s">
        <v>8225</v>
      </c>
      <c r="H788" t="s">
        <v>8247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8271</v>
      </c>
      <c r="O788" s="7">
        <f>(Table1[[#This Row],[pledged]]/Table1[[#This Row],[goal]])*100</f>
        <v>114.99999999999999</v>
      </c>
      <c r="P788">
        <f>Table1[[#This Row],[pledged]]/Table1[[#This Row],[backers_count]]</f>
        <v>50</v>
      </c>
      <c r="Q788" t="s">
        <v>8315</v>
      </c>
      <c r="R788" t="s">
        <v>8316</v>
      </c>
      <c r="S788" s="12">
        <f>(((J788/60)/60)/24)+DATE(1970,1,1)</f>
        <v>41881.453587962962</v>
      </c>
      <c r="T788" s="12">
        <f>(((I788/60)/60)/24)+DATE(1970,1,1)</f>
        <v>41911.453587962962</v>
      </c>
    </row>
    <row r="789" spans="1:20" ht="57.6" x14ac:dyDescent="0.3">
      <c r="A789">
        <v>2821</v>
      </c>
      <c r="B789" s="3" t="s">
        <v>2821</v>
      </c>
      <c r="C789" s="3" t="s">
        <v>6931</v>
      </c>
      <c r="D789">
        <v>1000</v>
      </c>
      <c r="E789">
        <v>1000</v>
      </c>
      <c r="F789" t="s">
        <v>8219</v>
      </c>
      <c r="G789" t="s">
        <v>8225</v>
      </c>
      <c r="H789" t="s">
        <v>8247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8271</v>
      </c>
      <c r="O789" s="7">
        <f>(Table1[[#This Row],[pledged]]/Table1[[#This Row],[goal]])*100</f>
        <v>100</v>
      </c>
      <c r="P789">
        <f>Table1[[#This Row],[pledged]]/Table1[[#This Row],[backers_count]]</f>
        <v>28.571428571428573</v>
      </c>
      <c r="Q789" t="s">
        <v>8315</v>
      </c>
      <c r="R789" t="s">
        <v>8316</v>
      </c>
      <c r="S789" s="12">
        <f>(((J789/60)/60)/24)+DATE(1970,1,1)</f>
        <v>41875.922858796301</v>
      </c>
      <c r="T789" s="12">
        <f>(((I789/60)/60)/24)+DATE(1970,1,1)</f>
        <v>41905.922858796301</v>
      </c>
    </row>
    <row r="790" spans="1:20" ht="43.2" x14ac:dyDescent="0.3">
      <c r="A790">
        <v>2835</v>
      </c>
      <c r="B790" s="3" t="s">
        <v>2835</v>
      </c>
      <c r="C790" s="3" t="s">
        <v>6945</v>
      </c>
      <c r="D790">
        <v>1000</v>
      </c>
      <c r="E790">
        <v>1870.99</v>
      </c>
      <c r="F790" t="s">
        <v>8219</v>
      </c>
      <c r="G790" t="s">
        <v>8225</v>
      </c>
      <c r="H790" t="s">
        <v>8247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8271</v>
      </c>
      <c r="O790" s="7">
        <f>(Table1[[#This Row],[pledged]]/Table1[[#This Row],[goal]])*100</f>
        <v>187.09899999999999</v>
      </c>
      <c r="P790">
        <f>Table1[[#This Row],[pledged]]/Table1[[#This Row],[backers_count]]</f>
        <v>20.118172043010752</v>
      </c>
      <c r="Q790" t="s">
        <v>8315</v>
      </c>
      <c r="R790" t="s">
        <v>8316</v>
      </c>
      <c r="S790" s="12">
        <f>(((J790/60)/60)/24)+DATE(1970,1,1)</f>
        <v>42313.703900462962</v>
      </c>
      <c r="T790" s="12">
        <f>(((I790/60)/60)/24)+DATE(1970,1,1)</f>
        <v>42343</v>
      </c>
    </row>
    <row r="791" spans="1:20" ht="28.8" x14ac:dyDescent="0.3">
      <c r="A791">
        <v>2928</v>
      </c>
      <c r="B791" s="3" t="s">
        <v>2928</v>
      </c>
      <c r="C791" s="3" t="s">
        <v>7038</v>
      </c>
      <c r="D791">
        <v>1000</v>
      </c>
      <c r="E791">
        <v>1000</v>
      </c>
      <c r="F791" t="s">
        <v>8219</v>
      </c>
      <c r="G791" t="s">
        <v>8224</v>
      </c>
      <c r="H791" t="s">
        <v>8246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8305</v>
      </c>
      <c r="O791" s="7">
        <f>(Table1[[#This Row],[pledged]]/Table1[[#This Row],[goal]])*100</f>
        <v>100</v>
      </c>
      <c r="P791">
        <f>Table1[[#This Row],[pledged]]/Table1[[#This Row],[backers_count]]</f>
        <v>41.666666666666664</v>
      </c>
      <c r="Q791" t="s">
        <v>8315</v>
      </c>
      <c r="R791" t="s">
        <v>8357</v>
      </c>
      <c r="S791" s="12">
        <f>(((J791/60)/60)/24)+DATE(1970,1,1)</f>
        <v>42403.998217592598</v>
      </c>
      <c r="T791" s="12">
        <f>(((I791/60)/60)/24)+DATE(1970,1,1)</f>
        <v>42433.998217592598</v>
      </c>
    </row>
    <row r="792" spans="1:20" ht="43.2" x14ac:dyDescent="0.3">
      <c r="A792">
        <v>2936</v>
      </c>
      <c r="B792" s="3" t="s">
        <v>2936</v>
      </c>
      <c r="C792" s="3" t="s">
        <v>7046</v>
      </c>
      <c r="D792">
        <v>1000</v>
      </c>
      <c r="E792">
        <v>1280</v>
      </c>
      <c r="F792" t="s">
        <v>8219</v>
      </c>
      <c r="G792" t="s">
        <v>8224</v>
      </c>
      <c r="H792" t="s">
        <v>8246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8305</v>
      </c>
      <c r="O792" s="7">
        <f>(Table1[[#This Row],[pledged]]/Table1[[#This Row],[goal]])*100</f>
        <v>128</v>
      </c>
      <c r="P792">
        <f>Table1[[#This Row],[pledged]]/Table1[[#This Row],[backers_count]]</f>
        <v>37.647058823529413</v>
      </c>
      <c r="Q792" t="s">
        <v>8315</v>
      </c>
      <c r="R792" t="s">
        <v>8357</v>
      </c>
      <c r="S792" s="12">
        <f>(((J792/60)/60)/24)+DATE(1970,1,1)</f>
        <v>41912.650729166664</v>
      </c>
      <c r="T792" s="12">
        <f>(((I792/60)/60)/24)+DATE(1970,1,1)</f>
        <v>41925.207638888889</v>
      </c>
    </row>
    <row r="793" spans="1:20" ht="43.2" x14ac:dyDescent="0.3">
      <c r="A793">
        <v>2962</v>
      </c>
      <c r="B793" s="3" t="s">
        <v>2962</v>
      </c>
      <c r="C793" s="3" t="s">
        <v>7072</v>
      </c>
      <c r="D793">
        <v>1000</v>
      </c>
      <c r="E793">
        <v>1218</v>
      </c>
      <c r="F793" t="s">
        <v>8219</v>
      </c>
      <c r="G793" t="s">
        <v>8224</v>
      </c>
      <c r="H793" t="s">
        <v>8246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8271</v>
      </c>
      <c r="O793" s="7">
        <f>(Table1[[#This Row],[pledged]]/Table1[[#This Row],[goal]])*100</f>
        <v>121.8</v>
      </c>
      <c r="P793">
        <f>Table1[[#This Row],[pledged]]/Table1[[#This Row],[backers_count]]</f>
        <v>60.9</v>
      </c>
      <c r="Q793" t="s">
        <v>8315</v>
      </c>
      <c r="R793" t="s">
        <v>8316</v>
      </c>
      <c r="S793" s="12">
        <f>(((J793/60)/60)/24)+DATE(1970,1,1)</f>
        <v>42036.24428240741</v>
      </c>
      <c r="T793" s="12">
        <f>(((I793/60)/60)/24)+DATE(1970,1,1)</f>
        <v>42064.290972222225</v>
      </c>
    </row>
    <row r="794" spans="1:20" ht="43.2" x14ac:dyDescent="0.3">
      <c r="A794">
        <v>2969</v>
      </c>
      <c r="B794" s="3" t="s">
        <v>2969</v>
      </c>
      <c r="C794" s="3" t="s">
        <v>7079</v>
      </c>
      <c r="D794">
        <v>1000</v>
      </c>
      <c r="E794">
        <v>1625</v>
      </c>
      <c r="F794" t="s">
        <v>8219</v>
      </c>
      <c r="G794" t="s">
        <v>8229</v>
      </c>
      <c r="H794" t="s">
        <v>8251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8271</v>
      </c>
      <c r="O794" s="7">
        <f>(Table1[[#This Row],[pledged]]/Table1[[#This Row],[goal]])*100</f>
        <v>162.5</v>
      </c>
      <c r="P794">
        <f>Table1[[#This Row],[pledged]]/Table1[[#This Row],[backers_count]]</f>
        <v>95.588235294117652</v>
      </c>
      <c r="Q794" t="s">
        <v>8315</v>
      </c>
      <c r="R794" t="s">
        <v>8316</v>
      </c>
      <c r="S794" s="12">
        <f>(((J794/60)/60)/24)+DATE(1970,1,1)</f>
        <v>42097.786493055552</v>
      </c>
      <c r="T794" s="12">
        <f>(((I794/60)/60)/24)+DATE(1970,1,1)</f>
        <v>42127.952083333337</v>
      </c>
    </row>
    <row r="795" spans="1:20" ht="43.2" x14ac:dyDescent="0.3">
      <c r="A795">
        <v>2988</v>
      </c>
      <c r="B795" s="3" t="s">
        <v>2988</v>
      </c>
      <c r="C795" s="3" t="s">
        <v>7098</v>
      </c>
      <c r="D795">
        <v>1000</v>
      </c>
      <c r="E795">
        <v>1000</v>
      </c>
      <c r="F795" t="s">
        <v>8219</v>
      </c>
      <c r="G795" t="s">
        <v>8225</v>
      </c>
      <c r="H795" t="s">
        <v>8247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8303</v>
      </c>
      <c r="O795" s="7">
        <f>(Table1[[#This Row],[pledged]]/Table1[[#This Row],[goal]])*100</f>
        <v>100</v>
      </c>
      <c r="P795">
        <f>Table1[[#This Row],[pledged]]/Table1[[#This Row],[backers_count]]</f>
        <v>35.714285714285715</v>
      </c>
      <c r="Q795" t="s">
        <v>8315</v>
      </c>
      <c r="R795" t="s">
        <v>8355</v>
      </c>
      <c r="S795" s="12">
        <f>(((J795/60)/60)/24)+DATE(1970,1,1)</f>
        <v>42511.362048611118</v>
      </c>
      <c r="T795" s="12">
        <f>(((I795/60)/60)/24)+DATE(1970,1,1)</f>
        <v>42541.362048611118</v>
      </c>
    </row>
    <row r="796" spans="1:20" x14ac:dyDescent="0.3">
      <c r="A796">
        <v>2993</v>
      </c>
      <c r="B796" s="3" t="s">
        <v>2993</v>
      </c>
      <c r="C796" s="3" t="s">
        <v>7103</v>
      </c>
      <c r="D796">
        <v>1000</v>
      </c>
      <c r="E796">
        <v>1003</v>
      </c>
      <c r="F796" t="s">
        <v>8219</v>
      </c>
      <c r="G796" t="s">
        <v>8224</v>
      </c>
      <c r="H796" t="s">
        <v>8246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8303</v>
      </c>
      <c r="O796" s="7">
        <f>(Table1[[#This Row],[pledged]]/Table1[[#This Row],[goal]])*100</f>
        <v>100.29999999999998</v>
      </c>
      <c r="P796">
        <f>Table1[[#This Row],[pledged]]/Table1[[#This Row],[backers_count]]</f>
        <v>45.590909090909093</v>
      </c>
      <c r="Q796" t="s">
        <v>8315</v>
      </c>
      <c r="R796" t="s">
        <v>8355</v>
      </c>
      <c r="S796" s="12">
        <f>(((J796/60)/60)/24)+DATE(1970,1,1)</f>
        <v>42390.838738425926</v>
      </c>
      <c r="T796" s="12">
        <f>(((I796/60)/60)/24)+DATE(1970,1,1)</f>
        <v>42420.838738425926</v>
      </c>
    </row>
    <row r="797" spans="1:20" ht="43.2" x14ac:dyDescent="0.3">
      <c r="A797">
        <v>3032</v>
      </c>
      <c r="B797" s="3" t="s">
        <v>3032</v>
      </c>
      <c r="C797" s="3" t="s">
        <v>7142</v>
      </c>
      <c r="D797">
        <v>1000</v>
      </c>
      <c r="E797">
        <v>1272</v>
      </c>
      <c r="F797" t="s">
        <v>8219</v>
      </c>
      <c r="G797" t="s">
        <v>8224</v>
      </c>
      <c r="H797" t="s">
        <v>8246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8303</v>
      </c>
      <c r="O797" s="7">
        <f>(Table1[[#This Row],[pledged]]/Table1[[#This Row],[goal]])*100</f>
        <v>127.2</v>
      </c>
      <c r="P797">
        <f>Table1[[#This Row],[pledged]]/Table1[[#This Row],[backers_count]]</f>
        <v>50.88</v>
      </c>
      <c r="Q797" t="s">
        <v>8315</v>
      </c>
      <c r="R797" t="s">
        <v>8355</v>
      </c>
      <c r="S797" s="12">
        <f>(((J797/60)/60)/24)+DATE(1970,1,1)</f>
        <v>42228.044664351852</v>
      </c>
      <c r="T797" s="12">
        <f>(((I797/60)/60)/24)+DATE(1970,1,1)</f>
        <v>42258.044664351852</v>
      </c>
    </row>
    <row r="798" spans="1:20" ht="43.2" x14ac:dyDescent="0.3">
      <c r="A798">
        <v>3038</v>
      </c>
      <c r="B798" s="3" t="s">
        <v>3038</v>
      </c>
      <c r="C798" s="3" t="s">
        <v>7148</v>
      </c>
      <c r="D798">
        <v>1000</v>
      </c>
      <c r="E798">
        <v>1005</v>
      </c>
      <c r="F798" t="s">
        <v>8219</v>
      </c>
      <c r="G798" t="s">
        <v>8224</v>
      </c>
      <c r="H798" t="s">
        <v>8246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8303</v>
      </c>
      <c r="O798" s="7">
        <f>(Table1[[#This Row],[pledged]]/Table1[[#This Row],[goal]])*100</f>
        <v>100.49999999999999</v>
      </c>
      <c r="P798">
        <f>Table1[[#This Row],[pledged]]/Table1[[#This Row],[backers_count]]</f>
        <v>37.222222222222221</v>
      </c>
      <c r="Q798" t="s">
        <v>8315</v>
      </c>
      <c r="R798" t="s">
        <v>8355</v>
      </c>
      <c r="S798" s="12">
        <f>(((J798/60)/60)/24)+DATE(1970,1,1)</f>
        <v>42373.252280092594</v>
      </c>
      <c r="T798" s="12">
        <f>(((I798/60)/60)/24)+DATE(1970,1,1)</f>
        <v>42433.252280092594</v>
      </c>
    </row>
    <row r="799" spans="1:20" ht="43.2" x14ac:dyDescent="0.3">
      <c r="A799">
        <v>3185</v>
      </c>
      <c r="B799" s="3" t="s">
        <v>3185</v>
      </c>
      <c r="C799" s="3" t="s">
        <v>7295</v>
      </c>
      <c r="D799">
        <v>1000</v>
      </c>
      <c r="E799">
        <v>1000</v>
      </c>
      <c r="F799" t="s">
        <v>8219</v>
      </c>
      <c r="G799" t="s">
        <v>8225</v>
      </c>
      <c r="H799" t="s">
        <v>8247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8271</v>
      </c>
      <c r="O799" s="7">
        <f>(Table1[[#This Row],[pledged]]/Table1[[#This Row],[goal]])*100</f>
        <v>100</v>
      </c>
      <c r="P799">
        <f>Table1[[#This Row],[pledged]]/Table1[[#This Row],[backers_count]]</f>
        <v>41.666666666666664</v>
      </c>
      <c r="Q799" t="s">
        <v>8315</v>
      </c>
      <c r="R799" t="s">
        <v>8316</v>
      </c>
      <c r="S799" s="12">
        <f>(((J799/60)/60)/24)+DATE(1970,1,1)</f>
        <v>41829.977326388893</v>
      </c>
      <c r="T799" s="12">
        <f>(((I799/60)/60)/24)+DATE(1970,1,1)</f>
        <v>41836.977326388893</v>
      </c>
    </row>
    <row r="800" spans="1:20" ht="43.2" x14ac:dyDescent="0.3">
      <c r="A800">
        <v>3231</v>
      </c>
      <c r="B800" s="3" t="s">
        <v>3231</v>
      </c>
      <c r="C800" s="3" t="s">
        <v>7341</v>
      </c>
      <c r="D800">
        <v>1000</v>
      </c>
      <c r="E800">
        <v>1610</v>
      </c>
      <c r="F800" t="s">
        <v>8219</v>
      </c>
      <c r="G800" t="s">
        <v>8224</v>
      </c>
      <c r="H800" t="s">
        <v>8246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8271</v>
      </c>
      <c r="O800" s="7">
        <f>(Table1[[#This Row],[pledged]]/Table1[[#This Row],[goal]])*100</f>
        <v>161</v>
      </c>
      <c r="P800">
        <f>Table1[[#This Row],[pledged]]/Table1[[#This Row],[backers_count]]</f>
        <v>57.5</v>
      </c>
      <c r="Q800" t="s">
        <v>8315</v>
      </c>
      <c r="R800" t="s">
        <v>8316</v>
      </c>
      <c r="S800" s="12">
        <f>(((J800/60)/60)/24)+DATE(1970,1,1)</f>
        <v>42446.943831018521</v>
      </c>
      <c r="T800" s="12">
        <f>(((I800/60)/60)/24)+DATE(1970,1,1)</f>
        <v>42476.943831018521</v>
      </c>
    </row>
    <row r="801" spans="1:20" ht="43.2" x14ac:dyDescent="0.3">
      <c r="A801">
        <v>3232</v>
      </c>
      <c r="B801" s="3" t="s">
        <v>3232</v>
      </c>
      <c r="C801" s="3" t="s">
        <v>7342</v>
      </c>
      <c r="D801">
        <v>1000</v>
      </c>
      <c r="E801">
        <v>1312</v>
      </c>
      <c r="F801" t="s">
        <v>8219</v>
      </c>
      <c r="G801" t="s">
        <v>8224</v>
      </c>
      <c r="H801" t="s">
        <v>8246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8271</v>
      </c>
      <c r="O801" s="7">
        <f>(Table1[[#This Row],[pledged]]/Table1[[#This Row],[goal]])*100</f>
        <v>131.20000000000002</v>
      </c>
      <c r="P801">
        <f>Table1[[#This Row],[pledged]]/Table1[[#This Row],[backers_count]]</f>
        <v>50.46153846153846</v>
      </c>
      <c r="Q801" t="s">
        <v>8315</v>
      </c>
      <c r="R801" t="s">
        <v>8316</v>
      </c>
      <c r="S801" s="12">
        <f>(((J801/60)/60)/24)+DATE(1970,1,1)</f>
        <v>42463.81385416667</v>
      </c>
      <c r="T801" s="12">
        <f>(((I801/60)/60)/24)+DATE(1970,1,1)</f>
        <v>42494.165972222225</v>
      </c>
    </row>
    <row r="802" spans="1:20" ht="43.2" x14ac:dyDescent="0.3">
      <c r="A802">
        <v>3307</v>
      </c>
      <c r="B802" s="3" t="s">
        <v>3307</v>
      </c>
      <c r="C802" s="3" t="s">
        <v>7417</v>
      </c>
      <c r="D802">
        <v>1000</v>
      </c>
      <c r="E802">
        <v>1066.8</v>
      </c>
      <c r="F802" t="s">
        <v>8219</v>
      </c>
      <c r="G802" t="s">
        <v>8224</v>
      </c>
      <c r="H802" t="s">
        <v>8246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8271</v>
      </c>
      <c r="O802" s="7">
        <f>(Table1[[#This Row],[pledged]]/Table1[[#This Row],[goal]])*100</f>
        <v>106.67999999999999</v>
      </c>
      <c r="P802">
        <f>Table1[[#This Row],[pledged]]/Table1[[#This Row],[backers_count]]</f>
        <v>53.339999999999996</v>
      </c>
      <c r="Q802" t="s">
        <v>8315</v>
      </c>
      <c r="R802" t="s">
        <v>8316</v>
      </c>
      <c r="S802" s="12">
        <f>(((J802/60)/60)/24)+DATE(1970,1,1)</f>
        <v>42475.057164351849</v>
      </c>
      <c r="T802" s="12">
        <f>(((I802/60)/60)/24)+DATE(1970,1,1)</f>
        <v>42505.057164351849</v>
      </c>
    </row>
    <row r="803" spans="1:20" ht="43.2" x14ac:dyDescent="0.3">
      <c r="A803">
        <v>3323</v>
      </c>
      <c r="B803" s="3" t="s">
        <v>3323</v>
      </c>
      <c r="C803" s="3" t="s">
        <v>7433</v>
      </c>
      <c r="D803">
        <v>1000</v>
      </c>
      <c r="E803">
        <v>1259</v>
      </c>
      <c r="F803" t="s">
        <v>8219</v>
      </c>
      <c r="G803" t="s">
        <v>8225</v>
      </c>
      <c r="H803" t="s">
        <v>8247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8271</v>
      </c>
      <c r="O803" s="7">
        <f>(Table1[[#This Row],[pledged]]/Table1[[#This Row],[goal]])*100</f>
        <v>125.89999999999999</v>
      </c>
      <c r="P803">
        <f>Table1[[#This Row],[pledged]]/Table1[[#This Row],[backers_count]]</f>
        <v>25.693877551020407</v>
      </c>
      <c r="Q803" t="s">
        <v>8315</v>
      </c>
      <c r="R803" t="s">
        <v>8316</v>
      </c>
      <c r="S803" s="12">
        <f>(((J803/60)/60)/24)+DATE(1970,1,1)</f>
        <v>42608.36583333333</v>
      </c>
      <c r="T803" s="12">
        <f>(((I803/60)/60)/24)+DATE(1970,1,1)</f>
        <v>42638.36583333333</v>
      </c>
    </row>
    <row r="804" spans="1:20" ht="43.2" x14ac:dyDescent="0.3">
      <c r="A804">
        <v>3329</v>
      </c>
      <c r="B804" s="3" t="s">
        <v>3329</v>
      </c>
      <c r="C804" s="3" t="s">
        <v>7439</v>
      </c>
      <c r="D804">
        <v>1000</v>
      </c>
      <c r="E804">
        <v>1168</v>
      </c>
      <c r="F804" t="s">
        <v>8219</v>
      </c>
      <c r="G804" t="s">
        <v>8225</v>
      </c>
      <c r="H804" t="s">
        <v>8247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8271</v>
      </c>
      <c r="O804" s="7">
        <f>(Table1[[#This Row],[pledged]]/Table1[[#This Row],[goal]])*100</f>
        <v>116.8</v>
      </c>
      <c r="P804">
        <f>Table1[[#This Row],[pledged]]/Table1[[#This Row],[backers_count]]</f>
        <v>44.92307692307692</v>
      </c>
      <c r="Q804" t="s">
        <v>8315</v>
      </c>
      <c r="R804" t="s">
        <v>8316</v>
      </c>
      <c r="S804" s="12">
        <f>(((J804/60)/60)/24)+DATE(1970,1,1)</f>
        <v>41837.323009259257</v>
      </c>
      <c r="T804" s="12">
        <f>(((I804/60)/60)/24)+DATE(1970,1,1)</f>
        <v>41847.958333333336</v>
      </c>
    </row>
    <row r="805" spans="1:20" ht="43.2" x14ac:dyDescent="0.3">
      <c r="A805">
        <v>3349</v>
      </c>
      <c r="B805" s="3" t="s">
        <v>3348</v>
      </c>
      <c r="C805" s="3" t="s">
        <v>7459</v>
      </c>
      <c r="D805">
        <v>1000</v>
      </c>
      <c r="E805">
        <v>1534</v>
      </c>
      <c r="F805" t="s">
        <v>8219</v>
      </c>
      <c r="G805" t="s">
        <v>8224</v>
      </c>
      <c r="H805" t="s">
        <v>8246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8271</v>
      </c>
      <c r="O805" s="7">
        <f>(Table1[[#This Row],[pledged]]/Table1[[#This Row],[goal]])*100</f>
        <v>153.4</v>
      </c>
      <c r="P805">
        <f>Table1[[#This Row],[pledged]]/Table1[[#This Row],[backers_count]]</f>
        <v>109.57142857142857</v>
      </c>
      <c r="Q805" t="s">
        <v>8315</v>
      </c>
      <c r="R805" t="s">
        <v>8316</v>
      </c>
      <c r="S805" s="12">
        <f>(((J805/60)/60)/24)+DATE(1970,1,1)</f>
        <v>42513.110787037032</v>
      </c>
      <c r="T805" s="12">
        <f>(((I805/60)/60)/24)+DATE(1970,1,1)</f>
        <v>42534.708333333328</v>
      </c>
    </row>
    <row r="806" spans="1:20" ht="43.2" x14ac:dyDescent="0.3">
      <c r="A806">
        <v>3368</v>
      </c>
      <c r="B806" s="3" t="s">
        <v>3367</v>
      </c>
      <c r="C806" s="3" t="s">
        <v>7478</v>
      </c>
      <c r="D806">
        <v>1000</v>
      </c>
      <c r="E806">
        <v>1046</v>
      </c>
      <c r="F806" t="s">
        <v>8219</v>
      </c>
      <c r="G806" t="s">
        <v>8224</v>
      </c>
      <c r="H806" t="s">
        <v>8246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8271</v>
      </c>
      <c r="O806" s="7">
        <f>(Table1[[#This Row],[pledged]]/Table1[[#This Row],[goal]])*100</f>
        <v>104.60000000000001</v>
      </c>
      <c r="P806">
        <f>Table1[[#This Row],[pledged]]/Table1[[#This Row],[backers_count]]</f>
        <v>45.478260869565219</v>
      </c>
      <c r="Q806" t="s">
        <v>8315</v>
      </c>
      <c r="R806" t="s">
        <v>8316</v>
      </c>
      <c r="S806" s="12">
        <f>(((J806/60)/60)/24)+DATE(1970,1,1)</f>
        <v>41969.199756944443</v>
      </c>
      <c r="T806" s="12">
        <f>(((I806/60)/60)/24)+DATE(1970,1,1)</f>
        <v>42005.208333333328</v>
      </c>
    </row>
    <row r="807" spans="1:20" ht="43.2" x14ac:dyDescent="0.3">
      <c r="A807">
        <v>3372</v>
      </c>
      <c r="B807" s="3" t="s">
        <v>3371</v>
      </c>
      <c r="C807" s="3" t="s">
        <v>7482</v>
      </c>
      <c r="D807">
        <v>1000</v>
      </c>
      <c r="E807">
        <v>1035</v>
      </c>
      <c r="F807" t="s">
        <v>8219</v>
      </c>
      <c r="G807" t="s">
        <v>8224</v>
      </c>
      <c r="H807" t="s">
        <v>8246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8271</v>
      </c>
      <c r="O807" s="7">
        <f>(Table1[[#This Row],[pledged]]/Table1[[#This Row],[goal]])*100</f>
        <v>103.49999999999999</v>
      </c>
      <c r="P807">
        <f>Table1[[#This Row],[pledged]]/Table1[[#This Row],[backers_count]]</f>
        <v>38.333333333333336</v>
      </c>
      <c r="Q807" t="s">
        <v>8315</v>
      </c>
      <c r="R807" t="s">
        <v>8316</v>
      </c>
      <c r="S807" s="12">
        <f>(((J807/60)/60)/24)+DATE(1970,1,1)</f>
        <v>41855.548101851848</v>
      </c>
      <c r="T807" s="12">
        <f>(((I807/60)/60)/24)+DATE(1970,1,1)</f>
        <v>41876.207638888889</v>
      </c>
    </row>
    <row r="808" spans="1:20" ht="43.2" x14ac:dyDescent="0.3">
      <c r="A808">
        <v>3435</v>
      </c>
      <c r="B808" s="3" t="s">
        <v>3434</v>
      </c>
      <c r="C808" s="3" t="s">
        <v>7545</v>
      </c>
      <c r="D808">
        <v>1000</v>
      </c>
      <c r="E808">
        <v>1120</v>
      </c>
      <c r="F808" t="s">
        <v>8219</v>
      </c>
      <c r="G808" t="s">
        <v>8224</v>
      </c>
      <c r="H808" t="s">
        <v>8246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8271</v>
      </c>
      <c r="O808" s="7">
        <f>(Table1[[#This Row],[pledged]]/Table1[[#This Row],[goal]])*100</f>
        <v>112.00000000000001</v>
      </c>
      <c r="P808">
        <f>Table1[[#This Row],[pledged]]/Table1[[#This Row],[backers_count]]</f>
        <v>58.94736842105263</v>
      </c>
      <c r="Q808" t="s">
        <v>8315</v>
      </c>
      <c r="R808" t="s">
        <v>8316</v>
      </c>
      <c r="S808" s="12">
        <f>(((J808/60)/60)/24)+DATE(1970,1,1)</f>
        <v>42572.61681712963</v>
      </c>
      <c r="T808" s="12">
        <f>(((I808/60)/60)/24)+DATE(1970,1,1)</f>
        <v>42589.125</v>
      </c>
    </row>
    <row r="809" spans="1:20" ht="43.2" x14ac:dyDescent="0.3">
      <c r="A809">
        <v>3443</v>
      </c>
      <c r="B809" s="3" t="s">
        <v>3442</v>
      </c>
      <c r="C809" s="3" t="s">
        <v>7553</v>
      </c>
      <c r="D809">
        <v>1000</v>
      </c>
      <c r="E809">
        <v>1855</v>
      </c>
      <c r="F809" t="s">
        <v>8219</v>
      </c>
      <c r="G809" t="s">
        <v>8224</v>
      </c>
      <c r="H809" t="s">
        <v>8246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8271</v>
      </c>
      <c r="O809" s="7">
        <f>(Table1[[#This Row],[pledged]]/Table1[[#This Row],[goal]])*100</f>
        <v>185.5</v>
      </c>
      <c r="P809">
        <f>Table1[[#This Row],[pledged]]/Table1[[#This Row],[backers_count]]</f>
        <v>41.222222222222221</v>
      </c>
      <c r="Q809" t="s">
        <v>8315</v>
      </c>
      <c r="R809" t="s">
        <v>8316</v>
      </c>
      <c r="S809" s="12">
        <f>(((J809/60)/60)/24)+DATE(1970,1,1)</f>
        <v>41861.524837962963</v>
      </c>
      <c r="T809" s="12">
        <f>(((I809/60)/60)/24)+DATE(1970,1,1)</f>
        <v>41891.524837962963</v>
      </c>
    </row>
    <row r="810" spans="1:20" ht="43.2" x14ac:dyDescent="0.3">
      <c r="A810">
        <v>3446</v>
      </c>
      <c r="B810" s="3" t="s">
        <v>3445</v>
      </c>
      <c r="C810" s="3" t="s">
        <v>7556</v>
      </c>
      <c r="D810">
        <v>1000</v>
      </c>
      <c r="E810">
        <v>1082</v>
      </c>
      <c r="F810" t="s">
        <v>8219</v>
      </c>
      <c r="G810" t="s">
        <v>8225</v>
      </c>
      <c r="H810" t="s">
        <v>8247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8271</v>
      </c>
      <c r="O810" s="7">
        <f>(Table1[[#This Row],[pledged]]/Table1[[#This Row],[goal]])*100</f>
        <v>108.2</v>
      </c>
      <c r="P810">
        <f>Table1[[#This Row],[pledged]]/Table1[[#This Row],[backers_count]]</f>
        <v>43.28</v>
      </c>
      <c r="Q810" t="s">
        <v>8315</v>
      </c>
      <c r="R810" t="s">
        <v>8316</v>
      </c>
      <c r="S810" s="12">
        <f>(((J810/60)/60)/24)+DATE(1970,1,1)</f>
        <v>42016.832465277781</v>
      </c>
      <c r="T810" s="12">
        <f>(((I810/60)/60)/24)+DATE(1970,1,1)</f>
        <v>42040.513888888891</v>
      </c>
    </row>
    <row r="811" spans="1:20" ht="28.8" x14ac:dyDescent="0.3">
      <c r="A811">
        <v>3447</v>
      </c>
      <c r="B811" s="3" t="s">
        <v>3446</v>
      </c>
      <c r="C811" s="3" t="s">
        <v>7557</v>
      </c>
      <c r="D811">
        <v>1000</v>
      </c>
      <c r="E811">
        <v>1078</v>
      </c>
      <c r="F811" t="s">
        <v>8219</v>
      </c>
      <c r="G811" t="s">
        <v>8224</v>
      </c>
      <c r="H811" t="s">
        <v>8246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8271</v>
      </c>
      <c r="O811" s="7">
        <f>(Table1[[#This Row],[pledged]]/Table1[[#This Row],[goal]])*100</f>
        <v>107.80000000000001</v>
      </c>
      <c r="P811">
        <f>Table1[[#This Row],[pledged]]/Table1[[#This Row],[backers_count]]</f>
        <v>77</v>
      </c>
      <c r="Q811" t="s">
        <v>8315</v>
      </c>
      <c r="R811" t="s">
        <v>8316</v>
      </c>
      <c r="S811" s="12">
        <f>(((J811/60)/60)/24)+DATE(1970,1,1)</f>
        <v>42402.889027777783</v>
      </c>
      <c r="T811" s="12">
        <f>(((I811/60)/60)/24)+DATE(1970,1,1)</f>
        <v>42447.847361111111</v>
      </c>
    </row>
    <row r="812" spans="1:20" ht="43.2" x14ac:dyDescent="0.3">
      <c r="A812">
        <v>3452</v>
      </c>
      <c r="B812" s="3" t="s">
        <v>3451</v>
      </c>
      <c r="C812" s="3" t="s">
        <v>7562</v>
      </c>
      <c r="D812">
        <v>1000</v>
      </c>
      <c r="E812">
        <v>1532</v>
      </c>
      <c r="F812" t="s">
        <v>8219</v>
      </c>
      <c r="G812" t="s">
        <v>8224</v>
      </c>
      <c r="H812" t="s">
        <v>8246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8271</v>
      </c>
      <c r="O812" s="7">
        <f>(Table1[[#This Row],[pledged]]/Table1[[#This Row],[goal]])*100</f>
        <v>153.19999999999999</v>
      </c>
      <c r="P812">
        <f>Table1[[#This Row],[pledged]]/Table1[[#This Row],[backers_count]]</f>
        <v>41.405405405405403</v>
      </c>
      <c r="Q812" t="s">
        <v>8315</v>
      </c>
      <c r="R812" t="s">
        <v>8316</v>
      </c>
      <c r="S812" s="12">
        <f>(((J812/60)/60)/24)+DATE(1970,1,1)</f>
        <v>41820.639189814814</v>
      </c>
      <c r="T812" s="12">
        <f>(((I812/60)/60)/24)+DATE(1970,1,1)</f>
        <v>41843.165972222225</v>
      </c>
    </row>
    <row r="813" spans="1:20" ht="43.2" x14ac:dyDescent="0.3">
      <c r="A813">
        <v>3490</v>
      </c>
      <c r="B813" s="3" t="s">
        <v>3489</v>
      </c>
      <c r="C813" s="3" t="s">
        <v>7600</v>
      </c>
      <c r="D813">
        <v>1000</v>
      </c>
      <c r="E813">
        <v>1275</v>
      </c>
      <c r="F813" t="s">
        <v>8219</v>
      </c>
      <c r="G813" t="s">
        <v>8224</v>
      </c>
      <c r="H813" t="s">
        <v>8246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8271</v>
      </c>
      <c r="O813" s="7">
        <f>(Table1[[#This Row],[pledged]]/Table1[[#This Row],[goal]])*100</f>
        <v>127.49999999999999</v>
      </c>
      <c r="P813">
        <f>Table1[[#This Row],[pledged]]/Table1[[#This Row],[backers_count]]</f>
        <v>47.222222222222221</v>
      </c>
      <c r="Q813" t="s">
        <v>8315</v>
      </c>
      <c r="R813" t="s">
        <v>8316</v>
      </c>
      <c r="S813" s="12">
        <f>(((J813/60)/60)/24)+DATE(1970,1,1)</f>
        <v>42443.802361111113</v>
      </c>
      <c r="T813" s="12">
        <f>(((I813/60)/60)/24)+DATE(1970,1,1)</f>
        <v>42473.802361111113</v>
      </c>
    </row>
    <row r="814" spans="1:20" ht="57.6" x14ac:dyDescent="0.3">
      <c r="A814">
        <v>3500</v>
      </c>
      <c r="B814" s="3" t="s">
        <v>3499</v>
      </c>
      <c r="C814" s="3" t="s">
        <v>7610</v>
      </c>
      <c r="D814">
        <v>1000</v>
      </c>
      <c r="E814">
        <v>1063</v>
      </c>
      <c r="F814" t="s">
        <v>8219</v>
      </c>
      <c r="G814" t="s">
        <v>8224</v>
      </c>
      <c r="H814" t="s">
        <v>8246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8271</v>
      </c>
      <c r="O814" s="7">
        <f>(Table1[[#This Row],[pledged]]/Table1[[#This Row],[goal]])*100</f>
        <v>106.3</v>
      </c>
      <c r="P814">
        <f>Table1[[#This Row],[pledged]]/Table1[[#This Row],[backers_count]]</f>
        <v>25.30952380952381</v>
      </c>
      <c r="Q814" t="s">
        <v>8315</v>
      </c>
      <c r="R814" t="s">
        <v>8316</v>
      </c>
      <c r="S814" s="12">
        <f>(((J814/60)/60)/24)+DATE(1970,1,1)</f>
        <v>42419.91942129629</v>
      </c>
      <c r="T814" s="12">
        <f>(((I814/60)/60)/24)+DATE(1970,1,1)</f>
        <v>42436.207638888889</v>
      </c>
    </row>
    <row r="815" spans="1:20" ht="43.2" x14ac:dyDescent="0.3">
      <c r="A815">
        <v>3504</v>
      </c>
      <c r="B815" s="3" t="s">
        <v>3503</v>
      </c>
      <c r="C815" s="3" t="s">
        <v>7614</v>
      </c>
      <c r="D815">
        <v>1000</v>
      </c>
      <c r="E815">
        <v>1000</v>
      </c>
      <c r="F815" t="s">
        <v>8219</v>
      </c>
      <c r="G815" t="s">
        <v>8224</v>
      </c>
      <c r="H815" t="s">
        <v>8246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8271</v>
      </c>
      <c r="O815" s="7">
        <f>(Table1[[#This Row],[pledged]]/Table1[[#This Row],[goal]])*100</f>
        <v>100</v>
      </c>
      <c r="P815">
        <f>Table1[[#This Row],[pledged]]/Table1[[#This Row],[backers_count]]</f>
        <v>125</v>
      </c>
      <c r="Q815" t="s">
        <v>8315</v>
      </c>
      <c r="R815" t="s">
        <v>8316</v>
      </c>
      <c r="S815" s="12">
        <f>(((J815/60)/60)/24)+DATE(1970,1,1)</f>
        <v>42297.748738425929</v>
      </c>
      <c r="T815" s="12">
        <f>(((I815/60)/60)/24)+DATE(1970,1,1)</f>
        <v>42327.790405092594</v>
      </c>
    </row>
    <row r="816" spans="1:20" ht="43.2" x14ac:dyDescent="0.3">
      <c r="A816">
        <v>3512</v>
      </c>
      <c r="B816" s="3" t="s">
        <v>3511</v>
      </c>
      <c r="C816" s="3" t="s">
        <v>7622</v>
      </c>
      <c r="D816">
        <v>1000</v>
      </c>
      <c r="E816">
        <v>1000</v>
      </c>
      <c r="F816" t="s">
        <v>8219</v>
      </c>
      <c r="G816" t="s">
        <v>8225</v>
      </c>
      <c r="H816" t="s">
        <v>8247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8271</v>
      </c>
      <c r="O816" s="7">
        <f>(Table1[[#This Row],[pledged]]/Table1[[#This Row],[goal]])*100</f>
        <v>100</v>
      </c>
      <c r="P816">
        <f>Table1[[#This Row],[pledged]]/Table1[[#This Row],[backers_count]]</f>
        <v>58.823529411764703</v>
      </c>
      <c r="Q816" t="s">
        <v>8315</v>
      </c>
      <c r="R816" t="s">
        <v>8316</v>
      </c>
      <c r="S816" s="12">
        <f>(((J816/60)/60)/24)+DATE(1970,1,1)</f>
        <v>42057.536944444444</v>
      </c>
      <c r="T816" s="12">
        <f>(((I816/60)/60)/24)+DATE(1970,1,1)</f>
        <v>42117.49527777778</v>
      </c>
    </row>
    <row r="817" spans="1:20" x14ac:dyDescent="0.3">
      <c r="A817">
        <v>3531</v>
      </c>
      <c r="B817" s="3" t="s">
        <v>3530</v>
      </c>
      <c r="C817" s="3" t="s">
        <v>7641</v>
      </c>
      <c r="D817">
        <v>1000</v>
      </c>
      <c r="E817">
        <v>1280</v>
      </c>
      <c r="F817" t="s">
        <v>8219</v>
      </c>
      <c r="G817" t="s">
        <v>8224</v>
      </c>
      <c r="H817" t="s">
        <v>8246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8271</v>
      </c>
      <c r="O817" s="7">
        <f>(Table1[[#This Row],[pledged]]/Table1[[#This Row],[goal]])*100</f>
        <v>128</v>
      </c>
      <c r="P817">
        <f>Table1[[#This Row],[pledged]]/Table1[[#This Row],[backers_count]]</f>
        <v>49.230769230769234</v>
      </c>
      <c r="Q817" t="s">
        <v>8315</v>
      </c>
      <c r="R817" t="s">
        <v>8316</v>
      </c>
      <c r="S817" s="12">
        <f>(((J817/60)/60)/24)+DATE(1970,1,1)</f>
        <v>42521.654328703706</v>
      </c>
      <c r="T817" s="12">
        <f>(((I817/60)/60)/24)+DATE(1970,1,1)</f>
        <v>42551.654328703706</v>
      </c>
    </row>
    <row r="818" spans="1:20" ht="43.2" x14ac:dyDescent="0.3">
      <c r="A818">
        <v>3549</v>
      </c>
      <c r="B818" s="3" t="s">
        <v>3548</v>
      </c>
      <c r="C818" s="3" t="s">
        <v>7659</v>
      </c>
      <c r="D818">
        <v>1000</v>
      </c>
      <c r="E818">
        <v>1020</v>
      </c>
      <c r="F818" t="s">
        <v>8219</v>
      </c>
      <c r="G818" t="s">
        <v>8225</v>
      </c>
      <c r="H818" t="s">
        <v>8247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8271</v>
      </c>
      <c r="O818" s="7">
        <f>(Table1[[#This Row],[pledged]]/Table1[[#This Row],[goal]])*100</f>
        <v>102</v>
      </c>
      <c r="P818">
        <f>Table1[[#This Row],[pledged]]/Table1[[#This Row],[backers_count]]</f>
        <v>24.285714285714285</v>
      </c>
      <c r="Q818" t="s">
        <v>8315</v>
      </c>
      <c r="R818" t="s">
        <v>8316</v>
      </c>
      <c r="S818" s="12">
        <f>(((J818/60)/60)/24)+DATE(1970,1,1)</f>
        <v>42223.394363425927</v>
      </c>
      <c r="T818" s="12">
        <f>(((I818/60)/60)/24)+DATE(1970,1,1)</f>
        <v>42251.394363425927</v>
      </c>
    </row>
    <row r="819" spans="1:20" ht="57.6" x14ac:dyDescent="0.3">
      <c r="A819">
        <v>3559</v>
      </c>
      <c r="B819" s="3" t="s">
        <v>3558</v>
      </c>
      <c r="C819" s="3" t="s">
        <v>7669</v>
      </c>
      <c r="D819">
        <v>1000</v>
      </c>
      <c r="E819">
        <v>1035</v>
      </c>
      <c r="F819" t="s">
        <v>8219</v>
      </c>
      <c r="G819" t="s">
        <v>8226</v>
      </c>
      <c r="H819" t="s">
        <v>8248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8271</v>
      </c>
      <c r="O819" s="7">
        <f>(Table1[[#This Row],[pledged]]/Table1[[#This Row],[goal]])*100</f>
        <v>103.49999999999999</v>
      </c>
      <c r="P819">
        <f>Table1[[#This Row],[pledged]]/Table1[[#This Row],[backers_count]]</f>
        <v>43.125</v>
      </c>
      <c r="Q819" t="s">
        <v>8315</v>
      </c>
      <c r="R819" t="s">
        <v>8316</v>
      </c>
      <c r="S819" s="12">
        <f>(((J819/60)/60)/24)+DATE(1970,1,1)</f>
        <v>42194.096157407403</v>
      </c>
      <c r="T819" s="12">
        <f>(((I819/60)/60)/24)+DATE(1970,1,1)</f>
        <v>42216.373611111107</v>
      </c>
    </row>
    <row r="820" spans="1:20" ht="28.8" x14ac:dyDescent="0.3">
      <c r="A820">
        <v>3564</v>
      </c>
      <c r="B820" s="3" t="s">
        <v>3563</v>
      </c>
      <c r="C820" s="3" t="s">
        <v>7674</v>
      </c>
      <c r="D820">
        <v>1000</v>
      </c>
      <c r="E820">
        <v>1005</v>
      </c>
      <c r="F820" t="s">
        <v>8219</v>
      </c>
      <c r="G820" t="s">
        <v>8225</v>
      </c>
      <c r="H820" t="s">
        <v>8247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8271</v>
      </c>
      <c r="O820" s="7">
        <f>(Table1[[#This Row],[pledged]]/Table1[[#This Row],[goal]])*100</f>
        <v>100.49999999999999</v>
      </c>
      <c r="P820">
        <f>Table1[[#This Row],[pledged]]/Table1[[#This Row],[backers_count]]</f>
        <v>59.117647058823529</v>
      </c>
      <c r="Q820" t="s">
        <v>8315</v>
      </c>
      <c r="R820" t="s">
        <v>8316</v>
      </c>
      <c r="S820" s="12">
        <f>(((J820/60)/60)/24)+DATE(1970,1,1)</f>
        <v>42236.623252314821</v>
      </c>
      <c r="T820" s="12">
        <f>(((I820/60)/60)/24)+DATE(1970,1,1)</f>
        <v>42282.666666666672</v>
      </c>
    </row>
    <row r="821" spans="1:20" ht="43.2" x14ac:dyDescent="0.3">
      <c r="A821">
        <v>3567</v>
      </c>
      <c r="B821" s="3" t="s">
        <v>3566</v>
      </c>
      <c r="C821" s="3" t="s">
        <v>7677</v>
      </c>
      <c r="D821">
        <v>1000</v>
      </c>
      <c r="E821">
        <v>1088</v>
      </c>
      <c r="F821" t="s">
        <v>8219</v>
      </c>
      <c r="G821" t="s">
        <v>8225</v>
      </c>
      <c r="H821" t="s">
        <v>8247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8271</v>
      </c>
      <c r="O821" s="7">
        <f>(Table1[[#This Row],[pledged]]/Table1[[#This Row],[goal]])*100</f>
        <v>108.80000000000001</v>
      </c>
      <c r="P821">
        <f>Table1[[#This Row],[pledged]]/Table1[[#This Row],[backers_count]]</f>
        <v>26.536585365853657</v>
      </c>
      <c r="Q821" t="s">
        <v>8315</v>
      </c>
      <c r="R821" t="s">
        <v>8316</v>
      </c>
      <c r="S821" s="12">
        <f>(((J821/60)/60)/24)+DATE(1970,1,1)</f>
        <v>42135.810694444444</v>
      </c>
      <c r="T821" s="12">
        <f>(((I821/60)/60)/24)+DATE(1970,1,1)</f>
        <v>42165.810694444444</v>
      </c>
    </row>
    <row r="822" spans="1:20" ht="43.2" x14ac:dyDescent="0.3">
      <c r="A822">
        <v>3568</v>
      </c>
      <c r="B822" s="3" t="s">
        <v>3567</v>
      </c>
      <c r="C822" s="3" t="s">
        <v>7678</v>
      </c>
      <c r="D822">
        <v>1000</v>
      </c>
      <c r="E822">
        <v>1110</v>
      </c>
      <c r="F822" t="s">
        <v>8219</v>
      </c>
      <c r="G822" t="s">
        <v>8224</v>
      </c>
      <c r="H822" t="s">
        <v>8246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8271</v>
      </c>
      <c r="O822" s="7">
        <f>(Table1[[#This Row],[pledged]]/Table1[[#This Row],[goal]])*100</f>
        <v>111.00000000000001</v>
      </c>
      <c r="P822">
        <f>Table1[[#This Row],[pledged]]/Table1[[#This Row],[backers_count]]</f>
        <v>58.421052631578945</v>
      </c>
      <c r="Q822" t="s">
        <v>8315</v>
      </c>
      <c r="R822" t="s">
        <v>8316</v>
      </c>
      <c r="S822" s="12">
        <f>(((J822/60)/60)/24)+DATE(1970,1,1)</f>
        <v>41869.740671296298</v>
      </c>
      <c r="T822" s="12">
        <f>(((I822/60)/60)/24)+DATE(1970,1,1)</f>
        <v>41899.740671296298</v>
      </c>
    </row>
    <row r="823" spans="1:20" ht="43.2" x14ac:dyDescent="0.3">
      <c r="A823">
        <v>3582</v>
      </c>
      <c r="B823" s="3" t="s">
        <v>3581</v>
      </c>
      <c r="C823" s="3" t="s">
        <v>7692</v>
      </c>
      <c r="D823">
        <v>1000</v>
      </c>
      <c r="E823">
        <v>2870</v>
      </c>
      <c r="F823" t="s">
        <v>8219</v>
      </c>
      <c r="G823" t="s">
        <v>8224</v>
      </c>
      <c r="H823" t="s">
        <v>8246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8271</v>
      </c>
      <c r="O823" s="7">
        <f>(Table1[[#This Row],[pledged]]/Table1[[#This Row],[goal]])*100</f>
        <v>287</v>
      </c>
      <c r="P823">
        <f>Table1[[#This Row],[pledged]]/Table1[[#This Row],[backers_count]]</f>
        <v>58.571428571428569</v>
      </c>
      <c r="Q823" t="s">
        <v>8315</v>
      </c>
      <c r="R823" t="s">
        <v>8316</v>
      </c>
      <c r="S823" s="12">
        <f>(((J823/60)/60)/24)+DATE(1970,1,1)</f>
        <v>42451.095856481479</v>
      </c>
      <c r="T823" s="12">
        <f>(((I823/60)/60)/24)+DATE(1970,1,1)</f>
        <v>42465.095856481479</v>
      </c>
    </row>
    <row r="824" spans="1:20" ht="43.2" x14ac:dyDescent="0.3">
      <c r="A824">
        <v>3598</v>
      </c>
      <c r="B824" s="3" t="s">
        <v>3597</v>
      </c>
      <c r="C824" s="3" t="s">
        <v>7708</v>
      </c>
      <c r="D824">
        <v>1000</v>
      </c>
      <c r="E824">
        <v>1101</v>
      </c>
      <c r="F824" t="s">
        <v>8219</v>
      </c>
      <c r="G824" t="s">
        <v>8224</v>
      </c>
      <c r="H824" t="s">
        <v>8246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8271</v>
      </c>
      <c r="O824" s="7">
        <f>(Table1[[#This Row],[pledged]]/Table1[[#This Row],[goal]])*100</f>
        <v>110.1</v>
      </c>
      <c r="P824">
        <f>Table1[[#This Row],[pledged]]/Table1[[#This Row],[backers_count]]</f>
        <v>40.777777777777779</v>
      </c>
      <c r="Q824" t="s">
        <v>8315</v>
      </c>
      <c r="R824" t="s">
        <v>8316</v>
      </c>
      <c r="S824" s="12">
        <f>(((J824/60)/60)/24)+DATE(1970,1,1)</f>
        <v>41866.79886574074</v>
      </c>
      <c r="T824" s="12">
        <f>(((I824/60)/60)/24)+DATE(1970,1,1)</f>
        <v>41885.207638888889</v>
      </c>
    </row>
    <row r="825" spans="1:20" ht="43.2" x14ac:dyDescent="0.3">
      <c r="A825">
        <v>3610</v>
      </c>
      <c r="B825" s="3" t="s">
        <v>3609</v>
      </c>
      <c r="C825" s="3" t="s">
        <v>7720</v>
      </c>
      <c r="D825">
        <v>1000</v>
      </c>
      <c r="E825">
        <v>1623</v>
      </c>
      <c r="F825" t="s">
        <v>8219</v>
      </c>
      <c r="G825" t="s">
        <v>8225</v>
      </c>
      <c r="H825" t="s">
        <v>8247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8271</v>
      </c>
      <c r="O825" s="7">
        <f>(Table1[[#This Row],[pledged]]/Table1[[#This Row],[goal]])*100</f>
        <v>162.30000000000001</v>
      </c>
      <c r="P825">
        <f>Table1[[#This Row],[pledged]]/Table1[[#This Row],[backers_count]]</f>
        <v>52.354838709677416</v>
      </c>
      <c r="Q825" t="s">
        <v>8315</v>
      </c>
      <c r="R825" t="s">
        <v>8316</v>
      </c>
      <c r="S825" s="12">
        <f>(((J825/60)/60)/24)+DATE(1970,1,1)</f>
        <v>42203.432129629626</v>
      </c>
      <c r="T825" s="12">
        <f>(((I825/60)/60)/24)+DATE(1970,1,1)</f>
        <v>42233.432129629626</v>
      </c>
    </row>
    <row r="826" spans="1:20" ht="43.2" x14ac:dyDescent="0.3">
      <c r="A826">
        <v>3619</v>
      </c>
      <c r="B826" s="3" t="s">
        <v>3617</v>
      </c>
      <c r="C826" s="3" t="s">
        <v>7729</v>
      </c>
      <c r="D826">
        <v>1000</v>
      </c>
      <c r="E826">
        <v>1130</v>
      </c>
      <c r="F826" t="s">
        <v>8219</v>
      </c>
      <c r="G826" t="s">
        <v>8224</v>
      </c>
      <c r="H826" t="s">
        <v>8246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8271</v>
      </c>
      <c r="O826" s="7">
        <f>(Table1[[#This Row],[pledged]]/Table1[[#This Row],[goal]])*100</f>
        <v>112.99999999999999</v>
      </c>
      <c r="P826">
        <f>Table1[[#This Row],[pledged]]/Table1[[#This Row],[backers_count]]</f>
        <v>66.470588235294116</v>
      </c>
      <c r="Q826" t="s">
        <v>8315</v>
      </c>
      <c r="R826" t="s">
        <v>8316</v>
      </c>
      <c r="S826" s="12">
        <f>(((J826/60)/60)/24)+DATE(1970,1,1)</f>
        <v>42661.132245370376</v>
      </c>
      <c r="T826" s="12">
        <f>(((I826/60)/60)/24)+DATE(1970,1,1)</f>
        <v>42693.916666666672</v>
      </c>
    </row>
    <row r="827" spans="1:20" ht="28.8" x14ac:dyDescent="0.3">
      <c r="A827">
        <v>3622</v>
      </c>
      <c r="B827" s="3" t="s">
        <v>3620</v>
      </c>
      <c r="C827" s="3" t="s">
        <v>7732</v>
      </c>
      <c r="D827">
        <v>1000</v>
      </c>
      <c r="E827">
        <v>1000.99</v>
      </c>
      <c r="F827" t="s">
        <v>8219</v>
      </c>
      <c r="G827" t="s">
        <v>8224</v>
      </c>
      <c r="H827" t="s">
        <v>8246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8271</v>
      </c>
      <c r="O827" s="7">
        <f>(Table1[[#This Row],[pledged]]/Table1[[#This Row],[goal]])*100</f>
        <v>100.099</v>
      </c>
      <c r="P827">
        <f>Table1[[#This Row],[pledged]]/Table1[[#This Row],[backers_count]]</f>
        <v>47.666190476190479</v>
      </c>
      <c r="Q827" t="s">
        <v>8315</v>
      </c>
      <c r="R827" t="s">
        <v>8316</v>
      </c>
      <c r="S827" s="12">
        <f>(((J827/60)/60)/24)+DATE(1970,1,1)</f>
        <v>41877.221886574072</v>
      </c>
      <c r="T827" s="12">
        <f>(((I827/60)/60)/24)+DATE(1970,1,1)</f>
        <v>41910.140972222223</v>
      </c>
    </row>
    <row r="828" spans="1:20" ht="43.2" x14ac:dyDescent="0.3">
      <c r="A828">
        <v>3668</v>
      </c>
      <c r="B828" s="3" t="s">
        <v>3665</v>
      </c>
      <c r="C828" s="3" t="s">
        <v>7778</v>
      </c>
      <c r="D828">
        <v>1000</v>
      </c>
      <c r="E828">
        <v>1035</v>
      </c>
      <c r="F828" t="s">
        <v>8219</v>
      </c>
      <c r="G828" t="s">
        <v>8224</v>
      </c>
      <c r="H828" t="s">
        <v>8246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8271</v>
      </c>
      <c r="O828" s="7">
        <f>(Table1[[#This Row],[pledged]]/Table1[[#This Row],[goal]])*100</f>
        <v>103.49999999999999</v>
      </c>
      <c r="P828">
        <f>Table1[[#This Row],[pledged]]/Table1[[#This Row],[backers_count]]</f>
        <v>36.964285714285715</v>
      </c>
      <c r="Q828" t="s">
        <v>8315</v>
      </c>
      <c r="R828" t="s">
        <v>8316</v>
      </c>
      <c r="S828" s="12">
        <f>(((J828/60)/60)/24)+DATE(1970,1,1)</f>
        <v>42185.556157407409</v>
      </c>
      <c r="T828" s="12">
        <f>(((I828/60)/60)/24)+DATE(1970,1,1)</f>
        <v>42208.772916666669</v>
      </c>
    </row>
    <row r="829" spans="1:20" ht="43.2" x14ac:dyDescent="0.3">
      <c r="A829">
        <v>3669</v>
      </c>
      <c r="B829" s="3" t="s">
        <v>3666</v>
      </c>
      <c r="C829" s="3" t="s">
        <v>7779</v>
      </c>
      <c r="D829">
        <v>1000</v>
      </c>
      <c r="E829">
        <v>1382</v>
      </c>
      <c r="F829" t="s">
        <v>8219</v>
      </c>
      <c r="G829" t="s">
        <v>8225</v>
      </c>
      <c r="H829" t="s">
        <v>8247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8271</v>
      </c>
      <c r="O829" s="7">
        <f>(Table1[[#This Row],[pledged]]/Table1[[#This Row],[goal]])*100</f>
        <v>138.19999999999999</v>
      </c>
      <c r="P829">
        <f>Table1[[#This Row],[pledged]]/Table1[[#This Row],[backers_count]]</f>
        <v>81.294117647058826</v>
      </c>
      <c r="Q829" t="s">
        <v>8315</v>
      </c>
      <c r="R829" t="s">
        <v>8316</v>
      </c>
      <c r="S829" s="12">
        <f>(((J829/60)/60)/24)+DATE(1970,1,1)</f>
        <v>42136.675196759257</v>
      </c>
      <c r="T829" s="12">
        <f>(((I829/60)/60)/24)+DATE(1970,1,1)</f>
        <v>42166.675196759257</v>
      </c>
    </row>
    <row r="830" spans="1:20" ht="57.6" x14ac:dyDescent="0.3">
      <c r="A830">
        <v>3681</v>
      </c>
      <c r="B830" s="3" t="s">
        <v>3678</v>
      </c>
      <c r="C830" s="3" t="s">
        <v>7791</v>
      </c>
      <c r="D830">
        <v>1000</v>
      </c>
      <c r="E830">
        <v>1119</v>
      </c>
      <c r="F830" t="s">
        <v>8219</v>
      </c>
      <c r="G830" t="s">
        <v>8224</v>
      </c>
      <c r="H830" t="s">
        <v>8246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8271</v>
      </c>
      <c r="O830" s="7">
        <f>(Table1[[#This Row],[pledged]]/Table1[[#This Row],[goal]])*100</f>
        <v>111.9</v>
      </c>
      <c r="P830">
        <f>Table1[[#This Row],[pledged]]/Table1[[#This Row],[backers_count]]</f>
        <v>62.166666666666664</v>
      </c>
      <c r="Q830" t="s">
        <v>8315</v>
      </c>
      <c r="R830" t="s">
        <v>8316</v>
      </c>
      <c r="S830" s="12">
        <f>(((J830/60)/60)/24)+DATE(1970,1,1)</f>
        <v>42374.651504629626</v>
      </c>
      <c r="T830" s="12">
        <f>(((I830/60)/60)/24)+DATE(1970,1,1)</f>
        <v>42384.651504629626</v>
      </c>
    </row>
    <row r="831" spans="1:20" ht="28.8" x14ac:dyDescent="0.3">
      <c r="A831">
        <v>3692</v>
      </c>
      <c r="B831" s="3" t="s">
        <v>3689</v>
      </c>
      <c r="C831" s="3" t="s">
        <v>7802</v>
      </c>
      <c r="D831">
        <v>1000</v>
      </c>
      <c r="E831">
        <v>1260</v>
      </c>
      <c r="F831" t="s">
        <v>8219</v>
      </c>
      <c r="G831" t="s">
        <v>8224</v>
      </c>
      <c r="H831" t="s">
        <v>8246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8271</v>
      </c>
      <c r="O831" s="7">
        <f>(Table1[[#This Row],[pledged]]/Table1[[#This Row],[goal]])*100</f>
        <v>126</v>
      </c>
      <c r="P831">
        <f>Table1[[#This Row],[pledged]]/Table1[[#This Row],[backers_count]]</f>
        <v>74.117647058823536</v>
      </c>
      <c r="Q831" t="s">
        <v>8315</v>
      </c>
      <c r="R831" t="s">
        <v>8316</v>
      </c>
      <c r="S831" s="12">
        <f>(((J831/60)/60)/24)+DATE(1970,1,1)</f>
        <v>41891.96503472222</v>
      </c>
      <c r="T831" s="12">
        <f>(((I831/60)/60)/24)+DATE(1970,1,1)</f>
        <v>41901</v>
      </c>
    </row>
    <row r="832" spans="1:20" ht="43.2" x14ac:dyDescent="0.3">
      <c r="A832">
        <v>3707</v>
      </c>
      <c r="B832" s="3" t="s">
        <v>3704</v>
      </c>
      <c r="C832" s="3" t="s">
        <v>7817</v>
      </c>
      <c r="D832">
        <v>1000</v>
      </c>
      <c r="E832">
        <v>1860</v>
      </c>
      <c r="F832" t="s">
        <v>8219</v>
      </c>
      <c r="G832" t="s">
        <v>8224</v>
      </c>
      <c r="H832" t="s">
        <v>8246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8271</v>
      </c>
      <c r="O832" s="7">
        <f>(Table1[[#This Row],[pledged]]/Table1[[#This Row],[goal]])*100</f>
        <v>186</v>
      </c>
      <c r="P832">
        <f>Table1[[#This Row],[pledged]]/Table1[[#This Row],[backers_count]]</f>
        <v>80.869565217391298</v>
      </c>
      <c r="Q832" t="s">
        <v>8315</v>
      </c>
      <c r="R832" t="s">
        <v>8316</v>
      </c>
      <c r="S832" s="12">
        <f>(((J832/60)/60)/24)+DATE(1970,1,1)</f>
        <v>42552.048356481479</v>
      </c>
      <c r="T832" s="12">
        <f>(((I832/60)/60)/24)+DATE(1970,1,1)</f>
        <v>42573.226388888885</v>
      </c>
    </row>
    <row r="833" spans="1:20" ht="43.2" x14ac:dyDescent="0.3">
      <c r="A833">
        <v>3709</v>
      </c>
      <c r="B833" s="3" t="s">
        <v>3706</v>
      </c>
      <c r="C833" s="3" t="s">
        <v>7819</v>
      </c>
      <c r="D833">
        <v>1000</v>
      </c>
      <c r="E833">
        <v>1082.5</v>
      </c>
      <c r="F833" t="s">
        <v>8219</v>
      </c>
      <c r="G833" t="s">
        <v>8225</v>
      </c>
      <c r="H833" t="s">
        <v>8247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8271</v>
      </c>
      <c r="O833" s="7">
        <f>(Table1[[#This Row],[pledged]]/Table1[[#This Row],[goal]])*100</f>
        <v>108.25</v>
      </c>
      <c r="P833">
        <f>Table1[[#This Row],[pledged]]/Table1[[#This Row],[backers_count]]</f>
        <v>30.928571428571427</v>
      </c>
      <c r="Q833" t="s">
        <v>8315</v>
      </c>
      <c r="R833" t="s">
        <v>8316</v>
      </c>
      <c r="S833" s="12">
        <f>(((J833/60)/60)/24)+DATE(1970,1,1)</f>
        <v>41785.707708333335</v>
      </c>
      <c r="T833" s="12">
        <f>(((I833/60)/60)/24)+DATE(1970,1,1)</f>
        <v>41815.707708333335</v>
      </c>
    </row>
    <row r="834" spans="1:20" ht="43.2" x14ac:dyDescent="0.3">
      <c r="A834">
        <v>3751</v>
      </c>
      <c r="B834" s="3" t="s">
        <v>3748</v>
      </c>
      <c r="C834" s="3" t="s">
        <v>7861</v>
      </c>
      <c r="D834">
        <v>1000</v>
      </c>
      <c r="E834">
        <v>1326</v>
      </c>
      <c r="F834" t="s">
        <v>8219</v>
      </c>
      <c r="G834" t="s">
        <v>8224</v>
      </c>
      <c r="H834" t="s">
        <v>8246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8305</v>
      </c>
      <c r="O834" s="7">
        <f>(Table1[[#This Row],[pledged]]/Table1[[#This Row],[goal]])*100</f>
        <v>132.6</v>
      </c>
      <c r="P834">
        <f>Table1[[#This Row],[pledged]]/Table1[[#This Row],[backers_count]]</f>
        <v>120.54545454545455</v>
      </c>
      <c r="Q834" t="s">
        <v>8315</v>
      </c>
      <c r="R834" t="s">
        <v>8357</v>
      </c>
      <c r="S834" s="12">
        <f>(((J834/60)/60)/24)+DATE(1970,1,1)</f>
        <v>42403.035567129627</v>
      </c>
      <c r="T834" s="12">
        <f>(((I834/60)/60)/24)+DATE(1970,1,1)</f>
        <v>42462.993900462956</v>
      </c>
    </row>
    <row r="835" spans="1:20" ht="28.8" x14ac:dyDescent="0.3">
      <c r="A835">
        <v>3771</v>
      </c>
      <c r="B835" s="3" t="s">
        <v>3768</v>
      </c>
      <c r="C835" s="3" t="s">
        <v>7881</v>
      </c>
      <c r="D835">
        <v>1000</v>
      </c>
      <c r="E835">
        <v>1460</v>
      </c>
      <c r="F835" t="s">
        <v>8219</v>
      </c>
      <c r="G835" t="s">
        <v>8224</v>
      </c>
      <c r="H835" t="s">
        <v>8246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8305</v>
      </c>
      <c r="O835" s="7">
        <f>(Table1[[#This Row],[pledged]]/Table1[[#This Row],[goal]])*100</f>
        <v>146</v>
      </c>
      <c r="P835">
        <f>Table1[[#This Row],[pledged]]/Table1[[#This Row],[backers_count]]</f>
        <v>38.421052631578945</v>
      </c>
      <c r="Q835" t="s">
        <v>8315</v>
      </c>
      <c r="R835" t="s">
        <v>8357</v>
      </c>
      <c r="S835" s="12">
        <f>(((J835/60)/60)/24)+DATE(1970,1,1)</f>
        <v>42493.857083333336</v>
      </c>
      <c r="T835" s="12">
        <f>(((I835/60)/60)/24)+DATE(1970,1,1)</f>
        <v>42508</v>
      </c>
    </row>
    <row r="836" spans="1:20" ht="43.2" x14ac:dyDescent="0.3">
      <c r="A836">
        <v>3784</v>
      </c>
      <c r="B836" s="3" t="s">
        <v>3781</v>
      </c>
      <c r="C836" s="3" t="s">
        <v>7894</v>
      </c>
      <c r="D836">
        <v>1000</v>
      </c>
      <c r="E836">
        <v>1150</v>
      </c>
      <c r="F836" t="s">
        <v>8219</v>
      </c>
      <c r="G836" t="s">
        <v>8229</v>
      </c>
      <c r="H836" t="s">
        <v>8251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8305</v>
      </c>
      <c r="O836" s="7">
        <f>(Table1[[#This Row],[pledged]]/Table1[[#This Row],[goal]])*100</f>
        <v>114.99999999999999</v>
      </c>
      <c r="P836">
        <f>Table1[[#This Row],[pledged]]/Table1[[#This Row],[backers_count]]</f>
        <v>115</v>
      </c>
      <c r="Q836" t="s">
        <v>8315</v>
      </c>
      <c r="R836" t="s">
        <v>8357</v>
      </c>
      <c r="S836" s="12">
        <f>(((J836/60)/60)/24)+DATE(1970,1,1)</f>
        <v>42531.980694444443</v>
      </c>
      <c r="T836" s="12">
        <f>(((I836/60)/60)/24)+DATE(1970,1,1)</f>
        <v>42561.980694444443</v>
      </c>
    </row>
    <row r="837" spans="1:20" ht="43.2" x14ac:dyDescent="0.3">
      <c r="A837">
        <v>3808</v>
      </c>
      <c r="B837" s="3" t="s">
        <v>3805</v>
      </c>
      <c r="C837" s="3" t="s">
        <v>7918</v>
      </c>
      <c r="D837">
        <v>1000</v>
      </c>
      <c r="E837">
        <v>1000</v>
      </c>
      <c r="F837" t="s">
        <v>8219</v>
      </c>
      <c r="G837" t="s">
        <v>8225</v>
      </c>
      <c r="H837" t="s">
        <v>8247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8271</v>
      </c>
      <c r="O837" s="7">
        <f>(Table1[[#This Row],[pledged]]/Table1[[#This Row],[goal]])*100</f>
        <v>100</v>
      </c>
      <c r="P837">
        <f>Table1[[#This Row],[pledged]]/Table1[[#This Row],[backers_count]]</f>
        <v>41.666666666666664</v>
      </c>
      <c r="Q837" t="s">
        <v>8315</v>
      </c>
      <c r="R837" t="s">
        <v>8316</v>
      </c>
      <c r="S837" s="12">
        <f>(((J837/60)/60)/24)+DATE(1970,1,1)</f>
        <v>42059.453923611116</v>
      </c>
      <c r="T837" s="12">
        <f>(((I837/60)/60)/24)+DATE(1970,1,1)</f>
        <v>42119.412256944444</v>
      </c>
    </row>
    <row r="838" spans="1:20" ht="28.8" x14ac:dyDescent="0.3">
      <c r="A838">
        <v>3815</v>
      </c>
      <c r="B838" s="3" t="s">
        <v>3812</v>
      </c>
      <c r="C838" s="3" t="s">
        <v>7925</v>
      </c>
      <c r="D838">
        <v>1000</v>
      </c>
      <c r="E838">
        <v>1000.01</v>
      </c>
      <c r="F838" t="s">
        <v>8219</v>
      </c>
      <c r="G838" t="s">
        <v>8225</v>
      </c>
      <c r="H838" t="s">
        <v>8247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8271</v>
      </c>
      <c r="O838" s="7">
        <f>(Table1[[#This Row],[pledged]]/Table1[[#This Row],[goal]])*100</f>
        <v>100.001</v>
      </c>
      <c r="P838">
        <f>Table1[[#This Row],[pledged]]/Table1[[#This Row],[backers_count]]</f>
        <v>50.000500000000002</v>
      </c>
      <c r="Q838" t="s">
        <v>8315</v>
      </c>
      <c r="R838" t="s">
        <v>8316</v>
      </c>
      <c r="S838" s="12">
        <f>(((J838/60)/60)/24)+DATE(1970,1,1)</f>
        <v>42207.259918981479</v>
      </c>
      <c r="T838" s="12">
        <f>(((I838/60)/60)/24)+DATE(1970,1,1)</f>
        <v>42236.958333333328</v>
      </c>
    </row>
    <row r="839" spans="1:20" ht="43.2" x14ac:dyDescent="0.3">
      <c r="A839">
        <v>3819</v>
      </c>
      <c r="B839" s="3" t="s">
        <v>3816</v>
      </c>
      <c r="C839" s="3" t="s">
        <v>7817</v>
      </c>
      <c r="D839">
        <v>1000</v>
      </c>
      <c r="E839">
        <v>1064</v>
      </c>
      <c r="F839" t="s">
        <v>8219</v>
      </c>
      <c r="G839" t="s">
        <v>8224</v>
      </c>
      <c r="H839" t="s">
        <v>8246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8271</v>
      </c>
      <c r="O839" s="7">
        <f>(Table1[[#This Row],[pledged]]/Table1[[#This Row],[goal]])*100</f>
        <v>106.4</v>
      </c>
      <c r="P839">
        <f>Table1[[#This Row],[pledged]]/Table1[[#This Row],[backers_count]]</f>
        <v>40.92307692307692</v>
      </c>
      <c r="Q839" t="s">
        <v>8315</v>
      </c>
      <c r="R839" t="s">
        <v>8316</v>
      </c>
      <c r="S839" s="12">
        <f>(((J839/60)/60)/24)+DATE(1970,1,1)</f>
        <v>42184.209537037037</v>
      </c>
      <c r="T839" s="12">
        <f>(((I839/60)/60)/24)+DATE(1970,1,1)</f>
        <v>42202.876388888893</v>
      </c>
    </row>
    <row r="840" spans="1:20" ht="43.2" x14ac:dyDescent="0.3">
      <c r="A840">
        <v>3317</v>
      </c>
      <c r="B840" s="3" t="s">
        <v>3317</v>
      </c>
      <c r="C840" s="3" t="s">
        <v>7427</v>
      </c>
      <c r="D840">
        <v>1050</v>
      </c>
      <c r="E840">
        <v>1115</v>
      </c>
      <c r="F840" t="s">
        <v>8219</v>
      </c>
      <c r="G840" t="s">
        <v>8224</v>
      </c>
      <c r="H840" t="s">
        <v>8246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8271</v>
      </c>
      <c r="O840" s="7">
        <f>(Table1[[#This Row],[pledged]]/Table1[[#This Row],[goal]])*100</f>
        <v>106.19047619047619</v>
      </c>
      <c r="P840">
        <f>Table1[[#This Row],[pledged]]/Table1[[#This Row],[backers_count]]</f>
        <v>61.944444444444443</v>
      </c>
      <c r="Q840" t="s">
        <v>8315</v>
      </c>
      <c r="R840" t="s">
        <v>8316</v>
      </c>
      <c r="S840" s="12">
        <f>(((J840/60)/60)/24)+DATE(1970,1,1)</f>
        <v>42499.039629629624</v>
      </c>
      <c r="T840" s="12">
        <f>(((I840/60)/60)/24)+DATE(1970,1,1)</f>
        <v>42529.039629629624</v>
      </c>
    </row>
    <row r="841" spans="1:20" ht="43.2" x14ac:dyDescent="0.3">
      <c r="A841">
        <v>3703</v>
      </c>
      <c r="B841" s="3" t="s">
        <v>3700</v>
      </c>
      <c r="C841" s="3" t="s">
        <v>7813</v>
      </c>
      <c r="D841">
        <v>1050</v>
      </c>
      <c r="E841">
        <v>1296</v>
      </c>
      <c r="F841" t="s">
        <v>8219</v>
      </c>
      <c r="G841" t="s">
        <v>8224</v>
      </c>
      <c r="H841" t="s">
        <v>8246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8271</v>
      </c>
      <c r="O841" s="7">
        <f>(Table1[[#This Row],[pledged]]/Table1[[#This Row],[goal]])*100</f>
        <v>123.42857142857142</v>
      </c>
      <c r="P841">
        <f>Table1[[#This Row],[pledged]]/Table1[[#This Row],[backers_count]]</f>
        <v>43.2</v>
      </c>
      <c r="Q841" t="s">
        <v>8315</v>
      </c>
      <c r="R841" t="s">
        <v>8316</v>
      </c>
      <c r="S841" s="12">
        <f>(((J841/60)/60)/24)+DATE(1970,1,1)</f>
        <v>42556.504490740743</v>
      </c>
      <c r="T841" s="12">
        <f>(((I841/60)/60)/24)+DATE(1970,1,1)</f>
        <v>42595.290972222225</v>
      </c>
    </row>
    <row r="842" spans="1:20" ht="43.2" x14ac:dyDescent="0.3">
      <c r="A842">
        <v>2632</v>
      </c>
      <c r="B842" s="3" t="s">
        <v>2632</v>
      </c>
      <c r="C842" s="3" t="s">
        <v>6742</v>
      </c>
      <c r="D842">
        <v>1070</v>
      </c>
      <c r="E842">
        <v>1466</v>
      </c>
      <c r="F842" t="s">
        <v>8219</v>
      </c>
      <c r="G842" t="s">
        <v>8224</v>
      </c>
      <c r="H842" t="s">
        <v>8246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8301</v>
      </c>
      <c r="O842" s="7">
        <f>(Table1[[#This Row],[pledged]]/Table1[[#This Row],[goal]])*100</f>
        <v>137.00934579439252</v>
      </c>
      <c r="P842">
        <f>Table1[[#This Row],[pledged]]/Table1[[#This Row],[backers_count]]</f>
        <v>34.904761904761905</v>
      </c>
      <c r="Q842" t="s">
        <v>8317</v>
      </c>
      <c r="R842" t="s">
        <v>8353</v>
      </c>
      <c r="S842" s="12">
        <f>(((J842/60)/60)/24)+DATE(1970,1,1)</f>
        <v>42494.061793981484</v>
      </c>
      <c r="T842" s="12">
        <f>(((I842/60)/60)/24)+DATE(1970,1,1)</f>
        <v>42519.061793981484</v>
      </c>
    </row>
    <row r="843" spans="1:20" ht="43.2" x14ac:dyDescent="0.3">
      <c r="A843">
        <v>846</v>
      </c>
      <c r="B843" s="3" t="s">
        <v>847</v>
      </c>
      <c r="C843" s="3" t="s">
        <v>4956</v>
      </c>
      <c r="D843">
        <v>1100</v>
      </c>
      <c r="E843">
        <v>1342.01</v>
      </c>
      <c r="F843" t="s">
        <v>8219</v>
      </c>
      <c r="G843" t="s">
        <v>8225</v>
      </c>
      <c r="H843" t="s">
        <v>8247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8277</v>
      </c>
      <c r="O843" s="7">
        <f>(Table1[[#This Row],[pledged]]/Table1[[#This Row],[goal]])*100</f>
        <v>122.00090909090908</v>
      </c>
      <c r="P843">
        <f>Table1[[#This Row],[pledged]]/Table1[[#This Row],[backers_count]]</f>
        <v>28.553404255319148</v>
      </c>
      <c r="Q843" t="s">
        <v>8323</v>
      </c>
      <c r="R843" t="s">
        <v>8325</v>
      </c>
      <c r="S843" s="12">
        <f>(((J843/60)/60)/24)+DATE(1970,1,1)</f>
        <v>41694.391840277778</v>
      </c>
      <c r="T843" s="12">
        <f>(((I843/60)/60)/24)+DATE(1970,1,1)</f>
        <v>41708.583333333336</v>
      </c>
    </row>
    <row r="844" spans="1:20" ht="43.2" x14ac:dyDescent="0.3">
      <c r="A844">
        <v>1654</v>
      </c>
      <c r="B844" s="3" t="s">
        <v>1655</v>
      </c>
      <c r="C844" s="3" t="s">
        <v>5764</v>
      </c>
      <c r="D844">
        <v>1100</v>
      </c>
      <c r="E844">
        <v>1319</v>
      </c>
      <c r="F844" t="s">
        <v>8219</v>
      </c>
      <c r="G844" t="s">
        <v>8224</v>
      </c>
      <c r="H844" t="s">
        <v>8246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8292</v>
      </c>
      <c r="O844" s="7">
        <f>(Table1[[#This Row],[pledged]]/Table1[[#This Row],[goal]])*100</f>
        <v>119.90909090909089</v>
      </c>
      <c r="P844">
        <f>Table1[[#This Row],[pledged]]/Table1[[#This Row],[backers_count]]</f>
        <v>38.794117647058826</v>
      </c>
      <c r="Q844" t="s">
        <v>8323</v>
      </c>
      <c r="R844" t="s">
        <v>8344</v>
      </c>
      <c r="S844" s="12">
        <f>(((J844/60)/60)/24)+DATE(1970,1,1)</f>
        <v>40987.890740740739</v>
      </c>
      <c r="T844" s="12">
        <f>(((I844/60)/60)/24)+DATE(1970,1,1)</f>
        <v>41017.890740740739</v>
      </c>
    </row>
    <row r="845" spans="1:20" ht="43.2" x14ac:dyDescent="0.3">
      <c r="A845">
        <v>2206</v>
      </c>
      <c r="B845" s="3" t="s">
        <v>2207</v>
      </c>
      <c r="C845" s="3" t="s">
        <v>6316</v>
      </c>
      <c r="D845">
        <v>1100</v>
      </c>
      <c r="E845">
        <v>1130</v>
      </c>
      <c r="F845" t="s">
        <v>8219</v>
      </c>
      <c r="G845" t="s">
        <v>8224</v>
      </c>
      <c r="H845" t="s">
        <v>8246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8280</v>
      </c>
      <c r="O845" s="7">
        <f>(Table1[[#This Row],[pledged]]/Table1[[#This Row],[goal]])*100</f>
        <v>102.72727272727273</v>
      </c>
      <c r="P845">
        <f>Table1[[#This Row],[pledged]]/Table1[[#This Row],[backers_count]]</f>
        <v>33.235294117647058</v>
      </c>
      <c r="Q845" t="s">
        <v>8323</v>
      </c>
      <c r="R845" t="s">
        <v>8328</v>
      </c>
      <c r="S845" s="12">
        <f>(((J845/60)/60)/24)+DATE(1970,1,1)</f>
        <v>40997.257222222222</v>
      </c>
      <c r="T845" s="12">
        <f>(((I845/60)/60)/24)+DATE(1970,1,1)</f>
        <v>41015.257222222222</v>
      </c>
    </row>
    <row r="846" spans="1:20" ht="43.2" x14ac:dyDescent="0.3">
      <c r="A846">
        <v>2483</v>
      </c>
      <c r="B846" s="3" t="s">
        <v>2483</v>
      </c>
      <c r="C846" s="3" t="s">
        <v>6593</v>
      </c>
      <c r="D846">
        <v>1100</v>
      </c>
      <c r="E846">
        <v>1251</v>
      </c>
      <c r="F846" t="s">
        <v>8219</v>
      </c>
      <c r="G846" t="s">
        <v>8224</v>
      </c>
      <c r="H846" t="s">
        <v>8246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8279</v>
      </c>
      <c r="O846" s="7">
        <f>(Table1[[#This Row],[pledged]]/Table1[[#This Row],[goal]])*100</f>
        <v>113.72727272727272</v>
      </c>
      <c r="P846">
        <f>Table1[[#This Row],[pledged]]/Table1[[#This Row],[backers_count]]</f>
        <v>65.84210526315789</v>
      </c>
      <c r="Q846" t="s">
        <v>8323</v>
      </c>
      <c r="R846" t="s">
        <v>8327</v>
      </c>
      <c r="S846" s="12">
        <f>(((J846/60)/60)/24)+DATE(1970,1,1)</f>
        <v>40970.750034722223</v>
      </c>
      <c r="T846" s="12">
        <f>(((I846/60)/60)/24)+DATE(1970,1,1)</f>
        <v>41030.708368055559</v>
      </c>
    </row>
    <row r="847" spans="1:20" ht="43.2" x14ac:dyDescent="0.3">
      <c r="A847">
        <v>2739</v>
      </c>
      <c r="B847" s="3" t="s">
        <v>2739</v>
      </c>
      <c r="C847" s="3" t="s">
        <v>6849</v>
      </c>
      <c r="D847">
        <v>1100</v>
      </c>
      <c r="E847">
        <v>4225</v>
      </c>
      <c r="F847" t="s">
        <v>8219</v>
      </c>
      <c r="G847" t="s">
        <v>8225</v>
      </c>
      <c r="H847" t="s">
        <v>8247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8295</v>
      </c>
      <c r="O847" s="7">
        <f>(Table1[[#This Row],[pledged]]/Table1[[#This Row],[goal]])*100</f>
        <v>384.09090909090907</v>
      </c>
      <c r="P847">
        <f>Table1[[#This Row],[pledged]]/Table1[[#This Row],[backers_count]]</f>
        <v>22.120418848167539</v>
      </c>
      <c r="Q847" t="s">
        <v>8317</v>
      </c>
      <c r="R847" t="s">
        <v>8347</v>
      </c>
      <c r="S847" s="12">
        <f>(((J847/60)/60)/24)+DATE(1970,1,1)</f>
        <v>41719.887928240743</v>
      </c>
      <c r="T847" s="12">
        <f>(((I847/60)/60)/24)+DATE(1970,1,1)</f>
        <v>41764.887928240743</v>
      </c>
    </row>
    <row r="848" spans="1:20" ht="43.2" x14ac:dyDescent="0.3">
      <c r="A848">
        <v>3546</v>
      </c>
      <c r="B848" s="3" t="s">
        <v>3545</v>
      </c>
      <c r="C848" s="3" t="s">
        <v>7656</v>
      </c>
      <c r="D848">
        <v>1100</v>
      </c>
      <c r="E848">
        <v>1125</v>
      </c>
      <c r="F848" t="s">
        <v>8219</v>
      </c>
      <c r="G848" t="s">
        <v>8224</v>
      </c>
      <c r="H848" t="s">
        <v>8246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8271</v>
      </c>
      <c r="O848" s="7">
        <f>(Table1[[#This Row],[pledged]]/Table1[[#This Row],[goal]])*100</f>
        <v>102.27272727272727</v>
      </c>
      <c r="P848">
        <f>Table1[[#This Row],[pledged]]/Table1[[#This Row],[backers_count]]</f>
        <v>59.210526315789473</v>
      </c>
      <c r="Q848" t="s">
        <v>8315</v>
      </c>
      <c r="R848" t="s">
        <v>8316</v>
      </c>
      <c r="S848" s="12">
        <f>(((J848/60)/60)/24)+DATE(1970,1,1)</f>
        <v>42073.660694444443</v>
      </c>
      <c r="T848" s="12">
        <f>(((I848/60)/60)/24)+DATE(1970,1,1)</f>
        <v>42095.165972222225</v>
      </c>
    </row>
    <row r="849" spans="1:20" ht="43.2" x14ac:dyDescent="0.3">
      <c r="A849">
        <v>3596</v>
      </c>
      <c r="B849" s="3" t="s">
        <v>3595</v>
      </c>
      <c r="C849" s="3" t="s">
        <v>7706</v>
      </c>
      <c r="D849">
        <v>1100</v>
      </c>
      <c r="E849">
        <v>1185</v>
      </c>
      <c r="F849" t="s">
        <v>8219</v>
      </c>
      <c r="G849" t="s">
        <v>8229</v>
      </c>
      <c r="H849" t="s">
        <v>8251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8271</v>
      </c>
      <c r="O849" s="7">
        <f>(Table1[[#This Row],[pledged]]/Table1[[#This Row],[goal]])*100</f>
        <v>107.72727272727273</v>
      </c>
      <c r="P849">
        <f>Table1[[#This Row],[pledged]]/Table1[[#This Row],[backers_count]]</f>
        <v>79</v>
      </c>
      <c r="Q849" t="s">
        <v>8315</v>
      </c>
      <c r="R849" t="s">
        <v>8316</v>
      </c>
      <c r="S849" s="12">
        <f>(((J849/60)/60)/24)+DATE(1970,1,1)</f>
        <v>41856.715069444443</v>
      </c>
      <c r="T849" s="12">
        <f>(((I849/60)/60)/24)+DATE(1970,1,1)</f>
        <v>41877.715069444443</v>
      </c>
    </row>
    <row r="850" spans="1:20" ht="43.2" x14ac:dyDescent="0.3">
      <c r="A850">
        <v>3769</v>
      </c>
      <c r="B850" s="3" t="s">
        <v>3766</v>
      </c>
      <c r="C850" s="3" t="s">
        <v>7879</v>
      </c>
      <c r="D850">
        <v>1100</v>
      </c>
      <c r="E850">
        <v>1100</v>
      </c>
      <c r="F850" t="s">
        <v>8219</v>
      </c>
      <c r="G850" t="s">
        <v>8224</v>
      </c>
      <c r="H850" t="s">
        <v>8246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8305</v>
      </c>
      <c r="O850" s="7">
        <f>(Table1[[#This Row],[pledged]]/Table1[[#This Row],[goal]])*100</f>
        <v>100</v>
      </c>
      <c r="P850">
        <f>Table1[[#This Row],[pledged]]/Table1[[#This Row],[backers_count]]</f>
        <v>73.333333333333329</v>
      </c>
      <c r="Q850" t="s">
        <v>8315</v>
      </c>
      <c r="R850" t="s">
        <v>8357</v>
      </c>
      <c r="S850" s="12">
        <f>(((J850/60)/60)/24)+DATE(1970,1,1)</f>
        <v>42445.598136574074</v>
      </c>
      <c r="T850" s="12">
        <f>(((I850/60)/60)/24)+DATE(1970,1,1)</f>
        <v>42475.598136574074</v>
      </c>
    </row>
    <row r="851" spans="1:20" ht="28.8" x14ac:dyDescent="0.3">
      <c r="A851">
        <v>528</v>
      </c>
      <c r="B851" s="3" t="s">
        <v>529</v>
      </c>
      <c r="C851" s="3" t="s">
        <v>4638</v>
      </c>
      <c r="D851">
        <v>1150</v>
      </c>
      <c r="E851">
        <v>1330</v>
      </c>
      <c r="F851" t="s">
        <v>8219</v>
      </c>
      <c r="G851" t="s">
        <v>8224</v>
      </c>
      <c r="H851" t="s">
        <v>8246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8271</v>
      </c>
      <c r="O851" s="7">
        <f>(Table1[[#This Row],[pledged]]/Table1[[#This Row],[goal]])*100</f>
        <v>115.65217391304347</v>
      </c>
      <c r="P851">
        <f>Table1[[#This Row],[pledged]]/Table1[[#This Row],[backers_count]]</f>
        <v>44.333333333333336</v>
      </c>
      <c r="Q851" t="s">
        <v>8315</v>
      </c>
      <c r="R851" t="s">
        <v>8316</v>
      </c>
      <c r="S851" s="12">
        <f>(((J851/60)/60)/24)+DATE(1970,1,1)</f>
        <v>42155.920219907406</v>
      </c>
      <c r="T851" s="12">
        <f>(((I851/60)/60)/24)+DATE(1970,1,1)</f>
        <v>42176.888888888891</v>
      </c>
    </row>
    <row r="852" spans="1:20" ht="43.2" x14ac:dyDescent="0.3">
      <c r="A852">
        <v>64</v>
      </c>
      <c r="B852" s="3" t="s">
        <v>66</v>
      </c>
      <c r="C852" s="3" t="s">
        <v>4175</v>
      </c>
      <c r="D852">
        <v>1200</v>
      </c>
      <c r="E852">
        <v>2080</v>
      </c>
      <c r="F852" t="s">
        <v>8219</v>
      </c>
      <c r="G852" t="s">
        <v>8224</v>
      </c>
      <c r="H852" t="s">
        <v>8246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8266</v>
      </c>
      <c r="O852" s="7">
        <f>(Table1[[#This Row],[pledged]]/Table1[[#This Row],[goal]])*100</f>
        <v>173.33333333333334</v>
      </c>
      <c r="P852">
        <f>Table1[[#This Row],[pledged]]/Table1[[#This Row],[backers_count]]</f>
        <v>86.666666666666671</v>
      </c>
      <c r="Q852" t="s">
        <v>8308</v>
      </c>
      <c r="R852" t="s">
        <v>8310</v>
      </c>
      <c r="S852" s="12">
        <f>(((J852/60)/60)/24)+DATE(1970,1,1)</f>
        <v>41433.01829861111</v>
      </c>
      <c r="T852" s="12">
        <f>(((I852/60)/60)/24)+DATE(1970,1,1)</f>
        <v>41463.01829861111</v>
      </c>
    </row>
    <row r="853" spans="1:20" ht="43.2" x14ac:dyDescent="0.3">
      <c r="A853">
        <v>85</v>
      </c>
      <c r="B853" s="3" t="s">
        <v>87</v>
      </c>
      <c r="C853" s="3" t="s">
        <v>4196</v>
      </c>
      <c r="D853">
        <v>1200</v>
      </c>
      <c r="E853">
        <v>1506</v>
      </c>
      <c r="F853" t="s">
        <v>8219</v>
      </c>
      <c r="G853" t="s">
        <v>8224</v>
      </c>
      <c r="H853" t="s">
        <v>8246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8266</v>
      </c>
      <c r="O853" s="7">
        <f>(Table1[[#This Row],[pledged]]/Table1[[#This Row],[goal]])*100</f>
        <v>125.49999999999999</v>
      </c>
      <c r="P853">
        <f>Table1[[#This Row],[pledged]]/Table1[[#This Row],[backers_count]]</f>
        <v>71.714285714285708</v>
      </c>
      <c r="Q853" t="s">
        <v>8308</v>
      </c>
      <c r="R853" t="s">
        <v>8310</v>
      </c>
      <c r="S853" s="12">
        <f>(((J853/60)/60)/24)+DATE(1970,1,1)</f>
        <v>40779.125428240739</v>
      </c>
      <c r="T853" s="12">
        <f>(((I853/60)/60)/24)+DATE(1970,1,1)</f>
        <v>40809.125428240739</v>
      </c>
    </row>
    <row r="854" spans="1:20" ht="43.2" x14ac:dyDescent="0.3">
      <c r="A854">
        <v>529</v>
      </c>
      <c r="B854" s="3" t="s">
        <v>530</v>
      </c>
      <c r="C854" s="3" t="s">
        <v>4639</v>
      </c>
      <c r="D854">
        <v>1200</v>
      </c>
      <c r="E854">
        <v>1565</v>
      </c>
      <c r="F854" t="s">
        <v>8219</v>
      </c>
      <c r="G854" t="s">
        <v>8229</v>
      </c>
      <c r="H854" t="s">
        <v>8251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8271</v>
      </c>
      <c r="O854" s="7">
        <f>(Table1[[#This Row],[pledged]]/Table1[[#This Row],[goal]])*100</f>
        <v>130.41666666666666</v>
      </c>
      <c r="P854">
        <f>Table1[[#This Row],[pledged]]/Table1[[#This Row],[backers_count]]</f>
        <v>86.944444444444443</v>
      </c>
      <c r="Q854" t="s">
        <v>8315</v>
      </c>
      <c r="R854" t="s">
        <v>8316</v>
      </c>
      <c r="S854" s="12">
        <f>(((J854/60)/60)/24)+DATE(1970,1,1)</f>
        <v>42725.031180555554</v>
      </c>
      <c r="T854" s="12">
        <f>(((I854/60)/60)/24)+DATE(1970,1,1)</f>
        <v>42746.208333333328</v>
      </c>
    </row>
    <row r="855" spans="1:20" ht="43.2" x14ac:dyDescent="0.3">
      <c r="A855">
        <v>787</v>
      </c>
      <c r="B855" s="3" t="s">
        <v>788</v>
      </c>
      <c r="C855" s="3" t="s">
        <v>4897</v>
      </c>
      <c r="D855">
        <v>1200</v>
      </c>
      <c r="E855">
        <v>1370</v>
      </c>
      <c r="F855" t="s">
        <v>8219</v>
      </c>
      <c r="G855" t="s">
        <v>8224</v>
      </c>
      <c r="H855" t="s">
        <v>8246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8276</v>
      </c>
      <c r="O855" s="7">
        <f>(Table1[[#This Row],[pledged]]/Table1[[#This Row],[goal]])*100</f>
        <v>114.16666666666666</v>
      </c>
      <c r="P855">
        <f>Table1[[#This Row],[pledged]]/Table1[[#This Row],[backers_count]]</f>
        <v>80.588235294117652</v>
      </c>
      <c r="Q855" t="s">
        <v>8323</v>
      </c>
      <c r="R855" t="s">
        <v>8324</v>
      </c>
      <c r="S855" s="12">
        <f>(((J855/60)/60)/24)+DATE(1970,1,1)</f>
        <v>41549.627615740741</v>
      </c>
      <c r="T855" s="12">
        <f>(((I855/60)/60)/24)+DATE(1970,1,1)</f>
        <v>41579.627615740741</v>
      </c>
    </row>
    <row r="856" spans="1:20" ht="43.2" x14ac:dyDescent="0.3">
      <c r="A856">
        <v>857</v>
      </c>
      <c r="B856" s="3" t="s">
        <v>858</v>
      </c>
      <c r="C856" s="3" t="s">
        <v>4967</v>
      </c>
      <c r="D856">
        <v>1200</v>
      </c>
      <c r="E856">
        <v>1200</v>
      </c>
      <c r="F856" t="s">
        <v>8219</v>
      </c>
      <c r="G856" t="s">
        <v>8227</v>
      </c>
      <c r="H856" t="s">
        <v>8249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8277</v>
      </c>
      <c r="O856" s="7">
        <f>(Table1[[#This Row],[pledged]]/Table1[[#This Row],[goal]])*100</f>
        <v>100</v>
      </c>
      <c r="P856">
        <f>Table1[[#This Row],[pledged]]/Table1[[#This Row],[backers_count]]</f>
        <v>50</v>
      </c>
      <c r="Q856" t="s">
        <v>8323</v>
      </c>
      <c r="R856" t="s">
        <v>8325</v>
      </c>
      <c r="S856" s="12">
        <f>(((J856/60)/60)/24)+DATE(1970,1,1)</f>
        <v>42291.581377314811</v>
      </c>
      <c r="T856" s="12">
        <f>(((I856/60)/60)/24)+DATE(1970,1,1)</f>
        <v>42333.623043981483</v>
      </c>
    </row>
    <row r="857" spans="1:20" ht="43.2" x14ac:dyDescent="0.3">
      <c r="A857">
        <v>858</v>
      </c>
      <c r="B857" s="3" t="s">
        <v>859</v>
      </c>
      <c r="C857" s="3" t="s">
        <v>4968</v>
      </c>
      <c r="D857">
        <v>1200</v>
      </c>
      <c r="E857">
        <v>1728.07</v>
      </c>
      <c r="F857" t="s">
        <v>8219</v>
      </c>
      <c r="G857" t="s">
        <v>8225</v>
      </c>
      <c r="H857" t="s">
        <v>8247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8277</v>
      </c>
      <c r="O857" s="7">
        <f>(Table1[[#This Row],[pledged]]/Table1[[#This Row],[goal]])*100</f>
        <v>144.00583333333333</v>
      </c>
      <c r="P857">
        <f>Table1[[#This Row],[pledged]]/Table1[[#This Row],[backers_count]]</f>
        <v>22.737763157894737</v>
      </c>
      <c r="Q857" t="s">
        <v>8323</v>
      </c>
      <c r="R857" t="s">
        <v>8325</v>
      </c>
      <c r="S857" s="12">
        <f>(((J857/60)/60)/24)+DATE(1970,1,1)</f>
        <v>42079.745578703703</v>
      </c>
      <c r="T857" s="12">
        <f>(((I857/60)/60)/24)+DATE(1970,1,1)</f>
        <v>42109.957638888889</v>
      </c>
    </row>
    <row r="858" spans="1:20" ht="43.2" x14ac:dyDescent="0.3">
      <c r="A858">
        <v>1354</v>
      </c>
      <c r="B858" s="3" t="s">
        <v>1355</v>
      </c>
      <c r="C858" s="3" t="s">
        <v>5464</v>
      </c>
      <c r="D858">
        <v>1200</v>
      </c>
      <c r="E858">
        <v>1563</v>
      </c>
      <c r="F858" t="s">
        <v>8219</v>
      </c>
      <c r="G858" t="s">
        <v>8225</v>
      </c>
      <c r="H858" t="s">
        <v>8247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8274</v>
      </c>
      <c r="O858" s="7">
        <f>(Table1[[#This Row],[pledged]]/Table1[[#This Row],[goal]])*100</f>
        <v>130.25</v>
      </c>
      <c r="P858">
        <f>Table1[[#This Row],[pledged]]/Table1[[#This Row],[backers_count]]</f>
        <v>24.421875</v>
      </c>
      <c r="Q858" t="s">
        <v>8320</v>
      </c>
      <c r="R858" t="s">
        <v>8321</v>
      </c>
      <c r="S858" s="12">
        <f>(((J858/60)/60)/24)+DATE(1970,1,1)</f>
        <v>42502.807627314818</v>
      </c>
      <c r="T858" s="12">
        <f>(((I858/60)/60)/24)+DATE(1970,1,1)</f>
        <v>42532.807627314818</v>
      </c>
    </row>
    <row r="859" spans="1:20" ht="57.6" x14ac:dyDescent="0.3">
      <c r="A859">
        <v>1507</v>
      </c>
      <c r="B859" s="3" t="s">
        <v>1508</v>
      </c>
      <c r="C859" s="3" t="s">
        <v>5617</v>
      </c>
      <c r="D859">
        <v>1200</v>
      </c>
      <c r="E859">
        <v>2580</v>
      </c>
      <c r="F859" t="s">
        <v>8219</v>
      </c>
      <c r="G859" t="s">
        <v>8224</v>
      </c>
      <c r="H859" t="s">
        <v>8246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8285</v>
      </c>
      <c r="O859" s="7">
        <f>(Table1[[#This Row],[pledged]]/Table1[[#This Row],[goal]])*100</f>
        <v>215</v>
      </c>
      <c r="P859">
        <f>Table1[[#This Row],[pledged]]/Table1[[#This Row],[backers_count]]</f>
        <v>78.181818181818187</v>
      </c>
      <c r="Q859" t="s">
        <v>8336</v>
      </c>
      <c r="R859" t="s">
        <v>8337</v>
      </c>
      <c r="S859" s="12">
        <f>(((J859/60)/60)/24)+DATE(1970,1,1)</f>
        <v>40254.450335648151</v>
      </c>
      <c r="T859" s="12">
        <f>(((I859/60)/60)/24)+DATE(1970,1,1)</f>
        <v>40313.340277777781</v>
      </c>
    </row>
    <row r="860" spans="1:20" ht="28.8" x14ac:dyDescent="0.3">
      <c r="A860">
        <v>1608</v>
      </c>
      <c r="B860" s="3" t="s">
        <v>1609</v>
      </c>
      <c r="C860" s="3" t="s">
        <v>5718</v>
      </c>
      <c r="D860">
        <v>1200</v>
      </c>
      <c r="E860">
        <v>1215</v>
      </c>
      <c r="F860" t="s">
        <v>8219</v>
      </c>
      <c r="G860" t="s">
        <v>8224</v>
      </c>
      <c r="H860" t="s">
        <v>8246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8276</v>
      </c>
      <c r="O860" s="7">
        <f>(Table1[[#This Row],[pledged]]/Table1[[#This Row],[goal]])*100</f>
        <v>101.25</v>
      </c>
      <c r="P860">
        <f>Table1[[#This Row],[pledged]]/Table1[[#This Row],[backers_count]]</f>
        <v>52.826086956521742</v>
      </c>
      <c r="Q860" t="s">
        <v>8323</v>
      </c>
      <c r="R860" t="s">
        <v>8324</v>
      </c>
      <c r="S860" s="12">
        <f>(((J860/60)/60)/24)+DATE(1970,1,1)</f>
        <v>41607.83085648148</v>
      </c>
      <c r="T860" s="12">
        <f>(((I860/60)/60)/24)+DATE(1970,1,1)</f>
        <v>41640.226388888892</v>
      </c>
    </row>
    <row r="861" spans="1:20" ht="43.2" x14ac:dyDescent="0.3">
      <c r="A861">
        <v>1642</v>
      </c>
      <c r="B861" s="3" t="s">
        <v>1643</v>
      </c>
      <c r="C861" s="3" t="s">
        <v>5752</v>
      </c>
      <c r="D861">
        <v>1200</v>
      </c>
      <c r="E861">
        <v>1200</v>
      </c>
      <c r="F861" t="s">
        <v>8219</v>
      </c>
      <c r="G861" t="s">
        <v>8224</v>
      </c>
      <c r="H861" t="s">
        <v>8246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8292</v>
      </c>
      <c r="O861" s="7">
        <f>(Table1[[#This Row],[pledged]]/Table1[[#This Row],[goal]])*100</f>
        <v>100</v>
      </c>
      <c r="P861">
        <f>Table1[[#This Row],[pledged]]/Table1[[#This Row],[backers_count]]</f>
        <v>42.857142857142854</v>
      </c>
      <c r="Q861" t="s">
        <v>8323</v>
      </c>
      <c r="R861" t="s">
        <v>8344</v>
      </c>
      <c r="S861" s="12">
        <f>(((J861/60)/60)/24)+DATE(1970,1,1)</f>
        <v>40688.024618055555</v>
      </c>
      <c r="T861" s="12">
        <f>(((I861/60)/60)/24)+DATE(1970,1,1)</f>
        <v>40708.024618055555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(Table1[[#This Row],[pledged]]/Table1[[#This Row],[goal]])*100</f>
        <v>18.142857142857142</v>
      </c>
      <c r="P862">
        <f>Table1[[#This Row],[pledged]]/Table1[[#This Row],[backers_count]]</f>
        <v>52.916666666666664</v>
      </c>
      <c r="Q862" t="s">
        <v>8323</v>
      </c>
      <c r="R862" t="s">
        <v>8326</v>
      </c>
      <c r="S862" s="12">
        <f>(((J862/60)/60)/24)+DATE(1970,1,1)</f>
        <v>41570.482789351852</v>
      </c>
      <c r="T862" s="12">
        <f>(((I862/60)/60)/24)+DATE(1970,1,1)</f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(Table1[[#This Row],[pledged]]/Table1[[#This Row],[goal]])*100</f>
        <v>2.2444444444444445</v>
      </c>
      <c r="P863">
        <f>Table1[[#This Row],[pledged]]/Table1[[#This Row],[backers_count]]</f>
        <v>50.5</v>
      </c>
      <c r="Q863" t="s">
        <v>8323</v>
      </c>
      <c r="R863" t="s">
        <v>8326</v>
      </c>
      <c r="S863" s="12">
        <f>(((J863/60)/60)/24)+DATE(1970,1,1)</f>
        <v>42599.965324074074</v>
      </c>
      <c r="T863" s="12">
        <f>(((I863/60)/60)/24)+DATE(1970,1,1)</f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(Table1[[#This Row],[pledged]]/Table1[[#This Row],[goal]])*100</f>
        <v>0.33999999999999997</v>
      </c>
      <c r="P864">
        <f>Table1[[#This Row],[pledged]]/Table1[[#This Row],[backers_count]]</f>
        <v>42.5</v>
      </c>
      <c r="Q864" t="s">
        <v>8323</v>
      </c>
      <c r="R864" t="s">
        <v>8326</v>
      </c>
      <c r="S864" s="12">
        <f>(((J864/60)/60)/24)+DATE(1970,1,1)</f>
        <v>41559.5549537037</v>
      </c>
      <c r="T864" s="12">
        <f>(((I864/60)/60)/24)+DATE(1970,1,1)</f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(Table1[[#This Row],[pledged]]/Table1[[#This Row],[goal]])*100</f>
        <v>4.5</v>
      </c>
      <c r="P865">
        <f>Table1[[#This Row],[pledged]]/Table1[[#This Row],[backers_count]]</f>
        <v>18</v>
      </c>
      <c r="Q865" t="s">
        <v>8323</v>
      </c>
      <c r="R865" t="s">
        <v>8326</v>
      </c>
      <c r="S865" s="12">
        <f>(((J865/60)/60)/24)+DATE(1970,1,1)</f>
        <v>40921.117662037039</v>
      </c>
      <c r="T865" s="12">
        <f>(((I865/60)/60)/24)+DATE(1970,1,1)</f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(Table1[[#This Row],[pledged]]/Table1[[#This Row],[goal]])*100</f>
        <v>41.53846153846154</v>
      </c>
      <c r="P866">
        <f>Table1[[#This Row],[pledged]]/Table1[[#This Row],[backers_count]]</f>
        <v>34.177215189873415</v>
      </c>
      <c r="Q866" t="s">
        <v>8323</v>
      </c>
      <c r="R866" t="s">
        <v>8326</v>
      </c>
      <c r="S866" s="12">
        <f>(((J866/60)/60)/24)+DATE(1970,1,1)</f>
        <v>41541.106921296298</v>
      </c>
      <c r="T866" s="12">
        <f>(((I866/60)/60)/24)+DATE(1970,1,1)</f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(Table1[[#This Row],[pledged]]/Table1[[#This Row],[goal]])*100</f>
        <v>2.0454545454545454</v>
      </c>
      <c r="P867">
        <f>Table1[[#This Row],[pledged]]/Table1[[#This Row],[backers_count]]</f>
        <v>22.5</v>
      </c>
      <c r="Q867" t="s">
        <v>8323</v>
      </c>
      <c r="R867" t="s">
        <v>8326</v>
      </c>
      <c r="S867" s="12">
        <f>(((J867/60)/60)/24)+DATE(1970,1,1)</f>
        <v>41230.77311342593</v>
      </c>
      <c r="T867" s="12">
        <f>(((I867/60)/60)/24)+DATE(1970,1,1)</f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(Table1[[#This Row],[pledged]]/Table1[[#This Row],[goal]])*100</f>
        <v>18.285714285714285</v>
      </c>
      <c r="P868">
        <f>Table1[[#This Row],[pledged]]/Table1[[#This Row],[backers_count]]</f>
        <v>58.18181818181818</v>
      </c>
      <c r="Q868" t="s">
        <v>8323</v>
      </c>
      <c r="R868" t="s">
        <v>8326</v>
      </c>
      <c r="S868" s="12">
        <f>(((J868/60)/60)/24)+DATE(1970,1,1)</f>
        <v>42025.637939814813</v>
      </c>
      <c r="T868" s="12">
        <f>(((I868/60)/60)/24)+DATE(1970,1,1)</f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(Table1[[#This Row],[pledged]]/Table1[[#This Row],[goal]])*100</f>
        <v>24.02</v>
      </c>
      <c r="P869">
        <f>Table1[[#This Row],[pledged]]/Table1[[#This Row],[backers_count]]</f>
        <v>109.18181818181819</v>
      </c>
      <c r="Q869" t="s">
        <v>8323</v>
      </c>
      <c r="R869" t="s">
        <v>8326</v>
      </c>
      <c r="S869" s="12">
        <f>(((J869/60)/60)/24)+DATE(1970,1,1)</f>
        <v>40088.105393518519</v>
      </c>
      <c r="T869" s="12">
        <f>(((I869/60)/60)/24)+DATE(1970,1,1)</f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(Table1[[#This Row],[pledged]]/Table1[[#This Row],[goal]])*100</f>
        <v>0.1111111111111111</v>
      </c>
      <c r="P870">
        <f>Table1[[#This Row],[pledged]]/Table1[[#This Row],[backers_count]]</f>
        <v>50</v>
      </c>
      <c r="Q870" t="s">
        <v>8323</v>
      </c>
      <c r="R870" t="s">
        <v>8326</v>
      </c>
      <c r="S870" s="12">
        <f>(((J870/60)/60)/24)+DATE(1970,1,1)</f>
        <v>41616.027754629627</v>
      </c>
      <c r="T870" s="12">
        <f>(((I870/60)/60)/24)+DATE(1970,1,1)</f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(Table1[[#This Row],[pledged]]/Table1[[#This Row],[goal]])*100</f>
        <v>11.818181818181818</v>
      </c>
      <c r="P871">
        <f>Table1[[#This Row],[pledged]]/Table1[[#This Row],[backers_count]]</f>
        <v>346.66666666666669</v>
      </c>
      <c r="Q871" t="s">
        <v>8323</v>
      </c>
      <c r="R871" t="s">
        <v>8326</v>
      </c>
      <c r="S871" s="12">
        <f>(((J871/60)/60)/24)+DATE(1970,1,1)</f>
        <v>41342.845567129632</v>
      </c>
      <c r="T871" s="12">
        <f>(((I871/60)/60)/24)+DATE(1970,1,1)</f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(Table1[[#This Row],[pledged]]/Table1[[#This Row],[goal]])*100</f>
        <v>0.31</v>
      </c>
      <c r="P872">
        <f>Table1[[#This Row],[pledged]]/Table1[[#This Row],[backers_count]]</f>
        <v>12.4</v>
      </c>
      <c r="Q872" t="s">
        <v>8323</v>
      </c>
      <c r="R872" t="s">
        <v>8326</v>
      </c>
      <c r="S872" s="12">
        <f>(((J872/60)/60)/24)+DATE(1970,1,1)</f>
        <v>41488.022256944445</v>
      </c>
      <c r="T872" s="12">
        <f>(((I872/60)/60)/24)+DATE(1970,1,1)</f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(Table1[[#This Row],[pledged]]/Table1[[#This Row],[goal]])*100</f>
        <v>5.416666666666667</v>
      </c>
      <c r="P873">
        <f>Table1[[#This Row],[pledged]]/Table1[[#This Row],[backers_count]]</f>
        <v>27.083333333333332</v>
      </c>
      <c r="Q873" t="s">
        <v>8323</v>
      </c>
      <c r="R873" t="s">
        <v>8326</v>
      </c>
      <c r="S873" s="12">
        <f>(((J873/60)/60)/24)+DATE(1970,1,1)</f>
        <v>41577.561284722222</v>
      </c>
      <c r="T873" s="12">
        <f>(((I873/60)/60)/24)+DATE(1970,1,1)</f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(Table1[[#This Row],[pledged]]/Table1[[#This Row],[goal]])*100</f>
        <v>0.8125</v>
      </c>
      <c r="P874">
        <f>Table1[[#This Row],[pledged]]/Table1[[#This Row],[backers_count]]</f>
        <v>32.5</v>
      </c>
      <c r="Q874" t="s">
        <v>8323</v>
      </c>
      <c r="R874" t="s">
        <v>8326</v>
      </c>
      <c r="S874" s="12">
        <f>(((J874/60)/60)/24)+DATE(1970,1,1)</f>
        <v>40567.825543981482</v>
      </c>
      <c r="T874" s="12">
        <f>(((I874/60)/60)/24)+DATE(1970,1,1)</f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(Table1[[#This Row],[pledged]]/Table1[[#This Row],[goal]])*100</f>
        <v>1.2857142857142856</v>
      </c>
      <c r="P875">
        <f>Table1[[#This Row],[pledged]]/Table1[[#This Row],[backers_count]]</f>
        <v>9</v>
      </c>
      <c r="Q875" t="s">
        <v>8323</v>
      </c>
      <c r="R875" t="s">
        <v>8326</v>
      </c>
      <c r="S875" s="12">
        <f>(((J875/60)/60)/24)+DATE(1970,1,1)</f>
        <v>41184.167129629634</v>
      </c>
      <c r="T875" s="12">
        <f>(((I875/60)/60)/24)+DATE(1970,1,1)</f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(Table1[[#This Row],[pledged]]/Table1[[#This Row],[goal]])*100</f>
        <v>24.333333333333336</v>
      </c>
      <c r="P876">
        <f>Table1[[#This Row],[pledged]]/Table1[[#This Row],[backers_count]]</f>
        <v>34.761904761904759</v>
      </c>
      <c r="Q876" t="s">
        <v>8323</v>
      </c>
      <c r="R876" t="s">
        <v>8326</v>
      </c>
      <c r="S876" s="12">
        <f>(((J876/60)/60)/24)+DATE(1970,1,1)</f>
        <v>41368.583726851852</v>
      </c>
      <c r="T876" s="12">
        <f>(((I876/60)/60)/24)+DATE(1970,1,1)</f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(Table1[[#This Row],[pledged]]/Table1[[#This Row],[goal]])*100</f>
        <v>0</v>
      </c>
      <c r="P877" t="e">
        <f>Table1[[#This Row],[pledged]]/Table1[[#This Row],[backers_count]]</f>
        <v>#DIV/0!</v>
      </c>
      <c r="Q877" t="s">
        <v>8323</v>
      </c>
      <c r="R877" t="s">
        <v>8326</v>
      </c>
      <c r="S877" s="12">
        <f>(((J877/60)/60)/24)+DATE(1970,1,1)</f>
        <v>42248.723738425921</v>
      </c>
      <c r="T877" s="12">
        <f>(((I877/60)/60)/24)+DATE(1970,1,1)</f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(Table1[[#This Row],[pledged]]/Table1[[#This Row],[goal]])*100</f>
        <v>40.799492385786799</v>
      </c>
      <c r="P878">
        <f>Table1[[#This Row],[pledged]]/Table1[[#This Row],[backers_count]]</f>
        <v>28.577777777777779</v>
      </c>
      <c r="Q878" t="s">
        <v>8323</v>
      </c>
      <c r="R878" t="s">
        <v>8326</v>
      </c>
      <c r="S878" s="12">
        <f>(((J878/60)/60)/24)+DATE(1970,1,1)</f>
        <v>41276.496840277774</v>
      </c>
      <c r="T878" s="12">
        <f>(((I878/60)/60)/24)+DATE(1970,1,1)</f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(Table1[[#This Row],[pledged]]/Table1[[#This Row],[goal]])*100</f>
        <v>67.55</v>
      </c>
      <c r="P879">
        <f>Table1[[#This Row],[pledged]]/Table1[[#This Row],[backers_count]]</f>
        <v>46.586206896551722</v>
      </c>
      <c r="Q879" t="s">
        <v>8323</v>
      </c>
      <c r="R879" t="s">
        <v>8326</v>
      </c>
      <c r="S879" s="12">
        <f>(((J879/60)/60)/24)+DATE(1970,1,1)</f>
        <v>41597.788888888892</v>
      </c>
      <c r="T879" s="12">
        <f>(((I879/60)/60)/24)+DATE(1970,1,1)</f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(Table1[[#This Row],[pledged]]/Table1[[#This Row],[goal]])*100</f>
        <v>1.3</v>
      </c>
      <c r="P880">
        <f>Table1[[#This Row],[pledged]]/Table1[[#This Row],[backers_count]]</f>
        <v>32.5</v>
      </c>
      <c r="Q880" t="s">
        <v>8323</v>
      </c>
      <c r="R880" t="s">
        <v>8326</v>
      </c>
      <c r="S880" s="12">
        <f>(((J880/60)/60)/24)+DATE(1970,1,1)</f>
        <v>40505.232916666668</v>
      </c>
      <c r="T880" s="12">
        <f>(((I880/60)/60)/24)+DATE(1970,1,1)</f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(Table1[[#This Row],[pledged]]/Table1[[#This Row],[goal]])*100</f>
        <v>30.666666666666664</v>
      </c>
      <c r="P881">
        <f>Table1[[#This Row],[pledged]]/Table1[[#This Row],[backers_count]]</f>
        <v>21.466666666666665</v>
      </c>
      <c r="Q881" t="s">
        <v>8323</v>
      </c>
      <c r="R881" t="s">
        <v>8326</v>
      </c>
      <c r="S881" s="12">
        <f>(((J881/60)/60)/24)+DATE(1970,1,1)</f>
        <v>41037.829918981479</v>
      </c>
      <c r="T881" s="12">
        <f>(((I881/60)/60)/24)+DATE(1970,1,1)</f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(Table1[[#This Row],[pledged]]/Table1[[#This Row],[goal]])*100</f>
        <v>2.9894179894179893</v>
      </c>
      <c r="P882">
        <f>Table1[[#This Row],[pledged]]/Table1[[#This Row],[backers_count]]</f>
        <v>14.125</v>
      </c>
      <c r="Q882" t="s">
        <v>8323</v>
      </c>
      <c r="R882" t="s">
        <v>8327</v>
      </c>
      <c r="S882" s="12">
        <f>(((J882/60)/60)/24)+DATE(1970,1,1)</f>
        <v>41179.32104166667</v>
      </c>
      <c r="T882" s="12">
        <f>(((I882/60)/60)/24)+DATE(1970,1,1)</f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(Table1[[#This Row],[pledged]]/Table1[[#This Row],[goal]])*100</f>
        <v>0.8</v>
      </c>
      <c r="P883">
        <f>Table1[[#This Row],[pledged]]/Table1[[#This Row],[backers_count]]</f>
        <v>30</v>
      </c>
      <c r="Q883" t="s">
        <v>8323</v>
      </c>
      <c r="R883" t="s">
        <v>8327</v>
      </c>
      <c r="S883" s="12">
        <f>(((J883/60)/60)/24)+DATE(1970,1,1)</f>
        <v>40877.25099537037</v>
      </c>
      <c r="T883" s="12">
        <f>(((I883/60)/60)/24)+DATE(1970,1,1)</f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(Table1[[#This Row],[pledged]]/Table1[[#This Row],[goal]])*100</f>
        <v>20.133333333333333</v>
      </c>
      <c r="P884">
        <f>Table1[[#This Row],[pledged]]/Table1[[#This Row],[backers_count]]</f>
        <v>21.571428571428573</v>
      </c>
      <c r="Q884" t="s">
        <v>8323</v>
      </c>
      <c r="R884" t="s">
        <v>8327</v>
      </c>
      <c r="S884" s="12">
        <f>(((J884/60)/60)/24)+DATE(1970,1,1)</f>
        <v>40759.860532407409</v>
      </c>
      <c r="T884" s="12">
        <f>(((I884/60)/60)/24)+DATE(1970,1,1)</f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(Table1[[#This Row],[pledged]]/Table1[[#This Row],[goal]])*100</f>
        <v>40.020000000000003</v>
      </c>
      <c r="P885">
        <f>Table1[[#This Row],[pledged]]/Table1[[#This Row],[backers_count]]</f>
        <v>83.375</v>
      </c>
      <c r="Q885" t="s">
        <v>8323</v>
      </c>
      <c r="R885" t="s">
        <v>8327</v>
      </c>
      <c r="S885" s="12">
        <f>(((J885/60)/60)/24)+DATE(1970,1,1)</f>
        <v>42371.935590277775</v>
      </c>
      <c r="T885" s="12">
        <f>(((I885/60)/60)/24)+DATE(1970,1,1)</f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(Table1[[#This Row],[pledged]]/Table1[[#This Row],[goal]])*100</f>
        <v>1</v>
      </c>
      <c r="P886">
        <f>Table1[[#This Row],[pledged]]/Table1[[#This Row],[backers_count]]</f>
        <v>10</v>
      </c>
      <c r="Q886" t="s">
        <v>8323</v>
      </c>
      <c r="R886" t="s">
        <v>8327</v>
      </c>
      <c r="S886" s="12">
        <f>(((J886/60)/60)/24)+DATE(1970,1,1)</f>
        <v>40981.802615740737</v>
      </c>
      <c r="T886" s="12">
        <f>(((I886/60)/60)/24)+DATE(1970,1,1)</f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(Table1[[#This Row],[pledged]]/Table1[[#This Row],[goal]])*100</f>
        <v>75</v>
      </c>
      <c r="P887">
        <f>Table1[[#This Row],[pledged]]/Table1[[#This Row],[backers_count]]</f>
        <v>35.714285714285715</v>
      </c>
      <c r="Q887" t="s">
        <v>8323</v>
      </c>
      <c r="R887" t="s">
        <v>8327</v>
      </c>
      <c r="S887" s="12">
        <f>(((J887/60)/60)/24)+DATE(1970,1,1)</f>
        <v>42713.941099537042</v>
      </c>
      <c r="T887" s="12">
        <f>(((I887/60)/60)/24)+DATE(1970,1,1)</f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(Table1[[#This Row],[pledged]]/Table1[[#This Row],[goal]])*100</f>
        <v>41</v>
      </c>
      <c r="P888">
        <f>Table1[[#This Row],[pledged]]/Table1[[#This Row],[backers_count]]</f>
        <v>29.285714285714285</v>
      </c>
      <c r="Q888" t="s">
        <v>8323</v>
      </c>
      <c r="R888" t="s">
        <v>8327</v>
      </c>
      <c r="S888" s="12">
        <f>(((J888/60)/60)/24)+DATE(1970,1,1)</f>
        <v>42603.870520833334</v>
      </c>
      <c r="T888" s="12">
        <f>(((I888/60)/60)/24)+DATE(1970,1,1)</f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(Table1[[#This Row],[pledged]]/Table1[[#This Row],[goal]])*100</f>
        <v>0</v>
      </c>
      <c r="P889" t="e">
        <f>Table1[[#This Row],[pledged]]/Table1[[#This Row],[backers_count]]</f>
        <v>#DIV/0!</v>
      </c>
      <c r="Q889" t="s">
        <v>8323</v>
      </c>
      <c r="R889" t="s">
        <v>8327</v>
      </c>
      <c r="S889" s="12">
        <f>(((J889/60)/60)/24)+DATE(1970,1,1)</f>
        <v>41026.958969907406</v>
      </c>
      <c r="T889" s="12">
        <f>(((I889/60)/60)/24)+DATE(1970,1,1)</f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(Table1[[#This Row],[pledged]]/Table1[[#This Row],[goal]])*100</f>
        <v>7.1999999999999993</v>
      </c>
      <c r="P890">
        <f>Table1[[#This Row],[pledged]]/Table1[[#This Row],[backers_count]]</f>
        <v>18</v>
      </c>
      <c r="Q890" t="s">
        <v>8323</v>
      </c>
      <c r="R890" t="s">
        <v>8327</v>
      </c>
      <c r="S890" s="12">
        <f>(((J890/60)/60)/24)+DATE(1970,1,1)</f>
        <v>40751.753298611111</v>
      </c>
      <c r="T890" s="12">
        <f>(((I890/60)/60)/24)+DATE(1970,1,1)</f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(Table1[[#This Row],[pledged]]/Table1[[#This Row],[goal]])*100</f>
        <v>9.4412800000000008</v>
      </c>
      <c r="P891">
        <f>Table1[[#This Row],[pledged]]/Table1[[#This Row],[backers_count]]</f>
        <v>73.760000000000005</v>
      </c>
      <c r="Q891" t="s">
        <v>8323</v>
      </c>
      <c r="R891" t="s">
        <v>8327</v>
      </c>
      <c r="S891" s="12">
        <f>(((J891/60)/60)/24)+DATE(1970,1,1)</f>
        <v>41887.784062500003</v>
      </c>
      <c r="T891" s="12">
        <f>(((I891/60)/60)/24)+DATE(1970,1,1)</f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(Table1[[#This Row],[pledged]]/Table1[[#This Row],[goal]])*100</f>
        <v>4.1666666666666661</v>
      </c>
      <c r="P892">
        <f>Table1[[#This Row],[pledged]]/Table1[[#This Row],[backers_count]]</f>
        <v>31.25</v>
      </c>
      <c r="Q892" t="s">
        <v>8323</v>
      </c>
      <c r="R892" t="s">
        <v>8327</v>
      </c>
      <c r="S892" s="12">
        <f>(((J892/60)/60)/24)+DATE(1970,1,1)</f>
        <v>41569.698831018519</v>
      </c>
      <c r="T892" s="12">
        <f>(((I892/60)/60)/24)+DATE(1970,1,1)</f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(Table1[[#This Row],[pledged]]/Table1[[#This Row],[goal]])*100</f>
        <v>3.25</v>
      </c>
      <c r="P893">
        <f>Table1[[#This Row],[pledged]]/Table1[[#This Row],[backers_count]]</f>
        <v>28.888888888888889</v>
      </c>
      <c r="Q893" t="s">
        <v>8323</v>
      </c>
      <c r="R893" t="s">
        <v>8327</v>
      </c>
      <c r="S893" s="12">
        <f>(((J893/60)/60)/24)+DATE(1970,1,1)</f>
        <v>41842.031597222223</v>
      </c>
      <c r="T893" s="12">
        <f>(((I893/60)/60)/24)+DATE(1970,1,1)</f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(Table1[[#This Row],[pledged]]/Table1[[#This Row],[goal]])*100</f>
        <v>40.75</v>
      </c>
      <c r="P894">
        <f>Table1[[#This Row],[pledged]]/Table1[[#This Row],[backers_count]]</f>
        <v>143.8235294117647</v>
      </c>
      <c r="Q894" t="s">
        <v>8323</v>
      </c>
      <c r="R894" t="s">
        <v>8327</v>
      </c>
      <c r="S894" s="12">
        <f>(((J894/60)/60)/24)+DATE(1970,1,1)</f>
        <v>40304.20003472222</v>
      </c>
      <c r="T894" s="12">
        <f>(((I894/60)/60)/24)+DATE(1970,1,1)</f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(Table1[[#This Row],[pledged]]/Table1[[#This Row],[goal]])*100</f>
        <v>10</v>
      </c>
      <c r="P895">
        <f>Table1[[#This Row],[pledged]]/Table1[[#This Row],[backers_count]]</f>
        <v>40</v>
      </c>
      <c r="Q895" t="s">
        <v>8323</v>
      </c>
      <c r="R895" t="s">
        <v>8327</v>
      </c>
      <c r="S895" s="12">
        <f>(((J895/60)/60)/24)+DATE(1970,1,1)</f>
        <v>42065.897719907407</v>
      </c>
      <c r="T895" s="12">
        <f>(((I895/60)/60)/24)+DATE(1970,1,1)</f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(Table1[[#This Row],[pledged]]/Table1[[#This Row],[goal]])*100</f>
        <v>39.17</v>
      </c>
      <c r="P896">
        <f>Table1[[#This Row],[pledged]]/Table1[[#This Row],[backers_count]]</f>
        <v>147.81132075471697</v>
      </c>
      <c r="Q896" t="s">
        <v>8323</v>
      </c>
      <c r="R896" t="s">
        <v>8327</v>
      </c>
      <c r="S896" s="12">
        <f>(((J896/60)/60)/24)+DATE(1970,1,1)</f>
        <v>42496.981597222228</v>
      </c>
      <c r="T896" s="12">
        <f>(((I896/60)/60)/24)+DATE(1970,1,1)</f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(Table1[[#This Row],[pledged]]/Table1[[#This Row],[goal]])*100</f>
        <v>2.4375</v>
      </c>
      <c r="P897">
        <f>Table1[[#This Row],[pledged]]/Table1[[#This Row],[backers_count]]</f>
        <v>27.857142857142858</v>
      </c>
      <c r="Q897" t="s">
        <v>8323</v>
      </c>
      <c r="R897" t="s">
        <v>8327</v>
      </c>
      <c r="S897" s="12">
        <f>(((J897/60)/60)/24)+DATE(1970,1,1)</f>
        <v>40431.127650462964</v>
      </c>
      <c r="T897" s="12">
        <f>(((I897/60)/60)/24)+DATE(1970,1,1)</f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(Table1[[#This Row],[pledged]]/Table1[[#This Row],[goal]])*100</f>
        <v>40</v>
      </c>
      <c r="P898">
        <f>Table1[[#This Row],[pledged]]/Table1[[#This Row],[backers_count]]</f>
        <v>44.444444444444443</v>
      </c>
      <c r="Q898" t="s">
        <v>8323</v>
      </c>
      <c r="R898" t="s">
        <v>8327</v>
      </c>
      <c r="S898" s="12">
        <f>(((J898/60)/60)/24)+DATE(1970,1,1)</f>
        <v>42218.872986111113</v>
      </c>
      <c r="T898" s="12">
        <f>(((I898/60)/60)/24)+DATE(1970,1,1)</f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(Table1[[#This Row],[pledged]]/Table1[[#This Row],[goal]])*100</f>
        <v>0</v>
      </c>
      <c r="P899" t="e">
        <f>Table1[[#This Row],[pledged]]/Table1[[#This Row],[backers_count]]</f>
        <v>#DIV/0!</v>
      </c>
      <c r="Q899" t="s">
        <v>8323</v>
      </c>
      <c r="R899" t="s">
        <v>8327</v>
      </c>
      <c r="S899" s="12">
        <f>(((J899/60)/60)/24)+DATE(1970,1,1)</f>
        <v>41211.688750000001</v>
      </c>
      <c r="T899" s="12">
        <f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(Table1[[#This Row],[pledged]]/Table1[[#This Row],[goal]])*100</f>
        <v>2.8000000000000003</v>
      </c>
      <c r="P900">
        <f>Table1[[#This Row],[pledged]]/Table1[[#This Row],[backers_count]]</f>
        <v>35</v>
      </c>
      <c r="Q900" t="s">
        <v>8323</v>
      </c>
      <c r="R900" t="s">
        <v>8327</v>
      </c>
      <c r="S900" s="12">
        <f>(((J900/60)/60)/24)+DATE(1970,1,1)</f>
        <v>40878.758217592593</v>
      </c>
      <c r="T900" s="12">
        <f>(((I900/60)/60)/24)+DATE(1970,1,1)</f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(Table1[[#This Row],[pledged]]/Table1[[#This Row],[goal]])*100</f>
        <v>37.333333333333336</v>
      </c>
      <c r="P901">
        <f>Table1[[#This Row],[pledged]]/Table1[[#This Row],[backers_count]]</f>
        <v>35</v>
      </c>
      <c r="Q901" t="s">
        <v>8323</v>
      </c>
      <c r="R901" t="s">
        <v>8327</v>
      </c>
      <c r="S901" s="12">
        <f>(((J901/60)/60)/24)+DATE(1970,1,1)</f>
        <v>40646.099097222221</v>
      </c>
      <c r="T901" s="12">
        <f>(((I901/60)/60)/24)+DATE(1970,1,1)</f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(Table1[[#This Row],[pledged]]/Table1[[#This Row],[goal]])*100</f>
        <v>0.42</v>
      </c>
      <c r="P902">
        <f>Table1[[#This Row],[pledged]]/Table1[[#This Row],[backers_count]]</f>
        <v>10.5</v>
      </c>
      <c r="Q902" t="s">
        <v>8323</v>
      </c>
      <c r="R902" t="s">
        <v>8326</v>
      </c>
      <c r="S902" s="12">
        <f>(((J902/60)/60)/24)+DATE(1970,1,1)</f>
        <v>42429.84956018519</v>
      </c>
      <c r="T902" s="12">
        <f>(((I902/60)/60)/24)+DATE(1970,1,1)</f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(Table1[[#This Row],[pledged]]/Table1[[#This Row],[goal]])*100</f>
        <v>0</v>
      </c>
      <c r="P903" t="e">
        <f>Table1[[#This Row],[pledged]]/Table1[[#This Row],[backers_count]]</f>
        <v>#DIV/0!</v>
      </c>
      <c r="Q903" t="s">
        <v>8323</v>
      </c>
      <c r="R903" t="s">
        <v>8326</v>
      </c>
      <c r="S903" s="12">
        <f>(((J903/60)/60)/24)+DATE(1970,1,1)</f>
        <v>40291.81150462963</v>
      </c>
      <c r="T903" s="12">
        <f>(((I903/60)/60)/24)+DATE(1970,1,1)</f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(Table1[[#This Row],[pledged]]/Table1[[#This Row],[goal]])*100</f>
        <v>0.3</v>
      </c>
      <c r="P904">
        <f>Table1[[#This Row],[pledged]]/Table1[[#This Row],[backers_count]]</f>
        <v>30</v>
      </c>
      <c r="Q904" t="s">
        <v>8323</v>
      </c>
      <c r="R904" t="s">
        <v>8326</v>
      </c>
      <c r="S904" s="12">
        <f>(((J904/60)/60)/24)+DATE(1970,1,1)</f>
        <v>41829.965532407405</v>
      </c>
      <c r="T904" s="12">
        <f>(((I904/60)/60)/24)+DATE(1970,1,1)</f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(Table1[[#This Row],[pledged]]/Table1[[#This Row],[goal]])*100</f>
        <v>3.2</v>
      </c>
      <c r="P905">
        <f>Table1[[#This Row],[pledged]]/Table1[[#This Row],[backers_count]]</f>
        <v>40</v>
      </c>
      <c r="Q905" t="s">
        <v>8323</v>
      </c>
      <c r="R905" t="s">
        <v>8326</v>
      </c>
      <c r="S905" s="12">
        <f>(((J905/60)/60)/24)+DATE(1970,1,1)</f>
        <v>41149.796064814815</v>
      </c>
      <c r="T905" s="12">
        <f>(((I905/60)/60)/24)+DATE(1970,1,1)</f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(Table1[[#This Row],[pledged]]/Table1[[#This Row],[goal]])*100</f>
        <v>0.30199999999999999</v>
      </c>
      <c r="P906">
        <f>Table1[[#This Row],[pledged]]/Table1[[#This Row],[backers_count]]</f>
        <v>50.333333333333336</v>
      </c>
      <c r="Q906" t="s">
        <v>8323</v>
      </c>
      <c r="R906" t="s">
        <v>8326</v>
      </c>
      <c r="S906" s="12">
        <f>(((J906/60)/60)/24)+DATE(1970,1,1)</f>
        <v>42342.080289351856</v>
      </c>
      <c r="T906" s="12">
        <f>(((I906/60)/60)/24)+DATE(1970,1,1)</f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(Table1[[#This Row],[pledged]]/Table1[[#This Row],[goal]])*100</f>
        <v>3.0153846153846153</v>
      </c>
      <c r="P907">
        <f>Table1[[#This Row],[pledged]]/Table1[[#This Row],[backers_count]]</f>
        <v>32.666666666666664</v>
      </c>
      <c r="Q907" t="s">
        <v>8323</v>
      </c>
      <c r="R907" t="s">
        <v>8326</v>
      </c>
      <c r="S907" s="12">
        <f>(((J907/60)/60)/24)+DATE(1970,1,1)</f>
        <v>40507.239884259259</v>
      </c>
      <c r="T907" s="12">
        <f>(((I907/60)/60)/24)+DATE(1970,1,1)</f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(Table1[[#This Row],[pledged]]/Table1[[#This Row],[goal]])*100</f>
        <v>0</v>
      </c>
      <c r="P908" t="e">
        <f>Table1[[#This Row],[pledged]]/Table1[[#This Row],[backers_count]]</f>
        <v>#DIV/0!</v>
      </c>
      <c r="Q908" t="s">
        <v>8323</v>
      </c>
      <c r="R908" t="s">
        <v>8326</v>
      </c>
      <c r="S908" s="12">
        <f>(((J908/60)/60)/24)+DATE(1970,1,1)</f>
        <v>41681.189699074072</v>
      </c>
      <c r="T908" s="12">
        <f>(((I908/60)/60)/24)+DATE(1970,1,1)</f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(Table1[[#This Row],[pledged]]/Table1[[#This Row],[goal]])*100</f>
        <v>0</v>
      </c>
      <c r="P909" t="e">
        <f>Table1[[#This Row],[pledged]]/Table1[[#This Row],[backers_count]]</f>
        <v>#DIV/0!</v>
      </c>
      <c r="Q909" t="s">
        <v>8323</v>
      </c>
      <c r="R909" t="s">
        <v>8326</v>
      </c>
      <c r="S909" s="12">
        <f>(((J909/60)/60)/24)+DATE(1970,1,1)</f>
        <v>40767.192395833335</v>
      </c>
      <c r="T909" s="12">
        <f>(((I909/60)/60)/24)+DATE(1970,1,1)</f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(Table1[[#This Row],[pledged]]/Table1[[#This Row],[goal]])*100</f>
        <v>0</v>
      </c>
      <c r="P910" t="e">
        <f>Table1[[#This Row],[pledged]]/Table1[[#This Row],[backers_count]]</f>
        <v>#DIV/0!</v>
      </c>
      <c r="Q910" t="s">
        <v>8323</v>
      </c>
      <c r="R910" t="s">
        <v>8326</v>
      </c>
      <c r="S910" s="12">
        <f>(((J910/60)/60)/24)+DATE(1970,1,1)</f>
        <v>40340.801562499997</v>
      </c>
      <c r="T910" s="12">
        <f>(((I910/60)/60)/24)+DATE(1970,1,1)</f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(Table1[[#This Row],[pledged]]/Table1[[#This Row],[goal]])*100</f>
        <v>3.25</v>
      </c>
      <c r="P911">
        <f>Table1[[#This Row],[pledged]]/Table1[[#This Row],[backers_count]]</f>
        <v>65</v>
      </c>
      <c r="Q911" t="s">
        <v>8323</v>
      </c>
      <c r="R911" t="s">
        <v>8326</v>
      </c>
      <c r="S911" s="12">
        <f>(((J911/60)/60)/24)+DATE(1970,1,1)</f>
        <v>41081.69027777778</v>
      </c>
      <c r="T911" s="12">
        <f>(((I911/60)/60)/24)+DATE(1970,1,1)</f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(Table1[[#This Row],[pledged]]/Table1[[#This Row],[goal]])*100</f>
        <v>22.363636363636363</v>
      </c>
      <c r="P912">
        <f>Table1[[#This Row],[pledged]]/Table1[[#This Row],[backers_count]]</f>
        <v>24.6</v>
      </c>
      <c r="Q912" t="s">
        <v>8323</v>
      </c>
      <c r="R912" t="s">
        <v>8326</v>
      </c>
      <c r="S912" s="12">
        <f>(((J912/60)/60)/24)+DATE(1970,1,1)</f>
        <v>42737.545358796298</v>
      </c>
      <c r="T912" s="12">
        <f>(((I912/60)/60)/24)+DATE(1970,1,1)</f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(Table1[[#This Row],[pledged]]/Table1[[#This Row],[goal]])*100</f>
        <v>0</v>
      </c>
      <c r="P913" t="e">
        <f>Table1[[#This Row],[pledged]]/Table1[[#This Row],[backers_count]]</f>
        <v>#DIV/0!</v>
      </c>
      <c r="Q913" t="s">
        <v>8323</v>
      </c>
      <c r="R913" t="s">
        <v>8326</v>
      </c>
      <c r="S913" s="12">
        <f>(((J913/60)/60)/24)+DATE(1970,1,1)</f>
        <v>41642.005150462966</v>
      </c>
      <c r="T913" s="12">
        <f>(((I913/60)/60)/24)+DATE(1970,1,1)</f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(Table1[[#This Row],[pledged]]/Table1[[#This Row],[goal]])*100</f>
        <v>0.85714285714285721</v>
      </c>
      <c r="P914">
        <f>Table1[[#This Row],[pledged]]/Table1[[#This Row],[backers_count]]</f>
        <v>15</v>
      </c>
      <c r="Q914" t="s">
        <v>8323</v>
      </c>
      <c r="R914" t="s">
        <v>8326</v>
      </c>
      <c r="S914" s="12">
        <f>(((J914/60)/60)/24)+DATE(1970,1,1)</f>
        <v>41194.109340277777</v>
      </c>
      <c r="T914" s="12">
        <f>(((I914/60)/60)/24)+DATE(1970,1,1)</f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(Table1[[#This Row],[pledged]]/Table1[[#This Row],[goal]])*100</f>
        <v>6.6066666666666665</v>
      </c>
      <c r="P915">
        <f>Table1[[#This Row],[pledged]]/Table1[[#This Row],[backers_count]]</f>
        <v>82.583333333333329</v>
      </c>
      <c r="Q915" t="s">
        <v>8323</v>
      </c>
      <c r="R915" t="s">
        <v>8326</v>
      </c>
      <c r="S915" s="12">
        <f>(((J915/60)/60)/24)+DATE(1970,1,1)</f>
        <v>41004.139108796298</v>
      </c>
      <c r="T915" s="12">
        <f>(((I915/60)/60)/24)+DATE(1970,1,1)</f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(Table1[[#This Row],[pledged]]/Table1[[#This Row],[goal]])*100</f>
        <v>0</v>
      </c>
      <c r="P916" t="e">
        <f>Table1[[#This Row],[pledged]]/Table1[[#This Row],[backers_count]]</f>
        <v>#DIV/0!</v>
      </c>
      <c r="Q916" t="s">
        <v>8323</v>
      </c>
      <c r="R916" t="s">
        <v>8326</v>
      </c>
      <c r="S916" s="12">
        <f>(((J916/60)/60)/24)+DATE(1970,1,1)</f>
        <v>41116.763275462967</v>
      </c>
      <c r="T916" s="12">
        <f>(((I916/60)/60)/24)+DATE(1970,1,1)</f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(Table1[[#This Row],[pledged]]/Table1[[#This Row],[goal]])*100</f>
        <v>5.7692307692307692</v>
      </c>
      <c r="P917">
        <f>Table1[[#This Row],[pledged]]/Table1[[#This Row],[backers_count]]</f>
        <v>41.666666666666664</v>
      </c>
      <c r="Q917" t="s">
        <v>8323</v>
      </c>
      <c r="R917" t="s">
        <v>8326</v>
      </c>
      <c r="S917" s="12">
        <f>(((J917/60)/60)/24)+DATE(1970,1,1)</f>
        <v>40937.679560185185</v>
      </c>
      <c r="T917" s="12">
        <f>(((I917/60)/60)/24)+DATE(1970,1,1)</f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(Table1[[#This Row],[pledged]]/Table1[[#This Row],[goal]])*100</f>
        <v>0</v>
      </c>
      <c r="P918" t="e">
        <f>Table1[[#This Row],[pledged]]/Table1[[#This Row],[backers_count]]</f>
        <v>#DIV/0!</v>
      </c>
      <c r="Q918" t="s">
        <v>8323</v>
      </c>
      <c r="R918" t="s">
        <v>8326</v>
      </c>
      <c r="S918" s="12">
        <f>(((J918/60)/60)/24)+DATE(1970,1,1)</f>
        <v>40434.853402777779</v>
      </c>
      <c r="T918" s="12">
        <f>(((I918/60)/60)/24)+DATE(1970,1,1)</f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(Table1[[#This Row],[pledged]]/Table1[[#This Row],[goal]])*100</f>
        <v>0.6</v>
      </c>
      <c r="P919">
        <f>Table1[[#This Row],[pledged]]/Table1[[#This Row],[backers_count]]</f>
        <v>30</v>
      </c>
      <c r="Q919" t="s">
        <v>8323</v>
      </c>
      <c r="R919" t="s">
        <v>8326</v>
      </c>
      <c r="S919" s="12">
        <f>(((J919/60)/60)/24)+DATE(1970,1,1)</f>
        <v>41802.94363425926</v>
      </c>
      <c r="T919" s="12">
        <f>(((I919/60)/60)/24)+DATE(1970,1,1)</f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(Table1[[#This Row],[pledged]]/Table1[[#This Row],[goal]])*100</f>
        <v>5.0256410256410255</v>
      </c>
      <c r="P920">
        <f>Table1[[#This Row],[pledged]]/Table1[[#This Row],[backers_count]]</f>
        <v>19.600000000000001</v>
      </c>
      <c r="Q920" t="s">
        <v>8323</v>
      </c>
      <c r="R920" t="s">
        <v>8326</v>
      </c>
      <c r="S920" s="12">
        <f>(((J920/60)/60)/24)+DATE(1970,1,1)</f>
        <v>41944.916215277779</v>
      </c>
      <c r="T920" s="12">
        <f>(((I920/60)/60)/24)+DATE(1970,1,1)</f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(Table1[[#This Row],[pledged]]/Table1[[#This Row],[goal]])*100</f>
        <v>0.5</v>
      </c>
      <c r="P921">
        <f>Table1[[#This Row],[pledged]]/Table1[[#This Row],[backers_count]]</f>
        <v>100</v>
      </c>
      <c r="Q921" t="s">
        <v>8323</v>
      </c>
      <c r="R921" t="s">
        <v>8326</v>
      </c>
      <c r="S921" s="12">
        <f>(((J921/60)/60)/24)+DATE(1970,1,1)</f>
        <v>41227.641724537039</v>
      </c>
      <c r="T921" s="12">
        <f>(((I921/60)/60)/24)+DATE(1970,1,1)</f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(Table1[[#This Row],[pledged]]/Table1[[#This Row],[goal]])*100</f>
        <v>0</v>
      </c>
      <c r="P922" t="e">
        <f>Table1[[#This Row],[pledged]]/Table1[[#This Row],[backers_count]]</f>
        <v>#DIV/0!</v>
      </c>
      <c r="Q922" t="s">
        <v>8323</v>
      </c>
      <c r="R922" t="s">
        <v>8326</v>
      </c>
      <c r="S922" s="12">
        <f>(((J922/60)/60)/24)+DATE(1970,1,1)</f>
        <v>41562.67155092593</v>
      </c>
      <c r="T922" s="12">
        <f>(((I922/60)/60)/24)+DATE(1970,1,1)</f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(Table1[[#This Row],[pledged]]/Table1[[#This Row],[goal]])*100</f>
        <v>30.9</v>
      </c>
      <c r="P923">
        <f>Table1[[#This Row],[pledged]]/Table1[[#This Row],[backers_count]]</f>
        <v>231.75</v>
      </c>
      <c r="Q923" t="s">
        <v>8323</v>
      </c>
      <c r="R923" t="s">
        <v>8326</v>
      </c>
      <c r="S923" s="12">
        <f>(((J923/60)/60)/24)+DATE(1970,1,1)</f>
        <v>40847.171018518515</v>
      </c>
      <c r="T923" s="12">
        <f>(((I923/60)/60)/24)+DATE(1970,1,1)</f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(Table1[[#This Row],[pledged]]/Table1[[#This Row],[goal]])*100</f>
        <v>21.037037037037038</v>
      </c>
      <c r="P924">
        <f>Table1[[#This Row],[pledged]]/Table1[[#This Row],[backers_count]]</f>
        <v>189.33333333333334</v>
      </c>
      <c r="Q924" t="s">
        <v>8323</v>
      </c>
      <c r="R924" t="s">
        <v>8326</v>
      </c>
      <c r="S924" s="12">
        <f>(((J924/60)/60)/24)+DATE(1970,1,1)</f>
        <v>41878.530011574076</v>
      </c>
      <c r="T924" s="12">
        <f>(((I924/60)/60)/24)+DATE(1970,1,1)</f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(Table1[[#This Row],[pledged]]/Table1[[#This Row],[goal]])*100</f>
        <v>2.1999999999999997</v>
      </c>
      <c r="P925">
        <f>Table1[[#This Row],[pledged]]/Table1[[#This Row],[backers_count]]</f>
        <v>55</v>
      </c>
      <c r="Q925" t="s">
        <v>8323</v>
      </c>
      <c r="R925" t="s">
        <v>8326</v>
      </c>
      <c r="S925" s="12">
        <f>(((J925/60)/60)/24)+DATE(1970,1,1)</f>
        <v>41934.959756944445</v>
      </c>
      <c r="T925" s="12">
        <f>(((I925/60)/60)/24)+DATE(1970,1,1)</f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(Table1[[#This Row],[pledged]]/Table1[[#This Row],[goal]])*100</f>
        <v>10.9</v>
      </c>
      <c r="P926">
        <f>Table1[[#This Row],[pledged]]/Table1[[#This Row],[backers_count]]</f>
        <v>21.8</v>
      </c>
      <c r="Q926" t="s">
        <v>8323</v>
      </c>
      <c r="R926" t="s">
        <v>8326</v>
      </c>
      <c r="S926" s="12">
        <f>(((J926/60)/60)/24)+DATE(1970,1,1)</f>
        <v>41288.942928240744</v>
      </c>
      <c r="T926" s="12">
        <f>(((I926/60)/60)/24)+DATE(1970,1,1)</f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(Table1[[#This Row],[pledged]]/Table1[[#This Row],[goal]])*100</f>
        <v>2.666666666666667</v>
      </c>
      <c r="P927">
        <f>Table1[[#This Row],[pledged]]/Table1[[#This Row],[backers_count]]</f>
        <v>32</v>
      </c>
      <c r="Q927" t="s">
        <v>8323</v>
      </c>
      <c r="R927" t="s">
        <v>8326</v>
      </c>
      <c r="S927" s="12">
        <f>(((J927/60)/60)/24)+DATE(1970,1,1)</f>
        <v>41575.880914351852</v>
      </c>
      <c r="T927" s="12">
        <f>(((I927/60)/60)/24)+DATE(1970,1,1)</f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(Table1[[#This Row],[pledged]]/Table1[[#This Row],[goal]])*100</f>
        <v>0</v>
      </c>
      <c r="P928" t="e">
        <f>Table1[[#This Row],[pledged]]/Table1[[#This Row],[backers_count]]</f>
        <v>#DIV/0!</v>
      </c>
      <c r="Q928" t="s">
        <v>8323</v>
      </c>
      <c r="R928" t="s">
        <v>8326</v>
      </c>
      <c r="S928" s="12">
        <f>(((J928/60)/60)/24)+DATE(1970,1,1)</f>
        <v>40338.02002314815</v>
      </c>
      <c r="T928" s="12">
        <f>(((I928/60)/60)/24)+DATE(1970,1,1)</f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(Table1[[#This Row],[pledged]]/Table1[[#This Row],[goal]])*100</f>
        <v>0</v>
      </c>
      <c r="P929" t="e">
        <f>Table1[[#This Row],[pledged]]/Table1[[#This Row],[backers_count]]</f>
        <v>#DIV/0!</v>
      </c>
      <c r="Q929" t="s">
        <v>8323</v>
      </c>
      <c r="R929" t="s">
        <v>8326</v>
      </c>
      <c r="S929" s="12">
        <f>(((J929/60)/60)/24)+DATE(1970,1,1)</f>
        <v>41013.822858796295</v>
      </c>
      <c r="T929" s="12">
        <f>(((I929/60)/60)/24)+DATE(1970,1,1)</f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(Table1[[#This Row],[pledged]]/Table1[[#This Row],[goal]])*100</f>
        <v>10.86206896551724</v>
      </c>
      <c r="P930">
        <f>Table1[[#This Row],[pledged]]/Table1[[#This Row],[backers_count]]</f>
        <v>56.25</v>
      </c>
      <c r="Q930" t="s">
        <v>8323</v>
      </c>
      <c r="R930" t="s">
        <v>8326</v>
      </c>
      <c r="S930" s="12">
        <f>(((J930/60)/60)/24)+DATE(1970,1,1)</f>
        <v>41180.86241898148</v>
      </c>
      <c r="T930" s="12">
        <f>(((I930/60)/60)/24)+DATE(1970,1,1)</f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(Table1[[#This Row],[pledged]]/Table1[[#This Row],[goal]])*100</f>
        <v>0</v>
      </c>
      <c r="P931" t="e">
        <f>Table1[[#This Row],[pledged]]/Table1[[#This Row],[backers_count]]</f>
        <v>#DIV/0!</v>
      </c>
      <c r="Q931" t="s">
        <v>8323</v>
      </c>
      <c r="R931" t="s">
        <v>8326</v>
      </c>
      <c r="S931" s="12">
        <f>(((J931/60)/60)/24)+DATE(1970,1,1)</f>
        <v>40978.238067129627</v>
      </c>
      <c r="T931" s="12">
        <f>(((I931/60)/60)/24)+DATE(1970,1,1)</f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(Table1[[#This Row],[pledged]]/Table1[[#This Row],[goal]])*100</f>
        <v>38.333333333333336</v>
      </c>
      <c r="P932">
        <f>Table1[[#This Row],[pledged]]/Table1[[#This Row],[backers_count]]</f>
        <v>69</v>
      </c>
      <c r="Q932" t="s">
        <v>8323</v>
      </c>
      <c r="R932" t="s">
        <v>8326</v>
      </c>
      <c r="S932" s="12">
        <f>(((J932/60)/60)/24)+DATE(1970,1,1)</f>
        <v>40312.915578703702</v>
      </c>
      <c r="T932" s="12">
        <f>(((I932/60)/60)/24)+DATE(1970,1,1)</f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(Table1[[#This Row],[pledged]]/Table1[[#This Row],[goal]])*100</f>
        <v>6.5500000000000007</v>
      </c>
      <c r="P933">
        <f>Table1[[#This Row],[pledged]]/Table1[[#This Row],[backers_count]]</f>
        <v>18.714285714285715</v>
      </c>
      <c r="Q933" t="s">
        <v>8323</v>
      </c>
      <c r="R933" t="s">
        <v>8326</v>
      </c>
      <c r="S933" s="12">
        <f>(((J933/60)/60)/24)+DATE(1970,1,1)</f>
        <v>41680.359976851854</v>
      </c>
      <c r="T933" s="12">
        <f>(((I933/60)/60)/24)+DATE(1970,1,1)</f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(Table1[[#This Row],[pledged]]/Table1[[#This Row],[goal]])*100</f>
        <v>14.536842105263158</v>
      </c>
      <c r="P934">
        <f>Table1[[#This Row],[pledged]]/Table1[[#This Row],[backers_count]]</f>
        <v>46.033333333333331</v>
      </c>
      <c r="Q934" t="s">
        <v>8323</v>
      </c>
      <c r="R934" t="s">
        <v>8326</v>
      </c>
      <c r="S934" s="12">
        <f>(((J934/60)/60)/24)+DATE(1970,1,1)</f>
        <v>41310.969270833331</v>
      </c>
      <c r="T934" s="12">
        <f>(((I934/60)/60)/24)+DATE(1970,1,1)</f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(Table1[[#This Row],[pledged]]/Table1[[#This Row],[goal]])*100</f>
        <v>6</v>
      </c>
      <c r="P935">
        <f>Table1[[#This Row],[pledged]]/Table1[[#This Row],[backers_count]]</f>
        <v>60</v>
      </c>
      <c r="Q935" t="s">
        <v>8323</v>
      </c>
      <c r="R935" t="s">
        <v>8326</v>
      </c>
      <c r="S935" s="12">
        <f>(((J935/60)/60)/24)+DATE(1970,1,1)</f>
        <v>41711.169085648151</v>
      </c>
      <c r="T935" s="12">
        <f>(((I935/60)/60)/24)+DATE(1970,1,1)</f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(Table1[[#This Row],[pledged]]/Table1[[#This Row],[goal]])*100</f>
        <v>30.4</v>
      </c>
      <c r="P936">
        <f>Table1[[#This Row],[pledged]]/Table1[[#This Row],[backers_count]]</f>
        <v>50.666666666666664</v>
      </c>
      <c r="Q936" t="s">
        <v>8323</v>
      </c>
      <c r="R936" t="s">
        <v>8326</v>
      </c>
      <c r="S936" s="12">
        <f>(((J936/60)/60)/24)+DATE(1970,1,1)</f>
        <v>41733.737083333333</v>
      </c>
      <c r="T936" s="12">
        <f>(((I936/60)/60)/24)+DATE(1970,1,1)</f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(Table1[[#This Row],[pledged]]/Table1[[#This Row],[goal]])*100</f>
        <v>1.4285714285714286</v>
      </c>
      <c r="P937">
        <f>Table1[[#This Row],[pledged]]/Table1[[#This Row],[backers_count]]</f>
        <v>25</v>
      </c>
      <c r="Q937" t="s">
        <v>8323</v>
      </c>
      <c r="R937" t="s">
        <v>8326</v>
      </c>
      <c r="S937" s="12">
        <f>(((J937/60)/60)/24)+DATE(1970,1,1)</f>
        <v>42368.333668981482</v>
      </c>
      <c r="T937" s="12">
        <f>(((I937/60)/60)/24)+DATE(1970,1,1)</f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(Table1[[#This Row],[pledged]]/Table1[[#This Row],[goal]])*100</f>
        <v>0</v>
      </c>
      <c r="P938" t="e">
        <f>Table1[[#This Row],[pledged]]/Table1[[#This Row],[backers_count]]</f>
        <v>#DIV/0!</v>
      </c>
      <c r="Q938" t="s">
        <v>8323</v>
      </c>
      <c r="R938" t="s">
        <v>8326</v>
      </c>
      <c r="S938" s="12">
        <f>(((J938/60)/60)/24)+DATE(1970,1,1)</f>
        <v>40883.024178240739</v>
      </c>
      <c r="T938" s="12">
        <f>(((I938/60)/60)/24)+DATE(1970,1,1)</f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(Table1[[#This Row],[pledged]]/Table1[[#This Row],[goal]])*100</f>
        <v>1.1428571428571428</v>
      </c>
      <c r="P939">
        <f>Table1[[#This Row],[pledged]]/Table1[[#This Row],[backers_count]]</f>
        <v>20</v>
      </c>
      <c r="Q939" t="s">
        <v>8323</v>
      </c>
      <c r="R939" t="s">
        <v>8326</v>
      </c>
      <c r="S939" s="12">
        <f>(((J939/60)/60)/24)+DATE(1970,1,1)</f>
        <v>41551.798113425924</v>
      </c>
      <c r="T939" s="12">
        <f>(((I939/60)/60)/24)+DATE(1970,1,1)</f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(Table1[[#This Row],[pledged]]/Table1[[#This Row],[goal]])*100</f>
        <v>0.35714285714285715</v>
      </c>
      <c r="P940">
        <f>Table1[[#This Row],[pledged]]/Table1[[#This Row],[backers_count]]</f>
        <v>25</v>
      </c>
      <c r="Q940" t="s">
        <v>8323</v>
      </c>
      <c r="R940" t="s">
        <v>8326</v>
      </c>
      <c r="S940" s="12">
        <f>(((J940/60)/60)/24)+DATE(1970,1,1)</f>
        <v>41124.479722222226</v>
      </c>
      <c r="T940" s="12">
        <f>(((I940/60)/60)/24)+DATE(1970,1,1)</f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(Table1[[#This Row],[pledged]]/Table1[[#This Row],[goal]])*100</f>
        <v>1.4545454545454546</v>
      </c>
      <c r="P941">
        <f>Table1[[#This Row],[pledged]]/Table1[[#This Row],[backers_count]]</f>
        <v>20</v>
      </c>
      <c r="Q941" t="s">
        <v>8323</v>
      </c>
      <c r="R941" t="s">
        <v>8326</v>
      </c>
      <c r="S941" s="12">
        <f>(((J941/60)/60)/24)+DATE(1970,1,1)</f>
        <v>41416.763171296298</v>
      </c>
      <c r="T941" s="12">
        <f>(((I941/60)/60)/24)+DATE(1970,1,1)</f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(Table1[[#This Row],[pledged]]/Table1[[#This Row],[goal]])*100</f>
        <v>17.155555555555555</v>
      </c>
      <c r="P942">
        <f>Table1[[#This Row],[pledged]]/Table1[[#This Row],[backers_count]]</f>
        <v>110.28571428571429</v>
      </c>
      <c r="Q942" t="s">
        <v>8317</v>
      </c>
      <c r="R942" t="s">
        <v>8319</v>
      </c>
      <c r="S942" s="12">
        <f>(((J942/60)/60)/24)+DATE(1970,1,1)</f>
        <v>42182.008402777778</v>
      </c>
      <c r="T942" s="12">
        <f>(((I942/60)/60)/24)+DATE(1970,1,1)</f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(Table1[[#This Row],[pledged]]/Table1[[#This Row],[goal]])*100</f>
        <v>2.3220000000000001</v>
      </c>
      <c r="P943">
        <f>Table1[[#This Row],[pledged]]/Table1[[#This Row],[backers_count]]</f>
        <v>37.451612903225808</v>
      </c>
      <c r="Q943" t="s">
        <v>8317</v>
      </c>
      <c r="R943" t="s">
        <v>8319</v>
      </c>
      <c r="S943" s="12">
        <f>(((J943/60)/60)/24)+DATE(1970,1,1)</f>
        <v>42746.096585648149</v>
      </c>
      <c r="T943" s="12">
        <f>(((I943/60)/60)/24)+DATE(1970,1,1)</f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(Table1[[#This Row],[pledged]]/Table1[[#This Row],[goal]])*100</f>
        <v>8.9066666666666663</v>
      </c>
      <c r="P944">
        <f>Table1[[#This Row],[pledged]]/Table1[[#This Row],[backers_count]]</f>
        <v>41.75</v>
      </c>
      <c r="Q944" t="s">
        <v>8317</v>
      </c>
      <c r="R944" t="s">
        <v>8319</v>
      </c>
      <c r="S944" s="12">
        <f>(((J944/60)/60)/24)+DATE(1970,1,1)</f>
        <v>42382.843287037031</v>
      </c>
      <c r="T944" s="12">
        <f>(((I944/60)/60)/24)+DATE(1970,1,1)</f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(Table1[[#This Row],[pledged]]/Table1[[#This Row],[goal]])*100</f>
        <v>9.6333333333333346</v>
      </c>
      <c r="P945">
        <f>Table1[[#This Row],[pledged]]/Table1[[#This Row],[backers_count]]</f>
        <v>24.083333333333332</v>
      </c>
      <c r="Q945" t="s">
        <v>8317</v>
      </c>
      <c r="R945" t="s">
        <v>8319</v>
      </c>
      <c r="S945" s="12">
        <f>(((J945/60)/60)/24)+DATE(1970,1,1)</f>
        <v>42673.66788194445</v>
      </c>
      <c r="T945" s="12">
        <f>(((I945/60)/60)/24)+DATE(1970,1,1)</f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(Table1[[#This Row],[pledged]]/Table1[[#This Row],[goal]])*100</f>
        <v>13.325999999999999</v>
      </c>
      <c r="P946">
        <f>Table1[[#This Row],[pledged]]/Table1[[#This Row],[backers_count]]</f>
        <v>69.40625</v>
      </c>
      <c r="Q946" t="s">
        <v>8317</v>
      </c>
      <c r="R946" t="s">
        <v>8319</v>
      </c>
      <c r="S946" s="12">
        <f>(((J946/60)/60)/24)+DATE(1970,1,1)</f>
        <v>42444.583912037036</v>
      </c>
      <c r="T946" s="12">
        <f>(((I946/60)/60)/24)+DATE(1970,1,1)</f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(Table1[[#This Row],[pledged]]/Table1[[#This Row],[goal]])*100</f>
        <v>2.484</v>
      </c>
      <c r="P947">
        <f>Table1[[#This Row],[pledged]]/Table1[[#This Row],[backers_count]]</f>
        <v>155.25</v>
      </c>
      <c r="Q947" t="s">
        <v>8317</v>
      </c>
      <c r="R947" t="s">
        <v>8319</v>
      </c>
      <c r="S947" s="12">
        <f>(((J947/60)/60)/24)+DATE(1970,1,1)</f>
        <v>42732.872986111113</v>
      </c>
      <c r="T947" s="12">
        <f>(((I947/60)/60)/24)+DATE(1970,1,1)</f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(Table1[[#This Row],[pledged]]/Table1[[#This Row],[goal]])*100</f>
        <v>1.9066666666666665</v>
      </c>
      <c r="P948">
        <f>Table1[[#This Row],[pledged]]/Table1[[#This Row],[backers_count]]</f>
        <v>57.2</v>
      </c>
      <c r="Q948" t="s">
        <v>8317</v>
      </c>
      <c r="R948" t="s">
        <v>8319</v>
      </c>
      <c r="S948" s="12">
        <f>(((J948/60)/60)/24)+DATE(1970,1,1)</f>
        <v>42592.750555555554</v>
      </c>
      <c r="T948" s="12">
        <f>(((I948/60)/60)/24)+DATE(1970,1,1)</f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(Table1[[#This Row],[pledged]]/Table1[[#This Row],[goal]])*100</f>
        <v>0</v>
      </c>
      <c r="P949" t="e">
        <f>Table1[[#This Row],[pledged]]/Table1[[#This Row],[backers_count]]</f>
        <v>#DIV/0!</v>
      </c>
      <c r="Q949" t="s">
        <v>8317</v>
      </c>
      <c r="R949" t="s">
        <v>8319</v>
      </c>
      <c r="S949" s="12">
        <f>(((J949/60)/60)/24)+DATE(1970,1,1)</f>
        <v>42491.781319444446</v>
      </c>
      <c r="T949" s="12">
        <f>(((I949/60)/60)/24)+DATE(1970,1,1)</f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(Table1[[#This Row],[pledged]]/Table1[[#This Row],[goal]])*100</f>
        <v>12</v>
      </c>
      <c r="P950">
        <f>Table1[[#This Row],[pledged]]/Table1[[#This Row],[backers_count]]</f>
        <v>60</v>
      </c>
      <c r="Q950" t="s">
        <v>8317</v>
      </c>
      <c r="R950" t="s">
        <v>8319</v>
      </c>
      <c r="S950" s="12">
        <f>(((J950/60)/60)/24)+DATE(1970,1,1)</f>
        <v>42411.828287037039</v>
      </c>
      <c r="T950" s="12">
        <f>(((I950/60)/60)/24)+DATE(1970,1,1)</f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(Table1[[#This Row],[pledged]]/Table1[[#This Row],[goal]])*100</f>
        <v>1.365</v>
      </c>
      <c r="P951">
        <f>Table1[[#This Row],[pledged]]/Table1[[#This Row],[backers_count]]</f>
        <v>39</v>
      </c>
      <c r="Q951" t="s">
        <v>8317</v>
      </c>
      <c r="R951" t="s">
        <v>8319</v>
      </c>
      <c r="S951" s="12">
        <f>(((J951/60)/60)/24)+DATE(1970,1,1)</f>
        <v>42361.043703703705</v>
      </c>
      <c r="T951" s="12">
        <f>(((I951/60)/60)/24)+DATE(1970,1,1)</f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(Table1[[#This Row],[pledged]]/Table1[[#This Row],[goal]])*100</f>
        <v>28.04</v>
      </c>
      <c r="P952">
        <f>Table1[[#This Row],[pledged]]/Table1[[#This Row],[backers_count]]</f>
        <v>58.416666666666664</v>
      </c>
      <c r="Q952" t="s">
        <v>8317</v>
      </c>
      <c r="R952" t="s">
        <v>8319</v>
      </c>
      <c r="S952" s="12">
        <f>(((J952/60)/60)/24)+DATE(1970,1,1)</f>
        <v>42356.750706018516</v>
      </c>
      <c r="T952" s="12">
        <f>(((I952/60)/60)/24)+DATE(1970,1,1)</f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(Table1[[#This Row],[pledged]]/Table1[[#This Row],[goal]])*100</f>
        <v>38.39</v>
      </c>
      <c r="P953">
        <f>Table1[[#This Row],[pledged]]/Table1[[#This Row],[backers_count]]</f>
        <v>158.63636363636363</v>
      </c>
      <c r="Q953" t="s">
        <v>8317</v>
      </c>
      <c r="R953" t="s">
        <v>8319</v>
      </c>
      <c r="S953" s="12">
        <f>(((J953/60)/60)/24)+DATE(1970,1,1)</f>
        <v>42480.653611111105</v>
      </c>
      <c r="T953" s="12">
        <f>(((I953/60)/60)/24)+DATE(1970,1,1)</f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(Table1[[#This Row],[pledged]]/Table1[[#This Row],[goal]])*100</f>
        <v>39.942857142857143</v>
      </c>
      <c r="P954">
        <f>Table1[[#This Row],[pledged]]/Table1[[#This Row],[backers_count]]</f>
        <v>99.857142857142861</v>
      </c>
      <c r="Q954" t="s">
        <v>8317</v>
      </c>
      <c r="R954" t="s">
        <v>8319</v>
      </c>
      <c r="S954" s="12">
        <f>(((J954/60)/60)/24)+DATE(1970,1,1)</f>
        <v>42662.613564814819</v>
      </c>
      <c r="T954" s="12">
        <f>(((I954/60)/60)/24)+DATE(1970,1,1)</f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(Table1[[#This Row],[pledged]]/Table1[[#This Row],[goal]])*100</f>
        <v>0.84</v>
      </c>
      <c r="P955">
        <f>Table1[[#This Row],[pledged]]/Table1[[#This Row],[backers_count]]</f>
        <v>25.2</v>
      </c>
      <c r="Q955" t="s">
        <v>8317</v>
      </c>
      <c r="R955" t="s">
        <v>8319</v>
      </c>
      <c r="S955" s="12">
        <f>(((J955/60)/60)/24)+DATE(1970,1,1)</f>
        <v>41999.164340277777</v>
      </c>
      <c r="T955" s="12">
        <f>(((I955/60)/60)/24)+DATE(1970,1,1)</f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(Table1[[#This Row],[pledged]]/Table1[[#This Row],[goal]])*100</f>
        <v>43.406666666666666</v>
      </c>
      <c r="P956">
        <f>Table1[[#This Row],[pledged]]/Table1[[#This Row],[backers_count]]</f>
        <v>89.191780821917803</v>
      </c>
      <c r="Q956" t="s">
        <v>8317</v>
      </c>
      <c r="R956" t="s">
        <v>8319</v>
      </c>
      <c r="S956" s="12">
        <f>(((J956/60)/60)/24)+DATE(1970,1,1)</f>
        <v>42194.833784722221</v>
      </c>
      <c r="T956" s="12">
        <f>(((I956/60)/60)/24)+DATE(1970,1,1)</f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(Table1[[#This Row],[pledged]]/Table1[[#This Row],[goal]])*100</f>
        <v>5.6613333333333333</v>
      </c>
      <c r="P957">
        <f>Table1[[#This Row],[pledged]]/Table1[[#This Row],[backers_count]]</f>
        <v>182.6236559139785</v>
      </c>
      <c r="Q957" t="s">
        <v>8317</v>
      </c>
      <c r="R957" t="s">
        <v>8319</v>
      </c>
      <c r="S957" s="12">
        <f>(((J957/60)/60)/24)+DATE(1970,1,1)</f>
        <v>42586.295138888891</v>
      </c>
      <c r="T957" s="12">
        <f>(((I957/60)/60)/24)+DATE(1970,1,1)</f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(Table1[[#This Row],[pledged]]/Table1[[#This Row],[goal]])*100</f>
        <v>1.722</v>
      </c>
      <c r="P958">
        <f>Table1[[#This Row],[pledged]]/Table1[[#This Row],[backers_count]]</f>
        <v>50.647058823529413</v>
      </c>
      <c r="Q958" t="s">
        <v>8317</v>
      </c>
      <c r="R958" t="s">
        <v>8319</v>
      </c>
      <c r="S958" s="12">
        <f>(((J958/60)/60)/24)+DATE(1970,1,1)</f>
        <v>42060.913877314815</v>
      </c>
      <c r="T958" s="12">
        <f>(((I958/60)/60)/24)+DATE(1970,1,1)</f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(Table1[[#This Row],[pledged]]/Table1[[#This Row],[goal]])*100</f>
        <v>1.9416666666666664</v>
      </c>
      <c r="P959">
        <f>Table1[[#This Row],[pledged]]/Table1[[#This Row],[backers_count]]</f>
        <v>33.285714285714285</v>
      </c>
      <c r="Q959" t="s">
        <v>8317</v>
      </c>
      <c r="R959" t="s">
        <v>8319</v>
      </c>
      <c r="S959" s="12">
        <f>(((J959/60)/60)/24)+DATE(1970,1,1)</f>
        <v>42660.552465277782</v>
      </c>
      <c r="T959" s="12">
        <f>(((I959/60)/60)/24)+DATE(1970,1,1)</f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(Table1[[#This Row],[pledged]]/Table1[[#This Row],[goal]])*100</f>
        <v>11.328275684711327</v>
      </c>
      <c r="P960">
        <f>Table1[[#This Row],[pledged]]/Table1[[#This Row],[backers_count]]</f>
        <v>51.823529411764703</v>
      </c>
      <c r="Q960" t="s">
        <v>8317</v>
      </c>
      <c r="R960" t="s">
        <v>8319</v>
      </c>
      <c r="S960" s="12">
        <f>(((J960/60)/60)/24)+DATE(1970,1,1)</f>
        <v>42082.802812499998</v>
      </c>
      <c r="T960" s="12">
        <f>(((I960/60)/60)/24)+DATE(1970,1,1)</f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(Table1[[#This Row],[pledged]]/Table1[[#This Row],[goal]])*100</f>
        <v>38.86</v>
      </c>
      <c r="P961">
        <f>Table1[[#This Row],[pledged]]/Table1[[#This Row],[backers_count]]</f>
        <v>113.62573099415205</v>
      </c>
      <c r="Q961" t="s">
        <v>8317</v>
      </c>
      <c r="R961" t="s">
        <v>8319</v>
      </c>
      <c r="S961" s="12">
        <f>(((J961/60)/60)/24)+DATE(1970,1,1)</f>
        <v>41993.174363425926</v>
      </c>
      <c r="T961" s="12">
        <f>(((I961/60)/60)/24)+DATE(1970,1,1)</f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(Table1[[#This Row],[pledged]]/Table1[[#This Row],[goal]])*100</f>
        <v>46.100628930817614</v>
      </c>
      <c r="P962">
        <f>Table1[[#This Row],[pledged]]/Table1[[#This Row],[backers_count]]</f>
        <v>136.46276595744681</v>
      </c>
      <c r="Q962" t="s">
        <v>8317</v>
      </c>
      <c r="R962" t="s">
        <v>8319</v>
      </c>
      <c r="S962" s="12">
        <f>(((J962/60)/60)/24)+DATE(1970,1,1)</f>
        <v>42766.626793981486</v>
      </c>
      <c r="T962" s="12">
        <f>(((I962/60)/60)/24)+DATE(1970,1,1)</f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(Table1[[#This Row],[pledged]]/Table1[[#This Row],[goal]])*100</f>
        <v>42.188421052631583</v>
      </c>
      <c r="P963">
        <f>Table1[[#This Row],[pledged]]/Table1[[#This Row],[backers_count]]</f>
        <v>364.35454545454547</v>
      </c>
      <c r="Q963" t="s">
        <v>8317</v>
      </c>
      <c r="R963" t="s">
        <v>8319</v>
      </c>
      <c r="S963" s="12">
        <f>(((J963/60)/60)/24)+DATE(1970,1,1)</f>
        <v>42740.693692129629</v>
      </c>
      <c r="T963" s="12">
        <f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(Table1[[#This Row],[pledged]]/Table1[[#This Row],[goal]])*100</f>
        <v>28.48</v>
      </c>
      <c r="P964">
        <f>Table1[[#This Row],[pledged]]/Table1[[#This Row],[backers_count]]</f>
        <v>19.243243243243242</v>
      </c>
      <c r="Q964" t="s">
        <v>8317</v>
      </c>
      <c r="R964" t="s">
        <v>8319</v>
      </c>
      <c r="S964" s="12">
        <f>(((J964/60)/60)/24)+DATE(1970,1,1)</f>
        <v>42373.712418981479</v>
      </c>
      <c r="T964" s="12">
        <f>(((I964/60)/60)/24)+DATE(1970,1,1)</f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(Table1[[#This Row],[pledged]]/Table1[[#This Row],[goal]])*100</f>
        <v>1.077142857142857</v>
      </c>
      <c r="P965">
        <f>Table1[[#This Row],[pledged]]/Table1[[#This Row],[backers_count]]</f>
        <v>41.888888888888886</v>
      </c>
      <c r="Q965" t="s">
        <v>8317</v>
      </c>
      <c r="R965" t="s">
        <v>8319</v>
      </c>
      <c r="S965" s="12">
        <f>(((J965/60)/60)/24)+DATE(1970,1,1)</f>
        <v>42625.635636574079</v>
      </c>
      <c r="T965" s="12">
        <f>(((I965/60)/60)/24)+DATE(1970,1,1)</f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(Table1[[#This Row],[pledged]]/Table1[[#This Row],[goal]])*100</f>
        <v>0.79909090909090907</v>
      </c>
      <c r="P966">
        <f>Table1[[#This Row],[pledged]]/Table1[[#This Row],[backers_count]]</f>
        <v>30.310344827586206</v>
      </c>
      <c r="Q966" t="s">
        <v>8317</v>
      </c>
      <c r="R966" t="s">
        <v>8319</v>
      </c>
      <c r="S966" s="12">
        <f>(((J966/60)/60)/24)+DATE(1970,1,1)</f>
        <v>42208.628692129627</v>
      </c>
      <c r="T966" s="12">
        <f>(((I966/60)/60)/24)+DATE(1970,1,1)</f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(Table1[[#This Row],[pledged]]/Table1[[#This Row],[goal]])*100</f>
        <v>1.1919999999999999</v>
      </c>
      <c r="P967">
        <f>Table1[[#This Row],[pledged]]/Table1[[#This Row],[backers_count]]</f>
        <v>49.666666666666664</v>
      </c>
      <c r="Q967" t="s">
        <v>8317</v>
      </c>
      <c r="R967" t="s">
        <v>8319</v>
      </c>
      <c r="S967" s="12">
        <f>(((J967/60)/60)/24)+DATE(1970,1,1)</f>
        <v>42637.016736111109</v>
      </c>
      <c r="T967" s="12">
        <f>(((I967/60)/60)/24)+DATE(1970,1,1)</f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(Table1[[#This Row],[pledged]]/Table1[[#This Row],[goal]])*100</f>
        <v>14.799999999999999</v>
      </c>
      <c r="P968">
        <f>Table1[[#This Row],[pledged]]/Table1[[#This Row],[backers_count]]</f>
        <v>59.2</v>
      </c>
      <c r="Q968" t="s">
        <v>8317</v>
      </c>
      <c r="R968" t="s">
        <v>8319</v>
      </c>
      <c r="S968" s="12">
        <f>(((J968/60)/60)/24)+DATE(1970,1,1)</f>
        <v>42619.635787037041</v>
      </c>
      <c r="T968" s="12">
        <f>(((I968/60)/60)/24)+DATE(1970,1,1)</f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(Table1[[#This Row],[pledged]]/Table1[[#This Row],[goal]])*100</f>
        <v>17.810000000000002</v>
      </c>
      <c r="P969">
        <f>Table1[[#This Row],[pledged]]/Table1[[#This Row],[backers_count]]</f>
        <v>43.97530864197531</v>
      </c>
      <c r="Q969" t="s">
        <v>8317</v>
      </c>
      <c r="R969" t="s">
        <v>8319</v>
      </c>
      <c r="S969" s="12">
        <f>(((J969/60)/60)/24)+DATE(1970,1,1)</f>
        <v>42422.254328703704</v>
      </c>
      <c r="T969" s="12">
        <f>(((I969/60)/60)/24)+DATE(1970,1,1)</f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(Table1[[#This Row],[pledged]]/Table1[[#This Row],[goal]])*100</f>
        <v>1.325</v>
      </c>
      <c r="P970">
        <f>Table1[[#This Row],[pledged]]/Table1[[#This Row],[backers_count]]</f>
        <v>26.5</v>
      </c>
      <c r="Q970" t="s">
        <v>8317</v>
      </c>
      <c r="R970" t="s">
        <v>8319</v>
      </c>
      <c r="S970" s="12">
        <f>(((J970/60)/60)/24)+DATE(1970,1,1)</f>
        <v>41836.847615740742</v>
      </c>
      <c r="T970" s="12">
        <f>(((I970/60)/60)/24)+DATE(1970,1,1)</f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(Table1[[#This Row],[pledged]]/Table1[[#This Row],[goal]])*100</f>
        <v>46.666666666666664</v>
      </c>
      <c r="P971">
        <f>Table1[[#This Row],[pledged]]/Table1[[#This Row],[backers_count]]</f>
        <v>1272.7272727272727</v>
      </c>
      <c r="Q971" t="s">
        <v>8317</v>
      </c>
      <c r="R971" t="s">
        <v>8319</v>
      </c>
      <c r="S971" s="12">
        <f>(((J971/60)/60)/24)+DATE(1970,1,1)</f>
        <v>42742.30332175926</v>
      </c>
      <c r="T971" s="12">
        <f>(((I971/60)/60)/24)+DATE(1970,1,1)</f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(Table1[[#This Row],[pledged]]/Table1[[#This Row],[goal]])*100</f>
        <v>45.92</v>
      </c>
      <c r="P972">
        <f>Table1[[#This Row],[pledged]]/Table1[[#This Row],[backers_count]]</f>
        <v>164</v>
      </c>
      <c r="Q972" t="s">
        <v>8317</v>
      </c>
      <c r="R972" t="s">
        <v>8319</v>
      </c>
      <c r="S972" s="12">
        <f>(((J972/60)/60)/24)+DATE(1970,1,1)</f>
        <v>42721.220520833333</v>
      </c>
      <c r="T972" s="12">
        <f>(((I972/60)/60)/24)+DATE(1970,1,1)</f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(Table1[[#This Row],[pledged]]/Table1[[#This Row],[goal]])*100</f>
        <v>0.22599999999999998</v>
      </c>
      <c r="P973">
        <f>Table1[[#This Row],[pledged]]/Table1[[#This Row],[backers_count]]</f>
        <v>45.2</v>
      </c>
      <c r="Q973" t="s">
        <v>8317</v>
      </c>
      <c r="R973" t="s">
        <v>8319</v>
      </c>
      <c r="S973" s="12">
        <f>(((J973/60)/60)/24)+DATE(1970,1,1)</f>
        <v>42111.709027777775</v>
      </c>
      <c r="T973" s="12">
        <f>(((I973/60)/60)/24)+DATE(1970,1,1)</f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(Table1[[#This Row],[pledged]]/Table1[[#This Row],[goal]])*100</f>
        <v>34.625</v>
      </c>
      <c r="P974">
        <f>Table1[[#This Row],[pledged]]/Table1[[#This Row],[backers_count]]</f>
        <v>153.88888888888889</v>
      </c>
      <c r="Q974" t="s">
        <v>8317</v>
      </c>
      <c r="R974" t="s">
        <v>8319</v>
      </c>
      <c r="S974" s="12">
        <f>(((J974/60)/60)/24)+DATE(1970,1,1)</f>
        <v>41856.865717592591</v>
      </c>
      <c r="T974" s="12">
        <f>(((I974/60)/60)/24)+DATE(1970,1,1)</f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(Table1[[#This Row],[pledged]]/Table1[[#This Row],[goal]])*100</f>
        <v>2.0549999999999997</v>
      </c>
      <c r="P975">
        <f>Table1[[#This Row],[pledged]]/Table1[[#This Row],[backers_count]]</f>
        <v>51.375</v>
      </c>
      <c r="Q975" t="s">
        <v>8317</v>
      </c>
      <c r="R975" t="s">
        <v>8319</v>
      </c>
      <c r="S975" s="12">
        <f>(((J975/60)/60)/24)+DATE(1970,1,1)</f>
        <v>42257.014965277776</v>
      </c>
      <c r="T975" s="12">
        <f>(((I975/60)/60)/24)+DATE(1970,1,1)</f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(Table1[[#This Row],[pledged]]/Table1[[#This Row],[goal]])*100</f>
        <v>0.55999999999999994</v>
      </c>
      <c r="P976">
        <f>Table1[[#This Row],[pledged]]/Table1[[#This Row],[backers_count]]</f>
        <v>93.333333333333329</v>
      </c>
      <c r="Q976" t="s">
        <v>8317</v>
      </c>
      <c r="R976" t="s">
        <v>8319</v>
      </c>
      <c r="S976" s="12">
        <f>(((J976/60)/60)/24)+DATE(1970,1,1)</f>
        <v>42424.749490740738</v>
      </c>
      <c r="T976" s="12">
        <f>(((I976/60)/60)/24)+DATE(1970,1,1)</f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(Table1[[#This Row],[pledged]]/Table1[[#This Row],[goal]])*100</f>
        <v>2.6069999999999998</v>
      </c>
      <c r="P977">
        <f>Table1[[#This Row],[pledged]]/Table1[[#This Row],[backers_count]]</f>
        <v>108.625</v>
      </c>
      <c r="Q977" t="s">
        <v>8317</v>
      </c>
      <c r="R977" t="s">
        <v>8319</v>
      </c>
      <c r="S977" s="12">
        <f>(((J977/60)/60)/24)+DATE(1970,1,1)</f>
        <v>42489.696585648147</v>
      </c>
      <c r="T977" s="12">
        <f>(((I977/60)/60)/24)+DATE(1970,1,1)</f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(Table1[[#This Row],[pledged]]/Table1[[#This Row],[goal]])*100</f>
        <v>1.9259999999999999</v>
      </c>
      <c r="P978">
        <f>Table1[[#This Row],[pledged]]/Table1[[#This Row],[backers_count]]</f>
        <v>160.5</v>
      </c>
      <c r="Q978" t="s">
        <v>8317</v>
      </c>
      <c r="R978" t="s">
        <v>8319</v>
      </c>
      <c r="S978" s="12">
        <f>(((J978/60)/60)/24)+DATE(1970,1,1)</f>
        <v>42185.058993055558</v>
      </c>
      <c r="T978" s="12">
        <f>(((I978/60)/60)/24)+DATE(1970,1,1)</f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(Table1[[#This Row],[pledged]]/Table1[[#This Row],[goal]])*100</f>
        <v>33.666666666666664</v>
      </c>
      <c r="P979">
        <f>Table1[[#This Row],[pledged]]/Table1[[#This Row],[backers_count]]</f>
        <v>75.75</v>
      </c>
      <c r="Q979" t="s">
        <v>8317</v>
      </c>
      <c r="R979" t="s">
        <v>8319</v>
      </c>
      <c r="S979" s="12">
        <f>(((J979/60)/60)/24)+DATE(1970,1,1)</f>
        <v>42391.942094907412</v>
      </c>
      <c r="T979" s="12">
        <f>(((I979/60)/60)/24)+DATE(1970,1,1)</f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(Table1[[#This Row],[pledged]]/Table1[[#This Row],[goal]])*100</f>
        <v>56.263267182990241</v>
      </c>
      <c r="P980">
        <f>Table1[[#This Row],[pledged]]/Table1[[#This Row],[backers_count]]</f>
        <v>790.83739837398377</v>
      </c>
      <c r="Q980" t="s">
        <v>8317</v>
      </c>
      <c r="R980" t="s">
        <v>8319</v>
      </c>
      <c r="S980" s="12">
        <f>(((J980/60)/60)/24)+DATE(1970,1,1)</f>
        <v>42395.309039351851</v>
      </c>
      <c r="T980" s="12">
        <f>(((I980/60)/60)/24)+DATE(1970,1,1)</f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(Table1[[#This Row],[pledged]]/Table1[[#This Row],[goal]])*100</f>
        <v>82.817599999999999</v>
      </c>
      <c r="P981">
        <f>Table1[[#This Row],[pledged]]/Table1[[#This Row],[backers_count]]</f>
        <v>301.93916666666667</v>
      </c>
      <c r="Q981" t="s">
        <v>8317</v>
      </c>
      <c r="R981" t="s">
        <v>8319</v>
      </c>
      <c r="S981" s="12">
        <f>(((J981/60)/60)/24)+DATE(1970,1,1)</f>
        <v>42506.416990740734</v>
      </c>
      <c r="T981" s="12">
        <f>(((I981/60)/60)/24)+DATE(1970,1,1)</f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(Table1[[#This Row],[pledged]]/Table1[[#This Row],[goal]])*100</f>
        <v>14.860000000000001</v>
      </c>
      <c r="P982">
        <f>Table1[[#This Row],[pledged]]/Table1[[#This Row],[backers_count]]</f>
        <v>47.935483870967744</v>
      </c>
      <c r="Q982" t="s">
        <v>8317</v>
      </c>
      <c r="R982" t="s">
        <v>8319</v>
      </c>
      <c r="S982" s="12">
        <f>(((J982/60)/60)/24)+DATE(1970,1,1)</f>
        <v>41928.904189814813</v>
      </c>
      <c r="T982" s="12">
        <f>(((I982/60)/60)/24)+DATE(1970,1,1)</f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(Table1[[#This Row],[pledged]]/Table1[[#This Row],[goal]])*100</f>
        <v>1.2375123751237513E-2</v>
      </c>
      <c r="P983">
        <f>Table1[[#This Row],[pledged]]/Table1[[#This Row],[backers_count]]</f>
        <v>2.75</v>
      </c>
      <c r="Q983" t="s">
        <v>8317</v>
      </c>
      <c r="R983" t="s">
        <v>8319</v>
      </c>
      <c r="S983" s="12">
        <f>(((J983/60)/60)/24)+DATE(1970,1,1)</f>
        <v>41830.947013888886</v>
      </c>
      <c r="T983" s="12">
        <f>(((I983/60)/60)/24)+DATE(1970,1,1)</f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(Table1[[#This Row],[pledged]]/Table1[[#This Row],[goal]])*100</f>
        <v>1.7142857142857144E-2</v>
      </c>
      <c r="P984">
        <f>Table1[[#This Row],[pledged]]/Table1[[#This Row],[backers_count]]</f>
        <v>1</v>
      </c>
      <c r="Q984" t="s">
        <v>8317</v>
      </c>
      <c r="R984" t="s">
        <v>8319</v>
      </c>
      <c r="S984" s="12">
        <f>(((J984/60)/60)/24)+DATE(1970,1,1)</f>
        <v>42615.753310185188</v>
      </c>
      <c r="T984" s="12">
        <f>(((I984/60)/60)/24)+DATE(1970,1,1)</f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(Table1[[#This Row],[pledged]]/Table1[[#This Row],[goal]])*100</f>
        <v>29.506136117214709</v>
      </c>
      <c r="P985">
        <f>Table1[[#This Row],[pledged]]/Table1[[#This Row],[backers_count]]</f>
        <v>171.79329608938548</v>
      </c>
      <c r="Q985" t="s">
        <v>8317</v>
      </c>
      <c r="R985" t="s">
        <v>8319</v>
      </c>
      <c r="S985" s="12">
        <f>(((J985/60)/60)/24)+DATE(1970,1,1)</f>
        <v>42574.667650462965</v>
      </c>
      <c r="T985" s="12">
        <f>(((I985/60)/60)/24)+DATE(1970,1,1)</f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(Table1[[#This Row],[pledged]]/Table1[[#This Row],[goal]])*100</f>
        <v>1.06</v>
      </c>
      <c r="P986">
        <f>Table1[[#This Row],[pledged]]/Table1[[#This Row],[backers_count]]</f>
        <v>35.333333333333336</v>
      </c>
      <c r="Q986" t="s">
        <v>8317</v>
      </c>
      <c r="R986" t="s">
        <v>8319</v>
      </c>
      <c r="S986" s="12">
        <f>(((J986/60)/60)/24)+DATE(1970,1,1)</f>
        <v>42061.11583333333</v>
      </c>
      <c r="T986" s="12">
        <f>(((I986/60)/60)/24)+DATE(1970,1,1)</f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(Table1[[#This Row],[pledged]]/Table1[[#This Row],[goal]])*100</f>
        <v>6.293333333333333</v>
      </c>
      <c r="P987">
        <f>Table1[[#This Row],[pledged]]/Table1[[#This Row],[backers_count]]</f>
        <v>82.086956521739125</v>
      </c>
      <c r="Q987" t="s">
        <v>8317</v>
      </c>
      <c r="R987" t="s">
        <v>8319</v>
      </c>
      <c r="S987" s="12">
        <f>(((J987/60)/60)/24)+DATE(1970,1,1)</f>
        <v>42339.967708333337</v>
      </c>
      <c r="T987" s="12">
        <f>(((I987/60)/60)/24)+DATE(1970,1,1)</f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(Table1[[#This Row],[pledged]]/Table1[[#This Row],[goal]])*100</f>
        <v>12.75</v>
      </c>
      <c r="P988">
        <f>Table1[[#This Row],[pledged]]/Table1[[#This Row],[backers_count]]</f>
        <v>110.8695652173913</v>
      </c>
      <c r="Q988" t="s">
        <v>8317</v>
      </c>
      <c r="R988" t="s">
        <v>8319</v>
      </c>
      <c r="S988" s="12">
        <f>(((J988/60)/60)/24)+DATE(1970,1,1)</f>
        <v>42324.767361111109</v>
      </c>
      <c r="T988" s="12">
        <f>(((I988/60)/60)/24)+DATE(1970,1,1)</f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(Table1[[#This Row],[pledged]]/Table1[[#This Row],[goal]])*100</f>
        <v>13.22</v>
      </c>
      <c r="P989">
        <f>Table1[[#This Row],[pledged]]/Table1[[#This Row],[backers_count]]</f>
        <v>161.21951219512195</v>
      </c>
      <c r="Q989" t="s">
        <v>8317</v>
      </c>
      <c r="R989" t="s">
        <v>8319</v>
      </c>
      <c r="S989" s="12">
        <f>(((J989/60)/60)/24)+DATE(1970,1,1)</f>
        <v>41773.294560185182</v>
      </c>
      <c r="T989" s="12">
        <f>(((I989/60)/60)/24)+DATE(1970,1,1)</f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(Table1[[#This Row],[pledged]]/Table1[[#This Row],[goal]])*100</f>
        <v>0</v>
      </c>
      <c r="P990" t="e">
        <f>Table1[[#This Row],[pledged]]/Table1[[#This Row],[backers_count]]</f>
        <v>#DIV/0!</v>
      </c>
      <c r="Q990" t="s">
        <v>8317</v>
      </c>
      <c r="R990" t="s">
        <v>8319</v>
      </c>
      <c r="S990" s="12">
        <f>(((J990/60)/60)/24)+DATE(1970,1,1)</f>
        <v>42614.356770833328</v>
      </c>
      <c r="T990" s="12">
        <f>(((I990/60)/60)/24)+DATE(1970,1,1)</f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(Table1[[#This Row],[pledged]]/Table1[[#This Row],[goal]])*100</f>
        <v>16.77</v>
      </c>
      <c r="P991">
        <f>Table1[[#This Row],[pledged]]/Table1[[#This Row],[backers_count]]</f>
        <v>52.40625</v>
      </c>
      <c r="Q991" t="s">
        <v>8317</v>
      </c>
      <c r="R991" t="s">
        <v>8319</v>
      </c>
      <c r="S991" s="12">
        <f>(((J991/60)/60)/24)+DATE(1970,1,1)</f>
        <v>42611.933969907404</v>
      </c>
      <c r="T991" s="12">
        <f>(((I991/60)/60)/24)+DATE(1970,1,1)</f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(Table1[[#This Row],[pledged]]/Table1[[#This Row],[goal]])*100</f>
        <v>0.104</v>
      </c>
      <c r="P992">
        <f>Table1[[#This Row],[pledged]]/Table1[[#This Row],[backers_count]]</f>
        <v>13</v>
      </c>
      <c r="Q992" t="s">
        <v>8317</v>
      </c>
      <c r="R992" t="s">
        <v>8319</v>
      </c>
      <c r="S992" s="12">
        <f>(((J992/60)/60)/24)+DATE(1970,1,1)</f>
        <v>41855.784305555557</v>
      </c>
      <c r="T992" s="12">
        <f>(((I992/60)/60)/24)+DATE(1970,1,1)</f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(Table1[[#This Row],[pledged]]/Table1[[#This Row],[goal]])*100</f>
        <v>4.24</v>
      </c>
      <c r="P993">
        <f>Table1[[#This Row],[pledged]]/Table1[[#This Row],[backers_count]]</f>
        <v>30.285714285714285</v>
      </c>
      <c r="Q993" t="s">
        <v>8317</v>
      </c>
      <c r="R993" t="s">
        <v>8319</v>
      </c>
      <c r="S993" s="12">
        <f>(((J993/60)/60)/24)+DATE(1970,1,1)</f>
        <v>42538.75680555556</v>
      </c>
      <c r="T993" s="12">
        <f>(((I993/60)/60)/24)+DATE(1970,1,1)</f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(Table1[[#This Row],[pledged]]/Table1[[#This Row],[goal]])*100</f>
        <v>0.46699999999999997</v>
      </c>
      <c r="P994">
        <f>Table1[[#This Row],[pledged]]/Table1[[#This Row],[backers_count]]</f>
        <v>116.75</v>
      </c>
      <c r="Q994" t="s">
        <v>8317</v>
      </c>
      <c r="R994" t="s">
        <v>8319</v>
      </c>
      <c r="S994" s="12">
        <f>(((J994/60)/60)/24)+DATE(1970,1,1)</f>
        <v>42437.924988425926</v>
      </c>
      <c r="T994" s="12">
        <f>(((I994/60)/60)/24)+DATE(1970,1,1)</f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(Table1[[#This Row],[pledged]]/Table1[[#This Row],[goal]])*100</f>
        <v>25.087142857142858</v>
      </c>
      <c r="P995">
        <f>Table1[[#This Row],[pledged]]/Table1[[#This Row],[backers_count]]</f>
        <v>89.59693877551021</v>
      </c>
      <c r="Q995" t="s">
        <v>8317</v>
      </c>
      <c r="R995" t="s">
        <v>8319</v>
      </c>
      <c r="S995" s="12">
        <f>(((J995/60)/60)/24)+DATE(1970,1,1)</f>
        <v>42652.964907407411</v>
      </c>
      <c r="T995" s="12">
        <f>(((I995/60)/60)/24)+DATE(1970,1,1)</f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(Table1[[#This Row],[pledged]]/Table1[[#This Row],[goal]])*100</f>
        <v>2.3345000000000002</v>
      </c>
      <c r="P996">
        <f>Table1[[#This Row],[pledged]]/Table1[[#This Row],[backers_count]]</f>
        <v>424.45454545454544</v>
      </c>
      <c r="Q996" t="s">
        <v>8317</v>
      </c>
      <c r="R996" t="s">
        <v>8319</v>
      </c>
      <c r="S996" s="12">
        <f>(((J996/60)/60)/24)+DATE(1970,1,1)</f>
        <v>41921.263078703705</v>
      </c>
      <c r="T996" s="12">
        <f>(((I996/60)/60)/24)+DATE(1970,1,1)</f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(Table1[[#This Row],[pledged]]/Table1[[#This Row],[goal]])*100</f>
        <v>7.26</v>
      </c>
      <c r="P997">
        <f>Table1[[#This Row],[pledged]]/Table1[[#This Row],[backers_count]]</f>
        <v>80.666666666666671</v>
      </c>
      <c r="Q997" t="s">
        <v>8317</v>
      </c>
      <c r="R997" t="s">
        <v>8319</v>
      </c>
      <c r="S997" s="12">
        <f>(((J997/60)/60)/24)+DATE(1970,1,1)</f>
        <v>41947.940740740742</v>
      </c>
      <c r="T997" s="12">
        <f>(((I997/60)/60)/24)+DATE(1970,1,1)</f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(Table1[[#This Row],[pledged]]/Table1[[#This Row],[goal]])*100</f>
        <v>1.625</v>
      </c>
      <c r="P998">
        <f>Table1[[#This Row],[pledged]]/Table1[[#This Row],[backers_count]]</f>
        <v>13</v>
      </c>
      <c r="Q998" t="s">
        <v>8317</v>
      </c>
      <c r="R998" t="s">
        <v>8319</v>
      </c>
      <c r="S998" s="12">
        <f>(((J998/60)/60)/24)+DATE(1970,1,1)</f>
        <v>41817.866435185184</v>
      </c>
      <c r="T998" s="12">
        <f>(((I998/60)/60)/24)+DATE(1970,1,1)</f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(Table1[[#This Row],[pledged]]/Table1[[#This Row],[goal]])*100</f>
        <v>1.3</v>
      </c>
      <c r="P999">
        <f>Table1[[#This Row],[pledged]]/Table1[[#This Row],[backers_count]]</f>
        <v>8.125</v>
      </c>
      <c r="Q999" t="s">
        <v>8317</v>
      </c>
      <c r="R999" t="s">
        <v>8319</v>
      </c>
      <c r="S999" s="12">
        <f>(((J999/60)/60)/24)+DATE(1970,1,1)</f>
        <v>41941.10297453704</v>
      </c>
      <c r="T999" s="12">
        <f>(((I999/60)/60)/24)+DATE(1970,1,1)</f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(Table1[[#This Row],[pledged]]/Table1[[#This Row],[goal]])*100</f>
        <v>58.558333333333337</v>
      </c>
      <c r="P1000">
        <f>Table1[[#This Row],[pledged]]/Table1[[#This Row],[backers_count]]</f>
        <v>153.42794759825327</v>
      </c>
      <c r="Q1000" t="s">
        <v>8317</v>
      </c>
      <c r="R1000" t="s">
        <v>8319</v>
      </c>
      <c r="S1000" s="12">
        <f>(((J1000/60)/60)/24)+DATE(1970,1,1)</f>
        <v>42282.168993055559</v>
      </c>
      <c r="T1000" s="12">
        <f>(((I1000/60)/60)/24)+DATE(1970,1,1)</f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(Table1[[#This Row],[pledged]]/Table1[[#This Row],[goal]])*100</f>
        <v>7.7886666666666677</v>
      </c>
      <c r="P1001">
        <f>Table1[[#This Row],[pledged]]/Table1[[#This Row],[backers_count]]</f>
        <v>292.07499999999999</v>
      </c>
      <c r="Q1001" t="s">
        <v>8317</v>
      </c>
      <c r="R1001" t="s">
        <v>8319</v>
      </c>
      <c r="S1001" s="12">
        <f>(((J1001/60)/60)/24)+DATE(1970,1,1)</f>
        <v>41926.29965277778</v>
      </c>
      <c r="T1001" s="12">
        <f>(((I1001/60)/60)/24)+DATE(1970,1,1)</f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(Table1[[#This Row],[pledged]]/Table1[[#This Row],[goal]])*100</f>
        <v>2.2157147647256061</v>
      </c>
      <c r="P1002">
        <f>Table1[[#This Row],[pledged]]/Table1[[#This Row],[backers_count]]</f>
        <v>3304</v>
      </c>
      <c r="Q1002" t="s">
        <v>8317</v>
      </c>
      <c r="R1002" t="s">
        <v>8319</v>
      </c>
      <c r="S1002" s="12">
        <f>(((J1002/60)/60)/24)+DATE(1970,1,1)</f>
        <v>42749.059722222228</v>
      </c>
      <c r="T1002" s="12">
        <f>(((I1002/60)/60)/24)+DATE(1970,1,1)</f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(Table1[[#This Row],[pledged]]/Table1[[#This Row],[goal]])*100</f>
        <v>104</v>
      </c>
      <c r="P1003">
        <f>Table1[[#This Row],[pledged]]/Table1[[#This Row],[backers_count]]</f>
        <v>1300</v>
      </c>
      <c r="Q1003" t="s">
        <v>8317</v>
      </c>
      <c r="R1003" t="s">
        <v>8319</v>
      </c>
      <c r="S1003" s="12">
        <f>(((J1003/60)/60)/24)+DATE(1970,1,1)</f>
        <v>42720.720057870371</v>
      </c>
      <c r="T1003" s="12">
        <f>(((I1003/60)/60)/24)+DATE(1970,1,1)</f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(Table1[[#This Row],[pledged]]/Table1[[#This Row],[goal]])*100</f>
        <v>29.6029602960296</v>
      </c>
      <c r="P1004">
        <f>Table1[[#This Row],[pledged]]/Table1[[#This Row],[backers_count]]</f>
        <v>134.54545454545453</v>
      </c>
      <c r="Q1004" t="s">
        <v>8317</v>
      </c>
      <c r="R1004" t="s">
        <v>8319</v>
      </c>
      <c r="S1004" s="12">
        <f>(((J1004/60)/60)/24)+DATE(1970,1,1)</f>
        <v>42325.684189814812</v>
      </c>
      <c r="T1004" s="12">
        <f>(((I1004/60)/60)/24)+DATE(1970,1,1)</f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(Table1[[#This Row],[pledged]]/Table1[[#This Row],[goal]])*100</f>
        <v>16.055</v>
      </c>
      <c r="P1005">
        <f>Table1[[#This Row],[pledged]]/Table1[[#This Row],[backers_count]]</f>
        <v>214.06666666666666</v>
      </c>
      <c r="Q1005" t="s">
        <v>8317</v>
      </c>
      <c r="R1005" t="s">
        <v>8319</v>
      </c>
      <c r="S1005" s="12">
        <f>(((J1005/60)/60)/24)+DATE(1970,1,1)</f>
        <v>42780.709039351852</v>
      </c>
      <c r="T1005" s="12">
        <f>(((I1005/60)/60)/24)+DATE(1970,1,1)</f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(Table1[[#This Row],[pledged]]/Table1[[#This Row],[goal]])*100</f>
        <v>82.207999999999998</v>
      </c>
      <c r="P1006">
        <f>Table1[[#This Row],[pledged]]/Table1[[#This Row],[backers_count]]</f>
        <v>216.33684210526314</v>
      </c>
      <c r="Q1006" t="s">
        <v>8317</v>
      </c>
      <c r="R1006" t="s">
        <v>8319</v>
      </c>
      <c r="S1006" s="12">
        <f>(((J1006/60)/60)/24)+DATE(1970,1,1)</f>
        <v>42388.708645833336</v>
      </c>
      <c r="T1006" s="12">
        <f>(((I1006/60)/60)/24)+DATE(1970,1,1)</f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(Table1[[#This Row],[pledged]]/Table1[[#This Row],[goal]])*100</f>
        <v>75.051000000000002</v>
      </c>
      <c r="P1007">
        <f>Table1[[#This Row],[pledged]]/Table1[[#This Row],[backers_count]]</f>
        <v>932.31055900621118</v>
      </c>
      <c r="Q1007" t="s">
        <v>8317</v>
      </c>
      <c r="R1007" t="s">
        <v>8319</v>
      </c>
      <c r="S1007" s="12">
        <f>(((J1007/60)/60)/24)+DATE(1970,1,1)</f>
        <v>42276.624803240738</v>
      </c>
      <c r="T1007" s="12">
        <f>(((I1007/60)/60)/24)+DATE(1970,1,1)</f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(Table1[[#This Row],[pledged]]/Table1[[#This Row],[goal]])*100</f>
        <v>5.8500000000000005</v>
      </c>
      <c r="P1008">
        <f>Table1[[#This Row],[pledged]]/Table1[[#This Row],[backers_count]]</f>
        <v>29.25</v>
      </c>
      <c r="Q1008" t="s">
        <v>8317</v>
      </c>
      <c r="R1008" t="s">
        <v>8319</v>
      </c>
      <c r="S1008" s="12">
        <f>(((J1008/60)/60)/24)+DATE(1970,1,1)</f>
        <v>41977.040185185186</v>
      </c>
      <c r="T1008" s="12">
        <f>(((I1008/60)/60)/24)+DATE(1970,1,1)</f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(Table1[[#This Row],[pledged]]/Table1[[#This Row],[goal]])*100</f>
        <v>44.32</v>
      </c>
      <c r="P1009">
        <f>Table1[[#This Row],[pledged]]/Table1[[#This Row],[backers_count]]</f>
        <v>174.94736842105263</v>
      </c>
      <c r="Q1009" t="s">
        <v>8317</v>
      </c>
      <c r="R1009" t="s">
        <v>8319</v>
      </c>
      <c r="S1009" s="12">
        <f>(((J1009/60)/60)/24)+DATE(1970,1,1)</f>
        <v>42676.583599537036</v>
      </c>
      <c r="T1009" s="12">
        <f>(((I1009/60)/60)/24)+DATE(1970,1,1)</f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(Table1[[#This Row],[pledged]]/Table1[[#This Row],[goal]])*100</f>
        <v>0.26737967914438499</v>
      </c>
      <c r="P1010">
        <f>Table1[[#This Row],[pledged]]/Table1[[#This Row],[backers_count]]</f>
        <v>250</v>
      </c>
      <c r="Q1010" t="s">
        <v>8317</v>
      </c>
      <c r="R1010" t="s">
        <v>8319</v>
      </c>
      <c r="S1010" s="12">
        <f>(((J1010/60)/60)/24)+DATE(1970,1,1)</f>
        <v>42702.809201388889</v>
      </c>
      <c r="T1010" s="12">
        <f>(((I1010/60)/60)/24)+DATE(1970,1,1)</f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(Table1[[#This Row],[pledged]]/Table1[[#This Row],[goal]])*100</f>
        <v>13.13</v>
      </c>
      <c r="P1011">
        <f>Table1[[#This Row],[pledged]]/Table1[[#This Row],[backers_count]]</f>
        <v>65</v>
      </c>
      <c r="Q1011" t="s">
        <v>8317</v>
      </c>
      <c r="R1011" t="s">
        <v>8319</v>
      </c>
      <c r="S1011" s="12">
        <f>(((J1011/60)/60)/24)+DATE(1970,1,1)</f>
        <v>42510.604699074072</v>
      </c>
      <c r="T1011" s="12">
        <f>(((I1011/60)/60)/24)+DATE(1970,1,1)</f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(Table1[[#This Row],[pledged]]/Table1[[#This Row],[goal]])*100</f>
        <v>0.19088937093275488</v>
      </c>
      <c r="P1012">
        <f>Table1[[#This Row],[pledged]]/Table1[[#This Row],[backers_count]]</f>
        <v>55</v>
      </c>
      <c r="Q1012" t="s">
        <v>8317</v>
      </c>
      <c r="R1012" t="s">
        <v>8319</v>
      </c>
      <c r="S1012" s="12">
        <f>(((J1012/60)/60)/24)+DATE(1970,1,1)</f>
        <v>42561.829421296294</v>
      </c>
      <c r="T1012" s="12">
        <f>(((I1012/60)/60)/24)+DATE(1970,1,1)</f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(Table1[[#This Row],[pledged]]/Table1[[#This Row],[goal]])*100</f>
        <v>0.375</v>
      </c>
      <c r="P1013">
        <f>Table1[[#This Row],[pledged]]/Table1[[#This Row],[backers_count]]</f>
        <v>75</v>
      </c>
      <c r="Q1013" t="s">
        <v>8317</v>
      </c>
      <c r="R1013" t="s">
        <v>8319</v>
      </c>
      <c r="S1013" s="12">
        <f>(((J1013/60)/60)/24)+DATE(1970,1,1)</f>
        <v>41946.898090277777</v>
      </c>
      <c r="T1013" s="12">
        <f>(((I1013/60)/60)/24)+DATE(1970,1,1)</f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(Table1[[#This Row],[pledged]]/Table1[[#This Row],[goal]])*100</f>
        <v>21535.021000000001</v>
      </c>
      <c r="P1014">
        <f>Table1[[#This Row],[pledged]]/Table1[[#This Row],[backers_count]]</f>
        <v>1389.3561935483872</v>
      </c>
      <c r="Q1014" t="s">
        <v>8317</v>
      </c>
      <c r="R1014" t="s">
        <v>8319</v>
      </c>
      <c r="S1014" s="12">
        <f>(((J1014/60)/60)/24)+DATE(1970,1,1)</f>
        <v>42714.440416666665</v>
      </c>
      <c r="T1014" s="12">
        <f>(((I1014/60)/60)/24)+DATE(1970,1,1)</f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(Table1[[#This Row],[pledged]]/Table1[[#This Row],[goal]])*100</f>
        <v>34.527999999999999</v>
      </c>
      <c r="P1015">
        <f>Table1[[#This Row],[pledged]]/Table1[[#This Row],[backers_count]]</f>
        <v>95.911111111111111</v>
      </c>
      <c r="Q1015" t="s">
        <v>8317</v>
      </c>
      <c r="R1015" t="s">
        <v>8319</v>
      </c>
      <c r="S1015" s="12">
        <f>(((J1015/60)/60)/24)+DATE(1970,1,1)</f>
        <v>42339.833981481483</v>
      </c>
      <c r="T1015" s="12">
        <f>(((I1015/60)/60)/24)+DATE(1970,1,1)</f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(Table1[[#This Row],[pledged]]/Table1[[#This Row],[goal]])*100</f>
        <v>30.599999999999998</v>
      </c>
      <c r="P1016">
        <f>Table1[[#This Row],[pledged]]/Table1[[#This Row],[backers_count]]</f>
        <v>191.25</v>
      </c>
      <c r="Q1016" t="s">
        <v>8317</v>
      </c>
      <c r="R1016" t="s">
        <v>8319</v>
      </c>
      <c r="S1016" s="12">
        <f>(((J1016/60)/60)/24)+DATE(1970,1,1)</f>
        <v>41955.002488425926</v>
      </c>
      <c r="T1016" s="12">
        <f>(((I1016/60)/60)/24)+DATE(1970,1,1)</f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(Table1[[#This Row],[pledged]]/Table1[[#This Row],[goal]])*100</f>
        <v>2.666666666666667</v>
      </c>
      <c r="P1017">
        <f>Table1[[#This Row],[pledged]]/Table1[[#This Row],[backers_count]]</f>
        <v>40</v>
      </c>
      <c r="Q1017" t="s">
        <v>8317</v>
      </c>
      <c r="R1017" t="s">
        <v>8319</v>
      </c>
      <c r="S1017" s="12">
        <f>(((J1017/60)/60)/24)+DATE(1970,1,1)</f>
        <v>42303.878414351857</v>
      </c>
      <c r="T1017" s="12">
        <f>(((I1017/60)/60)/24)+DATE(1970,1,1)</f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(Table1[[#This Row],[pledged]]/Table1[[#This Row],[goal]])*100</f>
        <v>2.8420000000000001</v>
      </c>
      <c r="P1018">
        <f>Table1[[#This Row],[pledged]]/Table1[[#This Row],[backers_count]]</f>
        <v>74.78947368421052</v>
      </c>
      <c r="Q1018" t="s">
        <v>8317</v>
      </c>
      <c r="R1018" t="s">
        <v>8319</v>
      </c>
      <c r="S1018" s="12">
        <f>(((J1018/60)/60)/24)+DATE(1970,1,1)</f>
        <v>42422.107129629629</v>
      </c>
      <c r="T1018" s="12">
        <f>(((I1018/60)/60)/24)+DATE(1970,1,1)</f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(Table1[[#This Row],[pledged]]/Table1[[#This Row],[goal]])*100</f>
        <v>22.878799999999998</v>
      </c>
      <c r="P1019">
        <f>Table1[[#This Row],[pledged]]/Table1[[#This Row],[backers_count]]</f>
        <v>161.11830985915492</v>
      </c>
      <c r="Q1019" t="s">
        <v>8317</v>
      </c>
      <c r="R1019" t="s">
        <v>8319</v>
      </c>
      <c r="S1019" s="12">
        <f>(((J1019/60)/60)/24)+DATE(1970,1,1)</f>
        <v>42289.675173611111</v>
      </c>
      <c r="T1019" s="12">
        <f>(((I1019/60)/60)/24)+DATE(1970,1,1)</f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(Table1[[#This Row],[pledged]]/Table1[[#This Row],[goal]])*100</f>
        <v>3.105</v>
      </c>
      <c r="P1020">
        <f>Table1[[#This Row],[pledged]]/Table1[[#This Row],[backers_count]]</f>
        <v>88.714285714285708</v>
      </c>
      <c r="Q1020" t="s">
        <v>8317</v>
      </c>
      <c r="R1020" t="s">
        <v>8319</v>
      </c>
      <c r="S1020" s="12">
        <f>(((J1020/60)/60)/24)+DATE(1970,1,1)</f>
        <v>42535.492280092592</v>
      </c>
      <c r="T1020" s="12">
        <f>(((I1020/60)/60)/24)+DATE(1970,1,1)</f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(Table1[[#This Row],[pledged]]/Table1[[#This Row],[goal]])*100</f>
        <v>47.333333333333336</v>
      </c>
      <c r="P1021">
        <f>Table1[[#This Row],[pledged]]/Table1[[#This Row],[backers_count]]</f>
        <v>53.25</v>
      </c>
      <c r="Q1021" t="s">
        <v>8317</v>
      </c>
      <c r="R1021" t="s">
        <v>8319</v>
      </c>
      <c r="S1021" s="12">
        <f>(((J1021/60)/60)/24)+DATE(1970,1,1)</f>
        <v>42009.973946759259</v>
      </c>
      <c r="T1021" s="12">
        <f>(((I1021/60)/60)/24)+DATE(1970,1,1)</f>
        <v>42039.973946759259</v>
      </c>
    </row>
    <row r="1022" spans="1:20" ht="28.8" x14ac:dyDescent="0.3">
      <c r="A1022">
        <v>1741</v>
      </c>
      <c r="B1022" s="3" t="s">
        <v>1742</v>
      </c>
      <c r="C1022" s="3" t="s">
        <v>5851</v>
      </c>
      <c r="D1022">
        <v>1200</v>
      </c>
      <c r="E1022">
        <v>1330</v>
      </c>
      <c r="F1022" t="s">
        <v>8219</v>
      </c>
      <c r="G1022" t="s">
        <v>8225</v>
      </c>
      <c r="H1022" t="s">
        <v>8247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8285</v>
      </c>
      <c r="O1022" s="7">
        <f>(Table1[[#This Row],[pledged]]/Table1[[#This Row],[goal]])*100</f>
        <v>110.83333333333334</v>
      </c>
      <c r="P1022">
        <f>Table1[[#This Row],[pledged]]/Table1[[#This Row],[backers_count]]</f>
        <v>25.576923076923077</v>
      </c>
      <c r="Q1022" t="s">
        <v>8336</v>
      </c>
      <c r="R1022" t="s">
        <v>8337</v>
      </c>
      <c r="S1022" s="12">
        <f>(((J1022/60)/60)/24)+DATE(1970,1,1)</f>
        <v>42120.628136574072</v>
      </c>
      <c r="T1022" s="12">
        <f>(((I1022/60)/60)/24)+DATE(1970,1,1)</f>
        <v>42165.628136574072</v>
      </c>
    </row>
    <row r="1023" spans="1:20" ht="28.8" x14ac:dyDescent="0.3">
      <c r="A1023">
        <v>1752</v>
      </c>
      <c r="B1023" s="3" t="s">
        <v>1753</v>
      </c>
      <c r="C1023" s="3" t="s">
        <v>5862</v>
      </c>
      <c r="D1023">
        <v>1200</v>
      </c>
      <c r="E1023">
        <v>3122</v>
      </c>
      <c r="F1023" t="s">
        <v>8219</v>
      </c>
      <c r="G1023" t="s">
        <v>8225</v>
      </c>
      <c r="H1023" t="s">
        <v>8247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8285</v>
      </c>
      <c r="O1023" s="7">
        <f>(Table1[[#This Row],[pledged]]/Table1[[#This Row],[goal]])*100</f>
        <v>260.16666666666663</v>
      </c>
      <c r="P1023">
        <f>Table1[[#This Row],[pledged]]/Table1[[#This Row],[backers_count]]</f>
        <v>34.68888888888889</v>
      </c>
      <c r="Q1023" t="s">
        <v>8336</v>
      </c>
      <c r="R1023" t="s">
        <v>8337</v>
      </c>
      <c r="S1023" s="12">
        <f>(((J1023/60)/60)/24)+DATE(1970,1,1)</f>
        <v>42627.253263888888</v>
      </c>
      <c r="T1023" s="12">
        <f>(((I1023/60)/60)/24)+DATE(1970,1,1)</f>
        <v>42657.253263888888</v>
      </c>
    </row>
    <row r="1024" spans="1:20" ht="43.2" x14ac:dyDescent="0.3">
      <c r="A1024">
        <v>1886</v>
      </c>
      <c r="B1024" s="3" t="s">
        <v>1887</v>
      </c>
      <c r="C1024" s="3" t="s">
        <v>5996</v>
      </c>
      <c r="D1024">
        <v>1200</v>
      </c>
      <c r="E1024">
        <v>1225</v>
      </c>
      <c r="F1024" t="s">
        <v>8219</v>
      </c>
      <c r="G1024" t="s">
        <v>8224</v>
      </c>
      <c r="H1024" t="s">
        <v>8246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8279</v>
      </c>
      <c r="O1024" s="7">
        <f>(Table1[[#This Row],[pledged]]/Table1[[#This Row],[goal]])*100</f>
        <v>102.08333333333333</v>
      </c>
      <c r="P1024">
        <f>Table1[[#This Row],[pledged]]/Table1[[#This Row],[backers_count]]</f>
        <v>42.241379310344826</v>
      </c>
      <c r="Q1024" t="s">
        <v>8323</v>
      </c>
      <c r="R1024" t="s">
        <v>8327</v>
      </c>
      <c r="S1024" s="12">
        <f>(((J1024/60)/60)/24)+DATE(1970,1,1)</f>
        <v>41925.906689814816</v>
      </c>
      <c r="T1024" s="12">
        <f>(((I1024/60)/60)/24)+DATE(1970,1,1)</f>
        <v>41955.94835648148</v>
      </c>
    </row>
    <row r="1025" spans="1:20" ht="43.2" x14ac:dyDescent="0.3">
      <c r="A1025">
        <v>2117</v>
      </c>
      <c r="B1025" s="3" t="s">
        <v>2118</v>
      </c>
      <c r="C1025" s="3" t="s">
        <v>6227</v>
      </c>
      <c r="D1025">
        <v>1200</v>
      </c>
      <c r="E1025">
        <v>1773</v>
      </c>
      <c r="F1025" t="s">
        <v>8219</v>
      </c>
      <c r="G1025" t="s">
        <v>8224</v>
      </c>
      <c r="H1025" t="s">
        <v>8246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8279</v>
      </c>
      <c r="O1025" s="7">
        <f>(Table1[[#This Row],[pledged]]/Table1[[#This Row],[goal]])*100</f>
        <v>147.75</v>
      </c>
      <c r="P1025">
        <f>Table1[[#This Row],[pledged]]/Table1[[#This Row],[backers_count]]</f>
        <v>50.657142857142858</v>
      </c>
      <c r="Q1025" t="s">
        <v>8323</v>
      </c>
      <c r="R1025" t="s">
        <v>8327</v>
      </c>
      <c r="S1025" s="12">
        <f>(((J1025/60)/60)/24)+DATE(1970,1,1)</f>
        <v>42290.059594907405</v>
      </c>
      <c r="T1025" s="12">
        <f>(((I1025/60)/60)/24)+DATE(1970,1,1)</f>
        <v>42304.207638888889</v>
      </c>
    </row>
    <row r="1026" spans="1:20" ht="43.2" x14ac:dyDescent="0.3">
      <c r="A1026">
        <v>2189</v>
      </c>
      <c r="B1026" s="3" t="s">
        <v>2190</v>
      </c>
      <c r="C1026" s="3" t="s">
        <v>6299</v>
      </c>
      <c r="D1026">
        <v>1200</v>
      </c>
      <c r="E1026">
        <v>6039</v>
      </c>
      <c r="F1026" t="s">
        <v>8219</v>
      </c>
      <c r="G1026" t="s">
        <v>8225</v>
      </c>
      <c r="H1026" t="s">
        <v>8247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8297</v>
      </c>
      <c r="O1026" s="7">
        <f>(Table1[[#This Row],[pledged]]/Table1[[#This Row],[goal]])*100</f>
        <v>503.25</v>
      </c>
      <c r="P1026">
        <f>Table1[[#This Row],[pledged]]/Table1[[#This Row],[backers_count]]</f>
        <v>68.625</v>
      </c>
      <c r="Q1026" t="s">
        <v>8331</v>
      </c>
      <c r="R1026" t="s">
        <v>8349</v>
      </c>
      <c r="S1026" s="12">
        <f>(((J1026/60)/60)/24)+DATE(1970,1,1)</f>
        <v>42467.788194444445</v>
      </c>
      <c r="T1026" s="12">
        <f>(((I1026/60)/60)/24)+DATE(1970,1,1)</f>
        <v>42481.916666666672</v>
      </c>
    </row>
    <row r="1027" spans="1:20" ht="57.6" x14ac:dyDescent="0.3">
      <c r="A1027">
        <v>2295</v>
      </c>
      <c r="B1027" s="3" t="s">
        <v>2296</v>
      </c>
      <c r="C1027" s="3" t="s">
        <v>6405</v>
      </c>
      <c r="D1027">
        <v>1200</v>
      </c>
      <c r="E1027">
        <v>1503</v>
      </c>
      <c r="F1027" t="s">
        <v>8219</v>
      </c>
      <c r="G1027" t="s">
        <v>8224</v>
      </c>
      <c r="H1027" t="s">
        <v>8246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8276</v>
      </c>
      <c r="O1027" s="7">
        <f>(Table1[[#This Row],[pledged]]/Table1[[#This Row],[goal]])*100</f>
        <v>125.25</v>
      </c>
      <c r="P1027">
        <f>Table1[[#This Row],[pledged]]/Table1[[#This Row],[backers_count]]</f>
        <v>44.205882352941174</v>
      </c>
      <c r="Q1027" t="s">
        <v>8323</v>
      </c>
      <c r="R1027" t="s">
        <v>8324</v>
      </c>
      <c r="S1027" s="12">
        <f>(((J1027/60)/60)/24)+DATE(1970,1,1)</f>
        <v>41270.954351851848</v>
      </c>
      <c r="T1027" s="12">
        <f>(((I1027/60)/60)/24)+DATE(1970,1,1)</f>
        <v>41300.954351851848</v>
      </c>
    </row>
    <row r="1028" spans="1:20" ht="43.2" x14ac:dyDescent="0.3">
      <c r="A1028">
        <v>2314</v>
      </c>
      <c r="B1028" s="3" t="s">
        <v>2315</v>
      </c>
      <c r="C1028" s="3" t="s">
        <v>6424</v>
      </c>
      <c r="D1028">
        <v>1200</v>
      </c>
      <c r="E1028">
        <v>1883.64</v>
      </c>
      <c r="F1028" t="s">
        <v>8219</v>
      </c>
      <c r="G1028" t="s">
        <v>8224</v>
      </c>
      <c r="H1028" t="s">
        <v>8246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8279</v>
      </c>
      <c r="O1028" s="7">
        <f>(Table1[[#This Row],[pledged]]/Table1[[#This Row],[goal]])*100</f>
        <v>156.97</v>
      </c>
      <c r="P1028">
        <f>Table1[[#This Row],[pledged]]/Table1[[#This Row],[backers_count]]</f>
        <v>37.672800000000002</v>
      </c>
      <c r="Q1028" t="s">
        <v>8323</v>
      </c>
      <c r="R1028" t="s">
        <v>8327</v>
      </c>
      <c r="S1028" s="12">
        <f>(((J1028/60)/60)/24)+DATE(1970,1,1)</f>
        <v>41037.551585648151</v>
      </c>
      <c r="T1028" s="12">
        <f>(((I1028/60)/60)/24)+DATE(1970,1,1)</f>
        <v>41067.551585648151</v>
      </c>
    </row>
    <row r="1029" spans="1:20" ht="43.2" x14ac:dyDescent="0.3">
      <c r="A1029">
        <v>2469</v>
      </c>
      <c r="B1029" s="3" t="s">
        <v>2470</v>
      </c>
      <c r="C1029" s="3" t="s">
        <v>6579</v>
      </c>
      <c r="D1029">
        <v>1200</v>
      </c>
      <c r="E1029">
        <v>1364</v>
      </c>
      <c r="F1029" t="s">
        <v>8219</v>
      </c>
      <c r="G1029" t="s">
        <v>8224</v>
      </c>
      <c r="H1029" t="s">
        <v>8246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8279</v>
      </c>
      <c r="O1029" s="7">
        <f>(Table1[[#This Row],[pledged]]/Table1[[#This Row],[goal]])*100</f>
        <v>113.66666666666667</v>
      </c>
      <c r="P1029">
        <f>Table1[[#This Row],[pledged]]/Table1[[#This Row],[backers_count]]</f>
        <v>29.021276595744681</v>
      </c>
      <c r="Q1029" t="s">
        <v>8323</v>
      </c>
      <c r="R1029" t="s">
        <v>8327</v>
      </c>
      <c r="S1029" s="12">
        <f>(((J1029/60)/60)/24)+DATE(1970,1,1)</f>
        <v>40557.429733796293</v>
      </c>
      <c r="T1029" s="12">
        <f>(((I1029/60)/60)/24)+DATE(1970,1,1)</f>
        <v>40582.429733796293</v>
      </c>
    </row>
    <row r="1030" spans="1:20" ht="43.2" x14ac:dyDescent="0.3">
      <c r="A1030">
        <v>3180</v>
      </c>
      <c r="B1030" s="3" t="s">
        <v>3180</v>
      </c>
      <c r="C1030" s="3" t="s">
        <v>7290</v>
      </c>
      <c r="D1030">
        <v>1200</v>
      </c>
      <c r="E1030">
        <v>1437</v>
      </c>
      <c r="F1030" t="s">
        <v>8219</v>
      </c>
      <c r="G1030" t="s">
        <v>8225</v>
      </c>
      <c r="H1030" t="s">
        <v>8247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8271</v>
      </c>
      <c r="O1030" s="7">
        <f>(Table1[[#This Row],[pledged]]/Table1[[#This Row],[goal]])*100</f>
        <v>119.75</v>
      </c>
      <c r="P1030">
        <f>Table1[[#This Row],[pledged]]/Table1[[#This Row],[backers_count]]</f>
        <v>31.933333333333334</v>
      </c>
      <c r="Q1030" t="s">
        <v>8315</v>
      </c>
      <c r="R1030" t="s">
        <v>8316</v>
      </c>
      <c r="S1030" s="12">
        <f>(((J1030/60)/60)/24)+DATE(1970,1,1)</f>
        <v>41780.412604166668</v>
      </c>
      <c r="T1030" s="12">
        <f>(((I1030/60)/60)/24)+DATE(1970,1,1)</f>
        <v>41810.412604166668</v>
      </c>
    </row>
    <row r="1031" spans="1:20" ht="43.2" x14ac:dyDescent="0.3">
      <c r="A1031">
        <v>3226</v>
      </c>
      <c r="B1031" s="3" t="s">
        <v>3226</v>
      </c>
      <c r="C1031" s="3" t="s">
        <v>7336</v>
      </c>
      <c r="D1031">
        <v>1200</v>
      </c>
      <c r="E1031">
        <v>1250</v>
      </c>
      <c r="F1031" t="s">
        <v>8219</v>
      </c>
      <c r="G1031" t="s">
        <v>8225</v>
      </c>
      <c r="H1031" t="s">
        <v>8247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8271</v>
      </c>
      <c r="O1031" s="7">
        <f>(Table1[[#This Row],[pledged]]/Table1[[#This Row],[goal]])*100</f>
        <v>104.16666666666667</v>
      </c>
      <c r="P1031">
        <f>Table1[[#This Row],[pledged]]/Table1[[#This Row],[backers_count]]</f>
        <v>59.523809523809526</v>
      </c>
      <c r="Q1031" t="s">
        <v>8315</v>
      </c>
      <c r="R1031" t="s">
        <v>8316</v>
      </c>
      <c r="S1031" s="12">
        <f>(((J1031/60)/60)/24)+DATE(1970,1,1)</f>
        <v>42277.583472222221</v>
      </c>
      <c r="T1031" s="12">
        <f>(((I1031/60)/60)/24)+DATE(1970,1,1)</f>
        <v>42307.583472222221</v>
      </c>
    </row>
    <row r="1032" spans="1:20" ht="43.2" x14ac:dyDescent="0.3">
      <c r="A1032">
        <v>3227</v>
      </c>
      <c r="B1032" s="3" t="s">
        <v>3227</v>
      </c>
      <c r="C1032" s="3" t="s">
        <v>7337</v>
      </c>
      <c r="D1032">
        <v>1200</v>
      </c>
      <c r="E1032">
        <v>1500</v>
      </c>
      <c r="F1032" t="s">
        <v>8219</v>
      </c>
      <c r="G1032" t="s">
        <v>8225</v>
      </c>
      <c r="H1032" t="s">
        <v>8247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8271</v>
      </c>
      <c r="O1032" s="7">
        <f>(Table1[[#This Row],[pledged]]/Table1[[#This Row],[goal]])*100</f>
        <v>125</v>
      </c>
      <c r="P1032">
        <f>Table1[[#This Row],[pledged]]/Table1[[#This Row],[backers_count]]</f>
        <v>50</v>
      </c>
      <c r="Q1032" t="s">
        <v>8315</v>
      </c>
      <c r="R1032" t="s">
        <v>8316</v>
      </c>
      <c r="S1032" s="12">
        <f>(((J1032/60)/60)/24)+DATE(1970,1,1)</f>
        <v>42722.882361111115</v>
      </c>
      <c r="T1032" s="12">
        <f>(((I1032/60)/60)/24)+DATE(1970,1,1)</f>
        <v>42752.882361111115</v>
      </c>
    </row>
    <row r="1033" spans="1:20" ht="43.2" x14ac:dyDescent="0.3">
      <c r="A1033">
        <v>3399</v>
      </c>
      <c r="B1033" s="3" t="s">
        <v>3398</v>
      </c>
      <c r="C1033" s="3" t="s">
        <v>7509</v>
      </c>
      <c r="D1033">
        <v>1200</v>
      </c>
      <c r="E1033">
        <v>1245</v>
      </c>
      <c r="F1033" t="s">
        <v>8219</v>
      </c>
      <c r="G1033" t="s">
        <v>8225</v>
      </c>
      <c r="H1033" t="s">
        <v>8247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8271</v>
      </c>
      <c r="O1033" s="7">
        <f>(Table1[[#This Row],[pledged]]/Table1[[#This Row],[goal]])*100</f>
        <v>103.75000000000001</v>
      </c>
      <c r="P1033">
        <f>Table1[[#This Row],[pledged]]/Table1[[#This Row],[backers_count]]</f>
        <v>27.065217391304348</v>
      </c>
      <c r="Q1033" t="s">
        <v>8315</v>
      </c>
      <c r="R1033" t="s">
        <v>8316</v>
      </c>
      <c r="S1033" s="12">
        <f>(((J1033/60)/60)/24)+DATE(1970,1,1)</f>
        <v>42026.920428240745</v>
      </c>
      <c r="T1033" s="12">
        <f>(((I1033/60)/60)/24)+DATE(1970,1,1)</f>
        <v>42056.920428240745</v>
      </c>
    </row>
    <row r="1034" spans="1:20" ht="28.8" x14ac:dyDescent="0.3">
      <c r="A1034">
        <v>3439</v>
      </c>
      <c r="B1034" s="3" t="s">
        <v>3438</v>
      </c>
      <c r="C1034" s="3" t="s">
        <v>7549</v>
      </c>
      <c r="D1034">
        <v>1200</v>
      </c>
      <c r="E1034">
        <v>1616.14</v>
      </c>
      <c r="F1034" t="s">
        <v>8219</v>
      </c>
      <c r="G1034" t="s">
        <v>8224</v>
      </c>
      <c r="H1034" t="s">
        <v>8246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8271</v>
      </c>
      <c r="O1034" s="7">
        <f>(Table1[[#This Row],[pledged]]/Table1[[#This Row],[goal]])*100</f>
        <v>134.67833333333334</v>
      </c>
      <c r="P1034">
        <f>Table1[[#This Row],[pledged]]/Table1[[#This Row],[backers_count]]</f>
        <v>89.785555555555561</v>
      </c>
      <c r="Q1034" t="s">
        <v>8315</v>
      </c>
      <c r="R1034" t="s">
        <v>8316</v>
      </c>
      <c r="S1034" s="12">
        <f>(((J1034/60)/60)/24)+DATE(1970,1,1)</f>
        <v>42374.911226851851</v>
      </c>
      <c r="T1034" s="12">
        <f>(((I1034/60)/60)/24)+DATE(1970,1,1)</f>
        <v>42388.207638888889</v>
      </c>
    </row>
    <row r="1035" spans="1:20" ht="43.2" x14ac:dyDescent="0.3">
      <c r="A1035">
        <v>3541</v>
      </c>
      <c r="B1035" s="3" t="s">
        <v>3540</v>
      </c>
      <c r="C1035" s="3" t="s">
        <v>7651</v>
      </c>
      <c r="D1035">
        <v>1200</v>
      </c>
      <c r="E1035">
        <v>1260</v>
      </c>
      <c r="F1035" t="s">
        <v>8219</v>
      </c>
      <c r="G1035" t="s">
        <v>8225</v>
      </c>
      <c r="H1035" t="s">
        <v>8247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8271</v>
      </c>
      <c r="O1035" s="7">
        <f>(Table1[[#This Row],[pledged]]/Table1[[#This Row],[goal]])*100</f>
        <v>105</v>
      </c>
      <c r="P1035">
        <f>Table1[[#This Row],[pledged]]/Table1[[#This Row],[backers_count]]</f>
        <v>39.375</v>
      </c>
      <c r="Q1035" t="s">
        <v>8315</v>
      </c>
      <c r="R1035" t="s">
        <v>8316</v>
      </c>
      <c r="S1035" s="12">
        <f>(((J1035/60)/60)/24)+DATE(1970,1,1)</f>
        <v>42222.730034722219</v>
      </c>
      <c r="T1035" s="12">
        <f>(((I1035/60)/60)/24)+DATE(1970,1,1)</f>
        <v>42247.730034722219</v>
      </c>
    </row>
    <row r="1036" spans="1:20" ht="28.8" x14ac:dyDescent="0.3">
      <c r="A1036">
        <v>3666</v>
      </c>
      <c r="B1036" s="3" t="s">
        <v>3663</v>
      </c>
      <c r="C1036" s="3" t="s">
        <v>7776</v>
      </c>
      <c r="D1036">
        <v>1200</v>
      </c>
      <c r="E1036">
        <v>1200</v>
      </c>
      <c r="F1036" t="s">
        <v>8219</v>
      </c>
      <c r="G1036" t="s">
        <v>8224</v>
      </c>
      <c r="H1036" t="s">
        <v>8246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8271</v>
      </c>
      <c r="O1036" s="7">
        <f>(Table1[[#This Row],[pledged]]/Table1[[#This Row],[goal]])*100</f>
        <v>100</v>
      </c>
      <c r="P1036">
        <f>Table1[[#This Row],[pledged]]/Table1[[#This Row],[backers_count]]</f>
        <v>31.578947368421051</v>
      </c>
      <c r="Q1036" t="s">
        <v>8315</v>
      </c>
      <c r="R1036" t="s">
        <v>8316</v>
      </c>
      <c r="S1036" s="12">
        <f>(((J1036/60)/60)/24)+DATE(1970,1,1)</f>
        <v>41822.90488425926</v>
      </c>
      <c r="T1036" s="12">
        <f>(((I1036/60)/60)/24)+DATE(1970,1,1)</f>
        <v>41844.291666666664</v>
      </c>
    </row>
    <row r="1037" spans="1:20" ht="43.2" x14ac:dyDescent="0.3">
      <c r="A1037">
        <v>3783</v>
      </c>
      <c r="B1037" s="3" t="s">
        <v>3780</v>
      </c>
      <c r="C1037" s="3" t="s">
        <v>7893</v>
      </c>
      <c r="D1037">
        <v>1200</v>
      </c>
      <c r="E1037">
        <v>1547</v>
      </c>
      <c r="F1037" t="s">
        <v>8219</v>
      </c>
      <c r="G1037" t="s">
        <v>8224</v>
      </c>
      <c r="H1037" t="s">
        <v>8246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8305</v>
      </c>
      <c r="O1037" s="7">
        <f>(Table1[[#This Row],[pledged]]/Table1[[#This Row],[goal]])*100</f>
        <v>128.91666666666666</v>
      </c>
      <c r="P1037">
        <f>Table1[[#This Row],[pledged]]/Table1[[#This Row],[backers_count]]</f>
        <v>64.458333333333329</v>
      </c>
      <c r="Q1037" t="s">
        <v>8315</v>
      </c>
      <c r="R1037" t="s">
        <v>8357</v>
      </c>
      <c r="S1037" s="12">
        <f>(((J1037/60)/60)/24)+DATE(1970,1,1)</f>
        <v>42420.140277777777</v>
      </c>
      <c r="T1037" s="12">
        <f>(((I1037/60)/60)/24)+DATE(1970,1,1)</f>
        <v>42444.666666666672</v>
      </c>
    </row>
    <row r="1038" spans="1:20" ht="43.2" x14ac:dyDescent="0.3">
      <c r="A1038">
        <v>3832</v>
      </c>
      <c r="B1038" s="3" t="s">
        <v>3829</v>
      </c>
      <c r="C1038" s="3" t="s">
        <v>7941</v>
      </c>
      <c r="D1038">
        <v>1200</v>
      </c>
      <c r="E1038">
        <v>1256</v>
      </c>
      <c r="F1038" t="s">
        <v>8219</v>
      </c>
      <c r="G1038" t="s">
        <v>8224</v>
      </c>
      <c r="H1038" t="s">
        <v>8246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8271</v>
      </c>
      <c r="O1038" s="7">
        <f>(Table1[[#This Row],[pledged]]/Table1[[#This Row],[goal]])*100</f>
        <v>104.66666666666666</v>
      </c>
      <c r="P1038">
        <f>Table1[[#This Row],[pledged]]/Table1[[#This Row],[backers_count]]</f>
        <v>139.55555555555554</v>
      </c>
      <c r="Q1038" t="s">
        <v>8315</v>
      </c>
      <c r="R1038" t="s">
        <v>8316</v>
      </c>
      <c r="S1038" s="12">
        <f>(((J1038/60)/60)/24)+DATE(1970,1,1)</f>
        <v>42375.114988425921</v>
      </c>
      <c r="T1038" s="12">
        <f>(((I1038/60)/60)/24)+DATE(1970,1,1)</f>
        <v>42420.114988425921</v>
      </c>
    </row>
    <row r="1039" spans="1:20" ht="57.6" x14ac:dyDescent="0.3">
      <c r="A1039">
        <v>3833</v>
      </c>
      <c r="B1039" s="3" t="s">
        <v>3830</v>
      </c>
      <c r="C1039" s="3" t="s">
        <v>7942</v>
      </c>
      <c r="D1039">
        <v>1200</v>
      </c>
      <c r="E1039">
        <v>1400</v>
      </c>
      <c r="F1039" t="s">
        <v>8219</v>
      </c>
      <c r="G1039" t="s">
        <v>8229</v>
      </c>
      <c r="H1039" t="s">
        <v>8251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8271</v>
      </c>
      <c r="O1039" s="7">
        <f>(Table1[[#This Row],[pledged]]/Table1[[#This Row],[goal]])*100</f>
        <v>116.66666666666667</v>
      </c>
      <c r="P1039">
        <f>Table1[[#This Row],[pledged]]/Table1[[#This Row],[backers_count]]</f>
        <v>70</v>
      </c>
      <c r="Q1039" t="s">
        <v>8315</v>
      </c>
      <c r="R1039" t="s">
        <v>8316</v>
      </c>
      <c r="S1039" s="12">
        <f>(((J1039/60)/60)/24)+DATE(1970,1,1)</f>
        <v>41963.872361111105</v>
      </c>
      <c r="T1039" s="12">
        <f>(((I1039/60)/60)/24)+DATE(1970,1,1)</f>
        <v>41974.797916666663</v>
      </c>
    </row>
    <row r="1040" spans="1:20" ht="43.2" x14ac:dyDescent="0.3">
      <c r="A1040">
        <v>26</v>
      </c>
      <c r="B1040" s="3" t="s">
        <v>28</v>
      </c>
      <c r="C1040" s="3" t="s">
        <v>4137</v>
      </c>
      <c r="D1040">
        <v>1250</v>
      </c>
      <c r="E1040">
        <v>1940</v>
      </c>
      <c r="F1040" t="s">
        <v>8219</v>
      </c>
      <c r="G1040" t="s">
        <v>8224</v>
      </c>
      <c r="H1040" t="s">
        <v>8246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8265</v>
      </c>
      <c r="O1040" s="7">
        <f>(Table1[[#This Row],[pledged]]/Table1[[#This Row],[goal]])*100</f>
        <v>155.20000000000002</v>
      </c>
      <c r="P1040">
        <f>Table1[[#This Row],[pledged]]/Table1[[#This Row],[backers_count]]</f>
        <v>102.10526315789474</v>
      </c>
      <c r="Q1040" t="s">
        <v>8308</v>
      </c>
      <c r="R1040" t="s">
        <v>8309</v>
      </c>
      <c r="S1040" s="12">
        <f>(((J1040/60)/60)/24)+DATE(1970,1,1)</f>
        <v>41828.515555555554</v>
      </c>
      <c r="T1040" s="12">
        <f>(((I1040/60)/60)/24)+DATE(1970,1,1)</f>
        <v>41868.515555555554</v>
      </c>
    </row>
    <row r="1041" spans="1:20" ht="43.2" x14ac:dyDescent="0.3">
      <c r="A1041">
        <v>2558</v>
      </c>
      <c r="B1041" s="3" t="s">
        <v>2558</v>
      </c>
      <c r="C1041" s="3" t="s">
        <v>6668</v>
      </c>
      <c r="D1041">
        <v>1250</v>
      </c>
      <c r="E1041">
        <v>1361</v>
      </c>
      <c r="F1041" t="s">
        <v>8219</v>
      </c>
      <c r="G1041" t="s">
        <v>8226</v>
      </c>
      <c r="H1041" t="s">
        <v>8248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8300</v>
      </c>
      <c r="O1041" s="7">
        <f>(Table1[[#This Row],[pledged]]/Table1[[#This Row],[goal]])*100</f>
        <v>108.88</v>
      </c>
      <c r="P1041">
        <f>Table1[[#This Row],[pledged]]/Table1[[#This Row],[backers_count]]</f>
        <v>75.611111111111114</v>
      </c>
      <c r="Q1041" t="s">
        <v>8323</v>
      </c>
      <c r="R1041" t="s">
        <v>8352</v>
      </c>
      <c r="S1041" s="12">
        <f>(((J1041/60)/60)/24)+DATE(1970,1,1)</f>
        <v>42093.860023148154</v>
      </c>
      <c r="T1041" s="12">
        <f>(((I1041/60)/60)/24)+DATE(1970,1,1)</f>
        <v>42125.582638888889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(Table1[[#This Row],[pledged]]/Table1[[#This Row],[goal]])*100</f>
        <v>0.29411764705882354</v>
      </c>
      <c r="P1042">
        <f>Table1[[#This Row],[pledged]]/Table1[[#This Row],[backers_count]]</f>
        <v>250</v>
      </c>
      <c r="Q1042" t="s">
        <v>8329</v>
      </c>
      <c r="R1042" t="s">
        <v>8330</v>
      </c>
      <c r="S1042" s="12">
        <f>(((J1042/60)/60)/24)+DATE(1970,1,1)</f>
        <v>42579.708437499998</v>
      </c>
      <c r="T1042" s="12">
        <f>(((I1042/60)/60)/24)+DATE(1970,1,1)</f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(Table1[[#This Row],[pledged]]/Table1[[#This Row],[goal]])*100</f>
        <v>0</v>
      </c>
      <c r="P1043" t="e">
        <f>Table1[[#This Row],[pledged]]/Table1[[#This Row],[backers_count]]</f>
        <v>#DIV/0!</v>
      </c>
      <c r="Q1043" t="s">
        <v>8329</v>
      </c>
      <c r="R1043" t="s">
        <v>8330</v>
      </c>
      <c r="S1043" s="12">
        <f>(((J1043/60)/60)/24)+DATE(1970,1,1)</f>
        <v>41831.060092592597</v>
      </c>
      <c r="T1043" s="12">
        <f>(((I1043/60)/60)/24)+DATE(1970,1,1)</f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(Table1[[#This Row],[pledged]]/Table1[[#This Row],[goal]])*100</f>
        <v>1.5384615384615385</v>
      </c>
      <c r="P1044">
        <f>Table1[[#This Row],[pledged]]/Table1[[#This Row],[backers_count]]</f>
        <v>10</v>
      </c>
      <c r="Q1044" t="s">
        <v>8329</v>
      </c>
      <c r="R1044" t="s">
        <v>8330</v>
      </c>
      <c r="S1044" s="12">
        <f>(((J1044/60)/60)/24)+DATE(1970,1,1)</f>
        <v>41851.696157407408</v>
      </c>
      <c r="T1044" s="12">
        <f>(((I1044/60)/60)/24)+DATE(1970,1,1)</f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(Table1[[#This Row],[pledged]]/Table1[[#This Row],[goal]])*100</f>
        <v>8.5370000000000008</v>
      </c>
      <c r="P1045">
        <f>Table1[[#This Row],[pledged]]/Table1[[#This Row],[backers_count]]</f>
        <v>29.236301369863014</v>
      </c>
      <c r="Q1045" t="s">
        <v>8329</v>
      </c>
      <c r="R1045" t="s">
        <v>8330</v>
      </c>
      <c r="S1045" s="12">
        <f>(((J1045/60)/60)/24)+DATE(1970,1,1)</f>
        <v>42114.252951388888</v>
      </c>
      <c r="T1045" s="12">
        <f>(((I1045/60)/60)/24)+DATE(1970,1,1)</f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(Table1[[#This Row],[pledged]]/Table1[[#This Row],[goal]])*100</f>
        <v>8.5714285714285715E-2</v>
      </c>
      <c r="P1046">
        <f>Table1[[#This Row],[pledged]]/Table1[[#This Row],[backers_count]]</f>
        <v>3</v>
      </c>
      <c r="Q1046" t="s">
        <v>8329</v>
      </c>
      <c r="R1046" t="s">
        <v>8330</v>
      </c>
      <c r="S1046" s="12">
        <f>(((J1046/60)/60)/24)+DATE(1970,1,1)</f>
        <v>42011.925937499997</v>
      </c>
      <c r="T1046" s="12">
        <f>(((I1046/60)/60)/24)+DATE(1970,1,1)</f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(Table1[[#This Row],[pledged]]/Table1[[#This Row],[goal]])*100</f>
        <v>2.6599999999999997</v>
      </c>
      <c r="P1047">
        <f>Table1[[#This Row],[pledged]]/Table1[[#This Row],[backers_count]]</f>
        <v>33.25</v>
      </c>
      <c r="Q1047" t="s">
        <v>8329</v>
      </c>
      <c r="R1047" t="s">
        <v>8330</v>
      </c>
      <c r="S1047" s="12">
        <f>(((J1047/60)/60)/24)+DATE(1970,1,1)</f>
        <v>41844.874421296299</v>
      </c>
      <c r="T1047" s="12">
        <f>(((I1047/60)/60)/24)+DATE(1970,1,1)</f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(Table1[[#This Row],[pledged]]/Table1[[#This Row],[goal]])*100</f>
        <v>0</v>
      </c>
      <c r="P1048" t="e">
        <f>Table1[[#This Row],[pledged]]/Table1[[#This Row],[backers_count]]</f>
        <v>#DIV/0!</v>
      </c>
      <c r="Q1048" t="s">
        <v>8329</v>
      </c>
      <c r="R1048" t="s">
        <v>8330</v>
      </c>
      <c r="S1048" s="12">
        <f>(((J1048/60)/60)/24)+DATE(1970,1,1)</f>
        <v>42319.851388888885</v>
      </c>
      <c r="T1048" s="12">
        <f>(((I1048/60)/60)/24)+DATE(1970,1,1)</f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(Table1[[#This Row],[pledged]]/Table1[[#This Row],[goal]])*100</f>
        <v>0.05</v>
      </c>
      <c r="P1049">
        <f>Table1[[#This Row],[pledged]]/Table1[[#This Row],[backers_count]]</f>
        <v>1</v>
      </c>
      <c r="Q1049" t="s">
        <v>8329</v>
      </c>
      <c r="R1049" t="s">
        <v>8330</v>
      </c>
      <c r="S1049" s="12">
        <f>(((J1049/60)/60)/24)+DATE(1970,1,1)</f>
        <v>41918.818460648145</v>
      </c>
      <c r="T1049" s="12">
        <f>(((I1049/60)/60)/24)+DATE(1970,1,1)</f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(Table1[[#This Row],[pledged]]/Table1[[#This Row],[goal]])*100</f>
        <v>1.4133333333333333</v>
      </c>
      <c r="P1050">
        <f>Table1[[#This Row],[pledged]]/Table1[[#This Row],[backers_count]]</f>
        <v>53</v>
      </c>
      <c r="Q1050" t="s">
        <v>8329</v>
      </c>
      <c r="R1050" t="s">
        <v>8330</v>
      </c>
      <c r="S1050" s="12">
        <f>(((J1050/60)/60)/24)+DATE(1970,1,1)</f>
        <v>42598.053113425922</v>
      </c>
      <c r="T1050" s="12">
        <f>(((I1050/60)/60)/24)+DATE(1970,1,1)</f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(Table1[[#This Row],[pledged]]/Table1[[#This Row],[goal]])*100</f>
        <v>0</v>
      </c>
      <c r="P1051" t="e">
        <f>Table1[[#This Row],[pledged]]/Table1[[#This Row],[backers_count]]</f>
        <v>#DIV/0!</v>
      </c>
      <c r="Q1051" t="s">
        <v>8329</v>
      </c>
      <c r="R1051" t="s">
        <v>8330</v>
      </c>
      <c r="S1051" s="12">
        <f>(((J1051/60)/60)/24)+DATE(1970,1,1)</f>
        <v>42382.431076388893</v>
      </c>
      <c r="T1051" s="12">
        <f>(((I1051/60)/60)/24)+DATE(1970,1,1)</f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(Table1[[#This Row],[pledged]]/Table1[[#This Row],[goal]])*100</f>
        <v>0</v>
      </c>
      <c r="P1052" t="e">
        <f>Table1[[#This Row],[pledged]]/Table1[[#This Row],[backers_count]]</f>
        <v>#DIV/0!</v>
      </c>
      <c r="Q1052" t="s">
        <v>8329</v>
      </c>
      <c r="R1052" t="s">
        <v>8330</v>
      </c>
      <c r="S1052" s="12">
        <f>(((J1052/60)/60)/24)+DATE(1970,1,1)</f>
        <v>42231.7971875</v>
      </c>
      <c r="T1052" s="12">
        <f>(((I1052/60)/60)/24)+DATE(1970,1,1)</f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(Table1[[#This Row],[pledged]]/Table1[[#This Row],[goal]])*100</f>
        <v>0</v>
      </c>
      <c r="P1053" t="e">
        <f>Table1[[#This Row],[pledged]]/Table1[[#This Row],[backers_count]]</f>
        <v>#DIV/0!</v>
      </c>
      <c r="Q1053" t="s">
        <v>8329</v>
      </c>
      <c r="R1053" t="s">
        <v>8330</v>
      </c>
      <c r="S1053" s="12">
        <f>(((J1053/60)/60)/24)+DATE(1970,1,1)</f>
        <v>41850.014178240745</v>
      </c>
      <c r="T1053" s="12">
        <f>(((I1053/60)/60)/24)+DATE(1970,1,1)</f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(Table1[[#This Row],[pledged]]/Table1[[#This Row],[goal]])*100</f>
        <v>0</v>
      </c>
      <c r="P1054" t="e">
        <f>Table1[[#This Row],[pledged]]/Table1[[#This Row],[backers_count]]</f>
        <v>#DIV/0!</v>
      </c>
      <c r="Q1054" t="s">
        <v>8329</v>
      </c>
      <c r="R1054" t="s">
        <v>8330</v>
      </c>
      <c r="S1054" s="12">
        <f>(((J1054/60)/60)/24)+DATE(1970,1,1)</f>
        <v>42483.797395833331</v>
      </c>
      <c r="T1054" s="12">
        <f>(((I1054/60)/60)/24)+DATE(1970,1,1)</f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(Table1[[#This Row],[pledged]]/Table1[[#This Row],[goal]])*100</f>
        <v>1</v>
      </c>
      <c r="P1055">
        <f>Table1[[#This Row],[pledged]]/Table1[[#This Row],[backers_count]]</f>
        <v>15</v>
      </c>
      <c r="Q1055" t="s">
        <v>8329</v>
      </c>
      <c r="R1055" t="s">
        <v>8330</v>
      </c>
      <c r="S1055" s="12">
        <f>(((J1055/60)/60)/24)+DATE(1970,1,1)</f>
        <v>42775.172824074078</v>
      </c>
      <c r="T1055" s="12">
        <f>(((I1055/60)/60)/24)+DATE(1970,1,1)</f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(Table1[[#This Row],[pledged]]/Table1[[#This Row],[goal]])*100</f>
        <v>0</v>
      </c>
      <c r="P1056" t="e">
        <f>Table1[[#This Row],[pledged]]/Table1[[#This Row],[backers_count]]</f>
        <v>#DIV/0!</v>
      </c>
      <c r="Q1056" t="s">
        <v>8329</v>
      </c>
      <c r="R1056" t="s">
        <v>8330</v>
      </c>
      <c r="S1056" s="12">
        <f>(((J1056/60)/60)/24)+DATE(1970,1,1)</f>
        <v>41831.851840277777</v>
      </c>
      <c r="T1056" s="12">
        <f>(((I1056/60)/60)/24)+DATE(1970,1,1)</f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(Table1[[#This Row],[pledged]]/Table1[[#This Row],[goal]])*100</f>
        <v>0</v>
      </c>
      <c r="P1057" t="e">
        <f>Table1[[#This Row],[pledged]]/Table1[[#This Row],[backers_count]]</f>
        <v>#DIV/0!</v>
      </c>
      <c r="Q1057" t="s">
        <v>8329</v>
      </c>
      <c r="R1057" t="s">
        <v>8330</v>
      </c>
      <c r="S1057" s="12">
        <f>(((J1057/60)/60)/24)+DATE(1970,1,1)</f>
        <v>42406.992418981477</v>
      </c>
      <c r="T1057" s="12">
        <f>(((I1057/60)/60)/24)+DATE(1970,1,1)</f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(Table1[[#This Row],[pledged]]/Table1[[#This Row],[goal]])*100</f>
        <v>0</v>
      </c>
      <c r="P1058" t="e">
        <f>Table1[[#This Row],[pledged]]/Table1[[#This Row],[backers_count]]</f>
        <v>#DIV/0!</v>
      </c>
      <c r="Q1058" t="s">
        <v>8329</v>
      </c>
      <c r="R1058" t="s">
        <v>8330</v>
      </c>
      <c r="S1058" s="12">
        <f>(((J1058/60)/60)/24)+DATE(1970,1,1)</f>
        <v>42058.719641203701</v>
      </c>
      <c r="T1058" s="12">
        <f>(((I1058/60)/60)/24)+DATE(1970,1,1)</f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(Table1[[#This Row],[pledged]]/Table1[[#This Row],[goal]])*100</f>
        <v>0</v>
      </c>
      <c r="P1059" t="e">
        <f>Table1[[#This Row],[pledged]]/Table1[[#This Row],[backers_count]]</f>
        <v>#DIV/0!</v>
      </c>
      <c r="Q1059" t="s">
        <v>8329</v>
      </c>
      <c r="R1059" t="s">
        <v>8330</v>
      </c>
      <c r="S1059" s="12">
        <f>(((J1059/60)/60)/24)+DATE(1970,1,1)</f>
        <v>42678.871331018512</v>
      </c>
      <c r="T1059" s="12">
        <f>(((I1059/60)/60)/24)+DATE(1970,1,1)</f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(Table1[[#This Row],[pledged]]/Table1[[#This Row],[goal]])*100</f>
        <v>0</v>
      </c>
      <c r="P1060" t="e">
        <f>Table1[[#This Row],[pledged]]/Table1[[#This Row],[backers_count]]</f>
        <v>#DIV/0!</v>
      </c>
      <c r="Q1060" t="s">
        <v>8329</v>
      </c>
      <c r="R1060" t="s">
        <v>8330</v>
      </c>
      <c r="S1060" s="12">
        <f>(((J1060/60)/60)/24)+DATE(1970,1,1)</f>
        <v>42047.900960648149</v>
      </c>
      <c r="T1060" s="12">
        <f>(((I1060/60)/60)/24)+DATE(1970,1,1)</f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(Table1[[#This Row],[pledged]]/Table1[[#This Row],[goal]])*100</f>
        <v>0</v>
      </c>
      <c r="P1061" t="e">
        <f>Table1[[#This Row],[pledged]]/Table1[[#This Row],[backers_count]]</f>
        <v>#DIV/0!</v>
      </c>
      <c r="Q1061" t="s">
        <v>8329</v>
      </c>
      <c r="R1061" t="s">
        <v>8330</v>
      </c>
      <c r="S1061" s="12">
        <f>(((J1061/60)/60)/24)+DATE(1970,1,1)</f>
        <v>42046.79</v>
      </c>
      <c r="T1061" s="12">
        <f>(((I1061/60)/60)/24)+DATE(1970,1,1)</f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(Table1[[#This Row],[pledged]]/Table1[[#This Row],[goal]])*100</f>
        <v>1</v>
      </c>
      <c r="P1062">
        <f>Table1[[#This Row],[pledged]]/Table1[[#This Row],[backers_count]]</f>
        <v>50</v>
      </c>
      <c r="Q1062" t="s">
        <v>8329</v>
      </c>
      <c r="R1062" t="s">
        <v>8330</v>
      </c>
      <c r="S1062" s="12">
        <f>(((J1062/60)/60)/24)+DATE(1970,1,1)</f>
        <v>42079.913113425922</v>
      </c>
      <c r="T1062" s="12">
        <f>(((I1062/60)/60)/24)+DATE(1970,1,1)</f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(Table1[[#This Row],[pledged]]/Table1[[#This Row],[goal]])*100</f>
        <v>0</v>
      </c>
      <c r="P1063" t="e">
        <f>Table1[[#This Row],[pledged]]/Table1[[#This Row],[backers_count]]</f>
        <v>#DIV/0!</v>
      </c>
      <c r="Q1063" t="s">
        <v>8329</v>
      </c>
      <c r="R1063" t="s">
        <v>8330</v>
      </c>
      <c r="S1063" s="12">
        <f>(((J1063/60)/60)/24)+DATE(1970,1,1)</f>
        <v>42432.276712962965</v>
      </c>
      <c r="T1063" s="12">
        <f>(((I1063/60)/60)/24)+DATE(1970,1,1)</f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(Table1[[#This Row],[pledged]]/Table1[[#This Row],[goal]])*100</f>
        <v>95.477386934673376</v>
      </c>
      <c r="P1064">
        <f>Table1[[#This Row],[pledged]]/Table1[[#This Row],[backers_count]]</f>
        <v>47.5</v>
      </c>
      <c r="Q1064" t="s">
        <v>8329</v>
      </c>
      <c r="R1064" t="s">
        <v>8330</v>
      </c>
      <c r="S1064" s="12">
        <f>(((J1064/60)/60)/24)+DATE(1970,1,1)</f>
        <v>42556.807187500002</v>
      </c>
      <c r="T1064" s="12">
        <f>(((I1064/60)/60)/24)+DATE(1970,1,1)</f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(Table1[[#This Row],[pledged]]/Table1[[#This Row],[goal]])*100</f>
        <v>0</v>
      </c>
      <c r="P1065" t="e">
        <f>Table1[[#This Row],[pledged]]/Table1[[#This Row],[backers_count]]</f>
        <v>#DIV/0!</v>
      </c>
      <c r="Q1065" t="s">
        <v>8329</v>
      </c>
      <c r="R1065" t="s">
        <v>8330</v>
      </c>
      <c r="S1065" s="12">
        <f>(((J1065/60)/60)/24)+DATE(1970,1,1)</f>
        <v>42583.030810185184</v>
      </c>
      <c r="T1065" s="12">
        <f>(((I1065/60)/60)/24)+DATE(1970,1,1)</f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(Table1[[#This Row],[pledged]]/Table1[[#This Row],[goal]])*100</f>
        <v>8.974444444444444</v>
      </c>
      <c r="P1066">
        <f>Table1[[#This Row],[pledged]]/Table1[[#This Row],[backers_count]]</f>
        <v>65.666666666666671</v>
      </c>
      <c r="Q1066" t="s">
        <v>8331</v>
      </c>
      <c r="R1066" t="s">
        <v>8332</v>
      </c>
      <c r="S1066" s="12">
        <f>(((J1066/60)/60)/24)+DATE(1970,1,1)</f>
        <v>41417.228043981479</v>
      </c>
      <c r="T1066" s="12">
        <f>(((I1066/60)/60)/24)+DATE(1970,1,1)</f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(Table1[[#This Row],[pledged]]/Table1[[#This Row],[goal]])*100</f>
        <v>2.7</v>
      </c>
      <c r="P1067">
        <f>Table1[[#This Row],[pledged]]/Table1[[#This Row],[backers_count]]</f>
        <v>16.2</v>
      </c>
      <c r="Q1067" t="s">
        <v>8331</v>
      </c>
      <c r="R1067" t="s">
        <v>8332</v>
      </c>
      <c r="S1067" s="12">
        <f>(((J1067/60)/60)/24)+DATE(1970,1,1)</f>
        <v>41661.381041666667</v>
      </c>
      <c r="T1067" s="12">
        <f>(((I1067/60)/60)/24)+DATE(1970,1,1)</f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(Table1[[#This Row],[pledged]]/Table1[[#This Row],[goal]])*100</f>
        <v>3.3673333333333333</v>
      </c>
      <c r="P1068">
        <f>Table1[[#This Row],[pledged]]/Table1[[#This Row],[backers_count]]</f>
        <v>34.128378378378379</v>
      </c>
      <c r="Q1068" t="s">
        <v>8331</v>
      </c>
      <c r="R1068" t="s">
        <v>8332</v>
      </c>
      <c r="S1068" s="12">
        <f>(((J1068/60)/60)/24)+DATE(1970,1,1)</f>
        <v>41445.962754629632</v>
      </c>
      <c r="T1068" s="12">
        <f>(((I1068/60)/60)/24)+DATE(1970,1,1)</f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(Table1[[#This Row],[pledged]]/Table1[[#This Row],[goal]])*100</f>
        <v>26</v>
      </c>
      <c r="P1069">
        <f>Table1[[#This Row],[pledged]]/Table1[[#This Row],[backers_count]]</f>
        <v>13</v>
      </c>
      <c r="Q1069" t="s">
        <v>8331</v>
      </c>
      <c r="R1069" t="s">
        <v>8332</v>
      </c>
      <c r="S1069" s="12">
        <f>(((J1069/60)/60)/24)+DATE(1970,1,1)</f>
        <v>41599.855682870373</v>
      </c>
      <c r="T1069" s="12">
        <f>(((I1069/60)/60)/24)+DATE(1970,1,1)</f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(Table1[[#This Row],[pledged]]/Table1[[#This Row],[goal]])*100</f>
        <v>0.15</v>
      </c>
      <c r="P1070">
        <f>Table1[[#This Row],[pledged]]/Table1[[#This Row],[backers_count]]</f>
        <v>11.25</v>
      </c>
      <c r="Q1070" t="s">
        <v>8331</v>
      </c>
      <c r="R1070" t="s">
        <v>8332</v>
      </c>
      <c r="S1070" s="12">
        <f>(((J1070/60)/60)/24)+DATE(1970,1,1)</f>
        <v>42440.371111111104</v>
      </c>
      <c r="T1070" s="12">
        <f>(((I1070/60)/60)/24)+DATE(1970,1,1)</f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(Table1[[#This Row],[pledged]]/Table1[[#This Row],[goal]])*100</f>
        <v>38.636363636363633</v>
      </c>
      <c r="P1071">
        <f>Table1[[#This Row],[pledged]]/Table1[[#This Row],[backers_count]]</f>
        <v>40.476190476190474</v>
      </c>
      <c r="Q1071" t="s">
        <v>8331</v>
      </c>
      <c r="R1071" t="s">
        <v>8332</v>
      </c>
      <c r="S1071" s="12">
        <f>(((J1071/60)/60)/24)+DATE(1970,1,1)</f>
        <v>41572.229849537034</v>
      </c>
      <c r="T1071" s="12">
        <f>(((I1071/60)/60)/24)+DATE(1970,1,1)</f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(Table1[[#This Row],[pledged]]/Table1[[#This Row],[goal]])*100</f>
        <v>0.70000000000000007</v>
      </c>
      <c r="P1072">
        <f>Table1[[#This Row],[pledged]]/Table1[[#This Row],[backers_count]]</f>
        <v>35</v>
      </c>
      <c r="Q1072" t="s">
        <v>8331</v>
      </c>
      <c r="R1072" t="s">
        <v>8332</v>
      </c>
      <c r="S1072" s="12">
        <f>(((J1072/60)/60)/24)+DATE(1970,1,1)</f>
        <v>41163.011828703704</v>
      </c>
      <c r="T1072" s="12">
        <f>(((I1072/60)/60)/24)+DATE(1970,1,1)</f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(Table1[[#This Row],[pledged]]/Table1[[#This Row],[goal]])*100</f>
        <v>0</v>
      </c>
      <c r="P1073" t="e">
        <f>Table1[[#This Row],[pledged]]/Table1[[#This Row],[backers_count]]</f>
        <v>#DIV/0!</v>
      </c>
      <c r="Q1073" t="s">
        <v>8331</v>
      </c>
      <c r="R1073" t="s">
        <v>8332</v>
      </c>
      <c r="S1073" s="12">
        <f>(((J1073/60)/60)/24)+DATE(1970,1,1)</f>
        <v>42295.753391203703</v>
      </c>
      <c r="T1073" s="12">
        <f>(((I1073/60)/60)/24)+DATE(1970,1,1)</f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(Table1[[#This Row],[pledged]]/Table1[[#This Row],[goal]])*100</f>
        <v>6.8000000000000005E-2</v>
      </c>
      <c r="P1074">
        <f>Table1[[#This Row],[pledged]]/Table1[[#This Row],[backers_count]]</f>
        <v>12.75</v>
      </c>
      <c r="Q1074" t="s">
        <v>8331</v>
      </c>
      <c r="R1074" t="s">
        <v>8332</v>
      </c>
      <c r="S1074" s="12">
        <f>(((J1074/60)/60)/24)+DATE(1970,1,1)</f>
        <v>41645.832141203704</v>
      </c>
      <c r="T1074" s="12">
        <f>(((I1074/60)/60)/24)+DATE(1970,1,1)</f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(Table1[[#This Row],[pledged]]/Table1[[#This Row],[goal]])*100</f>
        <v>1.3333333333333335</v>
      </c>
      <c r="P1075">
        <f>Table1[[#This Row],[pledged]]/Table1[[#This Row],[backers_count]]</f>
        <v>10</v>
      </c>
      <c r="Q1075" t="s">
        <v>8331</v>
      </c>
      <c r="R1075" t="s">
        <v>8332</v>
      </c>
      <c r="S1075" s="12">
        <f>(((J1075/60)/60)/24)+DATE(1970,1,1)</f>
        <v>40802.964594907404</v>
      </c>
      <c r="T1075" s="12">
        <f>(((I1075/60)/60)/24)+DATE(1970,1,1)</f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(Table1[[#This Row],[pledged]]/Table1[[#This Row],[goal]])*100</f>
        <v>6.3092592592592585</v>
      </c>
      <c r="P1076">
        <f>Table1[[#This Row],[pledged]]/Table1[[#This Row],[backers_count]]</f>
        <v>113.56666666666666</v>
      </c>
      <c r="Q1076" t="s">
        <v>8331</v>
      </c>
      <c r="R1076" t="s">
        <v>8332</v>
      </c>
      <c r="S1076" s="12">
        <f>(((J1076/60)/60)/24)+DATE(1970,1,1)</f>
        <v>41613.172974537039</v>
      </c>
      <c r="T1076" s="12">
        <f>(((I1076/60)/60)/24)+DATE(1970,1,1)</f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(Table1[[#This Row],[pledged]]/Table1[[#This Row],[goal]])*100</f>
        <v>4.5</v>
      </c>
      <c r="P1077">
        <f>Table1[[#This Row],[pledged]]/Table1[[#This Row],[backers_count]]</f>
        <v>15</v>
      </c>
      <c r="Q1077" t="s">
        <v>8331</v>
      </c>
      <c r="R1077" t="s">
        <v>8332</v>
      </c>
      <c r="S1077" s="12">
        <f>(((J1077/60)/60)/24)+DATE(1970,1,1)</f>
        <v>41005.904120370367</v>
      </c>
      <c r="T1077" s="12">
        <f>(((I1077/60)/60)/24)+DATE(1970,1,1)</f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(Table1[[#This Row],[pledged]]/Table1[[#This Row],[goal]])*100</f>
        <v>62.765333333333331</v>
      </c>
      <c r="P1078">
        <f>Table1[[#This Row],[pledged]]/Table1[[#This Row],[backers_count]]</f>
        <v>48.281025641025643</v>
      </c>
      <c r="Q1078" t="s">
        <v>8331</v>
      </c>
      <c r="R1078" t="s">
        <v>8332</v>
      </c>
      <c r="S1078" s="12">
        <f>(((J1078/60)/60)/24)+DATE(1970,1,1)</f>
        <v>41838.377893518518</v>
      </c>
      <c r="T1078" s="12">
        <f>(((I1078/60)/60)/24)+DATE(1970,1,1)</f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(Table1[[#This Row],[pledged]]/Table1[[#This Row],[goal]])*100</f>
        <v>29.376000000000001</v>
      </c>
      <c r="P1079">
        <f>Table1[[#This Row],[pledged]]/Table1[[#This Row],[backers_count]]</f>
        <v>43.976047904191617</v>
      </c>
      <c r="Q1079" t="s">
        <v>8331</v>
      </c>
      <c r="R1079" t="s">
        <v>8332</v>
      </c>
      <c r="S1079" s="12">
        <f>(((J1079/60)/60)/24)+DATE(1970,1,1)</f>
        <v>42353.16679398148</v>
      </c>
      <c r="T1079" s="12">
        <f>(((I1079/60)/60)/24)+DATE(1970,1,1)</f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(Table1[[#This Row],[pledged]]/Table1[[#This Row],[goal]])*100</f>
        <v>7.5</v>
      </c>
      <c r="P1080">
        <f>Table1[[#This Row],[pledged]]/Table1[[#This Row],[backers_count]]</f>
        <v>9</v>
      </c>
      <c r="Q1080" t="s">
        <v>8331</v>
      </c>
      <c r="R1080" t="s">
        <v>8332</v>
      </c>
      <c r="S1080" s="12">
        <f>(((J1080/60)/60)/24)+DATE(1970,1,1)</f>
        <v>40701.195844907408</v>
      </c>
      <c r="T1080" s="12">
        <f>(((I1080/60)/60)/24)+DATE(1970,1,1)</f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(Table1[[#This Row],[pledged]]/Table1[[#This Row],[goal]])*100</f>
        <v>2.6076923076923078</v>
      </c>
      <c r="P1081">
        <f>Table1[[#This Row],[pledged]]/Table1[[#This Row],[backers_count]]</f>
        <v>37.666666666666664</v>
      </c>
      <c r="Q1081" t="s">
        <v>8331</v>
      </c>
      <c r="R1081" t="s">
        <v>8332</v>
      </c>
      <c r="S1081" s="12">
        <f>(((J1081/60)/60)/24)+DATE(1970,1,1)</f>
        <v>42479.566388888896</v>
      </c>
      <c r="T1081" s="12">
        <f>(((I1081/60)/60)/24)+DATE(1970,1,1)</f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(Table1[[#This Row],[pledged]]/Table1[[#This Row],[goal]])*100</f>
        <v>9.1050000000000004</v>
      </c>
      <c r="P1082">
        <f>Table1[[#This Row],[pledged]]/Table1[[#This Row],[backers_count]]</f>
        <v>18.581632653061224</v>
      </c>
      <c r="Q1082" t="s">
        <v>8331</v>
      </c>
      <c r="R1082" t="s">
        <v>8332</v>
      </c>
      <c r="S1082" s="12">
        <f>(((J1082/60)/60)/24)+DATE(1970,1,1)</f>
        <v>41740.138113425928</v>
      </c>
      <c r="T1082" s="12">
        <f>(((I1082/60)/60)/24)+DATE(1970,1,1)</f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(Table1[[#This Row],[pledged]]/Table1[[#This Row],[goal]])*100</f>
        <v>1.7647058823529412E-2</v>
      </c>
      <c r="P1083">
        <f>Table1[[#This Row],[pledged]]/Table1[[#This Row],[backers_count]]</f>
        <v>3</v>
      </c>
      <c r="Q1083" t="s">
        <v>8331</v>
      </c>
      <c r="R1083" t="s">
        <v>8332</v>
      </c>
      <c r="S1083" s="12">
        <f>(((J1083/60)/60)/24)+DATE(1970,1,1)</f>
        <v>42002.926990740743</v>
      </c>
      <c r="T1083" s="12">
        <f>(((I1083/60)/60)/24)+DATE(1970,1,1)</f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(Table1[[#This Row],[pledged]]/Table1[[#This Row],[goal]])*100</f>
        <v>0.55999999999999994</v>
      </c>
      <c r="P1084">
        <f>Table1[[#This Row],[pledged]]/Table1[[#This Row],[backers_count]]</f>
        <v>18.666666666666668</v>
      </c>
      <c r="Q1084" t="s">
        <v>8331</v>
      </c>
      <c r="R1084" t="s">
        <v>8332</v>
      </c>
      <c r="S1084" s="12">
        <f>(((J1084/60)/60)/24)+DATE(1970,1,1)</f>
        <v>41101.906111111115</v>
      </c>
      <c r="T1084" s="12">
        <f>(((I1084/60)/60)/24)+DATE(1970,1,1)</f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(Table1[[#This Row],[pledged]]/Table1[[#This Row],[goal]])*100</f>
        <v>0.82000000000000006</v>
      </c>
      <c r="P1085">
        <f>Table1[[#This Row],[pledged]]/Table1[[#This Row],[backers_count]]</f>
        <v>410</v>
      </c>
      <c r="Q1085" t="s">
        <v>8331</v>
      </c>
      <c r="R1085" t="s">
        <v>8332</v>
      </c>
      <c r="S1085" s="12">
        <f>(((J1085/60)/60)/24)+DATE(1970,1,1)</f>
        <v>41793.659525462965</v>
      </c>
      <c r="T1085" s="12">
        <f>(((I1085/60)/60)/24)+DATE(1970,1,1)</f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(Table1[[#This Row],[pledged]]/Table1[[#This Row],[goal]])*100</f>
        <v>0</v>
      </c>
      <c r="P1086" t="e">
        <f>Table1[[#This Row],[pledged]]/Table1[[#This Row],[backers_count]]</f>
        <v>#DIV/0!</v>
      </c>
      <c r="Q1086" t="s">
        <v>8331</v>
      </c>
      <c r="R1086" t="s">
        <v>8332</v>
      </c>
      <c r="S1086" s="12">
        <f>(((J1086/60)/60)/24)+DATE(1970,1,1)</f>
        <v>41829.912083333329</v>
      </c>
      <c r="T1086" s="12">
        <f>(((I1086/60)/60)/24)+DATE(1970,1,1)</f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(Table1[[#This Row],[pledged]]/Table1[[#This Row],[goal]])*100</f>
        <v>3.42</v>
      </c>
      <c r="P1087">
        <f>Table1[[#This Row],[pledged]]/Table1[[#This Row],[backers_count]]</f>
        <v>114</v>
      </c>
      <c r="Q1087" t="s">
        <v>8331</v>
      </c>
      <c r="R1087" t="s">
        <v>8332</v>
      </c>
      <c r="S1087" s="12">
        <f>(((J1087/60)/60)/24)+DATE(1970,1,1)</f>
        <v>42413.671006944445</v>
      </c>
      <c r="T1087" s="12">
        <f>(((I1087/60)/60)/24)+DATE(1970,1,1)</f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(Table1[[#This Row],[pledged]]/Table1[[#This Row],[goal]])*100</f>
        <v>8.3333333333333343E-2</v>
      </c>
      <c r="P1088">
        <f>Table1[[#This Row],[pledged]]/Table1[[#This Row],[backers_count]]</f>
        <v>7.5</v>
      </c>
      <c r="Q1088" t="s">
        <v>8331</v>
      </c>
      <c r="R1088" t="s">
        <v>8332</v>
      </c>
      <c r="S1088" s="12">
        <f>(((J1088/60)/60)/24)+DATE(1970,1,1)</f>
        <v>41845.866793981484</v>
      </c>
      <c r="T1088" s="12">
        <f>(((I1088/60)/60)/24)+DATE(1970,1,1)</f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(Table1[[#This Row],[pledged]]/Table1[[#This Row],[goal]])*100</f>
        <v>0</v>
      </c>
      <c r="P1089" t="e">
        <f>Table1[[#This Row],[pledged]]/Table1[[#This Row],[backers_count]]</f>
        <v>#DIV/0!</v>
      </c>
      <c r="Q1089" t="s">
        <v>8331</v>
      </c>
      <c r="R1089" t="s">
        <v>8332</v>
      </c>
      <c r="S1089" s="12">
        <f>(((J1089/60)/60)/24)+DATE(1970,1,1)</f>
        <v>41775.713969907411</v>
      </c>
      <c r="T1089" s="12">
        <f>(((I1089/60)/60)/24)+DATE(1970,1,1)</f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(Table1[[#This Row],[pledged]]/Table1[[#This Row],[goal]])*100</f>
        <v>14.182977777777777</v>
      </c>
      <c r="P1090">
        <f>Table1[[#This Row],[pledged]]/Table1[[#This Row],[backers_count]]</f>
        <v>43.41727891156463</v>
      </c>
      <c r="Q1090" t="s">
        <v>8331</v>
      </c>
      <c r="R1090" t="s">
        <v>8332</v>
      </c>
      <c r="S1090" s="12">
        <f>(((J1090/60)/60)/24)+DATE(1970,1,1)</f>
        <v>41723.799386574072</v>
      </c>
      <c r="T1090" s="12">
        <f>(((I1090/60)/60)/24)+DATE(1970,1,1)</f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(Table1[[#This Row],[pledged]]/Table1[[#This Row],[goal]])*100</f>
        <v>7.8266666666666662</v>
      </c>
      <c r="P1091">
        <f>Table1[[#This Row],[pledged]]/Table1[[#This Row],[backers_count]]</f>
        <v>23.959183673469386</v>
      </c>
      <c r="Q1091" t="s">
        <v>8331</v>
      </c>
      <c r="R1091" t="s">
        <v>8332</v>
      </c>
      <c r="S1091" s="12">
        <f>(((J1091/60)/60)/24)+DATE(1970,1,1)</f>
        <v>42151.189525462964</v>
      </c>
      <c r="T1091" s="12">
        <f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(Table1[[#This Row],[pledged]]/Table1[[#This Row],[goal]])*100</f>
        <v>3.8464497269020695E-2</v>
      </c>
      <c r="P1092">
        <f>Table1[[#This Row],[pledged]]/Table1[[#This Row],[backers_count]]</f>
        <v>5</v>
      </c>
      <c r="Q1092" t="s">
        <v>8331</v>
      </c>
      <c r="R1092" t="s">
        <v>8332</v>
      </c>
      <c r="S1092" s="12">
        <f>(((J1092/60)/60)/24)+DATE(1970,1,1)</f>
        <v>42123.185798611114</v>
      </c>
      <c r="T1092" s="12">
        <f>(((I1092/60)/60)/24)+DATE(1970,1,1)</f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(Table1[[#This Row],[pledged]]/Table1[[#This Row],[goal]])*100</f>
        <v>12.5</v>
      </c>
      <c r="P1093">
        <f>Table1[[#This Row],[pledged]]/Table1[[#This Row],[backers_count]]</f>
        <v>12.5</v>
      </c>
      <c r="Q1093" t="s">
        <v>8331</v>
      </c>
      <c r="R1093" t="s">
        <v>8332</v>
      </c>
      <c r="S1093" s="12">
        <f>(((J1093/60)/60)/24)+DATE(1970,1,1)</f>
        <v>42440.820277777777</v>
      </c>
      <c r="T1093" s="12">
        <f>(((I1093/60)/60)/24)+DATE(1970,1,1)</f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(Table1[[#This Row],[pledged]]/Table1[[#This Row],[goal]])*100</f>
        <v>1.05</v>
      </c>
      <c r="P1094">
        <f>Table1[[#This Row],[pledged]]/Table1[[#This Row],[backers_count]]</f>
        <v>3</v>
      </c>
      <c r="Q1094" t="s">
        <v>8331</v>
      </c>
      <c r="R1094" t="s">
        <v>8332</v>
      </c>
      <c r="S1094" s="12">
        <f>(((J1094/60)/60)/24)+DATE(1970,1,1)</f>
        <v>41250.025902777779</v>
      </c>
      <c r="T1094" s="12">
        <f>(((I1094/60)/60)/24)+DATE(1970,1,1)</f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(Table1[[#This Row],[pledged]]/Table1[[#This Row],[goal]])*100</f>
        <v>14.083333333333334</v>
      </c>
      <c r="P1095">
        <f>Table1[[#This Row],[pledged]]/Table1[[#This Row],[backers_count]]</f>
        <v>10.5625</v>
      </c>
      <c r="Q1095" t="s">
        <v>8331</v>
      </c>
      <c r="R1095" t="s">
        <v>8332</v>
      </c>
      <c r="S1095" s="12">
        <f>(((J1095/60)/60)/24)+DATE(1970,1,1)</f>
        <v>42396.973807870367</v>
      </c>
      <c r="T1095" s="12">
        <f>(((I1095/60)/60)/24)+DATE(1970,1,1)</f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(Table1[[#This Row],[pledged]]/Table1[[#This Row],[goal]])*100</f>
        <v>18.300055555555556</v>
      </c>
      <c r="P1096">
        <f>Table1[[#This Row],[pledged]]/Table1[[#This Row],[backers_count]]</f>
        <v>122.00037037037038</v>
      </c>
      <c r="Q1096" t="s">
        <v>8331</v>
      </c>
      <c r="R1096" t="s">
        <v>8332</v>
      </c>
      <c r="S1096" s="12">
        <f>(((J1096/60)/60)/24)+DATE(1970,1,1)</f>
        <v>40795.713344907403</v>
      </c>
      <c r="T1096" s="12">
        <f>(((I1096/60)/60)/24)+DATE(1970,1,1)</f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(Table1[[#This Row],[pledged]]/Table1[[#This Row],[goal]])*100</f>
        <v>5.0347999999999997</v>
      </c>
      <c r="P1097">
        <f>Table1[[#This Row],[pledged]]/Table1[[#This Row],[backers_count]]</f>
        <v>267.80851063829789</v>
      </c>
      <c r="Q1097" t="s">
        <v>8331</v>
      </c>
      <c r="R1097" t="s">
        <v>8332</v>
      </c>
      <c r="S1097" s="12">
        <f>(((J1097/60)/60)/24)+DATE(1970,1,1)</f>
        <v>41486.537268518521</v>
      </c>
      <c r="T1097" s="12">
        <f>(((I1097/60)/60)/24)+DATE(1970,1,1)</f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(Table1[[#This Row],[pledged]]/Table1[[#This Row],[goal]])*100</f>
        <v>17.933333333333334</v>
      </c>
      <c r="P1098">
        <f>Table1[[#This Row],[pledged]]/Table1[[#This Row],[backers_count]]</f>
        <v>74.206896551724142</v>
      </c>
      <c r="Q1098" t="s">
        <v>8331</v>
      </c>
      <c r="R1098" t="s">
        <v>8332</v>
      </c>
      <c r="S1098" s="12">
        <f>(((J1098/60)/60)/24)+DATE(1970,1,1)</f>
        <v>41885.51798611111</v>
      </c>
      <c r="T1098" s="12">
        <f>(((I1098/60)/60)/24)+DATE(1970,1,1)</f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(Table1[[#This Row],[pledged]]/Table1[[#This Row],[goal]])*100</f>
        <v>4.7E-2</v>
      </c>
      <c r="P1099">
        <f>Table1[[#This Row],[pledged]]/Table1[[#This Row],[backers_count]]</f>
        <v>6.7142857142857144</v>
      </c>
      <c r="Q1099" t="s">
        <v>8331</v>
      </c>
      <c r="R1099" t="s">
        <v>8332</v>
      </c>
      <c r="S1099" s="12">
        <f>(((J1099/60)/60)/24)+DATE(1970,1,1)</f>
        <v>41660.792557870373</v>
      </c>
      <c r="T1099" s="12">
        <f>(((I1099/60)/60)/24)+DATE(1970,1,1)</f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(Table1[[#This Row],[pledged]]/Table1[[#This Row],[goal]])*100</f>
        <v>7.2120000000000006</v>
      </c>
      <c r="P1100">
        <f>Table1[[#This Row],[pledged]]/Table1[[#This Row],[backers_count]]</f>
        <v>81.954545454545453</v>
      </c>
      <c r="Q1100" t="s">
        <v>8331</v>
      </c>
      <c r="R1100" t="s">
        <v>8332</v>
      </c>
      <c r="S1100" s="12">
        <f>(((J1100/60)/60)/24)+DATE(1970,1,1)</f>
        <v>41712.762673611112</v>
      </c>
      <c r="T1100" s="12">
        <f>(((I1100/60)/60)/24)+DATE(1970,1,1)</f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(Table1[[#This Row],[pledged]]/Table1[[#This Row],[goal]])*100</f>
        <v>0.5</v>
      </c>
      <c r="P1101">
        <f>Table1[[#This Row],[pledged]]/Table1[[#This Row],[backers_count]]</f>
        <v>25</v>
      </c>
      <c r="Q1101" t="s">
        <v>8331</v>
      </c>
      <c r="R1101" t="s">
        <v>8332</v>
      </c>
      <c r="S1101" s="12">
        <f>(((J1101/60)/60)/24)+DATE(1970,1,1)</f>
        <v>42107.836435185185</v>
      </c>
      <c r="T1101" s="12">
        <f>(((I1101/60)/60)/24)+DATE(1970,1,1)</f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(Table1[[#This Row],[pledged]]/Table1[[#This Row],[goal]])*100</f>
        <v>2.5</v>
      </c>
      <c r="P1102">
        <f>Table1[[#This Row],[pledged]]/Table1[[#This Row],[backers_count]]</f>
        <v>10</v>
      </c>
      <c r="Q1102" t="s">
        <v>8331</v>
      </c>
      <c r="R1102" t="s">
        <v>8332</v>
      </c>
      <c r="S1102" s="12">
        <f>(((J1102/60)/60)/24)+DATE(1970,1,1)</f>
        <v>42384.110775462963</v>
      </c>
      <c r="T1102" s="12">
        <f>(((I1102/60)/60)/24)+DATE(1970,1,1)</f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(Table1[[#This Row],[pledged]]/Table1[[#This Row],[goal]])*100</f>
        <v>4.1000000000000002E-2</v>
      </c>
      <c r="P1103">
        <f>Table1[[#This Row],[pledged]]/Table1[[#This Row],[backers_count]]</f>
        <v>6.833333333333333</v>
      </c>
      <c r="Q1103" t="s">
        <v>8331</v>
      </c>
      <c r="R1103" t="s">
        <v>8332</v>
      </c>
      <c r="S1103" s="12">
        <f>(((J1103/60)/60)/24)+DATE(1970,1,1)</f>
        <v>42538.77243055556</v>
      </c>
      <c r="T1103" s="12">
        <f>(((I1103/60)/60)/24)+DATE(1970,1,1)</f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(Table1[[#This Row],[pledged]]/Table1[[#This Row],[goal]])*100</f>
        <v>5.3125</v>
      </c>
      <c r="P1104">
        <f>Table1[[#This Row],[pledged]]/Table1[[#This Row],[backers_count]]</f>
        <v>17.708333333333332</v>
      </c>
      <c r="Q1104" t="s">
        <v>8331</v>
      </c>
      <c r="R1104" t="s">
        <v>8332</v>
      </c>
      <c r="S1104" s="12">
        <f>(((J1104/60)/60)/24)+DATE(1970,1,1)</f>
        <v>41577.045428240745</v>
      </c>
      <c r="T1104" s="12">
        <f>(((I1104/60)/60)/24)+DATE(1970,1,1)</f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(Table1[[#This Row],[pledged]]/Table1[[#This Row],[goal]])*100</f>
        <v>1.6199999999999999</v>
      </c>
      <c r="P1105">
        <f>Table1[[#This Row],[pledged]]/Table1[[#This Row],[backers_count]]</f>
        <v>16.2</v>
      </c>
      <c r="Q1105" t="s">
        <v>8331</v>
      </c>
      <c r="R1105" t="s">
        <v>8332</v>
      </c>
      <c r="S1105" s="12">
        <f>(((J1105/60)/60)/24)+DATE(1970,1,1)</f>
        <v>42479.22210648148</v>
      </c>
      <c r="T1105" s="12">
        <f>(((I1105/60)/60)/24)+DATE(1970,1,1)</f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(Table1[[#This Row],[pledged]]/Table1[[#This Row],[goal]])*100</f>
        <v>4.9516666666666671</v>
      </c>
      <c r="P1106">
        <f>Table1[[#This Row],[pledged]]/Table1[[#This Row],[backers_count]]</f>
        <v>80.297297297297291</v>
      </c>
      <c r="Q1106" t="s">
        <v>8331</v>
      </c>
      <c r="R1106" t="s">
        <v>8332</v>
      </c>
      <c r="S1106" s="12">
        <f>(((J1106/60)/60)/24)+DATE(1970,1,1)</f>
        <v>41771.40996527778</v>
      </c>
      <c r="T1106" s="12">
        <f>(((I1106/60)/60)/24)+DATE(1970,1,1)</f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(Table1[[#This Row],[pledged]]/Table1[[#This Row],[goal]])*100</f>
        <v>0.159</v>
      </c>
      <c r="P1107">
        <f>Table1[[#This Row],[pledged]]/Table1[[#This Row],[backers_count]]</f>
        <v>71.55</v>
      </c>
      <c r="Q1107" t="s">
        <v>8331</v>
      </c>
      <c r="R1107" t="s">
        <v>8332</v>
      </c>
      <c r="S1107" s="12">
        <f>(((J1107/60)/60)/24)+DATE(1970,1,1)</f>
        <v>41692.135729166665</v>
      </c>
      <c r="T1107" s="12">
        <f>(((I1107/60)/60)/24)+DATE(1970,1,1)</f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(Table1[[#This Row],[pledged]]/Table1[[#This Row],[goal]])*100</f>
        <v>41.25</v>
      </c>
      <c r="P1108">
        <f>Table1[[#This Row],[pledged]]/Table1[[#This Row],[backers_count]]</f>
        <v>23.571428571428573</v>
      </c>
      <c r="Q1108" t="s">
        <v>8331</v>
      </c>
      <c r="R1108" t="s">
        <v>8332</v>
      </c>
      <c r="S1108" s="12">
        <f>(((J1108/60)/60)/24)+DATE(1970,1,1)</f>
        <v>40973.740451388891</v>
      </c>
      <c r="T1108" s="12">
        <f>(((I1108/60)/60)/24)+DATE(1970,1,1)</f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(Table1[[#This Row],[pledged]]/Table1[[#This Row],[goal]])*100</f>
        <v>0</v>
      </c>
      <c r="P1109" t="e">
        <f>Table1[[#This Row],[pledged]]/Table1[[#This Row],[backers_count]]</f>
        <v>#DIV/0!</v>
      </c>
      <c r="Q1109" t="s">
        <v>8331</v>
      </c>
      <c r="R1109" t="s">
        <v>8332</v>
      </c>
      <c r="S1109" s="12">
        <f>(((J1109/60)/60)/24)+DATE(1970,1,1)</f>
        <v>41813.861388888887</v>
      </c>
      <c r="T1109" s="12">
        <f>(((I1109/60)/60)/24)+DATE(1970,1,1)</f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(Table1[[#This Row],[pledged]]/Table1[[#This Row],[goal]])*100</f>
        <v>2.93</v>
      </c>
      <c r="P1110">
        <f>Table1[[#This Row],[pledged]]/Table1[[#This Row],[backers_count]]</f>
        <v>34.88095238095238</v>
      </c>
      <c r="Q1110" t="s">
        <v>8331</v>
      </c>
      <c r="R1110" t="s">
        <v>8332</v>
      </c>
      <c r="S1110" s="12">
        <f>(((J1110/60)/60)/24)+DATE(1970,1,1)</f>
        <v>40952.636979166666</v>
      </c>
      <c r="T1110" s="12">
        <f>(((I1110/60)/60)/24)+DATE(1970,1,1)</f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(Table1[[#This Row],[pledged]]/Table1[[#This Row],[goal]])*100</f>
        <v>0.44999999999999996</v>
      </c>
      <c r="P1111">
        <f>Table1[[#This Row],[pledged]]/Table1[[#This Row],[backers_count]]</f>
        <v>15</v>
      </c>
      <c r="Q1111" t="s">
        <v>8331</v>
      </c>
      <c r="R1111" t="s">
        <v>8332</v>
      </c>
      <c r="S1111" s="12">
        <f>(((J1111/60)/60)/24)+DATE(1970,1,1)</f>
        <v>42662.752199074079</v>
      </c>
      <c r="T1111" s="12">
        <f>(((I1111/60)/60)/24)+DATE(1970,1,1)</f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(Table1[[#This Row],[pledged]]/Table1[[#This Row],[goal]])*100</f>
        <v>0.51</v>
      </c>
      <c r="P1112">
        <f>Table1[[#This Row],[pledged]]/Table1[[#This Row],[backers_count]]</f>
        <v>23.181818181818183</v>
      </c>
      <c r="Q1112" t="s">
        <v>8331</v>
      </c>
      <c r="R1112" t="s">
        <v>8332</v>
      </c>
      <c r="S1112" s="12">
        <f>(((J1112/60)/60)/24)+DATE(1970,1,1)</f>
        <v>41220.933124999996</v>
      </c>
      <c r="T1112" s="12">
        <f>(((I1112/60)/60)/24)+DATE(1970,1,1)</f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(Table1[[#This Row],[pledged]]/Table1[[#This Row],[goal]])*100</f>
        <v>0.04</v>
      </c>
      <c r="P1113">
        <f>Table1[[#This Row],[pledged]]/Table1[[#This Row],[backers_count]]</f>
        <v>1</v>
      </c>
      <c r="Q1113" t="s">
        <v>8331</v>
      </c>
      <c r="R1113" t="s">
        <v>8332</v>
      </c>
      <c r="S1113" s="12">
        <f>(((J1113/60)/60)/24)+DATE(1970,1,1)</f>
        <v>42347.203587962969</v>
      </c>
      <c r="T1113" s="12">
        <f>(((I1113/60)/60)/24)+DATE(1970,1,1)</f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(Table1[[#This Row],[pledged]]/Table1[[#This Row],[goal]])*100</f>
        <v>35.537409090909087</v>
      </c>
      <c r="P1114">
        <f>Table1[[#This Row],[pledged]]/Table1[[#This Row],[backers_count]]</f>
        <v>100.23371794871794</v>
      </c>
      <c r="Q1114" t="s">
        <v>8331</v>
      </c>
      <c r="R1114" t="s">
        <v>8332</v>
      </c>
      <c r="S1114" s="12">
        <f>(((J1114/60)/60)/24)+DATE(1970,1,1)</f>
        <v>41963.759386574078</v>
      </c>
      <c r="T1114" s="12">
        <f>(((I1114/60)/60)/24)+DATE(1970,1,1)</f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(Table1[[#This Row],[pledged]]/Table1[[#This Row],[goal]])*100</f>
        <v>0.5</v>
      </c>
      <c r="P1115">
        <f>Table1[[#This Row],[pledged]]/Table1[[#This Row],[backers_count]]</f>
        <v>5</v>
      </c>
      <c r="Q1115" t="s">
        <v>8331</v>
      </c>
      <c r="R1115" t="s">
        <v>8332</v>
      </c>
      <c r="S1115" s="12">
        <f>(((J1115/60)/60)/24)+DATE(1970,1,1)</f>
        <v>41835.977083333331</v>
      </c>
      <c r="T1115" s="12">
        <f>(((I1115/60)/60)/24)+DATE(1970,1,1)</f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(Table1[[#This Row],[pledged]]/Table1[[#This Row],[goal]])*100</f>
        <v>0.16666666666666669</v>
      </c>
      <c r="P1116">
        <f>Table1[[#This Row],[pledged]]/Table1[[#This Row],[backers_count]]</f>
        <v>3.3333333333333335</v>
      </c>
      <c r="Q1116" t="s">
        <v>8331</v>
      </c>
      <c r="R1116" t="s">
        <v>8332</v>
      </c>
      <c r="S1116" s="12">
        <f>(((J1116/60)/60)/24)+DATE(1970,1,1)</f>
        <v>41526.345914351856</v>
      </c>
      <c r="T1116" s="12">
        <f>(((I1116/60)/60)/24)+DATE(1970,1,1)</f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(Table1[[#This Row],[pledged]]/Table1[[#This Row],[goal]])*100</f>
        <v>0.13250000000000001</v>
      </c>
      <c r="P1117">
        <f>Table1[[#This Row],[pledged]]/Table1[[#This Row],[backers_count]]</f>
        <v>13.25</v>
      </c>
      <c r="Q1117" t="s">
        <v>8331</v>
      </c>
      <c r="R1117" t="s">
        <v>8332</v>
      </c>
      <c r="S1117" s="12">
        <f>(((J1117/60)/60)/24)+DATE(1970,1,1)</f>
        <v>42429.695543981477</v>
      </c>
      <c r="T1117" s="12">
        <f>(((I1117/60)/60)/24)+DATE(1970,1,1)</f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(Table1[[#This Row],[pledged]]/Table1[[#This Row],[goal]])*100</f>
        <v>3.5704000000000007E-2</v>
      </c>
      <c r="P1118">
        <f>Table1[[#This Row],[pledged]]/Table1[[#This Row],[backers_count]]</f>
        <v>17.852</v>
      </c>
      <c r="Q1118" t="s">
        <v>8331</v>
      </c>
      <c r="R1118" t="s">
        <v>8332</v>
      </c>
      <c r="S1118" s="12">
        <f>(((J1118/60)/60)/24)+DATE(1970,1,1)</f>
        <v>41009.847314814811</v>
      </c>
      <c r="T1118" s="12">
        <f>(((I1118/60)/60)/24)+DATE(1970,1,1)</f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(Table1[[#This Row],[pledged]]/Table1[[#This Row],[goal]])*100</f>
        <v>8.3000000000000007</v>
      </c>
      <c r="P1119">
        <f>Table1[[#This Row],[pledged]]/Table1[[#This Row],[backers_count]]</f>
        <v>10.375</v>
      </c>
      <c r="Q1119" t="s">
        <v>8331</v>
      </c>
      <c r="R1119" t="s">
        <v>8332</v>
      </c>
      <c r="S1119" s="12">
        <f>(((J1119/60)/60)/24)+DATE(1970,1,1)</f>
        <v>42333.598530092597</v>
      </c>
      <c r="T1119" s="12">
        <f>(((I1119/60)/60)/24)+DATE(1970,1,1)</f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(Table1[[#This Row],[pledged]]/Table1[[#This Row],[goal]])*100</f>
        <v>2.4222222222222221</v>
      </c>
      <c r="P1120">
        <f>Table1[[#This Row],[pledged]]/Table1[[#This Row],[backers_count]]</f>
        <v>36.333333333333336</v>
      </c>
      <c r="Q1120" t="s">
        <v>8331</v>
      </c>
      <c r="R1120" t="s">
        <v>8332</v>
      </c>
      <c r="S1120" s="12">
        <f>(((J1120/60)/60)/24)+DATE(1970,1,1)</f>
        <v>41704.16642361111</v>
      </c>
      <c r="T1120" s="12">
        <f>(((I1120/60)/60)/24)+DATE(1970,1,1)</f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(Table1[[#This Row],[pledged]]/Table1[[#This Row],[goal]])*100</f>
        <v>0.23809523809523811</v>
      </c>
      <c r="P1121">
        <f>Table1[[#This Row],[pledged]]/Table1[[#This Row],[backers_count]]</f>
        <v>5</v>
      </c>
      <c r="Q1121" t="s">
        <v>8331</v>
      </c>
      <c r="R1121" t="s">
        <v>8332</v>
      </c>
      <c r="S1121" s="12">
        <f>(((J1121/60)/60)/24)+DATE(1970,1,1)</f>
        <v>41722.792407407411</v>
      </c>
      <c r="T1121" s="12">
        <f>(((I1121/60)/60)/24)+DATE(1970,1,1)</f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(Table1[[#This Row],[pledged]]/Table1[[#This Row],[goal]])*100</f>
        <v>0</v>
      </c>
      <c r="P1122" t="e">
        <f>Table1[[#This Row],[pledged]]/Table1[[#This Row],[backers_count]]</f>
        <v>#DIV/0!</v>
      </c>
      <c r="Q1122" t="s">
        <v>8331</v>
      </c>
      <c r="R1122" t="s">
        <v>8332</v>
      </c>
      <c r="S1122" s="12">
        <f>(((J1122/60)/60)/24)+DATE(1970,1,1)</f>
        <v>40799.872685185182</v>
      </c>
      <c r="T1122" s="12">
        <f>(((I1122/60)/60)/24)+DATE(1970,1,1)</f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(Table1[[#This Row],[pledged]]/Table1[[#This Row],[goal]])*100</f>
        <v>1.1599999999999999E-2</v>
      </c>
      <c r="P1123">
        <f>Table1[[#This Row],[pledged]]/Table1[[#This Row],[backers_count]]</f>
        <v>5.8</v>
      </c>
      <c r="Q1123" t="s">
        <v>8331</v>
      </c>
      <c r="R1123" t="s">
        <v>8332</v>
      </c>
      <c r="S1123" s="12">
        <f>(((J1123/60)/60)/24)+DATE(1970,1,1)</f>
        <v>42412.934212962966</v>
      </c>
      <c r="T1123" s="12">
        <f>(((I1123/60)/60)/24)+DATE(1970,1,1)</f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(Table1[[#This Row],[pledged]]/Table1[[#This Row],[goal]])*100</f>
        <v>0</v>
      </c>
      <c r="P1124" t="e">
        <f>Table1[[#This Row],[pledged]]/Table1[[#This Row],[backers_count]]</f>
        <v>#DIV/0!</v>
      </c>
      <c r="Q1124" t="s">
        <v>8331</v>
      </c>
      <c r="R1124" t="s">
        <v>8332</v>
      </c>
      <c r="S1124" s="12">
        <f>(((J1124/60)/60)/24)+DATE(1970,1,1)</f>
        <v>41410.703993055555</v>
      </c>
      <c r="T1124" s="12">
        <f>(((I1124/60)/60)/24)+DATE(1970,1,1)</f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(Table1[[#This Row],[pledged]]/Table1[[#This Row],[goal]])*100</f>
        <v>0.22</v>
      </c>
      <c r="P1125">
        <f>Table1[[#This Row],[pledged]]/Table1[[#This Row],[backers_count]]</f>
        <v>3.6666666666666665</v>
      </c>
      <c r="Q1125" t="s">
        <v>8331</v>
      </c>
      <c r="R1125" t="s">
        <v>8332</v>
      </c>
      <c r="S1125" s="12">
        <f>(((J1125/60)/60)/24)+DATE(1970,1,1)</f>
        <v>41718.5237037037</v>
      </c>
      <c r="T1125" s="12">
        <f>(((I1125/60)/60)/24)+DATE(1970,1,1)</f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(Table1[[#This Row],[pledged]]/Table1[[#This Row],[goal]])*100</f>
        <v>0.47222222222222221</v>
      </c>
      <c r="P1126">
        <f>Table1[[#This Row],[pledged]]/Table1[[#This Row],[backers_count]]</f>
        <v>60.714285714285715</v>
      </c>
      <c r="Q1126" t="s">
        <v>8331</v>
      </c>
      <c r="R1126" t="s">
        <v>8333</v>
      </c>
      <c r="S1126" s="12">
        <f>(((J1126/60)/60)/24)+DATE(1970,1,1)</f>
        <v>42094.667256944449</v>
      </c>
      <c r="T1126" s="12">
        <f>(((I1126/60)/60)/24)+DATE(1970,1,1)</f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(Table1[[#This Row],[pledged]]/Table1[[#This Row],[goal]])*100</f>
        <v>0</v>
      </c>
      <c r="P1127" t="e">
        <f>Table1[[#This Row],[pledged]]/Table1[[#This Row],[backers_count]]</f>
        <v>#DIV/0!</v>
      </c>
      <c r="Q1127" t="s">
        <v>8331</v>
      </c>
      <c r="R1127" t="s">
        <v>8333</v>
      </c>
      <c r="S1127" s="12">
        <f>(((J1127/60)/60)/24)+DATE(1970,1,1)</f>
        <v>42212.624189814815</v>
      </c>
      <c r="T1127" s="12">
        <f>(((I1127/60)/60)/24)+DATE(1970,1,1)</f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(Table1[[#This Row],[pledged]]/Table1[[#This Row],[goal]])*100</f>
        <v>0.5</v>
      </c>
      <c r="P1128">
        <f>Table1[[#This Row],[pledged]]/Table1[[#This Row],[backers_count]]</f>
        <v>5</v>
      </c>
      <c r="Q1128" t="s">
        <v>8331</v>
      </c>
      <c r="R1128" t="s">
        <v>8333</v>
      </c>
      <c r="S1128" s="12">
        <f>(((J1128/60)/60)/24)+DATE(1970,1,1)</f>
        <v>42535.327476851846</v>
      </c>
      <c r="T1128" s="12">
        <f>(((I1128/60)/60)/24)+DATE(1970,1,1)</f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(Table1[[#This Row],[pledged]]/Table1[[#This Row],[goal]])*100</f>
        <v>1.6714285714285713</v>
      </c>
      <c r="P1129">
        <f>Table1[[#This Row],[pledged]]/Table1[[#This Row],[backers_count]]</f>
        <v>25.434782608695652</v>
      </c>
      <c r="Q1129" t="s">
        <v>8331</v>
      </c>
      <c r="R1129" t="s">
        <v>8333</v>
      </c>
      <c r="S1129" s="12">
        <f>(((J1129/60)/60)/24)+DATE(1970,1,1)</f>
        <v>41926.854166666664</v>
      </c>
      <c r="T1129" s="12">
        <f>(((I1129/60)/60)/24)+DATE(1970,1,1)</f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(Table1[[#This Row],[pledged]]/Table1[[#This Row],[goal]])*100</f>
        <v>0.1</v>
      </c>
      <c r="P1130">
        <f>Table1[[#This Row],[pledged]]/Table1[[#This Row],[backers_count]]</f>
        <v>1</v>
      </c>
      <c r="Q1130" t="s">
        <v>8331</v>
      </c>
      <c r="R1130" t="s">
        <v>8333</v>
      </c>
      <c r="S1130" s="12">
        <f>(((J1130/60)/60)/24)+DATE(1970,1,1)</f>
        <v>41828.649502314816</v>
      </c>
      <c r="T1130" s="12">
        <f>(((I1130/60)/60)/24)+DATE(1970,1,1)</f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(Table1[[#This Row],[pledged]]/Table1[[#This Row],[goal]])*100</f>
        <v>0.105</v>
      </c>
      <c r="P1131">
        <f>Table1[[#This Row],[pledged]]/Table1[[#This Row],[backers_count]]</f>
        <v>10.5</v>
      </c>
      <c r="Q1131" t="s">
        <v>8331</v>
      </c>
      <c r="R1131" t="s">
        <v>8333</v>
      </c>
      <c r="S1131" s="12">
        <f>(((J1131/60)/60)/24)+DATE(1970,1,1)</f>
        <v>42496.264965277776</v>
      </c>
      <c r="T1131" s="12">
        <f>(((I1131/60)/60)/24)+DATE(1970,1,1)</f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(Table1[[#This Row],[pledged]]/Table1[[#This Row],[goal]])*100</f>
        <v>0.22</v>
      </c>
      <c r="P1132">
        <f>Table1[[#This Row],[pledged]]/Table1[[#This Row],[backers_count]]</f>
        <v>3.6666666666666665</v>
      </c>
      <c r="Q1132" t="s">
        <v>8331</v>
      </c>
      <c r="R1132" t="s">
        <v>8333</v>
      </c>
      <c r="S1132" s="12">
        <f>(((J1132/60)/60)/24)+DATE(1970,1,1)</f>
        <v>41908.996527777781</v>
      </c>
      <c r="T1132" s="12">
        <f>(((I1132/60)/60)/24)+DATE(1970,1,1)</f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(Table1[[#This Row],[pledged]]/Table1[[#This Row],[goal]])*100</f>
        <v>0</v>
      </c>
      <c r="P1133" t="e">
        <f>Table1[[#This Row],[pledged]]/Table1[[#This Row],[backers_count]]</f>
        <v>#DIV/0!</v>
      </c>
      <c r="Q1133" t="s">
        <v>8331</v>
      </c>
      <c r="R1133" t="s">
        <v>8333</v>
      </c>
      <c r="S1133" s="12">
        <f>(((J1133/60)/60)/24)+DATE(1970,1,1)</f>
        <v>42332.908194444448</v>
      </c>
      <c r="T1133" s="12">
        <f>(((I1133/60)/60)/24)+DATE(1970,1,1)</f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(Table1[[#This Row],[pledged]]/Table1[[#This Row],[goal]])*100</f>
        <v>14.38</v>
      </c>
      <c r="P1134">
        <f>Table1[[#This Row],[pledged]]/Table1[[#This Row],[backers_count]]</f>
        <v>110.61538461538461</v>
      </c>
      <c r="Q1134" t="s">
        <v>8331</v>
      </c>
      <c r="R1134" t="s">
        <v>8333</v>
      </c>
      <c r="S1134" s="12">
        <f>(((J1134/60)/60)/24)+DATE(1970,1,1)</f>
        <v>42706.115405092598</v>
      </c>
      <c r="T1134" s="12">
        <f>(((I1134/60)/60)/24)+DATE(1970,1,1)</f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(Table1[[#This Row],[pledged]]/Table1[[#This Row],[goal]])*100</f>
        <v>0.66666666666666674</v>
      </c>
      <c r="P1135">
        <f>Table1[[#This Row],[pledged]]/Table1[[#This Row],[backers_count]]</f>
        <v>20</v>
      </c>
      <c r="Q1135" t="s">
        <v>8331</v>
      </c>
      <c r="R1135" t="s">
        <v>8333</v>
      </c>
      <c r="S1135" s="12">
        <f>(((J1135/60)/60)/24)+DATE(1970,1,1)</f>
        <v>41821.407187500001</v>
      </c>
      <c r="T1135" s="12">
        <f>(((I1135/60)/60)/24)+DATE(1970,1,1)</f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(Table1[[#This Row],[pledged]]/Table1[[#This Row],[goal]])*100</f>
        <v>4.0000000000000001E-3</v>
      </c>
      <c r="P1136">
        <f>Table1[[#This Row],[pledged]]/Table1[[#This Row],[backers_count]]</f>
        <v>1</v>
      </c>
      <c r="Q1136" t="s">
        <v>8331</v>
      </c>
      <c r="R1136" t="s">
        <v>8333</v>
      </c>
      <c r="S1136" s="12">
        <f>(((J1136/60)/60)/24)+DATE(1970,1,1)</f>
        <v>41958.285046296296</v>
      </c>
      <c r="T1136" s="12">
        <f>(((I1136/60)/60)/24)+DATE(1970,1,1)</f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(Table1[[#This Row],[pledged]]/Table1[[#This Row],[goal]])*100</f>
        <v>5</v>
      </c>
      <c r="P1137">
        <f>Table1[[#This Row],[pledged]]/Table1[[#This Row],[backers_count]]</f>
        <v>50</v>
      </c>
      <c r="Q1137" t="s">
        <v>8331</v>
      </c>
      <c r="R1137" t="s">
        <v>8333</v>
      </c>
      <c r="S1137" s="12">
        <f>(((J1137/60)/60)/24)+DATE(1970,1,1)</f>
        <v>42558.989513888882</v>
      </c>
      <c r="T1137" s="12">
        <f>(((I1137/60)/60)/24)+DATE(1970,1,1)</f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(Table1[[#This Row],[pledged]]/Table1[[#This Row],[goal]])*100</f>
        <v>6.4439140811455857</v>
      </c>
      <c r="P1138">
        <f>Table1[[#This Row],[pledged]]/Table1[[#This Row],[backers_count]]</f>
        <v>45</v>
      </c>
      <c r="Q1138" t="s">
        <v>8331</v>
      </c>
      <c r="R1138" t="s">
        <v>8333</v>
      </c>
      <c r="S1138" s="12">
        <f>(((J1138/60)/60)/24)+DATE(1970,1,1)</f>
        <v>42327.671631944439</v>
      </c>
      <c r="T1138" s="12">
        <f>(((I1138/60)/60)/24)+DATE(1970,1,1)</f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(Table1[[#This Row],[pledged]]/Table1[[#This Row],[goal]])*100</f>
        <v>39.5</v>
      </c>
      <c r="P1139">
        <f>Table1[[#This Row],[pledged]]/Table1[[#This Row],[backers_count]]</f>
        <v>253.2051282051282</v>
      </c>
      <c r="Q1139" t="s">
        <v>8331</v>
      </c>
      <c r="R1139" t="s">
        <v>8333</v>
      </c>
      <c r="S1139" s="12">
        <f>(((J1139/60)/60)/24)+DATE(1970,1,1)</f>
        <v>42453.819687499999</v>
      </c>
      <c r="T1139" s="12">
        <f>(((I1139/60)/60)/24)+DATE(1970,1,1)</f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(Table1[[#This Row],[pledged]]/Table1[[#This Row],[goal]])*100</f>
        <v>0.35714285714285715</v>
      </c>
      <c r="P1140">
        <f>Table1[[#This Row],[pledged]]/Table1[[#This Row],[backers_count]]</f>
        <v>31.25</v>
      </c>
      <c r="Q1140" t="s">
        <v>8331</v>
      </c>
      <c r="R1140" t="s">
        <v>8333</v>
      </c>
      <c r="S1140" s="12">
        <f>(((J1140/60)/60)/24)+DATE(1970,1,1)</f>
        <v>42736.9066087963</v>
      </c>
      <c r="T1140" s="12">
        <f>(((I1140/60)/60)/24)+DATE(1970,1,1)</f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(Table1[[#This Row],[pledged]]/Table1[[#This Row],[goal]])*100</f>
        <v>6.25E-2</v>
      </c>
      <c r="P1141">
        <f>Table1[[#This Row],[pledged]]/Table1[[#This Row],[backers_count]]</f>
        <v>5</v>
      </c>
      <c r="Q1141" t="s">
        <v>8331</v>
      </c>
      <c r="R1141" t="s">
        <v>8333</v>
      </c>
      <c r="S1141" s="12">
        <f>(((J1141/60)/60)/24)+DATE(1970,1,1)</f>
        <v>41975.347523148142</v>
      </c>
      <c r="T1141" s="12">
        <f>(((I1141/60)/60)/24)+DATE(1970,1,1)</f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(Table1[[#This Row],[pledged]]/Table1[[#This Row],[goal]])*100</f>
        <v>0</v>
      </c>
      <c r="P1142" t="e">
        <f>Table1[[#This Row],[pledged]]/Table1[[#This Row],[backers_count]]</f>
        <v>#DIV/0!</v>
      </c>
      <c r="Q1142" t="s">
        <v>8331</v>
      </c>
      <c r="R1142" t="s">
        <v>8333</v>
      </c>
      <c r="S1142" s="12">
        <f>(((J1142/60)/60)/24)+DATE(1970,1,1)</f>
        <v>42192.462048611109</v>
      </c>
      <c r="T1142" s="12">
        <f>(((I1142/60)/60)/24)+DATE(1970,1,1)</f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(Table1[[#This Row],[pledged]]/Table1[[#This Row],[goal]])*100</f>
        <v>0</v>
      </c>
      <c r="P1143" t="e">
        <f>Table1[[#This Row],[pledged]]/Table1[[#This Row],[backers_count]]</f>
        <v>#DIV/0!</v>
      </c>
      <c r="Q1143" t="s">
        <v>8331</v>
      </c>
      <c r="R1143" t="s">
        <v>8333</v>
      </c>
      <c r="S1143" s="12">
        <f>(((J1143/60)/60)/24)+DATE(1970,1,1)</f>
        <v>42164.699652777781</v>
      </c>
      <c r="T1143" s="12">
        <f>(((I1143/60)/60)/24)+DATE(1970,1,1)</f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(Table1[[#This Row],[pledged]]/Table1[[#This Row],[goal]])*100</f>
        <v>0</v>
      </c>
      <c r="P1144" t="e">
        <f>Table1[[#This Row],[pledged]]/Table1[[#This Row],[backers_count]]</f>
        <v>#DIV/0!</v>
      </c>
      <c r="Q1144" t="s">
        <v>8331</v>
      </c>
      <c r="R1144" t="s">
        <v>8333</v>
      </c>
      <c r="S1144" s="12">
        <f>(((J1144/60)/60)/24)+DATE(1970,1,1)</f>
        <v>42022.006099537044</v>
      </c>
      <c r="T1144" s="12">
        <f>(((I1144/60)/60)/24)+DATE(1970,1,1)</f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(Table1[[#This Row],[pledged]]/Table1[[#This Row],[goal]])*100</f>
        <v>0.41333333333333333</v>
      </c>
      <c r="P1145">
        <f>Table1[[#This Row],[pledged]]/Table1[[#This Row],[backers_count]]</f>
        <v>23.25</v>
      </c>
      <c r="Q1145" t="s">
        <v>8331</v>
      </c>
      <c r="R1145" t="s">
        <v>8333</v>
      </c>
      <c r="S1145" s="12">
        <f>(((J1145/60)/60)/24)+DATE(1970,1,1)</f>
        <v>42325.19358796296</v>
      </c>
      <c r="T1145" s="12">
        <f>(((I1145/60)/60)/24)+DATE(1970,1,1)</f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(Table1[[#This Row],[pledged]]/Table1[[#This Row],[goal]])*100</f>
        <v>0</v>
      </c>
      <c r="P1146" t="e">
        <f>Table1[[#This Row],[pledged]]/Table1[[#This Row],[backers_count]]</f>
        <v>#DIV/0!</v>
      </c>
      <c r="Q1146" t="s">
        <v>8334</v>
      </c>
      <c r="R1146" t="s">
        <v>8335</v>
      </c>
      <c r="S1146" s="12">
        <f>(((J1146/60)/60)/24)+DATE(1970,1,1)</f>
        <v>42093.181944444441</v>
      </c>
      <c r="T1146" s="12">
        <f>(((I1146/60)/60)/24)+DATE(1970,1,1)</f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(Table1[[#This Row],[pledged]]/Table1[[#This Row],[goal]])*100</f>
        <v>0.125</v>
      </c>
      <c r="P1147">
        <f>Table1[[#This Row],[pledged]]/Table1[[#This Row],[backers_count]]</f>
        <v>100</v>
      </c>
      <c r="Q1147" t="s">
        <v>8334</v>
      </c>
      <c r="R1147" t="s">
        <v>8335</v>
      </c>
      <c r="S1147" s="12">
        <f>(((J1147/60)/60)/24)+DATE(1970,1,1)</f>
        <v>41854.747592592597</v>
      </c>
      <c r="T1147" s="12">
        <f>(((I1147/60)/60)/24)+DATE(1970,1,1)</f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(Table1[[#This Row],[pledged]]/Table1[[#This Row],[goal]])*100</f>
        <v>8.8333333333333339</v>
      </c>
      <c r="P1148">
        <f>Table1[[#This Row],[pledged]]/Table1[[#This Row],[backers_count]]</f>
        <v>44.166666666666664</v>
      </c>
      <c r="Q1148" t="s">
        <v>8334</v>
      </c>
      <c r="R1148" t="s">
        <v>8335</v>
      </c>
      <c r="S1148" s="12">
        <f>(((J1148/60)/60)/24)+DATE(1970,1,1)</f>
        <v>41723.9533912037</v>
      </c>
      <c r="T1148" s="12">
        <f>(((I1148/60)/60)/24)+DATE(1970,1,1)</f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(Table1[[#This Row],[pledged]]/Table1[[#This Row],[goal]])*100</f>
        <v>0</v>
      </c>
      <c r="P1149" t="e">
        <f>Table1[[#This Row],[pledged]]/Table1[[#This Row],[backers_count]]</f>
        <v>#DIV/0!</v>
      </c>
      <c r="Q1149" t="s">
        <v>8334</v>
      </c>
      <c r="R1149" t="s">
        <v>8335</v>
      </c>
      <c r="S1149" s="12">
        <f>(((J1149/60)/60)/24)+DATE(1970,1,1)</f>
        <v>41871.972025462965</v>
      </c>
      <c r="T1149" s="12">
        <f>(((I1149/60)/60)/24)+DATE(1970,1,1)</f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(Table1[[#This Row],[pledged]]/Table1[[#This Row],[goal]])*100</f>
        <v>0.48666666666666669</v>
      </c>
      <c r="P1150">
        <f>Table1[[#This Row],[pledged]]/Table1[[#This Row],[backers_count]]</f>
        <v>24.333333333333332</v>
      </c>
      <c r="Q1150" t="s">
        <v>8334</v>
      </c>
      <c r="R1150" t="s">
        <v>8335</v>
      </c>
      <c r="S1150" s="12">
        <f>(((J1150/60)/60)/24)+DATE(1970,1,1)</f>
        <v>42675.171076388884</v>
      </c>
      <c r="T1150" s="12">
        <f>(((I1150/60)/60)/24)+DATE(1970,1,1)</f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(Table1[[#This Row],[pledged]]/Table1[[#This Row],[goal]])*100</f>
        <v>0.15</v>
      </c>
      <c r="P1151">
        <f>Table1[[#This Row],[pledged]]/Table1[[#This Row],[backers_count]]</f>
        <v>37.5</v>
      </c>
      <c r="Q1151" t="s">
        <v>8334</v>
      </c>
      <c r="R1151" t="s">
        <v>8335</v>
      </c>
      <c r="S1151" s="12">
        <f>(((J1151/60)/60)/24)+DATE(1970,1,1)</f>
        <v>42507.71025462963</v>
      </c>
      <c r="T1151" s="12">
        <f>(((I1151/60)/60)/24)+DATE(1970,1,1)</f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(Table1[[#This Row],[pledged]]/Table1[[#This Row],[goal]])*100</f>
        <v>10.08</v>
      </c>
      <c r="P1152">
        <f>Table1[[#This Row],[pledged]]/Table1[[#This Row],[backers_count]]</f>
        <v>42</v>
      </c>
      <c r="Q1152" t="s">
        <v>8334</v>
      </c>
      <c r="R1152" t="s">
        <v>8335</v>
      </c>
      <c r="S1152" s="12">
        <f>(((J1152/60)/60)/24)+DATE(1970,1,1)</f>
        <v>42317.954571759255</v>
      </c>
      <c r="T1152" s="12">
        <f>(((I1152/60)/60)/24)+DATE(1970,1,1)</f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(Table1[[#This Row],[pledged]]/Table1[[#This Row],[goal]])*100</f>
        <v>0</v>
      </c>
      <c r="P1153" t="e">
        <f>Table1[[#This Row],[pledged]]/Table1[[#This Row],[backers_count]]</f>
        <v>#DIV/0!</v>
      </c>
      <c r="Q1153" t="s">
        <v>8334</v>
      </c>
      <c r="R1153" t="s">
        <v>8335</v>
      </c>
      <c r="S1153" s="12">
        <f>(((J1153/60)/60)/24)+DATE(1970,1,1)</f>
        <v>42224.102581018517</v>
      </c>
      <c r="T1153" s="12">
        <f>(((I1153/60)/60)/24)+DATE(1970,1,1)</f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(Table1[[#This Row],[pledged]]/Table1[[#This Row],[goal]])*100</f>
        <v>5.6937500000000005</v>
      </c>
      <c r="P1154">
        <f>Table1[[#This Row],[pledged]]/Table1[[#This Row],[backers_count]]</f>
        <v>60.733333333333334</v>
      </c>
      <c r="Q1154" t="s">
        <v>8334</v>
      </c>
      <c r="R1154" t="s">
        <v>8335</v>
      </c>
      <c r="S1154" s="12">
        <f>(((J1154/60)/60)/24)+DATE(1970,1,1)</f>
        <v>42109.709629629629</v>
      </c>
      <c r="T1154" s="12">
        <f>(((I1154/60)/60)/24)+DATE(1970,1,1)</f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(Table1[[#This Row],[pledged]]/Table1[[#This Row],[goal]])*100</f>
        <v>0.625</v>
      </c>
      <c r="P1155">
        <f>Table1[[#This Row],[pledged]]/Table1[[#This Row],[backers_count]]</f>
        <v>50</v>
      </c>
      <c r="Q1155" t="s">
        <v>8334</v>
      </c>
      <c r="R1155" t="s">
        <v>8335</v>
      </c>
      <c r="S1155" s="12">
        <f>(((J1155/60)/60)/24)+DATE(1970,1,1)</f>
        <v>42143.714178240742</v>
      </c>
      <c r="T1155" s="12">
        <f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(Table1[[#This Row],[pledged]]/Table1[[#This Row],[goal]])*100</f>
        <v>6.5</v>
      </c>
      <c r="P1156">
        <f>Table1[[#This Row],[pledged]]/Table1[[#This Row],[backers_count]]</f>
        <v>108.33333333333333</v>
      </c>
      <c r="Q1156" t="s">
        <v>8334</v>
      </c>
      <c r="R1156" t="s">
        <v>8335</v>
      </c>
      <c r="S1156" s="12">
        <f>(((J1156/60)/60)/24)+DATE(1970,1,1)</f>
        <v>42223.108865740738</v>
      </c>
      <c r="T1156" s="12">
        <f>(((I1156/60)/60)/24)+DATE(1970,1,1)</f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(Table1[[#This Row],[pledged]]/Table1[[#This Row],[goal]])*100</f>
        <v>0.752</v>
      </c>
      <c r="P1157">
        <f>Table1[[#This Row],[pledged]]/Table1[[#This Row],[backers_count]]</f>
        <v>23.5</v>
      </c>
      <c r="Q1157" t="s">
        <v>8334</v>
      </c>
      <c r="R1157" t="s">
        <v>8335</v>
      </c>
      <c r="S1157" s="12">
        <f>(((J1157/60)/60)/24)+DATE(1970,1,1)</f>
        <v>41835.763981481483</v>
      </c>
      <c r="T1157" s="12">
        <f>(((I1157/60)/60)/24)+DATE(1970,1,1)</f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(Table1[[#This Row],[pledged]]/Table1[[#This Row],[goal]])*100</f>
        <v>0</v>
      </c>
      <c r="P1158" t="e">
        <f>Table1[[#This Row],[pledged]]/Table1[[#This Row],[backers_count]]</f>
        <v>#DIV/0!</v>
      </c>
      <c r="Q1158" t="s">
        <v>8334</v>
      </c>
      <c r="R1158" t="s">
        <v>8335</v>
      </c>
      <c r="S1158" s="12">
        <f>(((J1158/60)/60)/24)+DATE(1970,1,1)</f>
        <v>42029.07131944444</v>
      </c>
      <c r="T1158" s="12">
        <f>(((I1158/60)/60)/24)+DATE(1970,1,1)</f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(Table1[[#This Row],[pledged]]/Table1[[#This Row],[goal]])*100</f>
        <v>1.51</v>
      </c>
      <c r="P1159">
        <f>Table1[[#This Row],[pledged]]/Table1[[#This Row],[backers_count]]</f>
        <v>50.333333333333336</v>
      </c>
      <c r="Q1159" t="s">
        <v>8334</v>
      </c>
      <c r="R1159" t="s">
        <v>8335</v>
      </c>
      <c r="S1159" s="12">
        <f>(((J1159/60)/60)/24)+DATE(1970,1,1)</f>
        <v>41918.628240740742</v>
      </c>
      <c r="T1159" s="12">
        <f>(((I1159/60)/60)/24)+DATE(1970,1,1)</f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(Table1[[#This Row],[pledged]]/Table1[[#This Row],[goal]])*100</f>
        <v>0.46666666666666673</v>
      </c>
      <c r="P1160">
        <f>Table1[[#This Row],[pledged]]/Table1[[#This Row],[backers_count]]</f>
        <v>11.666666666666666</v>
      </c>
      <c r="Q1160" t="s">
        <v>8334</v>
      </c>
      <c r="R1160" t="s">
        <v>8335</v>
      </c>
      <c r="S1160" s="12">
        <f>(((J1160/60)/60)/24)+DATE(1970,1,1)</f>
        <v>41952.09175925926</v>
      </c>
      <c r="T1160" s="12">
        <f>(((I1160/60)/60)/24)+DATE(1970,1,1)</f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(Table1[[#This Row],[pledged]]/Table1[[#This Row],[goal]])*100</f>
        <v>0</v>
      </c>
      <c r="P1161" t="e">
        <f>Table1[[#This Row],[pledged]]/Table1[[#This Row],[backers_count]]</f>
        <v>#DIV/0!</v>
      </c>
      <c r="Q1161" t="s">
        <v>8334</v>
      </c>
      <c r="R1161" t="s">
        <v>8335</v>
      </c>
      <c r="S1161" s="12">
        <f>(((J1161/60)/60)/24)+DATE(1970,1,1)</f>
        <v>42154.726446759261</v>
      </c>
      <c r="T1161" s="12">
        <f>(((I1161/60)/60)/24)+DATE(1970,1,1)</f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(Table1[[#This Row],[pledged]]/Table1[[#This Row],[goal]])*100</f>
        <v>3.85</v>
      </c>
      <c r="P1162">
        <f>Table1[[#This Row],[pledged]]/Table1[[#This Row],[backers_count]]</f>
        <v>60.789473684210527</v>
      </c>
      <c r="Q1162" t="s">
        <v>8334</v>
      </c>
      <c r="R1162" t="s">
        <v>8335</v>
      </c>
      <c r="S1162" s="12">
        <f>(((J1162/60)/60)/24)+DATE(1970,1,1)</f>
        <v>42061.154930555553</v>
      </c>
      <c r="T1162" s="12">
        <f>(((I1162/60)/60)/24)+DATE(1970,1,1)</f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(Table1[[#This Row],[pledged]]/Table1[[#This Row],[goal]])*100</f>
        <v>0</v>
      </c>
      <c r="P1163" t="e">
        <f>Table1[[#This Row],[pledged]]/Table1[[#This Row],[backers_count]]</f>
        <v>#DIV/0!</v>
      </c>
      <c r="Q1163" t="s">
        <v>8334</v>
      </c>
      <c r="R1163" t="s">
        <v>8335</v>
      </c>
      <c r="S1163" s="12">
        <f>(((J1163/60)/60)/24)+DATE(1970,1,1)</f>
        <v>42122.629502314812</v>
      </c>
      <c r="T1163" s="12">
        <f>(((I1163/60)/60)/24)+DATE(1970,1,1)</f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(Table1[[#This Row],[pledged]]/Table1[[#This Row],[goal]])*100</f>
        <v>5.8333333333333341E-2</v>
      </c>
      <c r="P1164">
        <f>Table1[[#This Row],[pledged]]/Table1[[#This Row],[backers_count]]</f>
        <v>17.5</v>
      </c>
      <c r="Q1164" t="s">
        <v>8334</v>
      </c>
      <c r="R1164" t="s">
        <v>8335</v>
      </c>
      <c r="S1164" s="12">
        <f>(((J1164/60)/60)/24)+DATE(1970,1,1)</f>
        <v>41876.683611111112</v>
      </c>
      <c r="T1164" s="12">
        <f>(((I1164/60)/60)/24)+DATE(1970,1,1)</f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(Table1[[#This Row],[pledged]]/Table1[[#This Row],[goal]])*100</f>
        <v>0</v>
      </c>
      <c r="P1165" t="e">
        <f>Table1[[#This Row],[pledged]]/Table1[[#This Row],[backers_count]]</f>
        <v>#DIV/0!</v>
      </c>
      <c r="Q1165" t="s">
        <v>8334</v>
      </c>
      <c r="R1165" t="s">
        <v>8335</v>
      </c>
      <c r="S1165" s="12">
        <f>(((J1165/60)/60)/24)+DATE(1970,1,1)</f>
        <v>41830.723611111112</v>
      </c>
      <c r="T1165" s="12">
        <f>(((I1165/60)/60)/24)+DATE(1970,1,1)</f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(Table1[[#This Row],[pledged]]/Table1[[#This Row],[goal]])*100</f>
        <v>0</v>
      </c>
      <c r="P1166" t="e">
        <f>Table1[[#This Row],[pledged]]/Table1[[#This Row],[backers_count]]</f>
        <v>#DIV/0!</v>
      </c>
      <c r="Q1166" t="s">
        <v>8334</v>
      </c>
      <c r="R1166" t="s">
        <v>8335</v>
      </c>
      <c r="S1166" s="12">
        <f>(((J1166/60)/60)/24)+DATE(1970,1,1)</f>
        <v>42509.724328703705</v>
      </c>
      <c r="T1166" s="12">
        <f>(((I1166/60)/60)/24)+DATE(1970,1,1)</f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(Table1[[#This Row],[pledged]]/Table1[[#This Row],[goal]])*100</f>
        <v>20.705000000000002</v>
      </c>
      <c r="P1167">
        <f>Table1[[#This Row],[pledged]]/Table1[[#This Row],[backers_count]]</f>
        <v>82.82</v>
      </c>
      <c r="Q1167" t="s">
        <v>8334</v>
      </c>
      <c r="R1167" t="s">
        <v>8335</v>
      </c>
      <c r="S1167" s="12">
        <f>(((J1167/60)/60)/24)+DATE(1970,1,1)</f>
        <v>41792.214467592588</v>
      </c>
      <c r="T1167" s="12">
        <f>(((I1167/60)/60)/24)+DATE(1970,1,1)</f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(Table1[[#This Row],[pledged]]/Table1[[#This Row],[goal]])*100</f>
        <v>19.139999999999997</v>
      </c>
      <c r="P1168">
        <f>Table1[[#This Row],[pledged]]/Table1[[#This Row],[backers_count]]</f>
        <v>358.875</v>
      </c>
      <c r="Q1168" t="s">
        <v>8334</v>
      </c>
      <c r="R1168" t="s">
        <v>8335</v>
      </c>
      <c r="S1168" s="12">
        <f>(((J1168/60)/60)/24)+DATE(1970,1,1)</f>
        <v>42150.485439814816</v>
      </c>
      <c r="T1168" s="12">
        <f>(((I1168/60)/60)/24)+DATE(1970,1,1)</f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(Table1[[#This Row],[pledged]]/Table1[[#This Row],[goal]])*100</f>
        <v>1.6316666666666666</v>
      </c>
      <c r="P1169">
        <f>Table1[[#This Row],[pledged]]/Table1[[#This Row],[backers_count]]</f>
        <v>61.1875</v>
      </c>
      <c r="Q1169" t="s">
        <v>8334</v>
      </c>
      <c r="R1169" t="s">
        <v>8335</v>
      </c>
      <c r="S1169" s="12">
        <f>(((J1169/60)/60)/24)+DATE(1970,1,1)</f>
        <v>41863.734895833331</v>
      </c>
      <c r="T1169" s="12">
        <f>(((I1169/60)/60)/24)+DATE(1970,1,1)</f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(Table1[[#This Row],[pledged]]/Table1[[#This Row],[goal]])*100</f>
        <v>5.6666666666666661</v>
      </c>
      <c r="P1170">
        <f>Table1[[#This Row],[pledged]]/Table1[[#This Row],[backers_count]]</f>
        <v>340</v>
      </c>
      <c r="Q1170" t="s">
        <v>8334</v>
      </c>
      <c r="R1170" t="s">
        <v>8335</v>
      </c>
      <c r="S1170" s="12">
        <f>(((J1170/60)/60)/24)+DATE(1970,1,1)</f>
        <v>42605.053993055553</v>
      </c>
      <c r="T1170" s="12">
        <f>(((I1170/60)/60)/24)+DATE(1970,1,1)</f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(Table1[[#This Row],[pledged]]/Table1[[#This Row],[goal]])*100</f>
        <v>0.16999999999999998</v>
      </c>
      <c r="P1171">
        <f>Table1[[#This Row],[pledged]]/Table1[[#This Row],[backers_count]]</f>
        <v>5.666666666666667</v>
      </c>
      <c r="Q1171" t="s">
        <v>8334</v>
      </c>
      <c r="R1171" t="s">
        <v>8335</v>
      </c>
      <c r="S1171" s="12">
        <f>(((J1171/60)/60)/24)+DATE(1970,1,1)</f>
        <v>42027.353738425925</v>
      </c>
      <c r="T1171" s="12">
        <f>(((I1171/60)/60)/24)+DATE(1970,1,1)</f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(Table1[[#This Row],[pledged]]/Table1[[#This Row],[goal]])*100</f>
        <v>0.4</v>
      </c>
      <c r="P1172">
        <f>Table1[[#This Row],[pledged]]/Table1[[#This Row],[backers_count]]</f>
        <v>50</v>
      </c>
      <c r="Q1172" t="s">
        <v>8334</v>
      </c>
      <c r="R1172" t="s">
        <v>8335</v>
      </c>
      <c r="S1172" s="12">
        <f>(((J1172/60)/60)/24)+DATE(1970,1,1)</f>
        <v>42124.893182870372</v>
      </c>
      <c r="T1172" s="12">
        <f>(((I1172/60)/60)/24)+DATE(1970,1,1)</f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(Table1[[#This Row],[pledged]]/Table1[[#This Row],[goal]])*100</f>
        <v>0.1</v>
      </c>
      <c r="P1173">
        <f>Table1[[#This Row],[pledged]]/Table1[[#This Row],[backers_count]]</f>
        <v>25</v>
      </c>
      <c r="Q1173" t="s">
        <v>8334</v>
      </c>
      <c r="R1173" t="s">
        <v>8335</v>
      </c>
      <c r="S1173" s="12">
        <f>(((J1173/60)/60)/24)+DATE(1970,1,1)</f>
        <v>41938.804710648146</v>
      </c>
      <c r="T1173" s="12">
        <f>(((I1173/60)/60)/24)+DATE(1970,1,1)</f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(Table1[[#This Row],[pledged]]/Table1[[#This Row],[goal]])*100</f>
        <v>0</v>
      </c>
      <c r="P1174" t="e">
        <f>Table1[[#This Row],[pledged]]/Table1[[#This Row],[backers_count]]</f>
        <v>#DIV/0!</v>
      </c>
      <c r="Q1174" t="s">
        <v>8334</v>
      </c>
      <c r="R1174" t="s">
        <v>8335</v>
      </c>
      <c r="S1174" s="12">
        <f>(((J1174/60)/60)/24)+DATE(1970,1,1)</f>
        <v>41841.682314814818</v>
      </c>
      <c r="T1174" s="12">
        <f>(((I1174/60)/60)/24)+DATE(1970,1,1)</f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(Table1[[#This Row],[pledged]]/Table1[[#This Row],[goal]])*100</f>
        <v>2.4E-2</v>
      </c>
      <c r="P1175">
        <f>Table1[[#This Row],[pledged]]/Table1[[#This Row],[backers_count]]</f>
        <v>30</v>
      </c>
      <c r="Q1175" t="s">
        <v>8334</v>
      </c>
      <c r="R1175" t="s">
        <v>8335</v>
      </c>
      <c r="S1175" s="12">
        <f>(((J1175/60)/60)/24)+DATE(1970,1,1)</f>
        <v>42184.185844907406</v>
      </c>
      <c r="T1175" s="12">
        <f>(((I1175/60)/60)/24)+DATE(1970,1,1)</f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(Table1[[#This Row],[pledged]]/Table1[[#This Row],[goal]])*100</f>
        <v>5.9066666666666672</v>
      </c>
      <c r="P1176">
        <f>Table1[[#This Row],[pledged]]/Table1[[#This Row],[backers_count]]</f>
        <v>46.631578947368418</v>
      </c>
      <c r="Q1176" t="s">
        <v>8334</v>
      </c>
      <c r="R1176" t="s">
        <v>8335</v>
      </c>
      <c r="S1176" s="12">
        <f>(((J1176/60)/60)/24)+DATE(1970,1,1)</f>
        <v>42468.84174768519</v>
      </c>
      <c r="T1176" s="12">
        <f>(((I1176/60)/60)/24)+DATE(1970,1,1)</f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(Table1[[#This Row],[pledged]]/Table1[[#This Row],[goal]])*100</f>
        <v>2.9250000000000003</v>
      </c>
      <c r="P1177">
        <f>Table1[[#This Row],[pledged]]/Table1[[#This Row],[backers_count]]</f>
        <v>65</v>
      </c>
      <c r="Q1177" t="s">
        <v>8334</v>
      </c>
      <c r="R1177" t="s">
        <v>8335</v>
      </c>
      <c r="S1177" s="12">
        <f>(((J1177/60)/60)/24)+DATE(1970,1,1)</f>
        <v>42170.728460648148</v>
      </c>
      <c r="T1177" s="12">
        <f>(((I1177/60)/60)/24)+DATE(1970,1,1)</f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(Table1[[#This Row],[pledged]]/Table1[[#This Row],[goal]])*100</f>
        <v>5.7142857142857143E-3</v>
      </c>
      <c r="P1178">
        <f>Table1[[#This Row],[pledged]]/Table1[[#This Row],[backers_count]]</f>
        <v>10</v>
      </c>
      <c r="Q1178" t="s">
        <v>8334</v>
      </c>
      <c r="R1178" t="s">
        <v>8335</v>
      </c>
      <c r="S1178" s="12">
        <f>(((J1178/60)/60)/24)+DATE(1970,1,1)</f>
        <v>42746.019652777773</v>
      </c>
      <c r="T1178" s="12">
        <f>(((I1178/60)/60)/24)+DATE(1970,1,1)</f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(Table1[[#This Row],[pledged]]/Table1[[#This Row],[goal]])*100</f>
        <v>0</v>
      </c>
      <c r="P1179" t="e">
        <f>Table1[[#This Row],[pledged]]/Table1[[#This Row],[backers_count]]</f>
        <v>#DIV/0!</v>
      </c>
      <c r="Q1179" t="s">
        <v>8334</v>
      </c>
      <c r="R1179" t="s">
        <v>8335</v>
      </c>
      <c r="S1179" s="12">
        <f>(((J1179/60)/60)/24)+DATE(1970,1,1)</f>
        <v>41897.660833333335</v>
      </c>
      <c r="T1179" s="12">
        <f>(((I1179/60)/60)/24)+DATE(1970,1,1)</f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(Table1[[#This Row],[pledged]]/Table1[[#This Row],[goal]])*100</f>
        <v>6.6666666666666671E-3</v>
      </c>
      <c r="P1180">
        <f>Table1[[#This Row],[pledged]]/Table1[[#This Row],[backers_count]]</f>
        <v>5</v>
      </c>
      <c r="Q1180" t="s">
        <v>8334</v>
      </c>
      <c r="R1180" t="s">
        <v>8335</v>
      </c>
      <c r="S1180" s="12">
        <f>(((J1180/60)/60)/24)+DATE(1970,1,1)</f>
        <v>41837.905694444446</v>
      </c>
      <c r="T1180" s="12">
        <f>(((I1180/60)/60)/24)+DATE(1970,1,1)</f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(Table1[[#This Row],[pledged]]/Table1[[#This Row],[goal]])*100</f>
        <v>5.3333333333333339</v>
      </c>
      <c r="P1181">
        <f>Table1[[#This Row],[pledged]]/Table1[[#This Row],[backers_count]]</f>
        <v>640</v>
      </c>
      <c r="Q1181" t="s">
        <v>8334</v>
      </c>
      <c r="R1181" t="s">
        <v>8335</v>
      </c>
      <c r="S1181" s="12">
        <f>(((J1181/60)/60)/24)+DATE(1970,1,1)</f>
        <v>42275.720219907409</v>
      </c>
      <c r="T1181" s="12">
        <f>(((I1181/60)/60)/24)+DATE(1970,1,1)</f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(Table1[[#This Row],[pledged]]/Table1[[#This Row],[goal]])*100</f>
        <v>11.75</v>
      </c>
      <c r="P1182">
        <f>Table1[[#This Row],[pledged]]/Table1[[#This Row],[backers_count]]</f>
        <v>69.117647058823536</v>
      </c>
      <c r="Q1182" t="s">
        <v>8334</v>
      </c>
      <c r="R1182" t="s">
        <v>8335</v>
      </c>
      <c r="S1182" s="12">
        <f>(((J1182/60)/60)/24)+DATE(1970,1,1)</f>
        <v>41781.806875000002</v>
      </c>
      <c r="T1182" s="12">
        <f>(((I1182/60)/60)/24)+DATE(1970,1,1)</f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(Table1[[#This Row],[pledged]]/Table1[[#This Row],[goal]])*100</f>
        <v>8.0000000000000002E-3</v>
      </c>
      <c r="P1183">
        <f>Table1[[#This Row],[pledged]]/Table1[[#This Row],[backers_count]]</f>
        <v>1.3333333333333333</v>
      </c>
      <c r="Q1183" t="s">
        <v>8334</v>
      </c>
      <c r="R1183" t="s">
        <v>8335</v>
      </c>
      <c r="S1183" s="12">
        <f>(((J1183/60)/60)/24)+DATE(1970,1,1)</f>
        <v>42034.339363425926</v>
      </c>
      <c r="T1183" s="12">
        <f>(((I1183/60)/60)/24)+DATE(1970,1,1)</f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(Table1[[#This Row],[pledged]]/Table1[[#This Row],[goal]])*100</f>
        <v>4.2</v>
      </c>
      <c r="P1184">
        <f>Table1[[#This Row],[pledged]]/Table1[[#This Row],[backers_count]]</f>
        <v>10.5</v>
      </c>
      <c r="Q1184" t="s">
        <v>8334</v>
      </c>
      <c r="R1184" t="s">
        <v>8335</v>
      </c>
      <c r="S1184" s="12">
        <f>(((J1184/60)/60)/24)+DATE(1970,1,1)</f>
        <v>42728.827407407407</v>
      </c>
      <c r="T1184" s="12">
        <f>(((I1184/60)/60)/24)+DATE(1970,1,1)</f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(Table1[[#This Row],[pledged]]/Table1[[#This Row],[goal]])*100</f>
        <v>4</v>
      </c>
      <c r="P1185">
        <f>Table1[[#This Row],[pledged]]/Table1[[#This Row],[backers_count]]</f>
        <v>33.333333333333336</v>
      </c>
      <c r="Q1185" t="s">
        <v>8334</v>
      </c>
      <c r="R1185" t="s">
        <v>8335</v>
      </c>
      <c r="S1185" s="12">
        <f>(((J1185/60)/60)/24)+DATE(1970,1,1)</f>
        <v>42656.86137731481</v>
      </c>
      <c r="T1185" s="12">
        <f>(((I1185/60)/60)/24)+DATE(1970,1,1)</f>
        <v>42676.165972222225</v>
      </c>
    </row>
    <row r="1186" spans="1:20" ht="43.2" x14ac:dyDescent="0.3">
      <c r="A1186">
        <v>2781</v>
      </c>
      <c r="B1186" s="3" t="s">
        <v>2781</v>
      </c>
      <c r="C1186" s="3" t="s">
        <v>6891</v>
      </c>
      <c r="D1186">
        <v>1250</v>
      </c>
      <c r="E1186">
        <v>1316</v>
      </c>
      <c r="F1186" t="s">
        <v>8219</v>
      </c>
      <c r="G1186" t="s">
        <v>8224</v>
      </c>
      <c r="H1186" t="s">
        <v>8246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8271</v>
      </c>
      <c r="O1186" s="7">
        <f>(Table1[[#This Row],[pledged]]/Table1[[#This Row],[goal]])*100</f>
        <v>105.28</v>
      </c>
      <c r="P1186">
        <f>Table1[[#This Row],[pledged]]/Table1[[#This Row],[backers_count]]</f>
        <v>47</v>
      </c>
      <c r="Q1186" t="s">
        <v>8315</v>
      </c>
      <c r="R1186" t="s">
        <v>8316</v>
      </c>
      <c r="S1186" s="12">
        <f>(((J1186/60)/60)/24)+DATE(1970,1,1)</f>
        <v>42018.94159722222</v>
      </c>
      <c r="T1186" s="12">
        <f>(((I1186/60)/60)/24)+DATE(1970,1,1)</f>
        <v>42047.291666666672</v>
      </c>
    </row>
    <row r="1187" spans="1:20" ht="43.2" x14ac:dyDescent="0.3">
      <c r="A1187">
        <v>3149</v>
      </c>
      <c r="B1187" s="3" t="s">
        <v>3149</v>
      </c>
      <c r="C1187" s="3" t="s">
        <v>7259</v>
      </c>
      <c r="D1187">
        <v>1250</v>
      </c>
      <c r="E1187">
        <v>1300</v>
      </c>
      <c r="F1187" t="s">
        <v>8219</v>
      </c>
      <c r="G1187" t="s">
        <v>8224</v>
      </c>
      <c r="H1187" t="s">
        <v>8246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8271</v>
      </c>
      <c r="O1187" s="7">
        <f>(Table1[[#This Row],[pledged]]/Table1[[#This Row],[goal]])*100</f>
        <v>104</v>
      </c>
      <c r="P1187">
        <f>Table1[[#This Row],[pledged]]/Table1[[#This Row],[backers_count]]</f>
        <v>52</v>
      </c>
      <c r="Q1187" t="s">
        <v>8315</v>
      </c>
      <c r="R1187" t="s">
        <v>8316</v>
      </c>
      <c r="S1187" s="12">
        <f>(((J1187/60)/60)/24)+DATE(1970,1,1)</f>
        <v>41226.017361111109</v>
      </c>
      <c r="T1187" s="12">
        <f>(((I1187/60)/60)/24)+DATE(1970,1,1)</f>
        <v>41250.083333333336</v>
      </c>
    </row>
    <row r="1188" spans="1:20" ht="43.2" x14ac:dyDescent="0.3">
      <c r="A1188">
        <v>3613</v>
      </c>
      <c r="B1188" s="3" t="s">
        <v>3612</v>
      </c>
      <c r="C1188" s="3" t="s">
        <v>7723</v>
      </c>
      <c r="D1188">
        <v>1250</v>
      </c>
      <c r="E1188">
        <v>1250</v>
      </c>
      <c r="F1188" t="s">
        <v>8219</v>
      </c>
      <c r="G1188" t="s">
        <v>8224</v>
      </c>
      <c r="H1188" t="s">
        <v>8246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8271</v>
      </c>
      <c r="O1188" s="7">
        <f>(Table1[[#This Row],[pledged]]/Table1[[#This Row],[goal]])*100</f>
        <v>100</v>
      </c>
      <c r="P1188">
        <f>Table1[[#This Row],[pledged]]/Table1[[#This Row],[backers_count]]</f>
        <v>62.5</v>
      </c>
      <c r="Q1188" t="s">
        <v>8315</v>
      </c>
      <c r="R1188" t="s">
        <v>8316</v>
      </c>
      <c r="S1188" s="12">
        <f>(((J1188/60)/60)/24)+DATE(1970,1,1)</f>
        <v>41788.58997685185</v>
      </c>
      <c r="T1188" s="12">
        <f>(((I1188/60)/60)/24)+DATE(1970,1,1)</f>
        <v>41818.58997685185</v>
      </c>
    </row>
    <row r="1189" spans="1:20" ht="43.2" x14ac:dyDescent="0.3">
      <c r="A1189">
        <v>3762</v>
      </c>
      <c r="B1189" s="3" t="s">
        <v>3759</v>
      </c>
      <c r="C1189" s="3" t="s">
        <v>7872</v>
      </c>
      <c r="D1189">
        <v>1250</v>
      </c>
      <c r="E1189">
        <v>1328</v>
      </c>
      <c r="F1189" t="s">
        <v>8219</v>
      </c>
      <c r="G1189" t="s">
        <v>8225</v>
      </c>
      <c r="H1189" t="s">
        <v>8247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8305</v>
      </c>
      <c r="O1189" s="7">
        <f>(Table1[[#This Row],[pledged]]/Table1[[#This Row],[goal]])*100</f>
        <v>106.24</v>
      </c>
      <c r="P1189">
        <f>Table1[[#This Row],[pledged]]/Table1[[#This Row],[backers_count]]</f>
        <v>47.428571428571431</v>
      </c>
      <c r="Q1189" t="s">
        <v>8315</v>
      </c>
      <c r="R1189" t="s">
        <v>8357</v>
      </c>
      <c r="S1189" s="12">
        <f>(((J1189/60)/60)/24)+DATE(1970,1,1)</f>
        <v>42193.813530092593</v>
      </c>
      <c r="T1189" s="12">
        <f>(((I1189/60)/60)/24)+DATE(1970,1,1)</f>
        <v>42218.813530092593</v>
      </c>
    </row>
    <row r="1190" spans="1:20" ht="43.2" x14ac:dyDescent="0.3">
      <c r="A1190">
        <v>79</v>
      </c>
      <c r="B1190" s="3" t="s">
        <v>81</v>
      </c>
      <c r="C1190" s="3" t="s">
        <v>4190</v>
      </c>
      <c r="D1190">
        <v>1300</v>
      </c>
      <c r="E1190">
        <v>1651</v>
      </c>
      <c r="F1190" t="s">
        <v>8219</v>
      </c>
      <c r="G1190" t="s">
        <v>8225</v>
      </c>
      <c r="H1190" t="s">
        <v>8247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8266</v>
      </c>
      <c r="O1190" s="7">
        <f>(Table1[[#This Row],[pledged]]/Table1[[#This Row],[goal]])*100</f>
        <v>127</v>
      </c>
      <c r="P1190">
        <f>Table1[[#This Row],[pledged]]/Table1[[#This Row],[backers_count]]</f>
        <v>40.268292682926827</v>
      </c>
      <c r="Q1190" t="s">
        <v>8308</v>
      </c>
      <c r="R1190" t="s">
        <v>8310</v>
      </c>
      <c r="S1190" s="12">
        <f>(((J1190/60)/60)/24)+DATE(1970,1,1)</f>
        <v>41724.776539351849</v>
      </c>
      <c r="T1190" s="12">
        <f>(((I1190/60)/60)/24)+DATE(1970,1,1)</f>
        <v>41754.776539351849</v>
      </c>
    </row>
    <row r="1191" spans="1:20" ht="43.2" x14ac:dyDescent="0.3">
      <c r="A1191">
        <v>103</v>
      </c>
      <c r="B1191" s="3" t="s">
        <v>105</v>
      </c>
      <c r="C1191" s="3" t="s">
        <v>4214</v>
      </c>
      <c r="D1191">
        <v>1300</v>
      </c>
      <c r="E1191">
        <v>1367</v>
      </c>
      <c r="F1191" t="s">
        <v>8219</v>
      </c>
      <c r="G1191" t="s">
        <v>8225</v>
      </c>
      <c r="H1191" t="s">
        <v>8247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8266</v>
      </c>
      <c r="O1191" s="7">
        <f>(Table1[[#This Row],[pledged]]/Table1[[#This Row],[goal]])*100</f>
        <v>105.15384615384616</v>
      </c>
      <c r="P1191">
        <f>Table1[[#This Row],[pledged]]/Table1[[#This Row],[backers_count]]</f>
        <v>27.897959183673468</v>
      </c>
      <c r="Q1191" t="s">
        <v>8308</v>
      </c>
      <c r="R1191" t="s">
        <v>8310</v>
      </c>
      <c r="S1191" s="12">
        <f>(((J1191/60)/60)/24)+DATE(1970,1,1)</f>
        <v>41682.805902777778</v>
      </c>
      <c r="T1191" s="12">
        <f>(((I1191/60)/60)/24)+DATE(1970,1,1)</f>
        <v>41705.805902777778</v>
      </c>
    </row>
    <row r="1192" spans="1:20" ht="43.2" x14ac:dyDescent="0.3">
      <c r="A1192">
        <v>110</v>
      </c>
      <c r="B1192" s="3" t="s">
        <v>112</v>
      </c>
      <c r="C1192" s="3" t="s">
        <v>4221</v>
      </c>
      <c r="D1192">
        <v>1300</v>
      </c>
      <c r="E1192">
        <v>1700</v>
      </c>
      <c r="F1192" t="s">
        <v>8219</v>
      </c>
      <c r="G1192" t="s">
        <v>8224</v>
      </c>
      <c r="H1192" t="s">
        <v>8246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8266</v>
      </c>
      <c r="O1192" s="7">
        <f>(Table1[[#This Row],[pledged]]/Table1[[#This Row],[goal]])*100</f>
        <v>130.76923076923077</v>
      </c>
      <c r="P1192">
        <f>Table1[[#This Row],[pledged]]/Table1[[#This Row],[backers_count]]</f>
        <v>65.384615384615387</v>
      </c>
      <c r="Q1192" t="s">
        <v>8308</v>
      </c>
      <c r="R1192" t="s">
        <v>8310</v>
      </c>
      <c r="S1192" s="12">
        <f>(((J1192/60)/60)/24)+DATE(1970,1,1)</f>
        <v>41557.949687500004</v>
      </c>
      <c r="T1192" s="12">
        <f>(((I1192/60)/60)/24)+DATE(1970,1,1)</f>
        <v>41592.249305555553</v>
      </c>
    </row>
    <row r="1193" spans="1:20" ht="57.6" x14ac:dyDescent="0.3">
      <c r="A1193">
        <v>828</v>
      </c>
      <c r="B1193" s="3" t="s">
        <v>829</v>
      </c>
      <c r="C1193" s="3" t="s">
        <v>4938</v>
      </c>
      <c r="D1193">
        <v>1300</v>
      </c>
      <c r="E1193">
        <v>1391</v>
      </c>
      <c r="F1193" t="s">
        <v>8219</v>
      </c>
      <c r="G1193" t="s">
        <v>8224</v>
      </c>
      <c r="H1193" t="s">
        <v>8246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8276</v>
      </c>
      <c r="O1193" s="7">
        <f>(Table1[[#This Row],[pledged]]/Table1[[#This Row],[goal]])*100</f>
        <v>107</v>
      </c>
      <c r="P1193">
        <f>Table1[[#This Row],[pledged]]/Table1[[#This Row],[backers_count]]</f>
        <v>36.60526315789474</v>
      </c>
      <c r="Q1193" t="s">
        <v>8323</v>
      </c>
      <c r="R1193" t="s">
        <v>8324</v>
      </c>
      <c r="S1193" s="12">
        <f>(((J1193/60)/60)/24)+DATE(1970,1,1)</f>
        <v>41073.050717592596</v>
      </c>
      <c r="T1193" s="12">
        <f>(((I1193/60)/60)/24)+DATE(1970,1,1)</f>
        <v>41085.683333333334</v>
      </c>
    </row>
    <row r="1194" spans="1:20" ht="43.2" x14ac:dyDescent="0.3">
      <c r="A1194">
        <v>1377</v>
      </c>
      <c r="B1194" s="3" t="s">
        <v>1378</v>
      </c>
      <c r="C1194" s="3" t="s">
        <v>5487</v>
      </c>
      <c r="D1194">
        <v>1300</v>
      </c>
      <c r="E1194">
        <v>1510</v>
      </c>
      <c r="F1194" t="s">
        <v>8219</v>
      </c>
      <c r="G1194" t="s">
        <v>8224</v>
      </c>
      <c r="H1194" t="s">
        <v>8246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8276</v>
      </c>
      <c r="O1194" s="7">
        <f>(Table1[[#This Row],[pledged]]/Table1[[#This Row],[goal]])*100</f>
        <v>116.15384615384616</v>
      </c>
      <c r="P1194">
        <f>Table1[[#This Row],[pledged]]/Table1[[#This Row],[backers_count]]</f>
        <v>48.70967741935484</v>
      </c>
      <c r="Q1194" t="s">
        <v>8323</v>
      </c>
      <c r="R1194" t="s">
        <v>8324</v>
      </c>
      <c r="S1194" s="12">
        <f>(((J1194/60)/60)/24)+DATE(1970,1,1)</f>
        <v>42747.219560185185</v>
      </c>
      <c r="T1194" s="12">
        <f>(((I1194/60)/60)/24)+DATE(1970,1,1)</f>
        <v>42769.174305555556</v>
      </c>
    </row>
    <row r="1195" spans="1:20" ht="43.2" x14ac:dyDescent="0.3">
      <c r="A1195">
        <v>1851</v>
      </c>
      <c r="B1195" s="3" t="s">
        <v>1852</v>
      </c>
      <c r="C1195" s="3" t="s">
        <v>5961</v>
      </c>
      <c r="D1195">
        <v>1300</v>
      </c>
      <c r="E1195">
        <v>1301</v>
      </c>
      <c r="F1195" t="s">
        <v>8219</v>
      </c>
      <c r="G1195" t="s">
        <v>8224</v>
      </c>
      <c r="H1195" t="s">
        <v>8246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8276</v>
      </c>
      <c r="O1195" s="7">
        <f>(Table1[[#This Row],[pledged]]/Table1[[#This Row],[goal]])*100</f>
        <v>100.07692307692308</v>
      </c>
      <c r="P1195">
        <f>Table1[[#This Row],[pledged]]/Table1[[#This Row],[backers_count]]</f>
        <v>50.03846153846154</v>
      </c>
      <c r="Q1195" t="s">
        <v>8323</v>
      </c>
      <c r="R1195" t="s">
        <v>8324</v>
      </c>
      <c r="S1195" s="12">
        <f>(((J1195/60)/60)/24)+DATE(1970,1,1)</f>
        <v>41827.906689814816</v>
      </c>
      <c r="T1195" s="12">
        <f>(((I1195/60)/60)/24)+DATE(1970,1,1)</f>
        <v>41848.041666666664</v>
      </c>
    </row>
    <row r="1196" spans="1:20" ht="28.8" x14ac:dyDescent="0.3">
      <c r="A1196">
        <v>3710</v>
      </c>
      <c r="B1196" s="3" t="s">
        <v>3707</v>
      </c>
      <c r="C1196" s="3" t="s">
        <v>7820</v>
      </c>
      <c r="D1196">
        <v>1300</v>
      </c>
      <c r="E1196">
        <v>1835</v>
      </c>
      <c r="F1196" t="s">
        <v>8219</v>
      </c>
      <c r="G1196" t="s">
        <v>8224</v>
      </c>
      <c r="H1196" t="s">
        <v>8246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8271</v>
      </c>
      <c r="O1196" s="7">
        <f>(Table1[[#This Row],[pledged]]/Table1[[#This Row],[goal]])*100</f>
        <v>141.15384615384616</v>
      </c>
      <c r="P1196">
        <f>Table1[[#This Row],[pledged]]/Table1[[#This Row],[backers_count]]</f>
        <v>67.962962962962962</v>
      </c>
      <c r="Q1196" t="s">
        <v>8315</v>
      </c>
      <c r="R1196" t="s">
        <v>8316</v>
      </c>
      <c r="S1196" s="12">
        <f>(((J1196/60)/60)/24)+DATE(1970,1,1)</f>
        <v>42072.576249999998</v>
      </c>
      <c r="T1196" s="12">
        <f>(((I1196/60)/60)/24)+DATE(1970,1,1)</f>
        <v>42097.576249999998</v>
      </c>
    </row>
    <row r="1197" spans="1:20" ht="43.2" x14ac:dyDescent="0.3">
      <c r="A1197">
        <v>1033</v>
      </c>
      <c r="B1197" s="3" t="s">
        <v>1034</v>
      </c>
      <c r="C1197" s="3" t="s">
        <v>5143</v>
      </c>
      <c r="D1197">
        <v>1328</v>
      </c>
      <c r="E1197">
        <v>1366</v>
      </c>
      <c r="F1197" t="s">
        <v>8219</v>
      </c>
      <c r="G1197" t="s">
        <v>8225</v>
      </c>
      <c r="H1197" t="s">
        <v>8247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8280</v>
      </c>
      <c r="O1197" s="7">
        <f>(Table1[[#This Row],[pledged]]/Table1[[#This Row],[goal]])*100</f>
        <v>102.86144578313252</v>
      </c>
      <c r="P1197">
        <f>Table1[[#This Row],[pledged]]/Table1[[#This Row],[backers_count]]</f>
        <v>50.592592592592595</v>
      </c>
      <c r="Q1197" t="s">
        <v>8323</v>
      </c>
      <c r="R1197" t="s">
        <v>8328</v>
      </c>
      <c r="S1197" s="12">
        <f>(((J1197/60)/60)/24)+DATE(1970,1,1)</f>
        <v>42688.732407407413</v>
      </c>
      <c r="T1197" s="12">
        <f>(((I1197/60)/60)/24)+DATE(1970,1,1)</f>
        <v>42716.732407407413</v>
      </c>
    </row>
    <row r="1198" spans="1:20" ht="43.2" x14ac:dyDescent="0.3">
      <c r="A1198">
        <v>2999</v>
      </c>
      <c r="B1198" s="3" t="s">
        <v>2999</v>
      </c>
      <c r="C1198" s="3" t="s">
        <v>7109</v>
      </c>
      <c r="D1198">
        <v>1350</v>
      </c>
      <c r="E1198">
        <v>1605</v>
      </c>
      <c r="F1198" t="s">
        <v>8219</v>
      </c>
      <c r="G1198" t="s">
        <v>8224</v>
      </c>
      <c r="H1198" t="s">
        <v>8246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8303</v>
      </c>
      <c r="O1198" s="7">
        <f>(Table1[[#This Row],[pledged]]/Table1[[#This Row],[goal]])*100</f>
        <v>118.88888888888889</v>
      </c>
      <c r="P1198">
        <f>Table1[[#This Row],[pledged]]/Table1[[#This Row],[backers_count]]</f>
        <v>80.25</v>
      </c>
      <c r="Q1198" t="s">
        <v>8315</v>
      </c>
      <c r="R1198" t="s">
        <v>8355</v>
      </c>
      <c r="S1198" s="12">
        <f>(((J1198/60)/60)/24)+DATE(1970,1,1)</f>
        <v>42780.740277777775</v>
      </c>
      <c r="T1198" s="12">
        <f>(((I1198/60)/60)/24)+DATE(1970,1,1)</f>
        <v>42795.083333333328</v>
      </c>
    </row>
    <row r="1199" spans="1:20" ht="43.2" x14ac:dyDescent="0.3">
      <c r="A1199">
        <v>2043</v>
      </c>
      <c r="B1199" s="3" t="s">
        <v>2044</v>
      </c>
      <c r="C1199" s="3" t="s">
        <v>6153</v>
      </c>
      <c r="D1199">
        <v>1385</v>
      </c>
      <c r="E1199">
        <v>7011</v>
      </c>
      <c r="F1199" t="s">
        <v>8219</v>
      </c>
      <c r="G1199" t="s">
        <v>8224</v>
      </c>
      <c r="H1199" t="s">
        <v>8246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8295</v>
      </c>
      <c r="O1199" s="7">
        <f>(Table1[[#This Row],[pledged]]/Table1[[#This Row],[goal]])*100</f>
        <v>506.20938628158842</v>
      </c>
      <c r="P1199">
        <f>Table1[[#This Row],[pledged]]/Table1[[#This Row],[backers_count]]</f>
        <v>36.326424870466319</v>
      </c>
      <c r="Q1199" t="s">
        <v>8317</v>
      </c>
      <c r="R1199" t="s">
        <v>8347</v>
      </c>
      <c r="S1199" s="12">
        <f>(((J1199/60)/60)/24)+DATE(1970,1,1)</f>
        <v>42661.176817129628</v>
      </c>
      <c r="T1199" s="12">
        <f>(((I1199/60)/60)/24)+DATE(1970,1,1)</f>
        <v>42715.207638888889</v>
      </c>
    </row>
    <row r="1200" spans="1:20" ht="43.2" x14ac:dyDescent="0.3">
      <c r="A1200">
        <v>3522</v>
      </c>
      <c r="B1200" s="3" t="s">
        <v>3521</v>
      </c>
      <c r="C1200" s="3" t="s">
        <v>7632</v>
      </c>
      <c r="D1200">
        <v>1395</v>
      </c>
      <c r="E1200">
        <v>1395</v>
      </c>
      <c r="F1200" t="s">
        <v>8219</v>
      </c>
      <c r="G1200" t="s">
        <v>8225</v>
      </c>
      <c r="H1200" t="s">
        <v>8247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8271</v>
      </c>
      <c r="O1200" s="7">
        <f>(Table1[[#This Row],[pledged]]/Table1[[#This Row],[goal]])*100</f>
        <v>100</v>
      </c>
      <c r="P1200">
        <f>Table1[[#This Row],[pledged]]/Table1[[#This Row],[backers_count]]</f>
        <v>41.029411764705884</v>
      </c>
      <c r="Q1200" t="s">
        <v>8315</v>
      </c>
      <c r="R1200" t="s">
        <v>8316</v>
      </c>
      <c r="S1200" s="12">
        <f>(((J1200/60)/60)/24)+DATE(1970,1,1)</f>
        <v>42234.789884259255</v>
      </c>
      <c r="T1200" s="12">
        <f>(((I1200/60)/60)/24)+DATE(1970,1,1)</f>
        <v>42262.420833333337</v>
      </c>
    </row>
    <row r="1201" spans="1:20" ht="57.6" x14ac:dyDescent="0.3">
      <c r="A1201">
        <v>415</v>
      </c>
      <c r="B1201" s="3" t="s">
        <v>416</v>
      </c>
      <c r="C1201" s="3" t="s">
        <v>4525</v>
      </c>
      <c r="D1201">
        <v>1400</v>
      </c>
      <c r="E1201">
        <v>1430.06</v>
      </c>
      <c r="F1201" t="s">
        <v>8219</v>
      </c>
      <c r="G1201" t="s">
        <v>8229</v>
      </c>
      <c r="H1201" t="s">
        <v>8251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8269</v>
      </c>
      <c r="O1201" s="7">
        <f>(Table1[[#This Row],[pledged]]/Table1[[#This Row],[goal]])*100</f>
        <v>102.14714285714285</v>
      </c>
      <c r="P1201">
        <f>Table1[[#This Row],[pledged]]/Table1[[#This Row],[backers_count]]</f>
        <v>68.09809523809524</v>
      </c>
      <c r="Q1201" t="s">
        <v>8308</v>
      </c>
      <c r="R1201" t="s">
        <v>8313</v>
      </c>
      <c r="S1201" s="12">
        <f>(((J1201/60)/60)/24)+DATE(1970,1,1)</f>
        <v>41904.851875</v>
      </c>
      <c r="T1201" s="12">
        <f>(((I1201/60)/60)/24)+DATE(1970,1,1)</f>
        <v>41929.5</v>
      </c>
    </row>
    <row r="1202" spans="1:20" ht="57.6" x14ac:dyDescent="0.3">
      <c r="A1202">
        <v>742</v>
      </c>
      <c r="B1202" s="3" t="s">
        <v>743</v>
      </c>
      <c r="C1202" s="3" t="s">
        <v>4852</v>
      </c>
      <c r="D1202">
        <v>1400</v>
      </c>
      <c r="E1202">
        <v>1550</v>
      </c>
      <c r="F1202" t="s">
        <v>8219</v>
      </c>
      <c r="G1202" t="s">
        <v>8224</v>
      </c>
      <c r="H1202" t="s">
        <v>8246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8274</v>
      </c>
      <c r="O1202" s="7">
        <f>(Table1[[#This Row],[pledged]]/Table1[[#This Row],[goal]])*100</f>
        <v>110.71428571428572</v>
      </c>
      <c r="P1202">
        <f>Table1[[#This Row],[pledged]]/Table1[[#This Row],[backers_count]]</f>
        <v>67.391304347826093</v>
      </c>
      <c r="Q1202" t="s">
        <v>8320</v>
      </c>
      <c r="R1202" t="s">
        <v>8321</v>
      </c>
      <c r="S1202" s="12">
        <f>(((J1202/60)/60)/24)+DATE(1970,1,1)</f>
        <v>41689.917962962965</v>
      </c>
      <c r="T1202" s="12">
        <f>(((I1202/60)/60)/24)+DATE(1970,1,1)</f>
        <v>41719.876296296294</v>
      </c>
    </row>
    <row r="1203" spans="1:20" ht="28.8" x14ac:dyDescent="0.3">
      <c r="A1203">
        <v>855</v>
      </c>
      <c r="B1203" s="3" t="s">
        <v>856</v>
      </c>
      <c r="C1203" s="3" t="s">
        <v>4965</v>
      </c>
      <c r="D1203">
        <v>1450</v>
      </c>
      <c r="E1203">
        <v>1500</v>
      </c>
      <c r="F1203" t="s">
        <v>8219</v>
      </c>
      <c r="G1203" t="s">
        <v>8224</v>
      </c>
      <c r="H1203" t="s">
        <v>8246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8277</v>
      </c>
      <c r="O1203" s="7">
        <f>(Table1[[#This Row],[pledged]]/Table1[[#This Row],[goal]])*100</f>
        <v>103.44827586206897</v>
      </c>
      <c r="P1203">
        <f>Table1[[#This Row],[pledged]]/Table1[[#This Row],[backers_count]]</f>
        <v>31.914893617021278</v>
      </c>
      <c r="Q1203" t="s">
        <v>8323</v>
      </c>
      <c r="R1203" t="s">
        <v>8325</v>
      </c>
      <c r="S1203" s="12">
        <f>(((J1203/60)/60)/24)+DATE(1970,1,1)</f>
        <v>42545.125196759262</v>
      </c>
      <c r="T1203" s="12">
        <f>(((I1203/60)/60)/24)+DATE(1970,1,1)</f>
        <v>42575.125196759262</v>
      </c>
    </row>
    <row r="1204" spans="1:20" ht="43.2" x14ac:dyDescent="0.3">
      <c r="A1204">
        <v>17</v>
      </c>
      <c r="B1204" s="3" t="s">
        <v>19</v>
      </c>
      <c r="C1204" s="3" t="s">
        <v>4128</v>
      </c>
      <c r="D1204">
        <v>1500</v>
      </c>
      <c r="E1204">
        <v>1510</v>
      </c>
      <c r="F1204" t="s">
        <v>8219</v>
      </c>
      <c r="G1204" t="s">
        <v>8225</v>
      </c>
      <c r="H1204" t="s">
        <v>8247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8265</v>
      </c>
      <c r="O1204" s="7">
        <f>(Table1[[#This Row],[pledged]]/Table1[[#This Row],[goal]])*100</f>
        <v>100.66666666666666</v>
      </c>
      <c r="P1204">
        <f>Table1[[#This Row],[pledged]]/Table1[[#This Row],[backers_count]]</f>
        <v>41.944444444444443</v>
      </c>
      <c r="Q1204" t="s">
        <v>8308</v>
      </c>
      <c r="R1204" t="s">
        <v>8309</v>
      </c>
      <c r="S1204" s="12">
        <f>(((J1204/60)/60)/24)+DATE(1970,1,1)</f>
        <v>41917.731736111113</v>
      </c>
      <c r="T1204" s="12">
        <f>(((I1204/60)/60)/24)+DATE(1970,1,1)</f>
        <v>41947.773402777777</v>
      </c>
    </row>
    <row r="1205" spans="1:20" ht="57.6" x14ac:dyDescent="0.3">
      <c r="A1205">
        <v>96</v>
      </c>
      <c r="B1205" s="3" t="s">
        <v>98</v>
      </c>
      <c r="C1205" s="3" t="s">
        <v>4207</v>
      </c>
      <c r="D1205">
        <v>1500</v>
      </c>
      <c r="E1205">
        <v>1720</v>
      </c>
      <c r="F1205" t="s">
        <v>8219</v>
      </c>
      <c r="G1205" t="s">
        <v>8224</v>
      </c>
      <c r="H1205" t="s">
        <v>8246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8266</v>
      </c>
      <c r="O1205" s="7">
        <f>(Table1[[#This Row],[pledged]]/Table1[[#This Row],[goal]])*100</f>
        <v>114.66666666666667</v>
      </c>
      <c r="P1205">
        <f>Table1[[#This Row],[pledged]]/Table1[[#This Row],[backers_count]]</f>
        <v>50.588235294117645</v>
      </c>
      <c r="Q1205" t="s">
        <v>8308</v>
      </c>
      <c r="R1205" t="s">
        <v>8310</v>
      </c>
      <c r="S1205" s="12">
        <f>(((J1205/60)/60)/24)+DATE(1970,1,1)</f>
        <v>40324.662511574075</v>
      </c>
      <c r="T1205" s="12">
        <f>(((I1205/60)/60)/24)+DATE(1970,1,1)</f>
        <v>40391.125</v>
      </c>
    </row>
    <row r="1206" spans="1:20" ht="28.8" x14ac:dyDescent="0.3">
      <c r="A1206">
        <v>99</v>
      </c>
      <c r="B1206" s="3" t="s">
        <v>101</v>
      </c>
      <c r="C1206" s="3" t="s">
        <v>4210</v>
      </c>
      <c r="D1206">
        <v>1500</v>
      </c>
      <c r="E1206">
        <v>1590.29</v>
      </c>
      <c r="F1206" t="s">
        <v>8219</v>
      </c>
      <c r="G1206" t="s">
        <v>8224</v>
      </c>
      <c r="H1206" t="s">
        <v>8246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8266</v>
      </c>
      <c r="O1206" s="7">
        <f>(Table1[[#This Row],[pledged]]/Table1[[#This Row],[goal]])*100</f>
        <v>106.01933333333334</v>
      </c>
      <c r="P1206">
        <f>Table1[[#This Row],[pledged]]/Table1[[#This Row],[backers_count]]</f>
        <v>40.776666666666664</v>
      </c>
      <c r="Q1206" t="s">
        <v>8308</v>
      </c>
      <c r="R1206" t="s">
        <v>8310</v>
      </c>
      <c r="S1206" s="12">
        <f>(((J1206/60)/60)/24)+DATE(1970,1,1)</f>
        <v>41631.902766203704</v>
      </c>
      <c r="T1206" s="12">
        <f>(((I1206/60)/60)/24)+DATE(1970,1,1)</f>
        <v>41661.902766203704</v>
      </c>
    </row>
    <row r="1207" spans="1:20" ht="43.2" x14ac:dyDescent="0.3">
      <c r="A1207">
        <v>108</v>
      </c>
      <c r="B1207" s="3" t="s">
        <v>110</v>
      </c>
      <c r="C1207" s="3" t="s">
        <v>4219</v>
      </c>
      <c r="D1207">
        <v>1500</v>
      </c>
      <c r="E1207">
        <v>3700</v>
      </c>
      <c r="F1207" t="s">
        <v>8219</v>
      </c>
      <c r="G1207" t="s">
        <v>8224</v>
      </c>
      <c r="H1207" t="s">
        <v>8246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8266</v>
      </c>
      <c r="O1207" s="7">
        <f>(Table1[[#This Row],[pledged]]/Table1[[#This Row],[goal]])*100</f>
        <v>246.66666666666669</v>
      </c>
      <c r="P1207">
        <f>Table1[[#This Row],[pledged]]/Table1[[#This Row],[backers_count]]</f>
        <v>78.723404255319153</v>
      </c>
      <c r="Q1207" t="s">
        <v>8308</v>
      </c>
      <c r="R1207" t="s">
        <v>8310</v>
      </c>
      <c r="S1207" s="12">
        <f>(((J1207/60)/60)/24)+DATE(1970,1,1)</f>
        <v>41365.613078703704</v>
      </c>
      <c r="T1207" s="12">
        <f>(((I1207/60)/60)/24)+DATE(1970,1,1)</f>
        <v>41425.613078703704</v>
      </c>
    </row>
    <row r="1208" spans="1:20" ht="57.6" x14ac:dyDescent="0.3">
      <c r="A1208">
        <v>253</v>
      </c>
      <c r="B1208" s="3" t="s">
        <v>254</v>
      </c>
      <c r="C1208" s="3" t="s">
        <v>4363</v>
      </c>
      <c r="D1208">
        <v>1500</v>
      </c>
      <c r="E1208">
        <v>1511</v>
      </c>
      <c r="F1208" t="s">
        <v>8219</v>
      </c>
      <c r="G1208" t="s">
        <v>8224</v>
      </c>
      <c r="H1208" t="s">
        <v>8246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8269</v>
      </c>
      <c r="O1208" s="7">
        <f>(Table1[[#This Row],[pledged]]/Table1[[#This Row],[goal]])*100</f>
        <v>100.73333333333335</v>
      </c>
      <c r="P1208">
        <f>Table1[[#This Row],[pledged]]/Table1[[#This Row],[backers_count]]</f>
        <v>215.85714285714286</v>
      </c>
      <c r="Q1208" t="s">
        <v>8308</v>
      </c>
      <c r="R1208" t="s">
        <v>8313</v>
      </c>
      <c r="S1208" s="12">
        <f>(((J1208/60)/60)/24)+DATE(1970,1,1)</f>
        <v>40924.650868055556</v>
      </c>
      <c r="T1208" s="12">
        <f>(((I1208/60)/60)/24)+DATE(1970,1,1)</f>
        <v>40954.650868055556</v>
      </c>
    </row>
    <row r="1209" spans="1:20" ht="43.2" x14ac:dyDescent="0.3">
      <c r="A1209">
        <v>526</v>
      </c>
      <c r="B1209" s="3" t="s">
        <v>527</v>
      </c>
      <c r="C1209" s="3" t="s">
        <v>4636</v>
      </c>
      <c r="D1209">
        <v>1500</v>
      </c>
      <c r="E1209">
        <v>1710</v>
      </c>
      <c r="F1209" t="s">
        <v>8219</v>
      </c>
      <c r="G1209" t="s">
        <v>8225</v>
      </c>
      <c r="H1209" t="s">
        <v>8247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8271</v>
      </c>
      <c r="O1209" s="7">
        <f>(Table1[[#This Row],[pledged]]/Table1[[#This Row],[goal]])*100</f>
        <v>113.99999999999999</v>
      </c>
      <c r="P1209">
        <f>Table1[[#This Row],[pledged]]/Table1[[#This Row],[backers_count]]</f>
        <v>74.347826086956516</v>
      </c>
      <c r="Q1209" t="s">
        <v>8315</v>
      </c>
      <c r="R1209" t="s">
        <v>8316</v>
      </c>
      <c r="S1209" s="12">
        <f>(((J1209/60)/60)/24)+DATE(1970,1,1)</f>
        <v>42192.591944444444</v>
      </c>
      <c r="T1209" s="12">
        <f>(((I1209/60)/60)/24)+DATE(1970,1,1)</f>
        <v>42223.708333333328</v>
      </c>
    </row>
    <row r="1210" spans="1:20" ht="43.2" x14ac:dyDescent="0.3">
      <c r="A1210">
        <v>650</v>
      </c>
      <c r="B1210" s="3" t="s">
        <v>651</v>
      </c>
      <c r="C1210" s="3" t="s">
        <v>4760</v>
      </c>
      <c r="D1210">
        <v>1500</v>
      </c>
      <c r="E1210">
        <v>1686</v>
      </c>
      <c r="F1210" t="s">
        <v>8219</v>
      </c>
      <c r="G1210" t="s">
        <v>8224</v>
      </c>
      <c r="H1210" t="s">
        <v>8246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8273</v>
      </c>
      <c r="O1210" s="7">
        <f>(Table1[[#This Row],[pledged]]/Table1[[#This Row],[goal]])*100</f>
        <v>112.4</v>
      </c>
      <c r="P1210">
        <f>Table1[[#This Row],[pledged]]/Table1[[#This Row],[backers_count]]</f>
        <v>35.125</v>
      </c>
      <c r="Q1210" t="s">
        <v>8317</v>
      </c>
      <c r="R1210" t="s">
        <v>8319</v>
      </c>
      <c r="S1210" s="12">
        <f>(((J1210/60)/60)/24)+DATE(1970,1,1)</f>
        <v>41932.036851851852</v>
      </c>
      <c r="T1210" s="12">
        <f>(((I1210/60)/60)/24)+DATE(1970,1,1)</f>
        <v>41992.078518518523</v>
      </c>
    </row>
    <row r="1211" spans="1:20" ht="28.8" x14ac:dyDescent="0.3">
      <c r="A1211">
        <v>738</v>
      </c>
      <c r="B1211" s="3" t="s">
        <v>739</v>
      </c>
      <c r="C1211" s="3" t="s">
        <v>4848</v>
      </c>
      <c r="D1211">
        <v>1500</v>
      </c>
      <c r="E1211">
        <v>1601</v>
      </c>
      <c r="F1211" t="s">
        <v>8219</v>
      </c>
      <c r="G1211" t="s">
        <v>8224</v>
      </c>
      <c r="H1211" t="s">
        <v>8246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8274</v>
      </c>
      <c r="O1211" s="7">
        <f>(Table1[[#This Row],[pledged]]/Table1[[#This Row],[goal]])*100</f>
        <v>106.73333333333332</v>
      </c>
      <c r="P1211">
        <f>Table1[[#This Row],[pledged]]/Table1[[#This Row],[backers_count]]</f>
        <v>39.048780487804876</v>
      </c>
      <c r="Q1211" t="s">
        <v>8320</v>
      </c>
      <c r="R1211" t="s">
        <v>8321</v>
      </c>
      <c r="S1211" s="12">
        <f>(((J1211/60)/60)/24)+DATE(1970,1,1)</f>
        <v>41943.604097222218</v>
      </c>
      <c r="T1211" s="12">
        <f>(((I1211/60)/60)/24)+DATE(1970,1,1)</f>
        <v>41974.207638888889</v>
      </c>
    </row>
    <row r="1212" spans="1:20" ht="43.2" x14ac:dyDescent="0.3">
      <c r="A1212">
        <v>783</v>
      </c>
      <c r="B1212" s="3" t="s">
        <v>784</v>
      </c>
      <c r="C1212" s="3" t="s">
        <v>4893</v>
      </c>
      <c r="D1212">
        <v>1500</v>
      </c>
      <c r="E1212">
        <v>2222</v>
      </c>
      <c r="F1212" t="s">
        <v>8219</v>
      </c>
      <c r="G1212" t="s">
        <v>8224</v>
      </c>
      <c r="H1212" t="s">
        <v>8246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8276</v>
      </c>
      <c r="O1212" s="7">
        <f>(Table1[[#This Row],[pledged]]/Table1[[#This Row],[goal]])*100</f>
        <v>148.13333333333333</v>
      </c>
      <c r="P1212">
        <f>Table1[[#This Row],[pledged]]/Table1[[#This Row],[backers_count]]</f>
        <v>63.485714285714288</v>
      </c>
      <c r="Q1212" t="s">
        <v>8323</v>
      </c>
      <c r="R1212" t="s">
        <v>8324</v>
      </c>
      <c r="S1212" s="12">
        <f>(((J1212/60)/60)/24)+DATE(1970,1,1)</f>
        <v>40987.773715277777</v>
      </c>
      <c r="T1212" s="12">
        <f>(((I1212/60)/60)/24)+DATE(1970,1,1)</f>
        <v>41026.916666666664</v>
      </c>
    </row>
    <row r="1213" spans="1:20" ht="43.2" x14ac:dyDescent="0.3">
      <c r="A1213">
        <v>800</v>
      </c>
      <c r="B1213" s="3" t="s">
        <v>801</v>
      </c>
      <c r="C1213" s="3" t="s">
        <v>4910</v>
      </c>
      <c r="D1213">
        <v>1500</v>
      </c>
      <c r="E1213">
        <v>2282</v>
      </c>
      <c r="F1213" t="s">
        <v>8219</v>
      </c>
      <c r="G1213" t="s">
        <v>8225</v>
      </c>
      <c r="H1213" t="s">
        <v>8247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8276</v>
      </c>
      <c r="O1213" s="7">
        <f>(Table1[[#This Row],[pledged]]/Table1[[#This Row],[goal]])*100</f>
        <v>152.13333333333335</v>
      </c>
      <c r="P1213">
        <f>Table1[[#This Row],[pledged]]/Table1[[#This Row],[backers_count]]</f>
        <v>40.75</v>
      </c>
      <c r="Q1213" t="s">
        <v>8323</v>
      </c>
      <c r="R1213" t="s">
        <v>8324</v>
      </c>
      <c r="S1213" s="12">
        <f>(((J1213/60)/60)/24)+DATE(1970,1,1)</f>
        <v>41863.433495370373</v>
      </c>
      <c r="T1213" s="12">
        <f>(((I1213/60)/60)/24)+DATE(1970,1,1)</f>
        <v>41893.433495370373</v>
      </c>
    </row>
    <row r="1214" spans="1:20" ht="43.2" x14ac:dyDescent="0.3">
      <c r="A1214">
        <v>810</v>
      </c>
      <c r="B1214" s="3" t="s">
        <v>811</v>
      </c>
      <c r="C1214" s="3" t="s">
        <v>4920</v>
      </c>
      <c r="D1214">
        <v>1500</v>
      </c>
      <c r="E1214">
        <v>1575</v>
      </c>
      <c r="F1214" t="s">
        <v>8219</v>
      </c>
      <c r="G1214" t="s">
        <v>8224</v>
      </c>
      <c r="H1214" t="s">
        <v>8246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8276</v>
      </c>
      <c r="O1214" s="7">
        <f>(Table1[[#This Row],[pledged]]/Table1[[#This Row],[goal]])*100</f>
        <v>105</v>
      </c>
      <c r="P1214">
        <f>Table1[[#This Row],[pledged]]/Table1[[#This Row],[backers_count]]</f>
        <v>58.333333333333336</v>
      </c>
      <c r="Q1214" t="s">
        <v>8323</v>
      </c>
      <c r="R1214" t="s">
        <v>8324</v>
      </c>
      <c r="S1214" s="12">
        <f>(((J1214/60)/60)/24)+DATE(1970,1,1)</f>
        <v>41123.056273148148</v>
      </c>
      <c r="T1214" s="12">
        <f>(((I1214/60)/60)/24)+DATE(1970,1,1)</f>
        <v>41153.056273148148</v>
      </c>
    </row>
    <row r="1215" spans="1:20" ht="28.8" x14ac:dyDescent="0.3">
      <c r="A1215">
        <v>813</v>
      </c>
      <c r="B1215" s="3" t="s">
        <v>814</v>
      </c>
      <c r="C1215" s="3" t="s">
        <v>4923</v>
      </c>
      <c r="D1215">
        <v>1500</v>
      </c>
      <c r="E1215">
        <v>2399.94</v>
      </c>
      <c r="F1215" t="s">
        <v>8219</v>
      </c>
      <c r="G1215" t="s">
        <v>8224</v>
      </c>
      <c r="H1215" t="s">
        <v>8246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8276</v>
      </c>
      <c r="O1215" s="7">
        <f>(Table1[[#This Row],[pledged]]/Table1[[#This Row],[goal]])*100</f>
        <v>159.99600000000001</v>
      </c>
      <c r="P1215">
        <f>Table1[[#This Row],[pledged]]/Table1[[#This Row],[backers_count]]</f>
        <v>24.999375000000001</v>
      </c>
      <c r="Q1215" t="s">
        <v>8323</v>
      </c>
      <c r="R1215" t="s">
        <v>8324</v>
      </c>
      <c r="S1215" s="12">
        <f>(((J1215/60)/60)/24)+DATE(1970,1,1)</f>
        <v>41080.960243055553</v>
      </c>
      <c r="T1215" s="12">
        <f>(((I1215/60)/60)/24)+DATE(1970,1,1)</f>
        <v>41110.960243055553</v>
      </c>
    </row>
    <row r="1216" spans="1:20" ht="43.2" x14ac:dyDescent="0.3">
      <c r="A1216">
        <v>817</v>
      </c>
      <c r="B1216" s="3" t="s">
        <v>818</v>
      </c>
      <c r="C1216" s="3" t="s">
        <v>4927</v>
      </c>
      <c r="D1216">
        <v>1500</v>
      </c>
      <c r="E1216">
        <v>2056.66</v>
      </c>
      <c r="F1216" t="s">
        <v>8219</v>
      </c>
      <c r="G1216" t="s">
        <v>8224</v>
      </c>
      <c r="H1216" t="s">
        <v>8246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8276</v>
      </c>
      <c r="O1216" s="7">
        <f>(Table1[[#This Row],[pledged]]/Table1[[#This Row],[goal]])*100</f>
        <v>137.11066666666665</v>
      </c>
      <c r="P1216">
        <f>Table1[[#This Row],[pledged]]/Table1[[#This Row],[backers_count]]</f>
        <v>89.419999999999987</v>
      </c>
      <c r="Q1216" t="s">
        <v>8323</v>
      </c>
      <c r="R1216" t="s">
        <v>8324</v>
      </c>
      <c r="S1216" s="12">
        <f>(((J1216/60)/60)/24)+DATE(1970,1,1)</f>
        <v>40925.599664351852</v>
      </c>
      <c r="T1216" s="12">
        <f>(((I1216/60)/60)/24)+DATE(1970,1,1)</f>
        <v>40979.207638888889</v>
      </c>
    </row>
    <row r="1217" spans="1:20" ht="28.8" x14ac:dyDescent="0.3">
      <c r="A1217">
        <v>831</v>
      </c>
      <c r="B1217" s="3" t="s">
        <v>832</v>
      </c>
      <c r="C1217" s="3" t="s">
        <v>4941</v>
      </c>
      <c r="D1217">
        <v>1500</v>
      </c>
      <c r="E1217">
        <v>3500</v>
      </c>
      <c r="F1217" t="s">
        <v>8219</v>
      </c>
      <c r="G1217" t="s">
        <v>8224</v>
      </c>
      <c r="H1217" t="s">
        <v>8246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8276</v>
      </c>
      <c r="O1217" s="7">
        <f>(Table1[[#This Row],[pledged]]/Table1[[#This Row],[goal]])*100</f>
        <v>233.33333333333334</v>
      </c>
      <c r="P1217">
        <f>Table1[[#This Row],[pledged]]/Table1[[#This Row],[backers_count]]</f>
        <v>175</v>
      </c>
      <c r="Q1217" t="s">
        <v>8323</v>
      </c>
      <c r="R1217" t="s">
        <v>8324</v>
      </c>
      <c r="S1217" s="12">
        <f>(((J1217/60)/60)/24)+DATE(1970,1,1)</f>
        <v>40996.646921296298</v>
      </c>
      <c r="T1217" s="12">
        <f>(((I1217/60)/60)/24)+DATE(1970,1,1)</f>
        <v>41026.646921296298</v>
      </c>
    </row>
    <row r="1218" spans="1:20" ht="43.2" x14ac:dyDescent="0.3">
      <c r="A1218">
        <v>1038</v>
      </c>
      <c r="B1218" s="3" t="s">
        <v>1039</v>
      </c>
      <c r="C1218" s="3" t="s">
        <v>5148</v>
      </c>
      <c r="D1218">
        <v>1500</v>
      </c>
      <c r="E1218">
        <v>2180</v>
      </c>
      <c r="F1218" t="s">
        <v>8219</v>
      </c>
      <c r="G1218" t="s">
        <v>8224</v>
      </c>
      <c r="H1218" t="s">
        <v>8246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8280</v>
      </c>
      <c r="O1218" s="7">
        <f>(Table1[[#This Row],[pledged]]/Table1[[#This Row],[goal]])*100</f>
        <v>145.33333333333334</v>
      </c>
      <c r="P1218">
        <f>Table1[[#This Row],[pledged]]/Table1[[#This Row],[backers_count]]</f>
        <v>35.73770491803279</v>
      </c>
      <c r="Q1218" t="s">
        <v>8323</v>
      </c>
      <c r="R1218" t="s">
        <v>8328</v>
      </c>
      <c r="S1218" s="12">
        <f>(((J1218/60)/60)/24)+DATE(1970,1,1)</f>
        <v>42418.231747685189</v>
      </c>
      <c r="T1218" s="12">
        <f>(((I1218/60)/60)/24)+DATE(1970,1,1)</f>
        <v>42448.190081018518</v>
      </c>
    </row>
    <row r="1219" spans="1:20" ht="28.8" x14ac:dyDescent="0.3">
      <c r="A1219">
        <v>1263</v>
      </c>
      <c r="B1219" s="3" t="s">
        <v>1264</v>
      </c>
      <c r="C1219" s="3" t="s">
        <v>5373</v>
      </c>
      <c r="D1219">
        <v>1500</v>
      </c>
      <c r="E1219">
        <v>1785</v>
      </c>
      <c r="F1219" t="s">
        <v>8219</v>
      </c>
      <c r="G1219" t="s">
        <v>8224</v>
      </c>
      <c r="H1219" t="s">
        <v>8246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8276</v>
      </c>
      <c r="O1219" s="7">
        <f>(Table1[[#This Row],[pledged]]/Table1[[#This Row],[goal]])*100</f>
        <v>119</v>
      </c>
      <c r="P1219">
        <f>Table1[[#This Row],[pledged]]/Table1[[#This Row],[backers_count]]</f>
        <v>43.536585365853661</v>
      </c>
      <c r="Q1219" t="s">
        <v>8323</v>
      </c>
      <c r="R1219" t="s">
        <v>8324</v>
      </c>
      <c r="S1219" s="12">
        <f>(((J1219/60)/60)/24)+DATE(1970,1,1)</f>
        <v>41692.084143518521</v>
      </c>
      <c r="T1219" s="12">
        <f>(((I1219/60)/60)/24)+DATE(1970,1,1)</f>
        <v>41727.041666666664</v>
      </c>
    </row>
    <row r="1220" spans="1:20" ht="43.2" x14ac:dyDescent="0.3">
      <c r="A1220">
        <v>1286</v>
      </c>
      <c r="B1220" s="3" t="s">
        <v>1287</v>
      </c>
      <c r="C1220" s="3" t="s">
        <v>5396</v>
      </c>
      <c r="D1220">
        <v>1500</v>
      </c>
      <c r="E1220">
        <v>1625</v>
      </c>
      <c r="F1220" t="s">
        <v>8219</v>
      </c>
      <c r="G1220" t="s">
        <v>8225</v>
      </c>
      <c r="H1220" t="s">
        <v>8247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8271</v>
      </c>
      <c r="O1220" s="7">
        <f>(Table1[[#This Row],[pledged]]/Table1[[#This Row],[goal]])*100</f>
        <v>108.33333333333333</v>
      </c>
      <c r="P1220">
        <f>Table1[[#This Row],[pledged]]/Table1[[#This Row],[backers_count]]</f>
        <v>81.25</v>
      </c>
      <c r="Q1220" t="s">
        <v>8315</v>
      </c>
      <c r="R1220" t="s">
        <v>8316</v>
      </c>
      <c r="S1220" s="12">
        <f>(((J1220/60)/60)/24)+DATE(1970,1,1)</f>
        <v>42039.384571759263</v>
      </c>
      <c r="T1220" s="12">
        <f>(((I1220/60)/60)/24)+DATE(1970,1,1)</f>
        <v>42052.583333333328</v>
      </c>
    </row>
    <row r="1221" spans="1:20" ht="43.2" x14ac:dyDescent="0.3">
      <c r="A1221">
        <v>1289</v>
      </c>
      <c r="B1221" s="3" t="s">
        <v>1290</v>
      </c>
      <c r="C1221" s="3" t="s">
        <v>5399</v>
      </c>
      <c r="D1221">
        <v>1500</v>
      </c>
      <c r="E1221">
        <v>1876</v>
      </c>
      <c r="F1221" t="s">
        <v>8219</v>
      </c>
      <c r="G1221" t="s">
        <v>8224</v>
      </c>
      <c r="H1221" t="s">
        <v>8246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8271</v>
      </c>
      <c r="O1221" s="7">
        <f>(Table1[[#This Row],[pledged]]/Table1[[#This Row],[goal]])*100</f>
        <v>125.06666666666666</v>
      </c>
      <c r="P1221">
        <f>Table1[[#This Row],[pledged]]/Table1[[#This Row],[backers_count]]</f>
        <v>36.07692307692308</v>
      </c>
      <c r="Q1221" t="s">
        <v>8315</v>
      </c>
      <c r="R1221" t="s">
        <v>8316</v>
      </c>
      <c r="S1221" s="12">
        <f>(((J1221/60)/60)/24)+DATE(1970,1,1)</f>
        <v>42709.134780092587</v>
      </c>
      <c r="T1221" s="12">
        <f>(((I1221/60)/60)/24)+DATE(1970,1,1)</f>
        <v>42739.134780092587</v>
      </c>
    </row>
    <row r="1222" spans="1:20" ht="43.2" x14ac:dyDescent="0.3">
      <c r="A1222">
        <v>1344</v>
      </c>
      <c r="B1222" s="3" t="s">
        <v>1345</v>
      </c>
      <c r="C1222" s="3" t="s">
        <v>5454</v>
      </c>
      <c r="D1222">
        <v>1500</v>
      </c>
      <c r="E1222">
        <v>5666</v>
      </c>
      <c r="F1222" t="s">
        <v>8219</v>
      </c>
      <c r="G1222" t="s">
        <v>8229</v>
      </c>
      <c r="H1222" t="s">
        <v>8251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8274</v>
      </c>
      <c r="O1222" s="7">
        <f>(Table1[[#This Row],[pledged]]/Table1[[#This Row],[goal]])*100</f>
        <v>377.73333333333335</v>
      </c>
      <c r="P1222">
        <f>Table1[[#This Row],[pledged]]/Table1[[#This Row],[backers_count]]</f>
        <v>40.762589928057551</v>
      </c>
      <c r="Q1222" t="s">
        <v>8320</v>
      </c>
      <c r="R1222" t="s">
        <v>8321</v>
      </c>
      <c r="S1222" s="12">
        <f>(((J1222/60)/60)/24)+DATE(1970,1,1)</f>
        <v>42522.789803240739</v>
      </c>
      <c r="T1222" s="12">
        <f>(((I1222/60)/60)/24)+DATE(1970,1,1)</f>
        <v>42551.789803240739</v>
      </c>
    </row>
    <row r="1223" spans="1:20" ht="28.8" x14ac:dyDescent="0.3">
      <c r="A1223">
        <v>1360</v>
      </c>
      <c r="B1223" s="3" t="s">
        <v>1361</v>
      </c>
      <c r="C1223" s="3" t="s">
        <v>5470</v>
      </c>
      <c r="D1223">
        <v>1500</v>
      </c>
      <c r="E1223">
        <v>2598</v>
      </c>
      <c r="F1223" t="s">
        <v>8219</v>
      </c>
      <c r="G1223" t="s">
        <v>8224</v>
      </c>
      <c r="H1223" t="s">
        <v>8246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8274</v>
      </c>
      <c r="O1223" s="7">
        <f>(Table1[[#This Row],[pledged]]/Table1[[#This Row],[goal]])*100</f>
        <v>173.2</v>
      </c>
      <c r="P1223">
        <f>Table1[[#This Row],[pledged]]/Table1[[#This Row],[backers_count]]</f>
        <v>32.074074074074076</v>
      </c>
      <c r="Q1223" t="s">
        <v>8320</v>
      </c>
      <c r="R1223" t="s">
        <v>8321</v>
      </c>
      <c r="S1223" s="12">
        <f>(((J1223/60)/60)/24)+DATE(1970,1,1)</f>
        <v>41095.900694444441</v>
      </c>
      <c r="T1223" s="12">
        <f>(((I1223/60)/60)/24)+DATE(1970,1,1)</f>
        <v>41123.900694444441</v>
      </c>
    </row>
    <row r="1224" spans="1:20" ht="28.8" x14ac:dyDescent="0.3">
      <c r="A1224">
        <v>1370</v>
      </c>
      <c r="B1224" s="3" t="s">
        <v>1371</v>
      </c>
      <c r="C1224" s="3" t="s">
        <v>5480</v>
      </c>
      <c r="D1224">
        <v>1500</v>
      </c>
      <c r="E1224">
        <v>1555</v>
      </c>
      <c r="F1224" t="s">
        <v>8219</v>
      </c>
      <c r="G1224" t="s">
        <v>8224</v>
      </c>
      <c r="H1224" t="s">
        <v>8246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8276</v>
      </c>
      <c r="O1224" s="7">
        <f>(Table1[[#This Row],[pledged]]/Table1[[#This Row],[goal]])*100</f>
        <v>103.66666666666666</v>
      </c>
      <c r="P1224">
        <f>Table1[[#This Row],[pledged]]/Table1[[#This Row],[backers_count]]</f>
        <v>77.75</v>
      </c>
      <c r="Q1224" t="s">
        <v>8323</v>
      </c>
      <c r="R1224" t="s">
        <v>8324</v>
      </c>
      <c r="S1224" s="12">
        <f>(((J1224/60)/60)/24)+DATE(1970,1,1)</f>
        <v>41548.00335648148</v>
      </c>
      <c r="T1224" s="12">
        <f>(((I1224/60)/60)/24)+DATE(1970,1,1)</f>
        <v>41563.00335648148</v>
      </c>
    </row>
    <row r="1225" spans="1:20" ht="43.2" x14ac:dyDescent="0.3">
      <c r="A1225">
        <v>1374</v>
      </c>
      <c r="B1225" s="3" t="s">
        <v>1375</v>
      </c>
      <c r="C1225" s="3" t="s">
        <v>5484</v>
      </c>
      <c r="D1225">
        <v>1500</v>
      </c>
      <c r="E1225">
        <v>2842</v>
      </c>
      <c r="F1225" t="s">
        <v>8219</v>
      </c>
      <c r="G1225" t="s">
        <v>8224</v>
      </c>
      <c r="H1225" t="s">
        <v>8246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8276</v>
      </c>
      <c r="O1225" s="7">
        <f>(Table1[[#This Row],[pledged]]/Table1[[#This Row],[goal]])*100</f>
        <v>189.46666666666667</v>
      </c>
      <c r="P1225">
        <f>Table1[[#This Row],[pledged]]/Table1[[#This Row],[backers_count]]</f>
        <v>43.060606060606062</v>
      </c>
      <c r="Q1225" t="s">
        <v>8323</v>
      </c>
      <c r="R1225" t="s">
        <v>8324</v>
      </c>
      <c r="S1225" s="12">
        <f>(((J1225/60)/60)/24)+DATE(1970,1,1)</f>
        <v>42424.161898148144</v>
      </c>
      <c r="T1225" s="12">
        <f>(((I1225/60)/60)/24)+DATE(1970,1,1)</f>
        <v>42454.12023148148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(Table1[[#This Row],[pledged]]/Table1[[#This Row],[goal]])*100</f>
        <v>7.0666666666666673</v>
      </c>
      <c r="P1226">
        <f>Table1[[#This Row],[pledged]]/Table1[[#This Row],[backers_count]]</f>
        <v>58.888888888888886</v>
      </c>
      <c r="Q1226" t="s">
        <v>8323</v>
      </c>
      <c r="R1226" t="s">
        <v>8338</v>
      </c>
      <c r="S1226" s="12">
        <f>(((J1226/60)/60)/24)+DATE(1970,1,1)</f>
        <v>41736.549791666665</v>
      </c>
      <c r="T1226" s="12">
        <f>(((I1226/60)/60)/24)+DATE(1970,1,1)</f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(Table1[[#This Row],[pledged]]/Table1[[#This Row],[goal]])*100</f>
        <v>4.3999999999999995</v>
      </c>
      <c r="P1227">
        <f>Table1[[#This Row],[pledged]]/Table1[[#This Row],[backers_count]]</f>
        <v>44</v>
      </c>
      <c r="Q1227" t="s">
        <v>8323</v>
      </c>
      <c r="R1227" t="s">
        <v>8338</v>
      </c>
      <c r="S1227" s="12">
        <f>(((J1227/60)/60)/24)+DATE(1970,1,1)</f>
        <v>41509.905995370369</v>
      </c>
      <c r="T1227" s="12">
        <f>(((I1227/60)/60)/24)+DATE(1970,1,1)</f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(Table1[[#This Row],[pledged]]/Table1[[#This Row],[goal]])*100</f>
        <v>3.8739999999999997</v>
      </c>
      <c r="P1228">
        <f>Table1[[#This Row],[pledged]]/Table1[[#This Row],[backers_count]]</f>
        <v>48.424999999999997</v>
      </c>
      <c r="Q1228" t="s">
        <v>8323</v>
      </c>
      <c r="R1228" t="s">
        <v>8338</v>
      </c>
      <c r="S1228" s="12">
        <f>(((J1228/60)/60)/24)+DATE(1970,1,1)</f>
        <v>41715.874780092592</v>
      </c>
      <c r="T1228" s="12">
        <f>(((I1228/60)/60)/24)+DATE(1970,1,1)</f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(Table1[[#This Row],[pledged]]/Table1[[#This Row],[goal]])*100</f>
        <v>0</v>
      </c>
      <c r="P1229" t="e">
        <f>Table1[[#This Row],[pledged]]/Table1[[#This Row],[backers_count]]</f>
        <v>#DIV/0!</v>
      </c>
      <c r="Q1229" t="s">
        <v>8323</v>
      </c>
      <c r="R1229" t="s">
        <v>8338</v>
      </c>
      <c r="S1229" s="12">
        <f>(((J1229/60)/60)/24)+DATE(1970,1,1)</f>
        <v>41827.919166666667</v>
      </c>
      <c r="T1229" s="12">
        <f>(((I1229/60)/60)/24)+DATE(1970,1,1)</f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(Table1[[#This Row],[pledged]]/Table1[[#This Row],[goal]])*100</f>
        <v>29.299999999999997</v>
      </c>
      <c r="P1230">
        <f>Table1[[#This Row],[pledged]]/Table1[[#This Row],[backers_count]]</f>
        <v>61.041666666666664</v>
      </c>
      <c r="Q1230" t="s">
        <v>8323</v>
      </c>
      <c r="R1230" t="s">
        <v>8338</v>
      </c>
      <c r="S1230" s="12">
        <f>(((J1230/60)/60)/24)+DATE(1970,1,1)</f>
        <v>40754.729259259257</v>
      </c>
      <c r="T1230" s="12">
        <f>(((I1230/60)/60)/24)+DATE(1970,1,1)</f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(Table1[[#This Row],[pledged]]/Table1[[#This Row],[goal]])*100</f>
        <v>0.90909090909090906</v>
      </c>
      <c r="P1231">
        <f>Table1[[#This Row],[pledged]]/Table1[[#This Row],[backers_count]]</f>
        <v>25</v>
      </c>
      <c r="Q1231" t="s">
        <v>8323</v>
      </c>
      <c r="R1231" t="s">
        <v>8338</v>
      </c>
      <c r="S1231" s="12">
        <f>(((J1231/60)/60)/24)+DATE(1970,1,1)</f>
        <v>40985.459803240738</v>
      </c>
      <c r="T1231" s="12">
        <f>(((I1231/60)/60)/24)+DATE(1970,1,1)</f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(Table1[[#This Row],[pledged]]/Table1[[#This Row],[goal]])*100</f>
        <v>0</v>
      </c>
      <c r="P1232" t="e">
        <f>Table1[[#This Row],[pledged]]/Table1[[#This Row],[backers_count]]</f>
        <v>#DIV/0!</v>
      </c>
      <c r="Q1232" t="s">
        <v>8323</v>
      </c>
      <c r="R1232" t="s">
        <v>8338</v>
      </c>
      <c r="S1232" s="12">
        <f>(((J1232/60)/60)/24)+DATE(1970,1,1)</f>
        <v>40568.972569444442</v>
      </c>
      <c r="T1232" s="12">
        <f>(((I1232/60)/60)/24)+DATE(1970,1,1)</f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(Table1[[#This Row],[pledged]]/Table1[[#This Row],[goal]])*100</f>
        <v>0</v>
      </c>
      <c r="P1233" t="e">
        <f>Table1[[#This Row],[pledged]]/Table1[[#This Row],[backers_count]]</f>
        <v>#DIV/0!</v>
      </c>
      <c r="Q1233" t="s">
        <v>8323</v>
      </c>
      <c r="R1233" t="s">
        <v>8338</v>
      </c>
      <c r="S1233" s="12">
        <f>(((J1233/60)/60)/24)+DATE(1970,1,1)</f>
        <v>42193.941759259258</v>
      </c>
      <c r="T1233" s="12">
        <f>(((I1233/60)/60)/24)+DATE(1970,1,1)</f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(Table1[[#This Row],[pledged]]/Table1[[#This Row],[goal]])*100</f>
        <v>0.8</v>
      </c>
      <c r="P1234">
        <f>Table1[[#This Row],[pledged]]/Table1[[#This Row],[backers_count]]</f>
        <v>40</v>
      </c>
      <c r="Q1234" t="s">
        <v>8323</v>
      </c>
      <c r="R1234" t="s">
        <v>8338</v>
      </c>
      <c r="S1234" s="12">
        <f>(((J1234/60)/60)/24)+DATE(1970,1,1)</f>
        <v>41506.848032407412</v>
      </c>
      <c r="T1234" s="12">
        <f>(((I1234/60)/60)/24)+DATE(1970,1,1)</f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(Table1[[#This Row],[pledged]]/Table1[[#This Row],[goal]])*100</f>
        <v>11.600000000000001</v>
      </c>
      <c r="P1235">
        <f>Table1[[#This Row],[pledged]]/Table1[[#This Row],[backers_count]]</f>
        <v>19.333333333333332</v>
      </c>
      <c r="Q1235" t="s">
        <v>8323</v>
      </c>
      <c r="R1235" t="s">
        <v>8338</v>
      </c>
      <c r="S1235" s="12">
        <f>(((J1235/60)/60)/24)+DATE(1970,1,1)</f>
        <v>40939.948773148149</v>
      </c>
      <c r="T1235" s="12">
        <f>(((I1235/60)/60)/24)+DATE(1970,1,1)</f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(Table1[[#This Row],[pledged]]/Table1[[#This Row],[goal]])*100</f>
        <v>0</v>
      </c>
      <c r="P1236" t="e">
        <f>Table1[[#This Row],[pledged]]/Table1[[#This Row],[backers_count]]</f>
        <v>#DIV/0!</v>
      </c>
      <c r="Q1236" t="s">
        <v>8323</v>
      </c>
      <c r="R1236" t="s">
        <v>8338</v>
      </c>
      <c r="S1236" s="12">
        <f>(((J1236/60)/60)/24)+DATE(1970,1,1)</f>
        <v>42007.788680555561</v>
      </c>
      <c r="T1236" s="12">
        <f>(((I1236/60)/60)/24)+DATE(1970,1,1)</f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(Table1[[#This Row],[pledged]]/Table1[[#This Row],[goal]])*100</f>
        <v>2.7873639500929119</v>
      </c>
      <c r="P1237">
        <f>Table1[[#This Row],[pledged]]/Table1[[#This Row],[backers_count]]</f>
        <v>35</v>
      </c>
      <c r="Q1237" t="s">
        <v>8323</v>
      </c>
      <c r="R1237" t="s">
        <v>8338</v>
      </c>
      <c r="S1237" s="12">
        <f>(((J1237/60)/60)/24)+DATE(1970,1,1)</f>
        <v>41583.135405092595</v>
      </c>
      <c r="T1237" s="12">
        <f>(((I1237/60)/60)/24)+DATE(1970,1,1)</f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(Table1[[#This Row],[pledged]]/Table1[[#This Row],[goal]])*100</f>
        <v>0</v>
      </c>
      <c r="P1238" t="e">
        <f>Table1[[#This Row],[pledged]]/Table1[[#This Row],[backers_count]]</f>
        <v>#DIV/0!</v>
      </c>
      <c r="Q1238" t="s">
        <v>8323</v>
      </c>
      <c r="R1238" t="s">
        <v>8338</v>
      </c>
      <c r="S1238" s="12">
        <f>(((J1238/60)/60)/24)+DATE(1970,1,1)</f>
        <v>41110.680138888885</v>
      </c>
      <c r="T1238" s="12">
        <f>(((I1238/60)/60)/24)+DATE(1970,1,1)</f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(Table1[[#This Row],[pledged]]/Table1[[#This Row],[goal]])*100</f>
        <v>0</v>
      </c>
      <c r="P1239" t="e">
        <f>Table1[[#This Row],[pledged]]/Table1[[#This Row],[backers_count]]</f>
        <v>#DIV/0!</v>
      </c>
      <c r="Q1239" t="s">
        <v>8323</v>
      </c>
      <c r="R1239" t="s">
        <v>8338</v>
      </c>
      <c r="S1239" s="12">
        <f>(((J1239/60)/60)/24)+DATE(1970,1,1)</f>
        <v>41125.283159722225</v>
      </c>
      <c r="T1239" s="12">
        <f>(((I1239/60)/60)/24)+DATE(1970,1,1)</f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(Table1[[#This Row],[pledged]]/Table1[[#This Row],[goal]])*100</f>
        <v>17.8</v>
      </c>
      <c r="P1240">
        <f>Table1[[#This Row],[pledged]]/Table1[[#This Row],[backers_count]]</f>
        <v>59.333333333333336</v>
      </c>
      <c r="Q1240" t="s">
        <v>8323</v>
      </c>
      <c r="R1240" t="s">
        <v>8338</v>
      </c>
      <c r="S1240" s="12">
        <f>(((J1240/60)/60)/24)+DATE(1970,1,1)</f>
        <v>40731.61037037037</v>
      </c>
      <c r="T1240" s="12">
        <f>(((I1240/60)/60)/24)+DATE(1970,1,1)</f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(Table1[[#This Row],[pledged]]/Table1[[#This Row],[goal]])*100</f>
        <v>0</v>
      </c>
      <c r="P1241" t="e">
        <f>Table1[[#This Row],[pledged]]/Table1[[#This Row],[backers_count]]</f>
        <v>#DIV/0!</v>
      </c>
      <c r="Q1241" t="s">
        <v>8323</v>
      </c>
      <c r="R1241" t="s">
        <v>8338</v>
      </c>
      <c r="S1241" s="12">
        <f>(((J1241/60)/60)/24)+DATE(1970,1,1)</f>
        <v>40883.962581018517</v>
      </c>
      <c r="T1241" s="12">
        <f>(((I1241/60)/60)/24)+DATE(1970,1,1)</f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(Table1[[#This Row],[pledged]]/Table1[[#This Row],[goal]])*100</f>
        <v>3.0124999999999997</v>
      </c>
      <c r="P1242">
        <f>Table1[[#This Row],[pledged]]/Table1[[#This Row],[backers_count]]</f>
        <v>30.125</v>
      </c>
      <c r="Q1242" t="s">
        <v>8323</v>
      </c>
      <c r="R1242" t="s">
        <v>8338</v>
      </c>
      <c r="S1242" s="12">
        <f>(((J1242/60)/60)/24)+DATE(1970,1,1)</f>
        <v>41409.040011574078</v>
      </c>
      <c r="T1242" s="12">
        <f>(((I1242/60)/60)/24)+DATE(1970,1,1)</f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(Table1[[#This Row],[pledged]]/Table1[[#This Row],[goal]])*100</f>
        <v>50.739999999999995</v>
      </c>
      <c r="P1243">
        <f>Table1[[#This Row],[pledged]]/Table1[[#This Row],[backers_count]]</f>
        <v>74.617647058823536</v>
      </c>
      <c r="Q1243" t="s">
        <v>8323</v>
      </c>
      <c r="R1243" t="s">
        <v>8338</v>
      </c>
      <c r="S1243" s="12">
        <f>(((J1243/60)/60)/24)+DATE(1970,1,1)</f>
        <v>41923.837731481479</v>
      </c>
      <c r="T1243" s="12">
        <f>(((I1243/60)/60)/24)+DATE(1970,1,1)</f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(Table1[[#This Row],[pledged]]/Table1[[#This Row],[goal]])*100</f>
        <v>0.54884742041712409</v>
      </c>
      <c r="P1244">
        <f>Table1[[#This Row],[pledged]]/Table1[[#This Row],[backers_count]]</f>
        <v>5</v>
      </c>
      <c r="Q1244" t="s">
        <v>8323</v>
      </c>
      <c r="R1244" t="s">
        <v>8338</v>
      </c>
      <c r="S1244" s="12">
        <f>(((J1244/60)/60)/24)+DATE(1970,1,1)</f>
        <v>40782.165532407409</v>
      </c>
      <c r="T1244" s="12">
        <f>(((I1244/60)/60)/24)+DATE(1970,1,1)</f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(Table1[[#This Row],[pledged]]/Table1[[#This Row],[goal]])*100</f>
        <v>14.091666666666667</v>
      </c>
      <c r="P1245">
        <f>Table1[[#This Row],[pledged]]/Table1[[#This Row],[backers_count]]</f>
        <v>44.5</v>
      </c>
      <c r="Q1245" t="s">
        <v>8323</v>
      </c>
      <c r="R1245" t="s">
        <v>8338</v>
      </c>
      <c r="S1245" s="12">
        <f>(((J1245/60)/60)/24)+DATE(1970,1,1)</f>
        <v>40671.879293981481</v>
      </c>
      <c r="T1245" s="12">
        <f>(((I1245/60)/60)/24)+DATE(1970,1,1)</f>
        <v>40732.875</v>
      </c>
    </row>
    <row r="1246" spans="1:20" ht="57.6" x14ac:dyDescent="0.3">
      <c r="A1246">
        <v>1470</v>
      </c>
      <c r="B1246" s="3" t="s">
        <v>1471</v>
      </c>
      <c r="C1246" s="3" t="s">
        <v>5580</v>
      </c>
      <c r="D1246">
        <v>1500</v>
      </c>
      <c r="E1246">
        <v>1877</v>
      </c>
      <c r="F1246" t="s">
        <v>8219</v>
      </c>
      <c r="G1246" t="s">
        <v>8224</v>
      </c>
      <c r="H1246" t="s">
        <v>8246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8288</v>
      </c>
      <c r="O1246" s="7">
        <f>(Table1[[#This Row],[pledged]]/Table1[[#This Row],[goal]])*100</f>
        <v>125.13333333333334</v>
      </c>
      <c r="P1246">
        <f>Table1[[#This Row],[pledged]]/Table1[[#This Row],[backers_count]]</f>
        <v>23.172839506172838</v>
      </c>
      <c r="Q1246" t="s">
        <v>8320</v>
      </c>
      <c r="R1246" t="s">
        <v>8340</v>
      </c>
      <c r="S1246" s="12">
        <f>(((J1246/60)/60)/24)+DATE(1970,1,1)</f>
        <v>41250.827118055553</v>
      </c>
      <c r="T1246" s="12">
        <f>(((I1246/60)/60)/24)+DATE(1970,1,1)</f>
        <v>41271.827118055553</v>
      </c>
    </row>
    <row r="1247" spans="1:20" x14ac:dyDescent="0.3">
      <c r="A1247">
        <v>1473</v>
      </c>
      <c r="B1247" s="3" t="s">
        <v>1474</v>
      </c>
      <c r="C1247" s="3" t="s">
        <v>5583</v>
      </c>
      <c r="D1247">
        <v>1500</v>
      </c>
      <c r="E1247">
        <v>1807.74</v>
      </c>
      <c r="F1247" t="s">
        <v>8219</v>
      </c>
      <c r="G1247" t="s">
        <v>8224</v>
      </c>
      <c r="H1247" t="s">
        <v>8246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8288</v>
      </c>
      <c r="O1247" s="7">
        <f>(Table1[[#This Row],[pledged]]/Table1[[#This Row],[goal]])*100</f>
        <v>120.51600000000001</v>
      </c>
      <c r="P1247">
        <f>Table1[[#This Row],[pledged]]/Table1[[#This Row],[backers_count]]</f>
        <v>38.462553191489363</v>
      </c>
      <c r="Q1247" t="s">
        <v>8320</v>
      </c>
      <c r="R1247" t="s">
        <v>8340</v>
      </c>
      <c r="S1247" s="12">
        <f>(((J1247/60)/60)/24)+DATE(1970,1,1)</f>
        <v>40939.979618055557</v>
      </c>
      <c r="T1247" s="12">
        <f>(((I1247/60)/60)/24)+DATE(1970,1,1)</f>
        <v>40969.979618055557</v>
      </c>
    </row>
    <row r="1248" spans="1:20" ht="43.2" x14ac:dyDescent="0.3">
      <c r="A1248">
        <v>1506</v>
      </c>
      <c r="B1248" s="3" t="s">
        <v>1507</v>
      </c>
      <c r="C1248" s="3" t="s">
        <v>5616</v>
      </c>
      <c r="D1248">
        <v>1500</v>
      </c>
      <c r="E1248">
        <v>1671</v>
      </c>
      <c r="F1248" t="s">
        <v>8219</v>
      </c>
      <c r="G1248" t="s">
        <v>8225</v>
      </c>
      <c r="H1248" t="s">
        <v>8247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8285</v>
      </c>
      <c r="O1248" s="7">
        <f>(Table1[[#This Row],[pledged]]/Table1[[#This Row],[goal]])*100</f>
        <v>111.4</v>
      </c>
      <c r="P1248">
        <f>Table1[[#This Row],[pledged]]/Table1[[#This Row],[backers_count]]</f>
        <v>38.860465116279073</v>
      </c>
      <c r="Q1248" t="s">
        <v>8336</v>
      </c>
      <c r="R1248" t="s">
        <v>8337</v>
      </c>
      <c r="S1248" s="12">
        <f>(((J1248/60)/60)/24)+DATE(1970,1,1)</f>
        <v>41814.785925925928</v>
      </c>
      <c r="T1248" s="12">
        <f>(((I1248/60)/60)/24)+DATE(1970,1,1)</f>
        <v>41844.785925925928</v>
      </c>
    </row>
    <row r="1249" spans="1:20" ht="43.2" x14ac:dyDescent="0.3">
      <c r="A1249">
        <v>1602</v>
      </c>
      <c r="B1249" s="3" t="s">
        <v>1603</v>
      </c>
      <c r="C1249" s="3" t="s">
        <v>5712</v>
      </c>
      <c r="D1249">
        <v>1500</v>
      </c>
      <c r="E1249">
        <v>1502.5</v>
      </c>
      <c r="F1249" t="s">
        <v>8219</v>
      </c>
      <c r="G1249" t="s">
        <v>8224</v>
      </c>
      <c r="H1249" t="s">
        <v>8246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8276</v>
      </c>
      <c r="O1249" s="7">
        <f>(Table1[[#This Row],[pledged]]/Table1[[#This Row],[goal]])*100</f>
        <v>100.16666666666667</v>
      </c>
      <c r="P1249">
        <f>Table1[[#This Row],[pledged]]/Table1[[#This Row],[backers_count]]</f>
        <v>46.953125</v>
      </c>
      <c r="Q1249" t="s">
        <v>8323</v>
      </c>
      <c r="R1249" t="s">
        <v>8324</v>
      </c>
      <c r="S1249" s="12">
        <f>(((J1249/60)/60)/24)+DATE(1970,1,1)</f>
        <v>40788.297650462962</v>
      </c>
      <c r="T1249" s="12">
        <f>(((I1249/60)/60)/24)+DATE(1970,1,1)</f>
        <v>40830.958333333336</v>
      </c>
    </row>
    <row r="1250" spans="1:20" ht="43.2" x14ac:dyDescent="0.3">
      <c r="A1250">
        <v>1609</v>
      </c>
      <c r="B1250" s="3" t="s">
        <v>1610</v>
      </c>
      <c r="C1250" s="3" t="s">
        <v>5719</v>
      </c>
      <c r="D1250">
        <v>1500</v>
      </c>
      <c r="E1250">
        <v>1775</v>
      </c>
      <c r="F1250" t="s">
        <v>8219</v>
      </c>
      <c r="G1250" t="s">
        <v>8224</v>
      </c>
      <c r="H1250" t="s">
        <v>8246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8276</v>
      </c>
      <c r="O1250" s="7">
        <f>(Table1[[#This Row],[pledged]]/Table1[[#This Row],[goal]])*100</f>
        <v>118.33333333333333</v>
      </c>
      <c r="P1250">
        <f>Table1[[#This Row],[pledged]]/Table1[[#This Row],[backers_count]]</f>
        <v>443.75</v>
      </c>
      <c r="Q1250" t="s">
        <v>8323</v>
      </c>
      <c r="R1250" t="s">
        <v>8324</v>
      </c>
      <c r="S1250" s="12">
        <f>(((J1250/60)/60)/24)+DATE(1970,1,1)</f>
        <v>40796.001261574071</v>
      </c>
      <c r="T1250" s="12">
        <f>(((I1250/60)/60)/24)+DATE(1970,1,1)</f>
        <v>40849.333333333336</v>
      </c>
    </row>
    <row r="1251" spans="1:20" ht="43.2" x14ac:dyDescent="0.3">
      <c r="A1251">
        <v>1618</v>
      </c>
      <c r="B1251" s="3" t="s">
        <v>1619</v>
      </c>
      <c r="C1251" s="3" t="s">
        <v>5728</v>
      </c>
      <c r="D1251">
        <v>1500</v>
      </c>
      <c r="E1251">
        <v>1576</v>
      </c>
      <c r="F1251" t="s">
        <v>8219</v>
      </c>
      <c r="G1251" t="s">
        <v>8224</v>
      </c>
      <c r="H1251" t="s">
        <v>8246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8276</v>
      </c>
      <c r="O1251" s="7">
        <f>(Table1[[#This Row],[pledged]]/Table1[[#This Row],[goal]])*100</f>
        <v>105.06666666666666</v>
      </c>
      <c r="P1251">
        <f>Table1[[#This Row],[pledged]]/Table1[[#This Row],[backers_count]]</f>
        <v>58.370370370370374</v>
      </c>
      <c r="Q1251" t="s">
        <v>8323</v>
      </c>
      <c r="R1251" t="s">
        <v>8324</v>
      </c>
      <c r="S1251" s="12">
        <f>(((J1251/60)/60)/24)+DATE(1970,1,1)</f>
        <v>41301.654340277775</v>
      </c>
      <c r="T1251" s="12">
        <f>(((I1251/60)/60)/24)+DATE(1970,1,1)</f>
        <v>41341.654340277775</v>
      </c>
    </row>
    <row r="1252" spans="1:20" ht="43.2" x14ac:dyDescent="0.3">
      <c r="A1252">
        <v>1619</v>
      </c>
      <c r="B1252" s="3" t="s">
        <v>1620</v>
      </c>
      <c r="C1252" s="3" t="s">
        <v>5729</v>
      </c>
      <c r="D1252">
        <v>1500</v>
      </c>
      <c r="E1252">
        <v>2000</v>
      </c>
      <c r="F1252" t="s">
        <v>8219</v>
      </c>
      <c r="G1252" t="s">
        <v>8224</v>
      </c>
      <c r="H1252" t="s">
        <v>8246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8276</v>
      </c>
      <c r="O1252" s="7">
        <f>(Table1[[#This Row],[pledged]]/Table1[[#This Row],[goal]])*100</f>
        <v>133.33333333333331</v>
      </c>
      <c r="P1252">
        <f>Table1[[#This Row],[pledged]]/Table1[[#This Row],[backers_count]]</f>
        <v>86.956521739130437</v>
      </c>
      <c r="Q1252" t="s">
        <v>8323</v>
      </c>
      <c r="R1252" t="s">
        <v>8324</v>
      </c>
      <c r="S1252" s="12">
        <f>(((J1252/60)/60)/24)+DATE(1970,1,1)</f>
        <v>41876.18618055556</v>
      </c>
      <c r="T1252" s="12">
        <f>(((I1252/60)/60)/24)+DATE(1970,1,1)</f>
        <v>41897.18618055556</v>
      </c>
    </row>
    <row r="1253" spans="1:20" ht="28.8" x14ac:dyDescent="0.3">
      <c r="A1253">
        <v>1655</v>
      </c>
      <c r="B1253" s="3" t="s">
        <v>1656</v>
      </c>
      <c r="C1253" s="3" t="s">
        <v>5765</v>
      </c>
      <c r="D1253">
        <v>1500</v>
      </c>
      <c r="E1253">
        <v>2143</v>
      </c>
      <c r="F1253" t="s">
        <v>8219</v>
      </c>
      <c r="G1253" t="s">
        <v>8224</v>
      </c>
      <c r="H1253" t="s">
        <v>8246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8292</v>
      </c>
      <c r="O1253" s="7">
        <f>(Table1[[#This Row],[pledged]]/Table1[[#This Row],[goal]])*100</f>
        <v>142.86666666666667</v>
      </c>
      <c r="P1253">
        <f>Table1[[#This Row],[pledged]]/Table1[[#This Row],[backers_count]]</f>
        <v>44.645833333333336</v>
      </c>
      <c r="Q1253" t="s">
        <v>8323</v>
      </c>
      <c r="R1253" t="s">
        <v>8344</v>
      </c>
      <c r="S1253" s="12">
        <f>(((J1253/60)/60)/24)+DATE(1970,1,1)</f>
        <v>40974.791898148149</v>
      </c>
      <c r="T1253" s="12">
        <f>(((I1253/60)/60)/24)+DATE(1970,1,1)</f>
        <v>41004.750231481477</v>
      </c>
    </row>
    <row r="1254" spans="1:20" ht="43.2" x14ac:dyDescent="0.3">
      <c r="A1254">
        <v>1678</v>
      </c>
      <c r="B1254" s="3" t="s">
        <v>1679</v>
      </c>
      <c r="C1254" s="3" t="s">
        <v>5788</v>
      </c>
      <c r="D1254">
        <v>1500</v>
      </c>
      <c r="E1254">
        <v>1776</v>
      </c>
      <c r="F1254" t="s">
        <v>8219</v>
      </c>
      <c r="G1254" t="s">
        <v>8224</v>
      </c>
      <c r="H1254" t="s">
        <v>8246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8292</v>
      </c>
      <c r="O1254" s="7">
        <f>(Table1[[#This Row],[pledged]]/Table1[[#This Row],[goal]])*100</f>
        <v>118.39999999999999</v>
      </c>
      <c r="P1254">
        <f>Table1[[#This Row],[pledged]]/Table1[[#This Row],[backers_count]]</f>
        <v>36.244897959183675</v>
      </c>
      <c r="Q1254" t="s">
        <v>8323</v>
      </c>
      <c r="R1254" t="s">
        <v>8344</v>
      </c>
      <c r="S1254" s="12">
        <f>(((J1254/60)/60)/24)+DATE(1970,1,1)</f>
        <v>41662.854988425926</v>
      </c>
      <c r="T1254" s="12">
        <f>(((I1254/60)/60)/24)+DATE(1970,1,1)</f>
        <v>41676.854988425926</v>
      </c>
    </row>
    <row r="1255" spans="1:20" ht="43.2" x14ac:dyDescent="0.3">
      <c r="A1255">
        <v>1829</v>
      </c>
      <c r="B1255" s="3" t="s">
        <v>1830</v>
      </c>
      <c r="C1255" s="3" t="s">
        <v>5939</v>
      </c>
      <c r="D1255">
        <v>1500</v>
      </c>
      <c r="E1255">
        <v>2500.25</v>
      </c>
      <c r="F1255" t="s">
        <v>8219</v>
      </c>
      <c r="G1255" t="s">
        <v>8224</v>
      </c>
      <c r="H1255" t="s">
        <v>8246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8276</v>
      </c>
      <c r="O1255" s="7">
        <f>(Table1[[#This Row],[pledged]]/Table1[[#This Row],[goal]])*100</f>
        <v>166.68333333333334</v>
      </c>
      <c r="P1255">
        <f>Table1[[#This Row],[pledged]]/Table1[[#This Row],[backers_count]]</f>
        <v>75.765151515151516</v>
      </c>
      <c r="Q1255" t="s">
        <v>8323</v>
      </c>
      <c r="R1255" t="s">
        <v>8324</v>
      </c>
      <c r="S1255" s="12">
        <f>(((J1255/60)/60)/24)+DATE(1970,1,1)</f>
        <v>40516.087627314817</v>
      </c>
      <c r="T1255" s="12">
        <f>(((I1255/60)/60)/24)+DATE(1970,1,1)</f>
        <v>40564.916666666664</v>
      </c>
    </row>
    <row r="1256" spans="1:20" ht="43.2" x14ac:dyDescent="0.3">
      <c r="A1256">
        <v>1844</v>
      </c>
      <c r="B1256" s="3" t="s">
        <v>1845</v>
      </c>
      <c r="C1256" s="3" t="s">
        <v>5954</v>
      </c>
      <c r="D1256">
        <v>1500</v>
      </c>
      <c r="E1256">
        <v>1521</v>
      </c>
      <c r="F1256" t="s">
        <v>8219</v>
      </c>
      <c r="G1256" t="s">
        <v>8224</v>
      </c>
      <c r="H1256" t="s">
        <v>8246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8276</v>
      </c>
      <c r="O1256" s="7">
        <f>(Table1[[#This Row],[pledged]]/Table1[[#This Row],[goal]])*100</f>
        <v>101.4</v>
      </c>
      <c r="P1256">
        <f>Table1[[#This Row],[pledged]]/Table1[[#This Row],[backers_count]]</f>
        <v>76.05</v>
      </c>
      <c r="Q1256" t="s">
        <v>8323</v>
      </c>
      <c r="R1256" t="s">
        <v>8324</v>
      </c>
      <c r="S1256" s="12">
        <f>(((J1256/60)/60)/24)+DATE(1970,1,1)</f>
        <v>40666.973541666666</v>
      </c>
      <c r="T1256" s="12">
        <f>(((I1256/60)/60)/24)+DATE(1970,1,1)</f>
        <v>40705.125</v>
      </c>
    </row>
    <row r="1257" spans="1:20" ht="28.8" x14ac:dyDescent="0.3">
      <c r="A1257">
        <v>1921</v>
      </c>
      <c r="B1257" s="3" t="s">
        <v>1922</v>
      </c>
      <c r="C1257" s="3" t="s">
        <v>6031</v>
      </c>
      <c r="D1257">
        <v>1500</v>
      </c>
      <c r="E1257">
        <v>2052</v>
      </c>
      <c r="F1257" t="s">
        <v>8219</v>
      </c>
      <c r="G1257" t="s">
        <v>8224</v>
      </c>
      <c r="H1257" t="s">
        <v>8246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8279</v>
      </c>
      <c r="O1257" s="7">
        <f>(Table1[[#This Row],[pledged]]/Table1[[#This Row],[goal]])*100</f>
        <v>136.80000000000001</v>
      </c>
      <c r="P1257">
        <f>Table1[[#This Row],[pledged]]/Table1[[#This Row],[backers_count]]</f>
        <v>54</v>
      </c>
      <c r="Q1257" t="s">
        <v>8323</v>
      </c>
      <c r="R1257" t="s">
        <v>8327</v>
      </c>
      <c r="S1257" s="12">
        <f>(((J1257/60)/60)/24)+DATE(1970,1,1)</f>
        <v>41074.221562500003</v>
      </c>
      <c r="T1257" s="12">
        <f>(((I1257/60)/60)/24)+DATE(1970,1,1)</f>
        <v>41104.221562500003</v>
      </c>
    </row>
    <row r="1258" spans="1:20" ht="43.2" x14ac:dyDescent="0.3">
      <c r="A1258">
        <v>1925</v>
      </c>
      <c r="B1258" s="3" t="s">
        <v>1926</v>
      </c>
      <c r="C1258" s="3" t="s">
        <v>6035</v>
      </c>
      <c r="D1258">
        <v>1500</v>
      </c>
      <c r="E1258">
        <v>1655</v>
      </c>
      <c r="F1258" t="s">
        <v>8219</v>
      </c>
      <c r="G1258" t="s">
        <v>8224</v>
      </c>
      <c r="H1258" t="s">
        <v>8246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8279</v>
      </c>
      <c r="O1258" s="7">
        <f>(Table1[[#This Row],[pledged]]/Table1[[#This Row],[goal]])*100</f>
        <v>110.33333333333333</v>
      </c>
      <c r="P1258">
        <f>Table1[[#This Row],[pledged]]/Table1[[#This Row],[backers_count]]</f>
        <v>31.826923076923077</v>
      </c>
      <c r="Q1258" t="s">
        <v>8323</v>
      </c>
      <c r="R1258" t="s">
        <v>8327</v>
      </c>
      <c r="S1258" s="12">
        <f>(((J1258/60)/60)/24)+DATE(1970,1,1)</f>
        <v>41535.90148148148</v>
      </c>
      <c r="T1258" s="12">
        <f>(((I1258/60)/60)/24)+DATE(1970,1,1)</f>
        <v>41558</v>
      </c>
    </row>
    <row r="1259" spans="1:20" ht="57.6" x14ac:dyDescent="0.3">
      <c r="A1259">
        <v>1926</v>
      </c>
      <c r="B1259" s="3" t="s">
        <v>1927</v>
      </c>
      <c r="C1259" s="3" t="s">
        <v>6036</v>
      </c>
      <c r="D1259">
        <v>1500</v>
      </c>
      <c r="E1259">
        <v>2930.69</v>
      </c>
      <c r="F1259" t="s">
        <v>8219</v>
      </c>
      <c r="G1259" t="s">
        <v>8224</v>
      </c>
      <c r="H1259" t="s">
        <v>8246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8279</v>
      </c>
      <c r="O1259" s="7">
        <f>(Table1[[#This Row],[pledged]]/Table1[[#This Row],[goal]])*100</f>
        <v>195.37933333333334</v>
      </c>
      <c r="P1259">
        <f>Table1[[#This Row],[pledged]]/Table1[[#This Row],[backers_count]]</f>
        <v>27.3896261682243</v>
      </c>
      <c r="Q1259" t="s">
        <v>8323</v>
      </c>
      <c r="R1259" t="s">
        <v>8327</v>
      </c>
      <c r="S1259" s="12">
        <f>(((J1259/60)/60)/24)+DATE(1970,1,1)</f>
        <v>40456.954351851848</v>
      </c>
      <c r="T1259" s="12">
        <f>(((I1259/60)/60)/24)+DATE(1970,1,1)</f>
        <v>40484.018055555556</v>
      </c>
    </row>
    <row r="1260" spans="1:20" ht="43.2" x14ac:dyDescent="0.3">
      <c r="A1260">
        <v>2020</v>
      </c>
      <c r="B1260" s="3" t="s">
        <v>2021</v>
      </c>
      <c r="C1260" s="3" t="s">
        <v>6130</v>
      </c>
      <c r="D1260">
        <v>1500</v>
      </c>
      <c r="E1260">
        <v>2885</v>
      </c>
      <c r="F1260" t="s">
        <v>8219</v>
      </c>
      <c r="G1260" t="s">
        <v>8224</v>
      </c>
      <c r="H1260" t="s">
        <v>8246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8295</v>
      </c>
      <c r="O1260" s="7">
        <f>(Table1[[#This Row],[pledged]]/Table1[[#This Row],[goal]])*100</f>
        <v>192.33333333333334</v>
      </c>
      <c r="P1260">
        <f>Table1[[#This Row],[pledged]]/Table1[[#This Row],[backers_count]]</f>
        <v>23.647540983606557</v>
      </c>
      <c r="Q1260" t="s">
        <v>8317</v>
      </c>
      <c r="R1260" t="s">
        <v>8347</v>
      </c>
      <c r="S1260" s="12">
        <f>(((J1260/60)/60)/24)+DATE(1970,1,1)</f>
        <v>41737.097499999996</v>
      </c>
      <c r="T1260" s="12">
        <f>(((I1260/60)/60)/24)+DATE(1970,1,1)</f>
        <v>41773.961111111108</v>
      </c>
    </row>
    <row r="1261" spans="1:20" ht="43.2" x14ac:dyDescent="0.3">
      <c r="A1261">
        <v>2082</v>
      </c>
      <c r="B1261" s="3" t="s">
        <v>2083</v>
      </c>
      <c r="C1261" s="3" t="s">
        <v>6192</v>
      </c>
      <c r="D1261">
        <v>1500</v>
      </c>
      <c r="E1261">
        <v>1661</v>
      </c>
      <c r="F1261" t="s">
        <v>8219</v>
      </c>
      <c r="G1261" t="s">
        <v>8224</v>
      </c>
      <c r="H1261" t="s">
        <v>8246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8279</v>
      </c>
      <c r="O1261" s="7">
        <f>(Table1[[#This Row],[pledged]]/Table1[[#This Row],[goal]])*100</f>
        <v>110.73333333333333</v>
      </c>
      <c r="P1261">
        <f>Table1[[#This Row],[pledged]]/Table1[[#This Row],[backers_count]]</f>
        <v>43.710526315789473</v>
      </c>
      <c r="Q1261" t="s">
        <v>8323</v>
      </c>
      <c r="R1261" t="s">
        <v>8327</v>
      </c>
      <c r="S1261" s="12">
        <f>(((J1261/60)/60)/24)+DATE(1970,1,1)</f>
        <v>40811.120324074072</v>
      </c>
      <c r="T1261" s="12">
        <f>(((I1261/60)/60)/24)+DATE(1970,1,1)</f>
        <v>40871.161990740737</v>
      </c>
    </row>
    <row r="1262" spans="1:20" ht="57.6" x14ac:dyDescent="0.3">
      <c r="A1262">
        <v>2087</v>
      </c>
      <c r="B1262" s="3" t="s">
        <v>2088</v>
      </c>
      <c r="C1262" s="3" t="s">
        <v>6197</v>
      </c>
      <c r="D1262">
        <v>1500</v>
      </c>
      <c r="E1262">
        <v>1553</v>
      </c>
      <c r="F1262" t="s">
        <v>8219</v>
      </c>
      <c r="G1262" t="s">
        <v>8224</v>
      </c>
      <c r="H1262" t="s">
        <v>8246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8279</v>
      </c>
      <c r="O1262" s="7">
        <f>(Table1[[#This Row],[pledged]]/Table1[[#This Row],[goal]])*100</f>
        <v>103.53333333333335</v>
      </c>
      <c r="P1262">
        <f>Table1[[#This Row],[pledged]]/Table1[[#This Row],[backers_count]]</f>
        <v>62.12</v>
      </c>
      <c r="Q1262" t="s">
        <v>8323</v>
      </c>
      <c r="R1262" t="s">
        <v>8327</v>
      </c>
      <c r="S1262" s="12">
        <f>(((J1262/60)/60)/24)+DATE(1970,1,1)</f>
        <v>40764.204375000001</v>
      </c>
      <c r="T1262" s="12">
        <f>(((I1262/60)/60)/24)+DATE(1970,1,1)</f>
        <v>40794.204375000001</v>
      </c>
    </row>
    <row r="1263" spans="1:20" ht="43.2" x14ac:dyDescent="0.3">
      <c r="A1263">
        <v>2093</v>
      </c>
      <c r="B1263" s="3" t="s">
        <v>2094</v>
      </c>
      <c r="C1263" s="3" t="s">
        <v>6203</v>
      </c>
      <c r="D1263">
        <v>1500</v>
      </c>
      <c r="E1263">
        <v>1537</v>
      </c>
      <c r="F1263" t="s">
        <v>8219</v>
      </c>
      <c r="G1263" t="s">
        <v>8224</v>
      </c>
      <c r="H1263" t="s">
        <v>8246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8279</v>
      </c>
      <c r="O1263" s="7">
        <f>(Table1[[#This Row],[pledged]]/Table1[[#This Row],[goal]])*100</f>
        <v>102.46666666666667</v>
      </c>
      <c r="P1263">
        <f>Table1[[#This Row],[pledged]]/Table1[[#This Row],[backers_count]]</f>
        <v>66.826086956521735</v>
      </c>
      <c r="Q1263" t="s">
        <v>8323</v>
      </c>
      <c r="R1263" t="s">
        <v>8327</v>
      </c>
      <c r="S1263" s="12">
        <f>(((J1263/60)/60)/24)+DATE(1970,1,1)</f>
        <v>41205.854537037041</v>
      </c>
      <c r="T1263" s="12">
        <f>(((I1263/60)/60)/24)+DATE(1970,1,1)</f>
        <v>41265.896203703705</v>
      </c>
    </row>
    <row r="1264" spans="1:20" ht="43.2" x14ac:dyDescent="0.3">
      <c r="A1264">
        <v>2115</v>
      </c>
      <c r="B1264" s="3" t="s">
        <v>2116</v>
      </c>
      <c r="C1264" s="3" t="s">
        <v>6225</v>
      </c>
      <c r="D1264">
        <v>1500</v>
      </c>
      <c r="E1264">
        <v>3385</v>
      </c>
      <c r="F1264" t="s">
        <v>8219</v>
      </c>
      <c r="G1264" t="s">
        <v>8224</v>
      </c>
      <c r="H1264" t="s">
        <v>8246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8279</v>
      </c>
      <c r="O1264" s="7">
        <f>(Table1[[#This Row],[pledged]]/Table1[[#This Row],[goal]])*100</f>
        <v>225.66666666666669</v>
      </c>
      <c r="P1264">
        <f>Table1[[#This Row],[pledged]]/Table1[[#This Row],[backers_count]]</f>
        <v>94.027777777777771</v>
      </c>
      <c r="Q1264" t="s">
        <v>8323</v>
      </c>
      <c r="R1264" t="s">
        <v>8327</v>
      </c>
      <c r="S1264" s="12">
        <f>(((J1264/60)/60)/24)+DATE(1970,1,1)</f>
        <v>40564.081030092595</v>
      </c>
      <c r="T1264" s="12">
        <f>(((I1264/60)/60)/24)+DATE(1970,1,1)</f>
        <v>40594.081030092595</v>
      </c>
    </row>
    <row r="1265" spans="1:20" ht="43.2" x14ac:dyDescent="0.3">
      <c r="A1265">
        <v>2204</v>
      </c>
      <c r="B1265" s="3" t="s">
        <v>2205</v>
      </c>
      <c r="C1265" s="3" t="s">
        <v>6314</v>
      </c>
      <c r="D1265">
        <v>1500</v>
      </c>
      <c r="E1265">
        <v>1993</v>
      </c>
      <c r="F1265" t="s">
        <v>8219</v>
      </c>
      <c r="G1265" t="s">
        <v>8224</v>
      </c>
      <c r="H1265" t="s">
        <v>8246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8280</v>
      </c>
      <c r="O1265" s="7">
        <f>(Table1[[#This Row],[pledged]]/Table1[[#This Row],[goal]])*100</f>
        <v>132.86666666666667</v>
      </c>
      <c r="P1265">
        <f>Table1[[#This Row],[pledged]]/Table1[[#This Row],[backers_count]]</f>
        <v>27.301369863013697</v>
      </c>
      <c r="Q1265" t="s">
        <v>8323</v>
      </c>
      <c r="R1265" t="s">
        <v>8328</v>
      </c>
      <c r="S1265" s="12">
        <f>(((J1265/60)/60)/24)+DATE(1970,1,1)</f>
        <v>41312.311562499999</v>
      </c>
      <c r="T1265" s="12">
        <f>(((I1265/60)/60)/24)+DATE(1970,1,1)</f>
        <v>41342.311562499999</v>
      </c>
    </row>
    <row r="1266" spans="1:20" ht="43.2" x14ac:dyDescent="0.3">
      <c r="A1266">
        <v>2266</v>
      </c>
      <c r="B1266" s="3" t="s">
        <v>2267</v>
      </c>
      <c r="C1266" s="3" t="s">
        <v>6376</v>
      </c>
      <c r="D1266">
        <v>1500</v>
      </c>
      <c r="E1266">
        <v>4804</v>
      </c>
      <c r="F1266" t="s">
        <v>8219</v>
      </c>
      <c r="G1266" t="s">
        <v>8224</v>
      </c>
      <c r="H1266" t="s">
        <v>8246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8297</v>
      </c>
      <c r="O1266" s="7">
        <f>(Table1[[#This Row],[pledged]]/Table1[[#This Row],[goal]])*100</f>
        <v>320.26666666666665</v>
      </c>
      <c r="P1266">
        <f>Table1[[#This Row],[pledged]]/Table1[[#This Row],[backers_count]]</f>
        <v>24.762886597938145</v>
      </c>
      <c r="Q1266" t="s">
        <v>8331</v>
      </c>
      <c r="R1266" t="s">
        <v>8349</v>
      </c>
      <c r="S1266" s="12">
        <f>(((J1266/60)/60)/24)+DATE(1970,1,1)</f>
        <v>42469.874907407408</v>
      </c>
      <c r="T1266" s="12">
        <f>(((I1266/60)/60)/24)+DATE(1970,1,1)</f>
        <v>42487.083333333328</v>
      </c>
    </row>
    <row r="1267" spans="1:20" ht="43.2" x14ac:dyDescent="0.3">
      <c r="A1267">
        <v>2286</v>
      </c>
      <c r="B1267" s="3" t="s">
        <v>2287</v>
      </c>
      <c r="C1267" s="3" t="s">
        <v>6396</v>
      </c>
      <c r="D1267">
        <v>1500</v>
      </c>
      <c r="E1267">
        <v>1501</v>
      </c>
      <c r="F1267" t="s">
        <v>8219</v>
      </c>
      <c r="G1267" t="s">
        <v>8224</v>
      </c>
      <c r="H1267" t="s">
        <v>8246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8276</v>
      </c>
      <c r="O1267" s="7">
        <f>(Table1[[#This Row],[pledged]]/Table1[[#This Row],[goal]])*100</f>
        <v>100.06666666666666</v>
      </c>
      <c r="P1267">
        <f>Table1[[#This Row],[pledged]]/Table1[[#This Row],[backers_count]]</f>
        <v>107.21428571428571</v>
      </c>
      <c r="Q1267" t="s">
        <v>8323</v>
      </c>
      <c r="R1267" t="s">
        <v>8324</v>
      </c>
      <c r="S1267" s="12">
        <f>(((J1267/60)/60)/24)+DATE(1970,1,1)</f>
        <v>41494.963587962964</v>
      </c>
      <c r="T1267" s="12">
        <f>(((I1267/60)/60)/24)+DATE(1970,1,1)</f>
        <v>41523.165972222225</v>
      </c>
    </row>
    <row r="1268" spans="1:20" ht="43.2" x14ac:dyDescent="0.3">
      <c r="A1268">
        <v>2289</v>
      </c>
      <c r="B1268" s="3" t="s">
        <v>2290</v>
      </c>
      <c r="C1268" s="3" t="s">
        <v>6399</v>
      </c>
      <c r="D1268">
        <v>1500</v>
      </c>
      <c r="E1268">
        <v>1611</v>
      </c>
      <c r="F1268" t="s">
        <v>8219</v>
      </c>
      <c r="G1268" t="s">
        <v>8224</v>
      </c>
      <c r="H1268" t="s">
        <v>8246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8276</v>
      </c>
      <c r="O1268" s="7">
        <f>(Table1[[#This Row],[pledged]]/Table1[[#This Row],[goal]])*100</f>
        <v>107.4</v>
      </c>
      <c r="P1268">
        <f>Table1[[#This Row],[pledged]]/Table1[[#This Row],[backers_count]]</f>
        <v>64.44</v>
      </c>
      <c r="Q1268" t="s">
        <v>8323</v>
      </c>
      <c r="R1268" t="s">
        <v>8324</v>
      </c>
      <c r="S1268" s="12">
        <f>(((J1268/60)/60)/24)+DATE(1970,1,1)</f>
        <v>41571.998379629629</v>
      </c>
      <c r="T1268" s="12">
        <f>(((I1268/60)/60)/24)+DATE(1970,1,1)</f>
        <v>41614.973611111112</v>
      </c>
    </row>
    <row r="1269" spans="1:20" ht="43.2" x14ac:dyDescent="0.3">
      <c r="A1269">
        <v>2290</v>
      </c>
      <c r="B1269" s="3" t="s">
        <v>2291</v>
      </c>
      <c r="C1269" s="3" t="s">
        <v>6400</v>
      </c>
      <c r="D1269">
        <v>1500</v>
      </c>
      <c r="E1269">
        <v>1561</v>
      </c>
      <c r="F1269" t="s">
        <v>8219</v>
      </c>
      <c r="G1269" t="s">
        <v>8224</v>
      </c>
      <c r="H1269" t="s">
        <v>8246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8276</v>
      </c>
      <c r="O1269" s="7">
        <f>(Table1[[#This Row],[pledged]]/Table1[[#This Row],[goal]])*100</f>
        <v>104.06666666666666</v>
      </c>
      <c r="P1269">
        <f>Table1[[#This Row],[pledged]]/Table1[[#This Row],[backers_count]]</f>
        <v>53.827586206896555</v>
      </c>
      <c r="Q1269" t="s">
        <v>8323</v>
      </c>
      <c r="R1269" t="s">
        <v>8324</v>
      </c>
      <c r="S1269" s="12">
        <f>(((J1269/60)/60)/24)+DATE(1970,1,1)</f>
        <v>40070.253819444442</v>
      </c>
      <c r="T1269" s="12">
        <f>(((I1269/60)/60)/24)+DATE(1970,1,1)</f>
        <v>40148.708333333336</v>
      </c>
    </row>
    <row r="1270" spans="1:20" ht="43.2" x14ac:dyDescent="0.3">
      <c r="A1270">
        <v>2456</v>
      </c>
      <c r="B1270" s="3" t="s">
        <v>2457</v>
      </c>
      <c r="C1270" s="3" t="s">
        <v>6566</v>
      </c>
      <c r="D1270">
        <v>1500</v>
      </c>
      <c r="E1270">
        <v>2713</v>
      </c>
      <c r="F1270" t="s">
        <v>8219</v>
      </c>
      <c r="G1270" t="s">
        <v>8224</v>
      </c>
      <c r="H1270" t="s">
        <v>8246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8298</v>
      </c>
      <c r="O1270" s="7">
        <f>(Table1[[#This Row],[pledged]]/Table1[[#This Row],[goal]])*100</f>
        <v>180.86666666666667</v>
      </c>
      <c r="P1270">
        <f>Table1[[#This Row],[pledged]]/Table1[[#This Row],[backers_count]]</f>
        <v>40.492537313432834</v>
      </c>
      <c r="Q1270" t="s">
        <v>8334</v>
      </c>
      <c r="R1270" t="s">
        <v>8350</v>
      </c>
      <c r="S1270" s="12">
        <f>(((J1270/60)/60)/24)+DATE(1970,1,1)</f>
        <v>42761.961099537039</v>
      </c>
      <c r="T1270" s="12">
        <f>(((I1270/60)/60)/24)+DATE(1970,1,1)</f>
        <v>42791.961099537039</v>
      </c>
    </row>
    <row r="1271" spans="1:20" ht="43.2" x14ac:dyDescent="0.3">
      <c r="A1271">
        <v>2487</v>
      </c>
      <c r="B1271" s="3" t="s">
        <v>2487</v>
      </c>
      <c r="C1271" s="3" t="s">
        <v>6597</v>
      </c>
      <c r="D1271">
        <v>1500</v>
      </c>
      <c r="E1271">
        <v>1500.76</v>
      </c>
      <c r="F1271" t="s">
        <v>8219</v>
      </c>
      <c r="G1271" t="s">
        <v>8224</v>
      </c>
      <c r="H1271" t="s">
        <v>8246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8279</v>
      </c>
      <c r="O1271" s="7">
        <f>(Table1[[#This Row],[pledged]]/Table1[[#This Row],[goal]])*100</f>
        <v>100.05066666666667</v>
      </c>
      <c r="P1271">
        <f>Table1[[#This Row],[pledged]]/Table1[[#This Row],[backers_count]]</f>
        <v>39.493684210526318</v>
      </c>
      <c r="Q1271" t="s">
        <v>8323</v>
      </c>
      <c r="R1271" t="s">
        <v>8327</v>
      </c>
      <c r="S1271" s="12">
        <f>(((J1271/60)/60)/24)+DATE(1970,1,1)</f>
        <v>41026.083298611113</v>
      </c>
      <c r="T1271" s="12">
        <f>(((I1271/60)/60)/24)+DATE(1970,1,1)</f>
        <v>41056.083298611113</v>
      </c>
    </row>
    <row r="1272" spans="1:20" ht="43.2" x14ac:dyDescent="0.3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7">
        <f>(Table1[[#This Row],[pledged]]/Table1[[#This Row],[goal]])*100</f>
        <v>101.00533333333333</v>
      </c>
      <c r="P1272">
        <f>Table1[[#This Row],[pledged]]/Table1[[#This Row],[backers_count]]</f>
        <v>38.848205128205123</v>
      </c>
      <c r="Q1272" t="s">
        <v>8323</v>
      </c>
      <c r="R1272" t="s">
        <v>8327</v>
      </c>
      <c r="S1272" s="12">
        <f>(((J1272/60)/60)/24)+DATE(1970,1,1)</f>
        <v>41022.645185185182</v>
      </c>
      <c r="T1272" s="12">
        <f>(((I1272/60)/60)/24)+DATE(1970,1,1)</f>
        <v>41052.645185185182</v>
      </c>
    </row>
    <row r="1273" spans="1:20" ht="43.2" x14ac:dyDescent="0.3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7">
        <f>(Table1[[#This Row],[pledged]]/Table1[[#This Row],[goal]])*100</f>
        <v>127.53666666666665</v>
      </c>
      <c r="P1273">
        <f>Table1[[#This Row],[pledged]]/Table1[[#This Row],[backers_count]]</f>
        <v>45.548809523809524</v>
      </c>
      <c r="Q1273" t="s">
        <v>8323</v>
      </c>
      <c r="R1273" t="s">
        <v>8327</v>
      </c>
      <c r="S1273" s="12">
        <f>(((J1273/60)/60)/24)+DATE(1970,1,1)</f>
        <v>41036.946469907409</v>
      </c>
      <c r="T1273" s="12">
        <f>(((I1273/60)/60)/24)+DATE(1970,1,1)</f>
        <v>41066.946469907409</v>
      </c>
    </row>
    <row r="1274" spans="1:20" ht="43.2" x14ac:dyDescent="0.3">
      <c r="A1274">
        <v>2553</v>
      </c>
      <c r="B1274" s="3" t="s">
        <v>2553</v>
      </c>
      <c r="C1274" s="3" t="s">
        <v>6663</v>
      </c>
      <c r="D1274">
        <v>1500</v>
      </c>
      <c r="E1274">
        <v>2333</v>
      </c>
      <c r="F1274" t="s">
        <v>8219</v>
      </c>
      <c r="G1274" t="s">
        <v>8224</v>
      </c>
      <c r="H1274" t="s">
        <v>8246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8300</v>
      </c>
      <c r="O1274" s="7">
        <f>(Table1[[#This Row],[pledged]]/Table1[[#This Row],[goal]])*100</f>
        <v>155.53333333333333</v>
      </c>
      <c r="P1274">
        <f>Table1[[#This Row],[pledged]]/Table1[[#This Row],[backers_count]]</f>
        <v>38.883333333333333</v>
      </c>
      <c r="Q1274" t="s">
        <v>8323</v>
      </c>
      <c r="R1274" t="s">
        <v>8352</v>
      </c>
      <c r="S1274" s="12">
        <f>(((J1274/60)/60)/24)+DATE(1970,1,1)</f>
        <v>41113.199155092596</v>
      </c>
      <c r="T1274" s="12">
        <f>(((I1274/60)/60)/24)+DATE(1970,1,1)</f>
        <v>41173.199155092596</v>
      </c>
    </row>
    <row r="1275" spans="1:20" ht="43.2" x14ac:dyDescent="0.3">
      <c r="A1275">
        <v>2622</v>
      </c>
      <c r="B1275" s="3" t="s">
        <v>2622</v>
      </c>
      <c r="C1275" s="3" t="s">
        <v>6732</v>
      </c>
      <c r="D1275">
        <v>1500</v>
      </c>
      <c r="E1275">
        <v>1967.76</v>
      </c>
      <c r="F1275" t="s">
        <v>8219</v>
      </c>
      <c r="G1275" t="s">
        <v>8237</v>
      </c>
      <c r="H1275" t="s">
        <v>8249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8301</v>
      </c>
      <c r="O1275" s="7">
        <f>(Table1[[#This Row],[pledged]]/Table1[[#This Row],[goal]])*100</f>
        <v>131.184</v>
      </c>
      <c r="P1275">
        <f>Table1[[#This Row],[pledged]]/Table1[[#This Row],[backers_count]]</f>
        <v>26.591351351351353</v>
      </c>
      <c r="Q1275" t="s">
        <v>8317</v>
      </c>
      <c r="R1275" t="s">
        <v>8353</v>
      </c>
      <c r="S1275" s="12">
        <f>(((J1275/60)/60)/24)+DATE(1970,1,1)</f>
        <v>42689.74324074074</v>
      </c>
      <c r="T1275" s="12">
        <f>(((I1275/60)/60)/24)+DATE(1970,1,1)</f>
        <v>42734.74324074074</v>
      </c>
    </row>
    <row r="1276" spans="1:20" ht="57.6" x14ac:dyDescent="0.3">
      <c r="A1276">
        <v>2667</v>
      </c>
      <c r="B1276" s="3" t="s">
        <v>2667</v>
      </c>
      <c r="C1276" s="3" t="s">
        <v>6777</v>
      </c>
      <c r="D1276">
        <v>1500</v>
      </c>
      <c r="E1276">
        <v>1660</v>
      </c>
      <c r="F1276" t="s">
        <v>8219</v>
      </c>
      <c r="G1276" t="s">
        <v>8224</v>
      </c>
      <c r="H1276" t="s">
        <v>8246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8302</v>
      </c>
      <c r="O1276" s="7">
        <f>(Table1[[#This Row],[pledged]]/Table1[[#This Row],[goal]])*100</f>
        <v>110.66666666666667</v>
      </c>
      <c r="P1276">
        <f>Table1[[#This Row],[pledged]]/Table1[[#This Row],[backers_count]]</f>
        <v>92.222222222222229</v>
      </c>
      <c r="Q1276" t="s">
        <v>8317</v>
      </c>
      <c r="R1276" t="s">
        <v>8354</v>
      </c>
      <c r="S1276" s="12">
        <f>(((J1276/60)/60)/24)+DATE(1970,1,1)</f>
        <v>42380.926111111112</v>
      </c>
      <c r="T1276" s="12">
        <f>(((I1276/60)/60)/24)+DATE(1970,1,1)</f>
        <v>42410.926111111112</v>
      </c>
    </row>
    <row r="1277" spans="1:20" ht="43.2" x14ac:dyDescent="0.3">
      <c r="A1277">
        <v>2814</v>
      </c>
      <c r="B1277" s="3" t="s">
        <v>2814</v>
      </c>
      <c r="C1277" s="3" t="s">
        <v>6924</v>
      </c>
      <c r="D1277">
        <v>1500</v>
      </c>
      <c r="E1277">
        <v>1616</v>
      </c>
      <c r="F1277" t="s">
        <v>8219</v>
      </c>
      <c r="G1277" t="s">
        <v>8225</v>
      </c>
      <c r="H1277" t="s">
        <v>8247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8271</v>
      </c>
      <c r="O1277" s="7">
        <f>(Table1[[#This Row],[pledged]]/Table1[[#This Row],[goal]])*100</f>
        <v>107.73333333333332</v>
      </c>
      <c r="P1277">
        <f>Table1[[#This Row],[pledged]]/Table1[[#This Row],[backers_count]]</f>
        <v>25.25</v>
      </c>
      <c r="Q1277" t="s">
        <v>8315</v>
      </c>
      <c r="R1277" t="s">
        <v>8316</v>
      </c>
      <c r="S1277" s="12">
        <f>(((J1277/60)/60)/24)+DATE(1970,1,1)</f>
        <v>42103.399479166663</v>
      </c>
      <c r="T1277" s="12">
        <f>(((I1277/60)/60)/24)+DATE(1970,1,1)</f>
        <v>42133.399479166663</v>
      </c>
    </row>
    <row r="1278" spans="1:20" ht="28.8" x14ac:dyDescent="0.3">
      <c r="A1278">
        <v>2937</v>
      </c>
      <c r="B1278" s="3" t="s">
        <v>2937</v>
      </c>
      <c r="C1278" s="3" t="s">
        <v>7047</v>
      </c>
      <c r="D1278">
        <v>1500</v>
      </c>
      <c r="E1278">
        <v>2000</v>
      </c>
      <c r="F1278" t="s">
        <v>8219</v>
      </c>
      <c r="G1278" t="s">
        <v>8225</v>
      </c>
      <c r="H1278" t="s">
        <v>8247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8305</v>
      </c>
      <c r="O1278" s="7">
        <f>(Table1[[#This Row],[pledged]]/Table1[[#This Row],[goal]])*100</f>
        <v>133.33333333333331</v>
      </c>
      <c r="P1278">
        <f>Table1[[#This Row],[pledged]]/Table1[[#This Row],[backers_count]]</f>
        <v>36.363636363636367</v>
      </c>
      <c r="Q1278" t="s">
        <v>8315</v>
      </c>
      <c r="R1278" t="s">
        <v>8357</v>
      </c>
      <c r="S1278" s="12">
        <f>(((J1278/60)/60)/24)+DATE(1970,1,1)</f>
        <v>41803.457326388889</v>
      </c>
      <c r="T1278" s="12">
        <f>(((I1278/60)/60)/24)+DATE(1970,1,1)</f>
        <v>41833.457326388889</v>
      </c>
    </row>
    <row r="1279" spans="1:20" ht="57.6" x14ac:dyDescent="0.3">
      <c r="A1279">
        <v>2965</v>
      </c>
      <c r="B1279" s="3" t="s">
        <v>2965</v>
      </c>
      <c r="C1279" s="3" t="s">
        <v>7075</v>
      </c>
      <c r="D1279">
        <v>1500</v>
      </c>
      <c r="E1279">
        <v>1635</v>
      </c>
      <c r="F1279" t="s">
        <v>8219</v>
      </c>
      <c r="G1279" t="s">
        <v>8224</v>
      </c>
      <c r="H1279" t="s">
        <v>8246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8271</v>
      </c>
      <c r="O1279" s="7">
        <f>(Table1[[#This Row],[pledged]]/Table1[[#This Row],[goal]])*100</f>
        <v>109.00000000000001</v>
      </c>
      <c r="P1279">
        <f>Table1[[#This Row],[pledged]]/Table1[[#This Row],[backers_count]]</f>
        <v>41.92307692307692</v>
      </c>
      <c r="Q1279" t="s">
        <v>8315</v>
      </c>
      <c r="R1279" t="s">
        <v>8316</v>
      </c>
      <c r="S1279" s="12">
        <f>(((J1279/60)/60)/24)+DATE(1970,1,1)</f>
        <v>42162.729548611111</v>
      </c>
      <c r="T1279" s="12">
        <f>(((I1279/60)/60)/24)+DATE(1970,1,1)</f>
        <v>42192.729548611111</v>
      </c>
    </row>
    <row r="1280" spans="1:20" ht="43.2" x14ac:dyDescent="0.3">
      <c r="A1280">
        <v>3010</v>
      </c>
      <c r="B1280" s="3" t="s">
        <v>3010</v>
      </c>
      <c r="C1280" s="3" t="s">
        <v>7120</v>
      </c>
      <c r="D1280">
        <v>1500</v>
      </c>
      <c r="E1280">
        <v>2370</v>
      </c>
      <c r="F1280" t="s">
        <v>8219</v>
      </c>
      <c r="G1280" t="s">
        <v>8224</v>
      </c>
      <c r="H1280" t="s">
        <v>8246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8303</v>
      </c>
      <c r="O1280" s="7">
        <f>(Table1[[#This Row],[pledged]]/Table1[[#This Row],[goal]])*100</f>
        <v>158</v>
      </c>
      <c r="P1280">
        <f>Table1[[#This Row],[pledged]]/Table1[[#This Row],[backers_count]]</f>
        <v>158</v>
      </c>
      <c r="Q1280" t="s">
        <v>8315</v>
      </c>
      <c r="R1280" t="s">
        <v>8355</v>
      </c>
      <c r="S1280" s="12">
        <f>(((J1280/60)/60)/24)+DATE(1970,1,1)</f>
        <v>41996.832395833335</v>
      </c>
      <c r="T1280" s="12">
        <f>(((I1280/60)/60)/24)+DATE(1970,1,1)</f>
        <v>42056.832395833335</v>
      </c>
    </row>
    <row r="1281" spans="1:20" ht="72" x14ac:dyDescent="0.3">
      <c r="A1281">
        <v>3031</v>
      </c>
      <c r="B1281" s="3" t="s">
        <v>3031</v>
      </c>
      <c r="C1281" s="3" t="s">
        <v>7141</v>
      </c>
      <c r="D1281">
        <v>1500</v>
      </c>
      <c r="E1281">
        <v>1500</v>
      </c>
      <c r="F1281" t="s">
        <v>8219</v>
      </c>
      <c r="G1281" t="s">
        <v>8224</v>
      </c>
      <c r="H1281" t="s">
        <v>8246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8303</v>
      </c>
      <c r="O1281" s="7">
        <f>(Table1[[#This Row],[pledged]]/Table1[[#This Row],[goal]])*100</f>
        <v>100</v>
      </c>
      <c r="P1281">
        <f>Table1[[#This Row],[pledged]]/Table1[[#This Row],[backers_count]]</f>
        <v>51.724137931034484</v>
      </c>
      <c r="Q1281" t="s">
        <v>8315</v>
      </c>
      <c r="R1281" t="s">
        <v>8355</v>
      </c>
      <c r="S1281" s="12">
        <f>(((J1281/60)/60)/24)+DATE(1970,1,1)</f>
        <v>42597.882488425923</v>
      </c>
      <c r="T1281" s="12">
        <f>(((I1281/60)/60)/24)+DATE(1970,1,1)</f>
        <v>42657.882488425923</v>
      </c>
    </row>
    <row r="1282" spans="1:20" ht="57.6" x14ac:dyDescent="0.3">
      <c r="A1282">
        <v>3042</v>
      </c>
      <c r="B1282" s="3" t="s">
        <v>3042</v>
      </c>
      <c r="C1282" s="3" t="s">
        <v>7152</v>
      </c>
      <c r="D1282">
        <v>1500</v>
      </c>
      <c r="E1282">
        <v>1920</v>
      </c>
      <c r="F1282" t="s">
        <v>8219</v>
      </c>
      <c r="G1282" t="s">
        <v>8225</v>
      </c>
      <c r="H1282" t="s">
        <v>8247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8303</v>
      </c>
      <c r="O1282" s="7">
        <f>(Table1[[#This Row],[pledged]]/Table1[[#This Row],[goal]])*100</f>
        <v>128</v>
      </c>
      <c r="P1282">
        <f>Table1[[#This Row],[pledged]]/Table1[[#This Row],[backers_count]]</f>
        <v>51.891891891891895</v>
      </c>
      <c r="Q1282" t="s">
        <v>8315</v>
      </c>
      <c r="R1282" t="s">
        <v>8355</v>
      </c>
      <c r="S1282" s="12">
        <f>(((J1282/60)/60)/24)+DATE(1970,1,1)</f>
        <v>42253.688043981485</v>
      </c>
      <c r="T1282" s="12">
        <f>(((I1282/60)/60)/24)+DATE(1970,1,1)</f>
        <v>42283.688043981485</v>
      </c>
    </row>
    <row r="1283" spans="1:20" ht="43.2" x14ac:dyDescent="0.3">
      <c r="A1283">
        <v>3159</v>
      </c>
      <c r="B1283" s="3" t="s">
        <v>3159</v>
      </c>
      <c r="C1283" s="3" t="s">
        <v>7269</v>
      </c>
      <c r="D1283">
        <v>1500</v>
      </c>
      <c r="E1283">
        <v>2002.22</v>
      </c>
      <c r="F1283" t="s">
        <v>8219</v>
      </c>
      <c r="G1283" t="s">
        <v>8224</v>
      </c>
      <c r="H1283" t="s">
        <v>8246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8271</v>
      </c>
      <c r="O1283" s="7">
        <f>(Table1[[#This Row],[pledged]]/Table1[[#This Row],[goal]])*100</f>
        <v>133.48133333333334</v>
      </c>
      <c r="P1283">
        <f>Table1[[#This Row],[pledged]]/Table1[[#This Row],[backers_count]]</f>
        <v>38.504230769230773</v>
      </c>
      <c r="Q1283" t="s">
        <v>8315</v>
      </c>
      <c r="R1283" t="s">
        <v>8316</v>
      </c>
      <c r="S1283" s="12">
        <f>(((J1283/60)/60)/24)+DATE(1970,1,1)</f>
        <v>40884.066678240742</v>
      </c>
      <c r="T1283" s="12">
        <f>(((I1283/60)/60)/24)+DATE(1970,1,1)</f>
        <v>40926.958333333336</v>
      </c>
    </row>
    <row r="1284" spans="1:20" ht="57.6" x14ac:dyDescent="0.3">
      <c r="A1284">
        <v>3178</v>
      </c>
      <c r="B1284" s="3" t="s">
        <v>3178</v>
      </c>
      <c r="C1284" s="3" t="s">
        <v>7288</v>
      </c>
      <c r="D1284">
        <v>1500</v>
      </c>
      <c r="E1284">
        <v>2576</v>
      </c>
      <c r="F1284" t="s">
        <v>8219</v>
      </c>
      <c r="G1284" t="s">
        <v>8225</v>
      </c>
      <c r="H1284" t="s">
        <v>8247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8271</v>
      </c>
      <c r="O1284" s="7">
        <f>(Table1[[#This Row],[pledged]]/Table1[[#This Row],[goal]])*100</f>
        <v>171.73333333333335</v>
      </c>
      <c r="P1284">
        <f>Table1[[#This Row],[pledged]]/Table1[[#This Row],[backers_count]]</f>
        <v>33.025641025641029</v>
      </c>
      <c r="Q1284" t="s">
        <v>8315</v>
      </c>
      <c r="R1284" t="s">
        <v>8316</v>
      </c>
      <c r="S1284" s="12">
        <f>(((J1284/60)/60)/24)+DATE(1970,1,1)</f>
        <v>41806.605034722219</v>
      </c>
      <c r="T1284" s="12">
        <f>(((I1284/60)/60)/24)+DATE(1970,1,1)</f>
        <v>41836.605034722219</v>
      </c>
    </row>
    <row r="1285" spans="1:20" ht="43.2" x14ac:dyDescent="0.3">
      <c r="A1285">
        <v>3251</v>
      </c>
      <c r="B1285" s="3" t="s">
        <v>3251</v>
      </c>
      <c r="C1285" s="3" t="s">
        <v>7361</v>
      </c>
      <c r="D1285">
        <v>1500</v>
      </c>
      <c r="E1285">
        <v>1661</v>
      </c>
      <c r="F1285" t="s">
        <v>8219</v>
      </c>
      <c r="G1285" t="s">
        <v>8224</v>
      </c>
      <c r="H1285" t="s">
        <v>8246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8271</v>
      </c>
      <c r="O1285" s="7">
        <f>(Table1[[#This Row],[pledged]]/Table1[[#This Row],[goal]])*100</f>
        <v>110.73333333333333</v>
      </c>
      <c r="P1285">
        <f>Table1[[#This Row],[pledged]]/Table1[[#This Row],[backers_count]]</f>
        <v>83.05</v>
      </c>
      <c r="Q1285" t="s">
        <v>8315</v>
      </c>
      <c r="R1285" t="s">
        <v>8316</v>
      </c>
      <c r="S1285" s="12">
        <f>(((J1285/60)/60)/24)+DATE(1970,1,1)</f>
        <v>42146.731087962966</v>
      </c>
      <c r="T1285" s="12">
        <f>(((I1285/60)/60)/24)+DATE(1970,1,1)</f>
        <v>42176.731087962966</v>
      </c>
    </row>
    <row r="1286" spans="1:20" x14ac:dyDescent="0.3">
      <c r="A1286">
        <v>3271</v>
      </c>
      <c r="B1286" s="3" t="s">
        <v>3271</v>
      </c>
      <c r="C1286" s="3" t="s">
        <v>7381</v>
      </c>
      <c r="D1286">
        <v>1500</v>
      </c>
      <c r="E1286">
        <v>1950</v>
      </c>
      <c r="F1286" t="s">
        <v>8219</v>
      </c>
      <c r="G1286" t="s">
        <v>8225</v>
      </c>
      <c r="H1286" t="s">
        <v>8247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8271</v>
      </c>
      <c r="O1286" s="7">
        <f>(Table1[[#This Row],[pledged]]/Table1[[#This Row],[goal]])*100</f>
        <v>130</v>
      </c>
      <c r="P1286">
        <f>Table1[[#This Row],[pledged]]/Table1[[#This Row],[backers_count]]</f>
        <v>38.235294117647058</v>
      </c>
      <c r="Q1286" t="s">
        <v>8315</v>
      </c>
      <c r="R1286" t="s">
        <v>8316</v>
      </c>
      <c r="S1286" s="12">
        <f>(((J1286/60)/60)/24)+DATE(1970,1,1)</f>
        <v>41915.437210648146</v>
      </c>
      <c r="T1286" s="12">
        <f>(((I1286/60)/60)/24)+DATE(1970,1,1)</f>
        <v>41945.478877314818</v>
      </c>
    </row>
    <row r="1287" spans="1:20" ht="43.2" x14ac:dyDescent="0.3">
      <c r="A1287">
        <v>3296</v>
      </c>
      <c r="B1287" s="3" t="s">
        <v>3296</v>
      </c>
      <c r="C1287" s="3" t="s">
        <v>7406</v>
      </c>
      <c r="D1287">
        <v>1500</v>
      </c>
      <c r="E1287">
        <v>2161</v>
      </c>
      <c r="F1287" t="s">
        <v>8219</v>
      </c>
      <c r="G1287" t="s">
        <v>8225</v>
      </c>
      <c r="H1287" t="s">
        <v>8247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8271</v>
      </c>
      <c r="O1287" s="7">
        <f>(Table1[[#This Row],[pledged]]/Table1[[#This Row],[goal]])*100</f>
        <v>144.06666666666666</v>
      </c>
      <c r="P1287">
        <f>Table1[[#This Row],[pledged]]/Table1[[#This Row],[backers_count]]</f>
        <v>45.978723404255319</v>
      </c>
      <c r="Q1287" t="s">
        <v>8315</v>
      </c>
      <c r="R1287" t="s">
        <v>8316</v>
      </c>
      <c r="S1287" s="12">
        <f>(((J1287/60)/60)/24)+DATE(1970,1,1)</f>
        <v>42309.756620370375</v>
      </c>
      <c r="T1287" s="12">
        <f>(((I1287/60)/60)/24)+DATE(1970,1,1)</f>
        <v>42330.916666666672</v>
      </c>
    </row>
    <row r="1288" spans="1:20" ht="57.6" x14ac:dyDescent="0.3">
      <c r="A1288">
        <v>3306</v>
      </c>
      <c r="B1288" s="3" t="s">
        <v>3306</v>
      </c>
      <c r="C1288" s="3" t="s">
        <v>7416</v>
      </c>
      <c r="D1288">
        <v>1500</v>
      </c>
      <c r="E1288">
        <v>2630</v>
      </c>
      <c r="F1288" t="s">
        <v>8219</v>
      </c>
      <c r="G1288" t="s">
        <v>8224</v>
      </c>
      <c r="H1288" t="s">
        <v>8246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8271</v>
      </c>
      <c r="O1288" s="7">
        <f>(Table1[[#This Row],[pledged]]/Table1[[#This Row],[goal]])*100</f>
        <v>175.33333333333334</v>
      </c>
      <c r="P1288">
        <f>Table1[[#This Row],[pledged]]/Table1[[#This Row],[backers_count]]</f>
        <v>48.703703703703702</v>
      </c>
      <c r="Q1288" t="s">
        <v>8315</v>
      </c>
      <c r="R1288" t="s">
        <v>8316</v>
      </c>
      <c r="S1288" s="12">
        <f>(((J1288/60)/60)/24)+DATE(1970,1,1)</f>
        <v>42493.219236111108</v>
      </c>
      <c r="T1288" s="12">
        <f>(((I1288/60)/60)/24)+DATE(1970,1,1)</f>
        <v>42531.125</v>
      </c>
    </row>
    <row r="1289" spans="1:20" ht="43.2" x14ac:dyDescent="0.3">
      <c r="A1289">
        <v>3324</v>
      </c>
      <c r="B1289" s="3" t="s">
        <v>3324</v>
      </c>
      <c r="C1289" s="3" t="s">
        <v>7434</v>
      </c>
      <c r="D1289">
        <v>1500</v>
      </c>
      <c r="E1289">
        <v>1525</v>
      </c>
      <c r="F1289" t="s">
        <v>8219</v>
      </c>
      <c r="G1289" t="s">
        <v>8241</v>
      </c>
      <c r="H1289" t="s">
        <v>8249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8271</v>
      </c>
      <c r="O1289" s="7">
        <f>(Table1[[#This Row],[pledged]]/Table1[[#This Row],[goal]])*100</f>
        <v>101.66666666666666</v>
      </c>
      <c r="P1289">
        <f>Table1[[#This Row],[pledged]]/Table1[[#This Row],[backers_count]]</f>
        <v>152.5</v>
      </c>
      <c r="Q1289" t="s">
        <v>8315</v>
      </c>
      <c r="R1289" t="s">
        <v>8316</v>
      </c>
      <c r="S1289" s="12">
        <f>(((J1289/60)/60)/24)+DATE(1970,1,1)</f>
        <v>42512.58321759259</v>
      </c>
      <c r="T1289" s="12">
        <f>(((I1289/60)/60)/24)+DATE(1970,1,1)</f>
        <v>42526.58321759259</v>
      </c>
    </row>
    <row r="1290" spans="1:20" ht="43.2" x14ac:dyDescent="0.3">
      <c r="A1290">
        <v>3330</v>
      </c>
      <c r="B1290" s="3" t="s">
        <v>3330</v>
      </c>
      <c r="C1290" s="3" t="s">
        <v>7440</v>
      </c>
      <c r="D1290">
        <v>1500</v>
      </c>
      <c r="E1290">
        <v>1594</v>
      </c>
      <c r="F1290" t="s">
        <v>8219</v>
      </c>
      <c r="G1290" t="s">
        <v>8225</v>
      </c>
      <c r="H1290" t="s">
        <v>8247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8271</v>
      </c>
      <c r="O1290" s="7">
        <f>(Table1[[#This Row],[pledged]]/Table1[[#This Row],[goal]])*100</f>
        <v>106.26666666666667</v>
      </c>
      <c r="P1290">
        <f>Table1[[#This Row],[pledged]]/Table1[[#This Row],[backers_count]]</f>
        <v>23.10144927536232</v>
      </c>
      <c r="Q1290" t="s">
        <v>8315</v>
      </c>
      <c r="R1290" t="s">
        <v>8316</v>
      </c>
      <c r="S1290" s="12">
        <f>(((J1290/60)/60)/24)+DATE(1970,1,1)</f>
        <v>42065.887361111112</v>
      </c>
      <c r="T1290" s="12">
        <f>(((I1290/60)/60)/24)+DATE(1970,1,1)</f>
        <v>42095.845694444448</v>
      </c>
    </row>
    <row r="1291" spans="1:20" ht="43.2" x14ac:dyDescent="0.3">
      <c r="A1291">
        <v>3346</v>
      </c>
      <c r="B1291" s="3" t="s">
        <v>3346</v>
      </c>
      <c r="C1291" s="3" t="s">
        <v>7456</v>
      </c>
      <c r="D1291">
        <v>1500</v>
      </c>
      <c r="E1291">
        <v>1650</v>
      </c>
      <c r="F1291" t="s">
        <v>8219</v>
      </c>
      <c r="G1291" t="s">
        <v>8224</v>
      </c>
      <c r="H1291" t="s">
        <v>8246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8271</v>
      </c>
      <c r="O1291" s="7">
        <f>(Table1[[#This Row],[pledged]]/Table1[[#This Row],[goal]])*100</f>
        <v>110.00000000000001</v>
      </c>
      <c r="P1291">
        <f>Table1[[#This Row],[pledged]]/Table1[[#This Row],[backers_count]]</f>
        <v>91.666666666666671</v>
      </c>
      <c r="Q1291" t="s">
        <v>8315</v>
      </c>
      <c r="R1291" t="s">
        <v>8316</v>
      </c>
      <c r="S1291" s="12">
        <f>(((J1291/60)/60)/24)+DATE(1970,1,1)</f>
        <v>42054.024421296301</v>
      </c>
      <c r="T1291" s="12">
        <f>(((I1291/60)/60)/24)+DATE(1970,1,1)</f>
        <v>42061.024421296301</v>
      </c>
    </row>
    <row r="1292" spans="1:20" ht="43.2" x14ac:dyDescent="0.3">
      <c r="A1292">
        <v>3356</v>
      </c>
      <c r="B1292" s="3" t="s">
        <v>3355</v>
      </c>
      <c r="C1292" s="3" t="s">
        <v>7466</v>
      </c>
      <c r="D1292">
        <v>1500</v>
      </c>
      <c r="E1292">
        <v>1521</v>
      </c>
      <c r="F1292" t="s">
        <v>8219</v>
      </c>
      <c r="G1292" t="s">
        <v>8225</v>
      </c>
      <c r="H1292" t="s">
        <v>8247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8271</v>
      </c>
      <c r="O1292" s="7">
        <f>(Table1[[#This Row],[pledged]]/Table1[[#This Row],[goal]])*100</f>
        <v>101.4</v>
      </c>
      <c r="P1292">
        <f>Table1[[#This Row],[pledged]]/Table1[[#This Row],[backers_count]]</f>
        <v>56.333333333333336</v>
      </c>
      <c r="Q1292" t="s">
        <v>8315</v>
      </c>
      <c r="R1292" t="s">
        <v>8316</v>
      </c>
      <c r="S1292" s="12">
        <f>(((J1292/60)/60)/24)+DATE(1970,1,1)</f>
        <v>42536.815648148149</v>
      </c>
      <c r="T1292" s="12">
        <f>(((I1292/60)/60)/24)+DATE(1970,1,1)</f>
        <v>42566.815648148149</v>
      </c>
    </row>
    <row r="1293" spans="1:20" ht="28.8" x14ac:dyDescent="0.3">
      <c r="A1293">
        <v>3370</v>
      </c>
      <c r="B1293" s="3" t="s">
        <v>3369</v>
      </c>
      <c r="C1293" s="3" t="s">
        <v>7480</v>
      </c>
      <c r="D1293">
        <v>1500</v>
      </c>
      <c r="E1293">
        <v>1766</v>
      </c>
      <c r="F1293" t="s">
        <v>8219</v>
      </c>
      <c r="G1293" t="s">
        <v>8224</v>
      </c>
      <c r="H1293" t="s">
        <v>8246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8271</v>
      </c>
      <c r="O1293" s="7">
        <f>(Table1[[#This Row],[pledged]]/Table1[[#This Row],[goal]])*100</f>
        <v>117.73333333333333</v>
      </c>
      <c r="P1293">
        <f>Table1[[#This Row],[pledged]]/Table1[[#This Row],[backers_count]]</f>
        <v>67.92307692307692</v>
      </c>
      <c r="Q1293" t="s">
        <v>8315</v>
      </c>
      <c r="R1293" t="s">
        <v>8316</v>
      </c>
      <c r="S1293" s="12">
        <f>(((J1293/60)/60)/24)+DATE(1970,1,1)</f>
        <v>42690.334317129629</v>
      </c>
      <c r="T1293" s="12">
        <f>(((I1293/60)/60)/24)+DATE(1970,1,1)</f>
        <v>42721.333333333328</v>
      </c>
    </row>
    <row r="1294" spans="1:20" ht="57.6" x14ac:dyDescent="0.3">
      <c r="A1294">
        <v>3388</v>
      </c>
      <c r="B1294" s="3" t="s">
        <v>3387</v>
      </c>
      <c r="C1294" s="3" t="s">
        <v>7498</v>
      </c>
      <c r="D1294">
        <v>1500</v>
      </c>
      <c r="E1294">
        <v>1557</v>
      </c>
      <c r="F1294" t="s">
        <v>8219</v>
      </c>
      <c r="G1294" t="s">
        <v>8225</v>
      </c>
      <c r="H1294" t="s">
        <v>8247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8271</v>
      </c>
      <c r="O1294" s="7">
        <f>(Table1[[#This Row],[pledged]]/Table1[[#This Row],[goal]])*100</f>
        <v>103.8</v>
      </c>
      <c r="P1294">
        <f>Table1[[#This Row],[pledged]]/Table1[[#This Row],[backers_count]]</f>
        <v>34.6</v>
      </c>
      <c r="Q1294" t="s">
        <v>8315</v>
      </c>
      <c r="R1294" t="s">
        <v>8316</v>
      </c>
      <c r="S1294" s="12">
        <f>(((J1294/60)/60)/24)+DATE(1970,1,1)</f>
        <v>42143.461122685185</v>
      </c>
      <c r="T1294" s="12">
        <f>(((I1294/60)/60)/24)+DATE(1970,1,1)</f>
        <v>42173.461122685185</v>
      </c>
    </row>
    <row r="1295" spans="1:20" ht="57.6" x14ac:dyDescent="0.3">
      <c r="A1295">
        <v>3390</v>
      </c>
      <c r="B1295" s="3" t="s">
        <v>3389</v>
      </c>
      <c r="C1295" s="3" t="s">
        <v>7500</v>
      </c>
      <c r="D1295">
        <v>1500</v>
      </c>
      <c r="E1295">
        <v>1536</v>
      </c>
      <c r="F1295" t="s">
        <v>8219</v>
      </c>
      <c r="G1295" t="s">
        <v>8224</v>
      </c>
      <c r="H1295" t="s">
        <v>8246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8271</v>
      </c>
      <c r="O1295" s="7">
        <f>(Table1[[#This Row],[pledged]]/Table1[[#This Row],[goal]])*100</f>
        <v>102.4</v>
      </c>
      <c r="P1295">
        <f>Table1[[#This Row],[pledged]]/Table1[[#This Row],[backers_count]]</f>
        <v>69.818181818181813</v>
      </c>
      <c r="Q1295" t="s">
        <v>8315</v>
      </c>
      <c r="R1295" t="s">
        <v>8316</v>
      </c>
      <c r="S1295" s="12">
        <f>(((J1295/60)/60)/24)+DATE(1970,1,1)</f>
        <v>41815.774826388886</v>
      </c>
      <c r="T1295" s="12">
        <f>(((I1295/60)/60)/24)+DATE(1970,1,1)</f>
        <v>41830.774826388886</v>
      </c>
    </row>
    <row r="1296" spans="1:20" ht="43.2" x14ac:dyDescent="0.3">
      <c r="A1296">
        <v>3393</v>
      </c>
      <c r="B1296" s="3" t="s">
        <v>3392</v>
      </c>
      <c r="C1296" s="3" t="s">
        <v>7503</v>
      </c>
      <c r="D1296">
        <v>1500</v>
      </c>
      <c r="E1296">
        <v>1587</v>
      </c>
      <c r="F1296" t="s">
        <v>8219</v>
      </c>
      <c r="G1296" t="s">
        <v>8224</v>
      </c>
      <c r="H1296" t="s">
        <v>8246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8271</v>
      </c>
      <c r="O1296" s="7">
        <f>(Table1[[#This Row],[pledged]]/Table1[[#This Row],[goal]])*100</f>
        <v>105.80000000000001</v>
      </c>
      <c r="P1296">
        <f>Table1[[#This Row],[pledged]]/Table1[[#This Row],[backers_count]]</f>
        <v>36.06818181818182</v>
      </c>
      <c r="Q1296" t="s">
        <v>8315</v>
      </c>
      <c r="R1296" t="s">
        <v>8316</v>
      </c>
      <c r="S1296" s="12">
        <f>(((J1296/60)/60)/24)+DATE(1970,1,1)</f>
        <v>41923.921643518523</v>
      </c>
      <c r="T1296" s="12">
        <f>(((I1296/60)/60)/24)+DATE(1970,1,1)</f>
        <v>41949.031944444447</v>
      </c>
    </row>
    <row r="1297" spans="1:20" ht="43.2" x14ac:dyDescent="0.3">
      <c r="A1297">
        <v>3396</v>
      </c>
      <c r="B1297" s="3" t="s">
        <v>3395</v>
      </c>
      <c r="C1297" s="3" t="s">
        <v>7506</v>
      </c>
      <c r="D1297">
        <v>1500</v>
      </c>
      <c r="E1297">
        <v>1565</v>
      </c>
      <c r="F1297" t="s">
        <v>8219</v>
      </c>
      <c r="G1297" t="s">
        <v>8224</v>
      </c>
      <c r="H1297" t="s">
        <v>8246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8271</v>
      </c>
      <c r="O1297" s="7">
        <f>(Table1[[#This Row],[pledged]]/Table1[[#This Row],[goal]])*100</f>
        <v>104.33333333333333</v>
      </c>
      <c r="P1297">
        <f>Table1[[#This Row],[pledged]]/Table1[[#This Row],[backers_count]]</f>
        <v>55.892857142857146</v>
      </c>
      <c r="Q1297" t="s">
        <v>8315</v>
      </c>
      <c r="R1297" t="s">
        <v>8316</v>
      </c>
      <c r="S1297" s="12">
        <f>(((J1297/60)/60)/24)+DATE(1970,1,1)</f>
        <v>41764.44663194444</v>
      </c>
      <c r="T1297" s="12">
        <f>(((I1297/60)/60)/24)+DATE(1970,1,1)</f>
        <v>41791.165972222225</v>
      </c>
    </row>
    <row r="1298" spans="1:20" ht="43.2" x14ac:dyDescent="0.3">
      <c r="A1298">
        <v>3427</v>
      </c>
      <c r="B1298" s="3" t="s">
        <v>3426</v>
      </c>
      <c r="C1298" s="3" t="s">
        <v>7537</v>
      </c>
      <c r="D1298">
        <v>1500</v>
      </c>
      <c r="E1298">
        <v>1500</v>
      </c>
      <c r="F1298" t="s">
        <v>8219</v>
      </c>
      <c r="G1298" t="s">
        <v>8225</v>
      </c>
      <c r="H1298" t="s">
        <v>8247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8271</v>
      </c>
      <c r="O1298" s="7">
        <f>(Table1[[#This Row],[pledged]]/Table1[[#This Row],[goal]])*100</f>
        <v>100</v>
      </c>
      <c r="P1298">
        <f>Table1[[#This Row],[pledged]]/Table1[[#This Row],[backers_count]]</f>
        <v>51.724137931034484</v>
      </c>
      <c r="Q1298" t="s">
        <v>8315</v>
      </c>
      <c r="R1298" t="s">
        <v>8316</v>
      </c>
      <c r="S1298" s="12">
        <f>(((J1298/60)/60)/24)+DATE(1970,1,1)</f>
        <v>41792.645277777774</v>
      </c>
      <c r="T1298" s="12">
        <f>(((I1298/60)/60)/24)+DATE(1970,1,1)</f>
        <v>41822.645277777774</v>
      </c>
    </row>
    <row r="1299" spans="1:20" ht="43.2" x14ac:dyDescent="0.3">
      <c r="A1299">
        <v>3479</v>
      </c>
      <c r="B1299" s="3" t="s">
        <v>3478</v>
      </c>
      <c r="C1299" s="3" t="s">
        <v>7589</v>
      </c>
      <c r="D1299">
        <v>1500</v>
      </c>
      <c r="E1299">
        <v>1918</v>
      </c>
      <c r="F1299" t="s">
        <v>8219</v>
      </c>
      <c r="G1299" t="s">
        <v>8225</v>
      </c>
      <c r="H1299" t="s">
        <v>8247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8271</v>
      </c>
      <c r="O1299" s="7">
        <f>(Table1[[#This Row],[pledged]]/Table1[[#This Row],[goal]])*100</f>
        <v>127.86666666666666</v>
      </c>
      <c r="P1299">
        <f>Table1[[#This Row],[pledged]]/Table1[[#This Row],[backers_count]]</f>
        <v>34.25</v>
      </c>
      <c r="Q1299" t="s">
        <v>8315</v>
      </c>
      <c r="R1299" t="s">
        <v>8316</v>
      </c>
      <c r="S1299" s="12">
        <f>(((J1299/60)/60)/24)+DATE(1970,1,1)</f>
        <v>41781.855092592588</v>
      </c>
      <c r="T1299" s="12">
        <f>(((I1299/60)/60)/24)+DATE(1970,1,1)</f>
        <v>41811.855092592588</v>
      </c>
    </row>
    <row r="1300" spans="1:20" ht="43.2" x14ac:dyDescent="0.3">
      <c r="A1300">
        <v>3480</v>
      </c>
      <c r="B1300" s="3" t="s">
        <v>3479</v>
      </c>
      <c r="C1300" s="3" t="s">
        <v>7590</v>
      </c>
      <c r="D1300">
        <v>1500</v>
      </c>
      <c r="E1300">
        <v>2140</v>
      </c>
      <c r="F1300" t="s">
        <v>8219</v>
      </c>
      <c r="G1300" t="s">
        <v>8224</v>
      </c>
      <c r="H1300" t="s">
        <v>8246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8271</v>
      </c>
      <c r="O1300" s="7">
        <f>(Table1[[#This Row],[pledged]]/Table1[[#This Row],[goal]])*100</f>
        <v>142.66666666666669</v>
      </c>
      <c r="P1300">
        <f>Table1[[#This Row],[pledged]]/Table1[[#This Row],[backers_count]]</f>
        <v>164.61538461538461</v>
      </c>
      <c r="Q1300" t="s">
        <v>8315</v>
      </c>
      <c r="R1300" t="s">
        <v>8316</v>
      </c>
      <c r="S1300" s="12">
        <f>(((J1300/60)/60)/24)+DATE(1970,1,1)</f>
        <v>42171.317442129628</v>
      </c>
      <c r="T1300" s="12">
        <f>(((I1300/60)/60)/24)+DATE(1970,1,1)</f>
        <v>42195.875</v>
      </c>
    </row>
    <row r="1301" spans="1:20" ht="43.2" x14ac:dyDescent="0.3">
      <c r="A1301">
        <v>3493</v>
      </c>
      <c r="B1301" s="3" t="s">
        <v>3492</v>
      </c>
      <c r="C1301" s="3" t="s">
        <v>7603</v>
      </c>
      <c r="D1301">
        <v>1500</v>
      </c>
      <c r="E1301">
        <v>1500</v>
      </c>
      <c r="F1301" t="s">
        <v>8219</v>
      </c>
      <c r="G1301" t="s">
        <v>8224</v>
      </c>
      <c r="H1301" t="s">
        <v>8246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8271</v>
      </c>
      <c r="O1301" s="7">
        <f>(Table1[[#This Row],[pledged]]/Table1[[#This Row],[goal]])*100</f>
        <v>100</v>
      </c>
      <c r="P1301">
        <f>Table1[[#This Row],[pledged]]/Table1[[#This Row],[backers_count]]</f>
        <v>51.724137931034484</v>
      </c>
      <c r="Q1301" t="s">
        <v>8315</v>
      </c>
      <c r="R1301" t="s">
        <v>8316</v>
      </c>
      <c r="S1301" s="12">
        <f>(((J1301/60)/60)/24)+DATE(1970,1,1)</f>
        <v>41848.866157407407</v>
      </c>
      <c r="T1301" s="12">
        <f>(((I1301/60)/60)/24)+DATE(1970,1,1)</f>
        <v>41868.21597222222</v>
      </c>
    </row>
    <row r="1302" spans="1:20" ht="43.2" x14ac:dyDescent="0.3">
      <c r="A1302">
        <v>3501</v>
      </c>
      <c r="B1302" s="3" t="s">
        <v>3500</v>
      </c>
      <c r="C1302" s="3" t="s">
        <v>7611</v>
      </c>
      <c r="D1302">
        <v>1500</v>
      </c>
      <c r="E1302">
        <v>1510</v>
      </c>
      <c r="F1302" t="s">
        <v>8219</v>
      </c>
      <c r="G1302" t="s">
        <v>8225</v>
      </c>
      <c r="H1302" t="s">
        <v>8247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8271</v>
      </c>
      <c r="O1302" s="7">
        <f>(Table1[[#This Row],[pledged]]/Table1[[#This Row],[goal]])*100</f>
        <v>100.66666666666666</v>
      </c>
      <c r="P1302">
        <f>Table1[[#This Row],[pledged]]/Table1[[#This Row],[backers_count]]</f>
        <v>35.952380952380949</v>
      </c>
      <c r="Q1302" t="s">
        <v>8315</v>
      </c>
      <c r="R1302" t="s">
        <v>8316</v>
      </c>
      <c r="S1302" s="12">
        <f>(((J1302/60)/60)/24)+DATE(1970,1,1)</f>
        <v>42233.763831018514</v>
      </c>
      <c r="T1302" s="12">
        <f>(((I1302/60)/60)/24)+DATE(1970,1,1)</f>
        <v>42258.763831018514</v>
      </c>
    </row>
    <row r="1303" spans="1:20" ht="43.2" x14ac:dyDescent="0.3">
      <c r="A1303">
        <v>3511</v>
      </c>
      <c r="B1303" s="3" t="s">
        <v>3510</v>
      </c>
      <c r="C1303" s="3" t="s">
        <v>7621</v>
      </c>
      <c r="D1303">
        <v>1500</v>
      </c>
      <c r="E1303">
        <v>1518</v>
      </c>
      <c r="F1303" t="s">
        <v>8219</v>
      </c>
      <c r="G1303" t="s">
        <v>8225</v>
      </c>
      <c r="H1303" t="s">
        <v>8247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8271</v>
      </c>
      <c r="O1303" s="7">
        <f>(Table1[[#This Row],[pledged]]/Table1[[#This Row],[goal]])*100</f>
        <v>101.2</v>
      </c>
      <c r="P1303">
        <f>Table1[[#This Row],[pledged]]/Table1[[#This Row],[backers_count]]</f>
        <v>79.89473684210526</v>
      </c>
      <c r="Q1303" t="s">
        <v>8315</v>
      </c>
      <c r="R1303" t="s">
        <v>8316</v>
      </c>
      <c r="S1303" s="12">
        <f>(((J1303/60)/60)/24)+DATE(1970,1,1)</f>
        <v>41927.873784722222</v>
      </c>
      <c r="T1303" s="12">
        <f>(((I1303/60)/60)/24)+DATE(1970,1,1)</f>
        <v>41950.770833333336</v>
      </c>
    </row>
    <row r="1304" spans="1:20" ht="43.2" x14ac:dyDescent="0.3">
      <c r="A1304">
        <v>3518</v>
      </c>
      <c r="B1304" s="3" t="s">
        <v>3517</v>
      </c>
      <c r="C1304" s="3" t="s">
        <v>7628</v>
      </c>
      <c r="D1304">
        <v>1500</v>
      </c>
      <c r="E1304">
        <v>1650.69</v>
      </c>
      <c r="F1304" t="s">
        <v>8219</v>
      </c>
      <c r="G1304" t="s">
        <v>8224</v>
      </c>
      <c r="H1304" t="s">
        <v>8246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8271</v>
      </c>
      <c r="O1304" s="7">
        <f>(Table1[[#This Row],[pledged]]/Table1[[#This Row],[goal]])*100</f>
        <v>110.04599999999999</v>
      </c>
      <c r="P1304">
        <f>Table1[[#This Row],[pledged]]/Table1[[#This Row],[backers_count]]</f>
        <v>50.020909090909093</v>
      </c>
      <c r="Q1304" t="s">
        <v>8315</v>
      </c>
      <c r="R1304" t="s">
        <v>8316</v>
      </c>
      <c r="S1304" s="12">
        <f>(((J1304/60)/60)/24)+DATE(1970,1,1)</f>
        <v>41893.783553240741</v>
      </c>
      <c r="T1304" s="12">
        <f>(((I1304/60)/60)/24)+DATE(1970,1,1)</f>
        <v>41914.597916666666</v>
      </c>
    </row>
    <row r="1305" spans="1:20" ht="43.2" x14ac:dyDescent="0.3">
      <c r="A1305">
        <v>3543</v>
      </c>
      <c r="B1305" s="3" t="s">
        <v>3542</v>
      </c>
      <c r="C1305" s="3" t="s">
        <v>7653</v>
      </c>
      <c r="D1305">
        <v>1500</v>
      </c>
      <c r="E1305">
        <v>1570</v>
      </c>
      <c r="F1305" t="s">
        <v>8219</v>
      </c>
      <c r="G1305" t="s">
        <v>8236</v>
      </c>
      <c r="H1305" t="s">
        <v>8249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8271</v>
      </c>
      <c r="O1305" s="7">
        <f>(Table1[[#This Row],[pledged]]/Table1[[#This Row],[goal]])*100</f>
        <v>104.66666666666666</v>
      </c>
      <c r="P1305">
        <f>Table1[[#This Row],[pledged]]/Table1[[#This Row],[backers_count]]</f>
        <v>54.137931034482762</v>
      </c>
      <c r="Q1305" t="s">
        <v>8315</v>
      </c>
      <c r="R1305" t="s">
        <v>8316</v>
      </c>
      <c r="S1305" s="12">
        <f>(((J1305/60)/60)/24)+DATE(1970,1,1)</f>
        <v>42150.755312499998</v>
      </c>
      <c r="T1305" s="12">
        <f>(((I1305/60)/60)/24)+DATE(1970,1,1)</f>
        <v>42180.755312499998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(Table1[[#This Row],[pledged]]/Table1[[#This Row],[goal]])*100</f>
        <v>39.627499999999998</v>
      </c>
      <c r="P1306">
        <f>Table1[[#This Row],[pledged]]/Table1[[#This Row],[backers_count]]</f>
        <v>152.41346153846155</v>
      </c>
      <c r="Q1306" t="s">
        <v>8317</v>
      </c>
      <c r="R1306" t="s">
        <v>8319</v>
      </c>
      <c r="S1306" s="12">
        <f>(((J1306/60)/60)/24)+DATE(1970,1,1)</f>
        <v>42747.194502314815</v>
      </c>
      <c r="T1306" s="12">
        <f>(((I1306/60)/60)/24)+DATE(1970,1,1)</f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(Table1[[#This Row],[pledged]]/Table1[[#This Row],[goal]])*100</f>
        <v>25.976666666666663</v>
      </c>
      <c r="P1307">
        <f>Table1[[#This Row],[pledged]]/Table1[[#This Row],[backers_count]]</f>
        <v>90.616279069767444</v>
      </c>
      <c r="Q1307" t="s">
        <v>8317</v>
      </c>
      <c r="R1307" t="s">
        <v>8319</v>
      </c>
      <c r="S1307" s="12">
        <f>(((J1307/60)/60)/24)+DATE(1970,1,1)</f>
        <v>42543.665601851855</v>
      </c>
      <c r="T1307" s="12">
        <f>(((I1307/60)/60)/24)+DATE(1970,1,1)</f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(Table1[[#This Row],[pledged]]/Table1[[#This Row],[goal]])*100</f>
        <v>65.24636363636364</v>
      </c>
      <c r="P1308">
        <f>Table1[[#This Row],[pledged]]/Table1[[#This Row],[backers_count]]</f>
        <v>201.60393258426967</v>
      </c>
      <c r="Q1308" t="s">
        <v>8317</v>
      </c>
      <c r="R1308" t="s">
        <v>8319</v>
      </c>
      <c r="S1308" s="12">
        <f>(((J1308/60)/60)/24)+DATE(1970,1,1)</f>
        <v>41947.457569444443</v>
      </c>
      <c r="T1308" s="12">
        <f>(((I1308/60)/60)/24)+DATE(1970,1,1)</f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(Table1[[#This Row],[pledged]]/Table1[[#This Row],[goal]])*100</f>
        <v>11.514000000000001</v>
      </c>
      <c r="P1309">
        <f>Table1[[#This Row],[pledged]]/Table1[[#This Row],[backers_count]]</f>
        <v>127.93333333333334</v>
      </c>
      <c r="Q1309" t="s">
        <v>8317</v>
      </c>
      <c r="R1309" t="s">
        <v>8319</v>
      </c>
      <c r="S1309" s="12">
        <f>(((J1309/60)/60)/24)+DATE(1970,1,1)</f>
        <v>42387.503229166665</v>
      </c>
      <c r="T1309" s="12">
        <f>(((I1309/60)/60)/24)+DATE(1970,1,1)</f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(Table1[[#This Row],[pledged]]/Table1[[#This Row],[goal]])*100</f>
        <v>11.360000000000001</v>
      </c>
      <c r="P1310">
        <f>Table1[[#This Row],[pledged]]/Table1[[#This Row],[backers_count]]</f>
        <v>29.894736842105264</v>
      </c>
      <c r="Q1310" t="s">
        <v>8317</v>
      </c>
      <c r="R1310" t="s">
        <v>8319</v>
      </c>
      <c r="S1310" s="12">
        <f>(((J1310/60)/60)/24)+DATE(1970,1,1)</f>
        <v>42611.613564814819</v>
      </c>
      <c r="T1310" s="12">
        <f>(((I1310/60)/60)/24)+DATE(1970,1,1)</f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(Table1[[#This Row],[pledged]]/Table1[[#This Row],[goal]])*100</f>
        <v>111.99130434782609</v>
      </c>
      <c r="P1311">
        <f>Table1[[#This Row],[pledged]]/Table1[[#This Row],[backers_count]]</f>
        <v>367.97142857142859</v>
      </c>
      <c r="Q1311" t="s">
        <v>8317</v>
      </c>
      <c r="R1311" t="s">
        <v>8319</v>
      </c>
      <c r="S1311" s="12">
        <f>(((J1311/60)/60)/24)+DATE(1970,1,1)</f>
        <v>42257.882731481484</v>
      </c>
      <c r="T1311" s="12">
        <f>(((I1311/60)/60)/24)+DATE(1970,1,1)</f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(Table1[[#This Row],[pledged]]/Table1[[#This Row],[goal]])*100</f>
        <v>15.5</v>
      </c>
      <c r="P1312">
        <f>Table1[[#This Row],[pledged]]/Table1[[#This Row],[backers_count]]</f>
        <v>129.16666666666666</v>
      </c>
      <c r="Q1312" t="s">
        <v>8317</v>
      </c>
      <c r="R1312" t="s">
        <v>8319</v>
      </c>
      <c r="S1312" s="12">
        <f>(((J1312/60)/60)/24)+DATE(1970,1,1)</f>
        <v>42556.667245370365</v>
      </c>
      <c r="T1312" s="12">
        <f>(((I1312/60)/60)/24)+DATE(1970,1,1)</f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(Table1[[#This Row],[pledged]]/Table1[[#This Row],[goal]])*100</f>
        <v>32.027999999999999</v>
      </c>
      <c r="P1313">
        <f>Table1[[#This Row],[pledged]]/Table1[[#This Row],[backers_count]]</f>
        <v>800.7</v>
      </c>
      <c r="Q1313" t="s">
        <v>8317</v>
      </c>
      <c r="R1313" t="s">
        <v>8319</v>
      </c>
      <c r="S1313" s="12">
        <f>(((J1313/60)/60)/24)+DATE(1970,1,1)</f>
        <v>42669.802303240736</v>
      </c>
      <c r="T1313" s="12">
        <f>(((I1313/60)/60)/24)+DATE(1970,1,1)</f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(Table1[[#This Row],[pledged]]/Table1[[#This Row],[goal]])*100</f>
        <v>0.60869565217391308</v>
      </c>
      <c r="P1314">
        <f>Table1[[#This Row],[pledged]]/Table1[[#This Row],[backers_count]]</f>
        <v>28</v>
      </c>
      <c r="Q1314" t="s">
        <v>8317</v>
      </c>
      <c r="R1314" t="s">
        <v>8319</v>
      </c>
      <c r="S1314" s="12">
        <f>(((J1314/60)/60)/24)+DATE(1970,1,1)</f>
        <v>42082.702800925923</v>
      </c>
      <c r="T1314" s="12">
        <f>(((I1314/60)/60)/24)+DATE(1970,1,1)</f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(Table1[[#This Row],[pledged]]/Table1[[#This Row],[goal]])*100</f>
        <v>31.114999999999998</v>
      </c>
      <c r="P1315">
        <f>Table1[[#This Row],[pledged]]/Table1[[#This Row],[backers_count]]</f>
        <v>102.01639344262296</v>
      </c>
      <c r="Q1315" t="s">
        <v>8317</v>
      </c>
      <c r="R1315" t="s">
        <v>8319</v>
      </c>
      <c r="S1315" s="12">
        <f>(((J1315/60)/60)/24)+DATE(1970,1,1)</f>
        <v>42402.709652777776</v>
      </c>
      <c r="T1315" s="12">
        <f>(((I1315/60)/60)/24)+DATE(1970,1,1)</f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(Table1[[#This Row],[pledged]]/Table1[[#This Row],[goal]])*100</f>
        <v>1.1266666666666667</v>
      </c>
      <c r="P1316">
        <f>Table1[[#This Row],[pledged]]/Table1[[#This Row],[backers_count]]</f>
        <v>184.36363636363637</v>
      </c>
      <c r="Q1316" t="s">
        <v>8317</v>
      </c>
      <c r="R1316" t="s">
        <v>8319</v>
      </c>
      <c r="S1316" s="12">
        <f>(((J1316/60)/60)/24)+DATE(1970,1,1)</f>
        <v>42604.669675925921</v>
      </c>
      <c r="T1316" s="12">
        <f>(((I1316/60)/60)/24)+DATE(1970,1,1)</f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(Table1[[#This Row],[pledged]]/Table1[[#This Row],[goal]])*100</f>
        <v>40.404000000000003</v>
      </c>
      <c r="P1317">
        <f>Table1[[#This Row],[pledged]]/Table1[[#This Row],[backers_count]]</f>
        <v>162.91935483870967</v>
      </c>
      <c r="Q1317" t="s">
        <v>8317</v>
      </c>
      <c r="R1317" t="s">
        <v>8319</v>
      </c>
      <c r="S1317" s="12">
        <f>(((J1317/60)/60)/24)+DATE(1970,1,1)</f>
        <v>42278.498240740737</v>
      </c>
      <c r="T1317" s="12">
        <f>(((I1317/60)/60)/24)+DATE(1970,1,1)</f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(Table1[[#This Row],[pledged]]/Table1[[#This Row],[goal]])*100</f>
        <v>1.3333333333333333E-3</v>
      </c>
      <c r="P1318">
        <f>Table1[[#This Row],[pledged]]/Table1[[#This Row],[backers_count]]</f>
        <v>1</v>
      </c>
      <c r="Q1318" t="s">
        <v>8317</v>
      </c>
      <c r="R1318" t="s">
        <v>8319</v>
      </c>
      <c r="S1318" s="12">
        <f>(((J1318/60)/60)/24)+DATE(1970,1,1)</f>
        <v>42393.961909722217</v>
      </c>
      <c r="T1318" s="12">
        <f>(((I1318/60)/60)/24)+DATE(1970,1,1)</f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(Table1[[#This Row],[pledged]]/Table1[[#This Row],[goal]])*100</f>
        <v>5.7334999999999994</v>
      </c>
      <c r="P1319">
        <f>Table1[[#This Row],[pledged]]/Table1[[#This Row],[backers_count]]</f>
        <v>603.52631578947364</v>
      </c>
      <c r="Q1319" t="s">
        <v>8317</v>
      </c>
      <c r="R1319" t="s">
        <v>8319</v>
      </c>
      <c r="S1319" s="12">
        <f>(((J1319/60)/60)/24)+DATE(1970,1,1)</f>
        <v>42520.235486111109</v>
      </c>
      <c r="T1319" s="12">
        <f>(((I1319/60)/60)/24)+DATE(1970,1,1)</f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(Table1[[#This Row],[pledged]]/Table1[[#This Row],[goal]])*100</f>
        <v>15.324999999999999</v>
      </c>
      <c r="P1320">
        <f>Table1[[#This Row],[pledged]]/Table1[[#This Row],[backers_count]]</f>
        <v>45.407407407407405</v>
      </c>
      <c r="Q1320" t="s">
        <v>8317</v>
      </c>
      <c r="R1320" t="s">
        <v>8319</v>
      </c>
      <c r="S1320" s="12">
        <f>(((J1320/60)/60)/24)+DATE(1970,1,1)</f>
        <v>41985.043657407412</v>
      </c>
      <c r="T1320" s="12">
        <f>(((I1320/60)/60)/24)+DATE(1970,1,1)</f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(Table1[[#This Row],[pledged]]/Table1[[#This Row],[goal]])*100</f>
        <v>15.103448275862069</v>
      </c>
      <c r="P1321">
        <f>Table1[[#This Row],[pledged]]/Table1[[#This Row],[backers_count]]</f>
        <v>97.333333333333329</v>
      </c>
      <c r="Q1321" t="s">
        <v>8317</v>
      </c>
      <c r="R1321" t="s">
        <v>8319</v>
      </c>
      <c r="S1321" s="12">
        <f>(((J1321/60)/60)/24)+DATE(1970,1,1)</f>
        <v>41816.812094907407</v>
      </c>
      <c r="T1321" s="12">
        <f>(((I1321/60)/60)/24)+DATE(1970,1,1)</f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(Table1[[#This Row],[pledged]]/Table1[[#This Row],[goal]])*100</f>
        <v>0.503</v>
      </c>
      <c r="P1322">
        <f>Table1[[#This Row],[pledged]]/Table1[[#This Row],[backers_count]]</f>
        <v>167.66666666666666</v>
      </c>
      <c r="Q1322" t="s">
        <v>8317</v>
      </c>
      <c r="R1322" t="s">
        <v>8319</v>
      </c>
      <c r="S1322" s="12">
        <f>(((J1322/60)/60)/24)+DATE(1970,1,1)</f>
        <v>42705.690347222218</v>
      </c>
      <c r="T1322" s="12">
        <f>(((I1322/60)/60)/24)+DATE(1970,1,1)</f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(Table1[[#This Row],[pledged]]/Table1[[#This Row],[goal]])*100</f>
        <v>1.3028138528138529</v>
      </c>
      <c r="P1323">
        <f>Table1[[#This Row],[pledged]]/Table1[[#This Row],[backers_count]]</f>
        <v>859.85714285714289</v>
      </c>
      <c r="Q1323" t="s">
        <v>8317</v>
      </c>
      <c r="R1323" t="s">
        <v>8319</v>
      </c>
      <c r="S1323" s="12">
        <f>(((J1323/60)/60)/24)+DATE(1970,1,1)</f>
        <v>42697.74927083333</v>
      </c>
      <c r="T1323" s="12">
        <f>(((I1323/60)/60)/24)+DATE(1970,1,1)</f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(Table1[[#This Row],[pledged]]/Table1[[#This Row],[goal]])*100</f>
        <v>0.30285714285714288</v>
      </c>
      <c r="P1324">
        <f>Table1[[#This Row],[pledged]]/Table1[[#This Row],[backers_count]]</f>
        <v>26.5</v>
      </c>
      <c r="Q1324" t="s">
        <v>8317</v>
      </c>
      <c r="R1324" t="s">
        <v>8319</v>
      </c>
      <c r="S1324" s="12">
        <f>(((J1324/60)/60)/24)+DATE(1970,1,1)</f>
        <v>42115.656539351854</v>
      </c>
      <c r="T1324" s="12">
        <f>(((I1324/60)/60)/24)+DATE(1970,1,1)</f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(Table1[[#This Row],[pledged]]/Table1[[#This Row],[goal]])*100</f>
        <v>8.8800000000000008</v>
      </c>
      <c r="P1325">
        <f>Table1[[#This Row],[pledged]]/Table1[[#This Row],[backers_count]]</f>
        <v>30.272727272727273</v>
      </c>
      <c r="Q1325" t="s">
        <v>8317</v>
      </c>
      <c r="R1325" t="s">
        <v>8319</v>
      </c>
      <c r="S1325" s="12">
        <f>(((J1325/60)/60)/24)+DATE(1970,1,1)</f>
        <v>42451.698449074072</v>
      </c>
      <c r="T1325" s="12">
        <f>(((I1325/60)/60)/24)+DATE(1970,1,1)</f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(Table1[[#This Row],[pledged]]/Table1[[#This Row],[goal]])*100</f>
        <v>9.84</v>
      </c>
      <c r="P1326">
        <f>Table1[[#This Row],[pledged]]/Table1[[#This Row],[backers_count]]</f>
        <v>54.666666666666664</v>
      </c>
      <c r="Q1326" t="s">
        <v>8317</v>
      </c>
      <c r="R1326" t="s">
        <v>8319</v>
      </c>
      <c r="S1326" s="12">
        <f>(((J1326/60)/60)/24)+DATE(1970,1,1)</f>
        <v>42626.633703703701</v>
      </c>
      <c r="T1326" s="12">
        <f>(((I1326/60)/60)/24)+DATE(1970,1,1)</f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(Table1[[#This Row],[pledged]]/Table1[[#This Row],[goal]])*100</f>
        <v>2.4299999999999997</v>
      </c>
      <c r="P1327">
        <f>Table1[[#This Row],[pledged]]/Table1[[#This Row],[backers_count]]</f>
        <v>60.75</v>
      </c>
      <c r="Q1327" t="s">
        <v>8317</v>
      </c>
      <c r="R1327" t="s">
        <v>8319</v>
      </c>
      <c r="S1327" s="12">
        <f>(((J1327/60)/60)/24)+DATE(1970,1,1)</f>
        <v>42704.086053240739</v>
      </c>
      <c r="T1327" s="12">
        <f>(((I1327/60)/60)/24)+DATE(1970,1,1)</f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(Table1[[#This Row],[pledged]]/Table1[[#This Row],[goal]])*100</f>
        <v>1.1299999999999999</v>
      </c>
      <c r="P1328">
        <f>Table1[[#This Row],[pledged]]/Table1[[#This Row],[backers_count]]</f>
        <v>102.72727272727273</v>
      </c>
      <c r="Q1328" t="s">
        <v>8317</v>
      </c>
      <c r="R1328" t="s">
        <v>8319</v>
      </c>
      <c r="S1328" s="12">
        <f>(((J1328/60)/60)/24)+DATE(1970,1,1)</f>
        <v>41974.791990740734</v>
      </c>
      <c r="T1328" s="12">
        <f>(((I1328/60)/60)/24)+DATE(1970,1,1)</f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(Table1[[#This Row],[pledged]]/Table1[[#This Row],[goal]])*100</f>
        <v>3.5520833333333335</v>
      </c>
      <c r="P1329">
        <f>Table1[[#This Row],[pledged]]/Table1[[#This Row],[backers_count]]</f>
        <v>41.585365853658537</v>
      </c>
      <c r="Q1329" t="s">
        <v>8317</v>
      </c>
      <c r="R1329" t="s">
        <v>8319</v>
      </c>
      <c r="S1329" s="12">
        <f>(((J1329/60)/60)/24)+DATE(1970,1,1)</f>
        <v>42123.678645833337</v>
      </c>
      <c r="T1329" s="12">
        <f>(((I1329/60)/60)/24)+DATE(1970,1,1)</f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(Table1[[#This Row],[pledged]]/Table1[[#This Row],[goal]])*100</f>
        <v>2.3306666666666667</v>
      </c>
      <c r="P1330">
        <f>Table1[[#This Row],[pledged]]/Table1[[#This Row],[backers_count]]</f>
        <v>116.53333333333333</v>
      </c>
      <c r="Q1330" t="s">
        <v>8317</v>
      </c>
      <c r="R1330" t="s">
        <v>8319</v>
      </c>
      <c r="S1330" s="12">
        <f>(((J1330/60)/60)/24)+DATE(1970,1,1)</f>
        <v>42612.642754629633</v>
      </c>
      <c r="T1330" s="12">
        <f>(((I1330/60)/60)/24)+DATE(1970,1,1)</f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(Table1[[#This Row],[pledged]]/Table1[[#This Row],[goal]])*100</f>
        <v>0.81600000000000006</v>
      </c>
      <c r="P1331">
        <f>Table1[[#This Row],[pledged]]/Table1[[#This Row],[backers_count]]</f>
        <v>45.333333333333336</v>
      </c>
      <c r="Q1331" t="s">
        <v>8317</v>
      </c>
      <c r="R1331" t="s">
        <v>8319</v>
      </c>
      <c r="S1331" s="12">
        <f>(((J1331/60)/60)/24)+DATE(1970,1,1)</f>
        <v>41935.221585648149</v>
      </c>
      <c r="T1331" s="12">
        <f>(((I1331/60)/60)/24)+DATE(1970,1,1)</f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(Table1[[#This Row],[pledged]]/Table1[[#This Row],[goal]])*100</f>
        <v>22.494285714285713</v>
      </c>
      <c r="P1332">
        <f>Table1[[#This Row],[pledged]]/Table1[[#This Row],[backers_count]]</f>
        <v>157.46</v>
      </c>
      <c r="Q1332" t="s">
        <v>8317</v>
      </c>
      <c r="R1332" t="s">
        <v>8319</v>
      </c>
      <c r="S1332" s="12">
        <f>(((J1332/60)/60)/24)+DATE(1970,1,1)</f>
        <v>42522.276724537034</v>
      </c>
      <c r="T1332" s="12">
        <f>(((I1332/60)/60)/24)+DATE(1970,1,1)</f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(Table1[[#This Row],[pledged]]/Table1[[#This Row],[goal]])*100</f>
        <v>1.3668</v>
      </c>
      <c r="P1333">
        <f>Table1[[#This Row],[pledged]]/Table1[[#This Row],[backers_count]]</f>
        <v>100.5</v>
      </c>
      <c r="Q1333" t="s">
        <v>8317</v>
      </c>
      <c r="R1333" t="s">
        <v>8319</v>
      </c>
      <c r="S1333" s="12">
        <f>(((J1333/60)/60)/24)+DATE(1970,1,1)</f>
        <v>42569.50409722222</v>
      </c>
      <c r="T1333" s="12">
        <f>(((I1333/60)/60)/24)+DATE(1970,1,1)</f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(Table1[[#This Row],[pledged]]/Table1[[#This Row],[goal]])*100</f>
        <v>0</v>
      </c>
      <c r="P1334" t="e">
        <f>Table1[[#This Row],[pledged]]/Table1[[#This Row],[backers_count]]</f>
        <v>#DIV/0!</v>
      </c>
      <c r="Q1334" t="s">
        <v>8317</v>
      </c>
      <c r="R1334" t="s">
        <v>8319</v>
      </c>
      <c r="S1334" s="12">
        <f>(((J1334/60)/60)/24)+DATE(1970,1,1)</f>
        <v>42732.060277777782</v>
      </c>
      <c r="T1334" s="12">
        <f>(((I1334/60)/60)/24)+DATE(1970,1,1)</f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(Table1[[#This Row],[pledged]]/Table1[[#This Row],[goal]])*100</f>
        <v>0</v>
      </c>
      <c r="P1335" t="e">
        <f>Table1[[#This Row],[pledged]]/Table1[[#This Row],[backers_count]]</f>
        <v>#DIV/0!</v>
      </c>
      <c r="Q1335" t="s">
        <v>8317</v>
      </c>
      <c r="R1335" t="s">
        <v>8319</v>
      </c>
      <c r="S1335" s="12">
        <f>(((J1335/60)/60)/24)+DATE(1970,1,1)</f>
        <v>41806.106770833336</v>
      </c>
      <c r="T1335" s="12">
        <f>(((I1335/60)/60)/24)+DATE(1970,1,1)</f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(Table1[[#This Row],[pledged]]/Table1[[#This Row],[goal]])*100</f>
        <v>10.754135338345865</v>
      </c>
      <c r="P1336">
        <f>Table1[[#This Row],[pledged]]/Table1[[#This Row],[backers_count]]</f>
        <v>51.822463768115945</v>
      </c>
      <c r="Q1336" t="s">
        <v>8317</v>
      </c>
      <c r="R1336" t="s">
        <v>8319</v>
      </c>
      <c r="S1336" s="12">
        <f>(((J1336/60)/60)/24)+DATE(1970,1,1)</f>
        <v>42410.774155092593</v>
      </c>
      <c r="T1336" s="12">
        <f>(((I1336/60)/60)/24)+DATE(1970,1,1)</f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(Table1[[#This Row],[pledged]]/Table1[[#This Row],[goal]])*100</f>
        <v>19.759999999999998</v>
      </c>
      <c r="P1337">
        <f>Table1[[#This Row],[pledged]]/Table1[[#This Row],[backers_count]]</f>
        <v>308.75</v>
      </c>
      <c r="Q1337" t="s">
        <v>8317</v>
      </c>
      <c r="R1337" t="s">
        <v>8319</v>
      </c>
      <c r="S1337" s="12">
        <f>(((J1337/60)/60)/24)+DATE(1970,1,1)</f>
        <v>42313.936365740738</v>
      </c>
      <c r="T1337" s="12">
        <f>(((I1337/60)/60)/24)+DATE(1970,1,1)</f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(Table1[[#This Row],[pledged]]/Table1[[#This Row],[goal]])*100</f>
        <v>84.946999999999989</v>
      </c>
      <c r="P1338">
        <f>Table1[[#This Row],[pledged]]/Table1[[#This Row],[backers_count]]</f>
        <v>379.22767857142856</v>
      </c>
      <c r="Q1338" t="s">
        <v>8317</v>
      </c>
      <c r="R1338" t="s">
        <v>8319</v>
      </c>
      <c r="S1338" s="12">
        <f>(((J1338/60)/60)/24)+DATE(1970,1,1)</f>
        <v>41955.863750000004</v>
      </c>
      <c r="T1338" s="12">
        <f>(((I1338/60)/60)/24)+DATE(1970,1,1)</f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(Table1[[#This Row],[pledged]]/Table1[[#This Row],[goal]])*100</f>
        <v>49.381999999999998</v>
      </c>
      <c r="P1339">
        <f>Table1[[#This Row],[pledged]]/Table1[[#This Row],[backers_count]]</f>
        <v>176.36428571428573</v>
      </c>
      <c r="Q1339" t="s">
        <v>8317</v>
      </c>
      <c r="R1339" t="s">
        <v>8319</v>
      </c>
      <c r="S1339" s="12">
        <f>(((J1339/60)/60)/24)+DATE(1970,1,1)</f>
        <v>42767.577303240745</v>
      </c>
      <c r="T1339" s="12">
        <f>(((I1339/60)/60)/24)+DATE(1970,1,1)</f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(Table1[[#This Row],[pledged]]/Table1[[#This Row],[goal]])*100</f>
        <v>3.3033333333333332</v>
      </c>
      <c r="P1340">
        <f>Table1[[#This Row],[pledged]]/Table1[[#This Row],[backers_count]]</f>
        <v>66.066666666666663</v>
      </c>
      <c r="Q1340" t="s">
        <v>8317</v>
      </c>
      <c r="R1340" t="s">
        <v>8319</v>
      </c>
      <c r="S1340" s="12">
        <f>(((J1340/60)/60)/24)+DATE(1970,1,1)</f>
        <v>42188.803622685184</v>
      </c>
      <c r="T1340" s="12">
        <f>(((I1340/60)/60)/24)+DATE(1970,1,1)</f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(Table1[[#This Row],[pledged]]/Table1[[#This Row],[goal]])*100</f>
        <v>6.6339999999999995</v>
      </c>
      <c r="P1341">
        <f>Table1[[#This Row],[pledged]]/Table1[[#This Row],[backers_count]]</f>
        <v>89.648648648648646</v>
      </c>
      <c r="Q1341" t="s">
        <v>8317</v>
      </c>
      <c r="R1341" t="s">
        <v>8319</v>
      </c>
      <c r="S1341" s="12">
        <f>(((J1341/60)/60)/24)+DATE(1970,1,1)</f>
        <v>41936.647164351853</v>
      </c>
      <c r="T1341" s="12">
        <f>(((I1341/60)/60)/24)+DATE(1970,1,1)</f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(Table1[[#This Row],[pledged]]/Table1[[#This Row],[goal]])*100</f>
        <v>0</v>
      </c>
      <c r="P1342" t="e">
        <f>Table1[[#This Row],[pledged]]/Table1[[#This Row],[backers_count]]</f>
        <v>#DIV/0!</v>
      </c>
      <c r="Q1342" t="s">
        <v>8317</v>
      </c>
      <c r="R1342" t="s">
        <v>8319</v>
      </c>
      <c r="S1342" s="12">
        <f>(((J1342/60)/60)/24)+DATE(1970,1,1)</f>
        <v>41836.595520833333</v>
      </c>
      <c r="T1342" s="12">
        <f>(((I1342/60)/60)/24)+DATE(1970,1,1)</f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(Table1[[#This Row],[pledged]]/Table1[[#This Row],[goal]])*100</f>
        <v>70.36</v>
      </c>
      <c r="P1343">
        <f>Table1[[#This Row],[pledged]]/Table1[[#This Row],[backers_count]]</f>
        <v>382.39130434782606</v>
      </c>
      <c r="Q1343" t="s">
        <v>8317</v>
      </c>
      <c r="R1343" t="s">
        <v>8319</v>
      </c>
      <c r="S1343" s="12">
        <f>(((J1343/60)/60)/24)+DATE(1970,1,1)</f>
        <v>42612.624039351853</v>
      </c>
      <c r="T1343" s="12">
        <f>(((I1343/60)/60)/24)+DATE(1970,1,1)</f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(Table1[[#This Row],[pledged]]/Table1[[#This Row],[goal]])*100</f>
        <v>0.2</v>
      </c>
      <c r="P1344">
        <f>Table1[[#This Row],[pledged]]/Table1[[#This Row],[backers_count]]</f>
        <v>100</v>
      </c>
      <c r="Q1344" t="s">
        <v>8317</v>
      </c>
      <c r="R1344" t="s">
        <v>8319</v>
      </c>
      <c r="S1344" s="12">
        <f>(((J1344/60)/60)/24)+DATE(1970,1,1)</f>
        <v>42172.816423611104</v>
      </c>
      <c r="T1344" s="12">
        <f>(((I1344/60)/60)/24)+DATE(1970,1,1)</f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(Table1[[#This Row],[pledged]]/Table1[[#This Row],[goal]])*100</f>
        <v>102.298</v>
      </c>
      <c r="P1345">
        <f>Table1[[#This Row],[pledged]]/Table1[[#This Row],[backers_count]]</f>
        <v>158.35603715170279</v>
      </c>
      <c r="Q1345" t="s">
        <v>8317</v>
      </c>
      <c r="R1345" t="s">
        <v>8319</v>
      </c>
      <c r="S1345" s="12">
        <f>(((J1345/60)/60)/24)+DATE(1970,1,1)</f>
        <v>42542.526423611111</v>
      </c>
      <c r="T1345" s="12">
        <f>(((I1345/60)/60)/24)+DATE(1970,1,1)</f>
        <v>42601.165972222225</v>
      </c>
    </row>
    <row r="1346" spans="1:20" ht="43.2" x14ac:dyDescent="0.3">
      <c r="A1346">
        <v>3551</v>
      </c>
      <c r="B1346" s="3" t="s">
        <v>3550</v>
      </c>
      <c r="C1346" s="3" t="s">
        <v>7661</v>
      </c>
      <c r="D1346">
        <v>1500</v>
      </c>
      <c r="E1346">
        <v>1527.5</v>
      </c>
      <c r="F1346" t="s">
        <v>8219</v>
      </c>
      <c r="G1346" t="s">
        <v>8224</v>
      </c>
      <c r="H1346" t="s">
        <v>8246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8271</v>
      </c>
      <c r="O1346" s="7">
        <f>(Table1[[#This Row],[pledged]]/Table1[[#This Row],[goal]])*100</f>
        <v>101.83333333333333</v>
      </c>
      <c r="P1346">
        <f>Table1[[#This Row],[pledged]]/Table1[[#This Row],[backers_count]]</f>
        <v>61.1</v>
      </c>
      <c r="Q1346" t="s">
        <v>8315</v>
      </c>
      <c r="R1346" t="s">
        <v>8316</v>
      </c>
      <c r="S1346" s="12">
        <f>(((J1346/60)/60)/24)+DATE(1970,1,1)</f>
        <v>41753.515856481477</v>
      </c>
      <c r="T1346" s="12">
        <f>(((I1346/60)/60)/24)+DATE(1970,1,1)</f>
        <v>41781.921527777777</v>
      </c>
    </row>
    <row r="1347" spans="1:20" ht="43.2" x14ac:dyDescent="0.3">
      <c r="A1347">
        <v>3571</v>
      </c>
      <c r="B1347" s="3" t="s">
        <v>3570</v>
      </c>
      <c r="C1347" s="3" t="s">
        <v>7681</v>
      </c>
      <c r="D1347">
        <v>1500</v>
      </c>
      <c r="E1347">
        <v>1831</v>
      </c>
      <c r="F1347" t="s">
        <v>8219</v>
      </c>
      <c r="G1347" t="s">
        <v>8225</v>
      </c>
      <c r="H1347" t="s">
        <v>8247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8271</v>
      </c>
      <c r="O1347" s="7">
        <f>(Table1[[#This Row],[pledged]]/Table1[[#This Row],[goal]])*100</f>
        <v>122.06666666666666</v>
      </c>
      <c r="P1347">
        <f>Table1[[#This Row],[pledged]]/Table1[[#This Row],[backers_count]]</f>
        <v>73.239999999999995</v>
      </c>
      <c r="Q1347" t="s">
        <v>8315</v>
      </c>
      <c r="R1347" t="s">
        <v>8316</v>
      </c>
      <c r="S1347" s="12">
        <f>(((J1347/60)/60)/24)+DATE(1970,1,1)</f>
        <v>41912.858946759261</v>
      </c>
      <c r="T1347" s="12">
        <f>(((I1347/60)/60)/24)+DATE(1970,1,1)</f>
        <v>41942.858946759261</v>
      </c>
    </row>
    <row r="1348" spans="1:20" ht="43.2" x14ac:dyDescent="0.3">
      <c r="A1348">
        <v>3578</v>
      </c>
      <c r="B1348" s="3" t="s">
        <v>3577</v>
      </c>
      <c r="C1348" s="3" t="s">
        <v>7688</v>
      </c>
      <c r="D1348">
        <v>1500</v>
      </c>
      <c r="E1348">
        <v>1500.2</v>
      </c>
      <c r="F1348" t="s">
        <v>8219</v>
      </c>
      <c r="G1348" t="s">
        <v>8225</v>
      </c>
      <c r="H1348" t="s">
        <v>8247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8271</v>
      </c>
      <c r="O1348" s="7">
        <f>(Table1[[#This Row],[pledged]]/Table1[[#This Row],[goal]])*100</f>
        <v>100.01333333333334</v>
      </c>
      <c r="P1348">
        <f>Table1[[#This Row],[pledged]]/Table1[[#This Row],[backers_count]]</f>
        <v>40.545945945945945</v>
      </c>
      <c r="Q1348" t="s">
        <v>8315</v>
      </c>
      <c r="R1348" t="s">
        <v>8316</v>
      </c>
      <c r="S1348" s="12">
        <f>(((J1348/60)/60)/24)+DATE(1970,1,1)</f>
        <v>42460.733530092592</v>
      </c>
      <c r="T1348" s="12">
        <f>(((I1348/60)/60)/24)+DATE(1970,1,1)</f>
        <v>42490.733530092592</v>
      </c>
    </row>
    <row r="1349" spans="1:20" ht="43.2" x14ac:dyDescent="0.3">
      <c r="A1349">
        <v>3581</v>
      </c>
      <c r="B1349" s="3" t="s">
        <v>3580</v>
      </c>
      <c r="C1349" s="3" t="s">
        <v>7691</v>
      </c>
      <c r="D1349">
        <v>1500</v>
      </c>
      <c r="E1349">
        <v>1500</v>
      </c>
      <c r="F1349" t="s">
        <v>8219</v>
      </c>
      <c r="G1349" t="s">
        <v>8225</v>
      </c>
      <c r="H1349" t="s">
        <v>8247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8271</v>
      </c>
      <c r="O1349" s="7">
        <f>(Table1[[#This Row],[pledged]]/Table1[[#This Row],[goal]])*100</f>
        <v>100</v>
      </c>
      <c r="P1349">
        <f>Table1[[#This Row],[pledged]]/Table1[[#This Row],[backers_count]]</f>
        <v>33.333333333333336</v>
      </c>
      <c r="Q1349" t="s">
        <v>8315</v>
      </c>
      <c r="R1349" t="s">
        <v>8316</v>
      </c>
      <c r="S1349" s="12">
        <f>(((J1349/60)/60)/24)+DATE(1970,1,1)</f>
        <v>41836.471180555556</v>
      </c>
      <c r="T1349" s="12">
        <f>(((I1349/60)/60)/24)+DATE(1970,1,1)</f>
        <v>41850.471180555556</v>
      </c>
    </row>
    <row r="1350" spans="1:20" ht="43.2" x14ac:dyDescent="0.3">
      <c r="A1350">
        <v>3603</v>
      </c>
      <c r="B1350" s="3" t="s">
        <v>3602</v>
      </c>
      <c r="C1350" s="3" t="s">
        <v>7713</v>
      </c>
      <c r="D1350">
        <v>1500</v>
      </c>
      <c r="E1350">
        <v>2560</v>
      </c>
      <c r="F1350" t="s">
        <v>8219</v>
      </c>
      <c r="G1350" t="s">
        <v>8224</v>
      </c>
      <c r="H1350" t="s">
        <v>8246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8271</v>
      </c>
      <c r="O1350" s="7">
        <f>(Table1[[#This Row],[pledged]]/Table1[[#This Row],[goal]])*100</f>
        <v>170.66666666666669</v>
      </c>
      <c r="P1350">
        <f>Table1[[#This Row],[pledged]]/Table1[[#This Row],[backers_count]]</f>
        <v>44.912280701754383</v>
      </c>
      <c r="Q1350" t="s">
        <v>8315</v>
      </c>
      <c r="R1350" t="s">
        <v>8316</v>
      </c>
      <c r="S1350" s="12">
        <f>(((J1350/60)/60)/24)+DATE(1970,1,1)</f>
        <v>42283.864351851851</v>
      </c>
      <c r="T1350" s="12">
        <f>(((I1350/60)/60)/24)+DATE(1970,1,1)</f>
        <v>42313.906018518523</v>
      </c>
    </row>
    <row r="1351" spans="1:20" ht="57.6" x14ac:dyDescent="0.3">
      <c r="A1351">
        <v>3654</v>
      </c>
      <c r="B1351" s="3" t="s">
        <v>3651</v>
      </c>
      <c r="C1351" s="3" t="s">
        <v>7764</v>
      </c>
      <c r="D1351">
        <v>1500</v>
      </c>
      <c r="E1351">
        <v>2616</v>
      </c>
      <c r="F1351" t="s">
        <v>8219</v>
      </c>
      <c r="G1351" t="s">
        <v>8225</v>
      </c>
      <c r="H1351" t="s">
        <v>8247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8271</v>
      </c>
      <c r="O1351" s="7">
        <f>(Table1[[#This Row],[pledged]]/Table1[[#This Row],[goal]])*100</f>
        <v>174.4</v>
      </c>
      <c r="P1351">
        <f>Table1[[#This Row],[pledged]]/Table1[[#This Row],[backers_count]]</f>
        <v>68.84210526315789</v>
      </c>
      <c r="Q1351" t="s">
        <v>8315</v>
      </c>
      <c r="R1351" t="s">
        <v>8316</v>
      </c>
      <c r="S1351" s="12">
        <f>(((J1351/60)/60)/24)+DATE(1970,1,1)</f>
        <v>42440.416504629626</v>
      </c>
      <c r="T1351" s="12">
        <f>(((I1351/60)/60)/24)+DATE(1970,1,1)</f>
        <v>42463.708333333328</v>
      </c>
    </row>
    <row r="1352" spans="1:20" ht="28.8" x14ac:dyDescent="0.3">
      <c r="A1352">
        <v>3658</v>
      </c>
      <c r="B1352" s="3" t="s">
        <v>3655</v>
      </c>
      <c r="C1352" s="3" t="s">
        <v>7768</v>
      </c>
      <c r="D1352">
        <v>1500</v>
      </c>
      <c r="E1352">
        <v>1510</v>
      </c>
      <c r="F1352" t="s">
        <v>8219</v>
      </c>
      <c r="G1352" t="s">
        <v>8224</v>
      </c>
      <c r="H1352" t="s">
        <v>8246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8271</v>
      </c>
      <c r="O1352" s="7">
        <f>(Table1[[#This Row],[pledged]]/Table1[[#This Row],[goal]])*100</f>
        <v>100.66666666666666</v>
      </c>
      <c r="P1352">
        <f>Table1[[#This Row],[pledged]]/Table1[[#This Row],[backers_count]]</f>
        <v>75.5</v>
      </c>
      <c r="Q1352" t="s">
        <v>8315</v>
      </c>
      <c r="R1352" t="s">
        <v>8316</v>
      </c>
      <c r="S1352" s="12">
        <f>(((J1352/60)/60)/24)+DATE(1970,1,1)</f>
        <v>41775.858564814815</v>
      </c>
      <c r="T1352" s="12">
        <f>(((I1352/60)/60)/24)+DATE(1970,1,1)</f>
        <v>41822.165972222225</v>
      </c>
    </row>
    <row r="1353" spans="1:20" ht="43.2" x14ac:dyDescent="0.3">
      <c r="A1353">
        <v>3690</v>
      </c>
      <c r="B1353" s="3" t="s">
        <v>3687</v>
      </c>
      <c r="C1353" s="3" t="s">
        <v>7800</v>
      </c>
      <c r="D1353">
        <v>1500</v>
      </c>
      <c r="E1353">
        <v>1800</v>
      </c>
      <c r="F1353" t="s">
        <v>8219</v>
      </c>
      <c r="G1353" t="s">
        <v>8224</v>
      </c>
      <c r="H1353" t="s">
        <v>8246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8271</v>
      </c>
      <c r="O1353" s="7">
        <f>(Table1[[#This Row],[pledged]]/Table1[[#This Row],[goal]])*100</f>
        <v>120</v>
      </c>
      <c r="P1353">
        <f>Table1[[#This Row],[pledged]]/Table1[[#This Row],[backers_count]]</f>
        <v>58.064516129032256</v>
      </c>
      <c r="Q1353" t="s">
        <v>8315</v>
      </c>
      <c r="R1353" t="s">
        <v>8316</v>
      </c>
      <c r="S1353" s="12">
        <f>(((J1353/60)/60)/24)+DATE(1970,1,1)</f>
        <v>41940.598182870373</v>
      </c>
      <c r="T1353" s="12">
        <f>(((I1353/60)/60)/24)+DATE(1970,1,1)</f>
        <v>41970.639849537038</v>
      </c>
    </row>
    <row r="1354" spans="1:20" ht="43.2" x14ac:dyDescent="0.3">
      <c r="A1354">
        <v>3701</v>
      </c>
      <c r="B1354" s="3" t="s">
        <v>3698</v>
      </c>
      <c r="C1354" s="3" t="s">
        <v>7811</v>
      </c>
      <c r="D1354">
        <v>1500</v>
      </c>
      <c r="E1354">
        <v>1505</v>
      </c>
      <c r="F1354" t="s">
        <v>8219</v>
      </c>
      <c r="G1354" t="s">
        <v>8225</v>
      </c>
      <c r="H1354" t="s">
        <v>8247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8271</v>
      </c>
      <c r="O1354" s="7">
        <f>(Table1[[#This Row],[pledged]]/Table1[[#This Row],[goal]])*100</f>
        <v>100.33333333333334</v>
      </c>
      <c r="P1354">
        <f>Table1[[#This Row],[pledged]]/Table1[[#This Row],[backers_count]]</f>
        <v>38.589743589743591</v>
      </c>
      <c r="Q1354" t="s">
        <v>8315</v>
      </c>
      <c r="R1354" t="s">
        <v>8316</v>
      </c>
      <c r="S1354" s="12">
        <f>(((J1354/60)/60)/24)+DATE(1970,1,1)</f>
        <v>42129.541585648149</v>
      </c>
      <c r="T1354" s="12">
        <f>(((I1354/60)/60)/24)+DATE(1970,1,1)</f>
        <v>42159.541585648149</v>
      </c>
    </row>
    <row r="1355" spans="1:20" ht="43.2" x14ac:dyDescent="0.3">
      <c r="A1355">
        <v>3706</v>
      </c>
      <c r="B1355" s="3" t="s">
        <v>3703</v>
      </c>
      <c r="C1355" s="3" t="s">
        <v>7816</v>
      </c>
      <c r="D1355">
        <v>1500</v>
      </c>
      <c r="E1355">
        <v>1820</v>
      </c>
      <c r="F1355" t="s">
        <v>8219</v>
      </c>
      <c r="G1355" t="s">
        <v>8224</v>
      </c>
      <c r="H1355" t="s">
        <v>8246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8271</v>
      </c>
      <c r="O1355" s="7">
        <f>(Table1[[#This Row],[pledged]]/Table1[[#This Row],[goal]])*100</f>
        <v>121.33333333333334</v>
      </c>
      <c r="P1355">
        <f>Table1[[#This Row],[pledged]]/Table1[[#This Row],[backers_count]]</f>
        <v>140</v>
      </c>
      <c r="Q1355" t="s">
        <v>8315</v>
      </c>
      <c r="R1355" t="s">
        <v>8316</v>
      </c>
      <c r="S1355" s="12">
        <f>(((J1355/60)/60)/24)+DATE(1970,1,1)</f>
        <v>41879.913761574076</v>
      </c>
      <c r="T1355" s="12">
        <f>(((I1355/60)/60)/24)+DATE(1970,1,1)</f>
        <v>41894.913761574076</v>
      </c>
    </row>
    <row r="1356" spans="1:20" ht="57.6" x14ac:dyDescent="0.3">
      <c r="A1356">
        <v>3722</v>
      </c>
      <c r="B1356" s="3" t="s">
        <v>3719</v>
      </c>
      <c r="C1356" s="3" t="s">
        <v>7832</v>
      </c>
      <c r="D1356">
        <v>1500</v>
      </c>
      <c r="E1356">
        <v>1668</v>
      </c>
      <c r="F1356" t="s">
        <v>8219</v>
      </c>
      <c r="G1356" t="s">
        <v>8229</v>
      </c>
      <c r="H1356" t="s">
        <v>8251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8271</v>
      </c>
      <c r="O1356" s="7">
        <f>(Table1[[#This Row],[pledged]]/Table1[[#This Row],[goal]])*100</f>
        <v>111.20000000000002</v>
      </c>
      <c r="P1356">
        <f>Table1[[#This Row],[pledged]]/Table1[[#This Row],[backers_count]]</f>
        <v>47.657142857142858</v>
      </c>
      <c r="Q1356" t="s">
        <v>8315</v>
      </c>
      <c r="R1356" t="s">
        <v>8316</v>
      </c>
      <c r="S1356" s="12">
        <f>(((J1356/60)/60)/24)+DATE(1970,1,1)</f>
        <v>42381.671840277777</v>
      </c>
      <c r="T1356" s="12">
        <f>(((I1356/60)/60)/24)+DATE(1970,1,1)</f>
        <v>42411.957638888889</v>
      </c>
    </row>
    <row r="1357" spans="1:20" ht="28.8" x14ac:dyDescent="0.3">
      <c r="A1357">
        <v>3758</v>
      </c>
      <c r="B1357" s="3" t="s">
        <v>3755</v>
      </c>
      <c r="C1357" s="3" t="s">
        <v>7868</v>
      </c>
      <c r="D1357">
        <v>1500</v>
      </c>
      <c r="E1357">
        <v>1535</v>
      </c>
      <c r="F1357" t="s">
        <v>8219</v>
      </c>
      <c r="G1357" t="s">
        <v>8224</v>
      </c>
      <c r="H1357" t="s">
        <v>8246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8305</v>
      </c>
      <c r="O1357" s="7">
        <f>(Table1[[#This Row],[pledged]]/Table1[[#This Row],[goal]])*100</f>
        <v>102.33333333333334</v>
      </c>
      <c r="P1357">
        <f>Table1[[#This Row],[pledged]]/Table1[[#This Row],[backers_count]]</f>
        <v>59.03846153846154</v>
      </c>
      <c r="Q1357" t="s">
        <v>8315</v>
      </c>
      <c r="R1357" t="s">
        <v>8357</v>
      </c>
      <c r="S1357" s="12">
        <f>(((J1357/60)/60)/24)+DATE(1970,1,1)</f>
        <v>41747.471504629626</v>
      </c>
      <c r="T1357" s="12">
        <f>(((I1357/60)/60)/24)+DATE(1970,1,1)</f>
        <v>41778.208333333336</v>
      </c>
    </row>
    <row r="1358" spans="1:20" ht="43.2" x14ac:dyDescent="0.3">
      <c r="A1358">
        <v>3764</v>
      </c>
      <c r="B1358" s="3" t="s">
        <v>3761</v>
      </c>
      <c r="C1358" s="3" t="s">
        <v>7874</v>
      </c>
      <c r="D1358">
        <v>1500</v>
      </c>
      <c r="E1358">
        <v>1500</v>
      </c>
      <c r="F1358" t="s">
        <v>8219</v>
      </c>
      <c r="G1358" t="s">
        <v>8224</v>
      </c>
      <c r="H1358" t="s">
        <v>8246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8305</v>
      </c>
      <c r="O1358" s="7">
        <f>(Table1[[#This Row],[pledged]]/Table1[[#This Row],[goal]])*100</f>
        <v>100</v>
      </c>
      <c r="P1358">
        <f>Table1[[#This Row],[pledged]]/Table1[[#This Row],[backers_count]]</f>
        <v>55.555555555555557</v>
      </c>
      <c r="Q1358" t="s">
        <v>8315</v>
      </c>
      <c r="R1358" t="s">
        <v>8357</v>
      </c>
      <c r="S1358" s="12">
        <f>(((J1358/60)/60)/24)+DATE(1970,1,1)</f>
        <v>42499.842962962968</v>
      </c>
      <c r="T1358" s="12">
        <f>(((I1358/60)/60)/24)+DATE(1970,1,1)</f>
        <v>42519.024999999994</v>
      </c>
    </row>
    <row r="1359" spans="1:20" ht="43.2" x14ac:dyDescent="0.3">
      <c r="A1359">
        <v>3810</v>
      </c>
      <c r="B1359" s="3" t="s">
        <v>3807</v>
      </c>
      <c r="C1359" s="3" t="s">
        <v>7920</v>
      </c>
      <c r="D1359">
        <v>1500</v>
      </c>
      <c r="E1359">
        <v>1826</v>
      </c>
      <c r="F1359" t="s">
        <v>8219</v>
      </c>
      <c r="G1359" t="s">
        <v>8224</v>
      </c>
      <c r="H1359" t="s">
        <v>8246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8271</v>
      </c>
      <c r="O1359" s="7">
        <f>(Table1[[#This Row],[pledged]]/Table1[[#This Row],[goal]])*100</f>
        <v>121.73333333333333</v>
      </c>
      <c r="P1359">
        <f>Table1[[#This Row],[pledged]]/Table1[[#This Row],[backers_count]]</f>
        <v>70.230769230769226</v>
      </c>
      <c r="Q1359" t="s">
        <v>8315</v>
      </c>
      <c r="R1359" t="s">
        <v>8316</v>
      </c>
      <c r="S1359" s="12">
        <f>(((J1359/60)/60)/24)+DATE(1970,1,1)</f>
        <v>42054.849050925928</v>
      </c>
      <c r="T1359" s="12">
        <f>(((I1359/60)/60)/24)+DATE(1970,1,1)</f>
        <v>42084.807384259257</v>
      </c>
    </row>
    <row r="1360" spans="1:20" ht="43.2" x14ac:dyDescent="0.3">
      <c r="A1360">
        <v>3814</v>
      </c>
      <c r="B1360" s="3" t="s">
        <v>3811</v>
      </c>
      <c r="C1360" s="3" t="s">
        <v>7924</v>
      </c>
      <c r="D1360">
        <v>1500</v>
      </c>
      <c r="E1360">
        <v>2102</v>
      </c>
      <c r="F1360" t="s">
        <v>8219</v>
      </c>
      <c r="G1360" t="s">
        <v>8224</v>
      </c>
      <c r="H1360" t="s">
        <v>8246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8271</v>
      </c>
      <c r="O1360" s="7">
        <f>(Table1[[#This Row],[pledged]]/Table1[[#This Row],[goal]])*100</f>
        <v>140.13333333333333</v>
      </c>
      <c r="P1360">
        <f>Table1[[#This Row],[pledged]]/Table1[[#This Row],[backers_count]]</f>
        <v>61.823529411764703</v>
      </c>
      <c r="Q1360" t="s">
        <v>8315</v>
      </c>
      <c r="R1360" t="s">
        <v>8316</v>
      </c>
      <c r="S1360" s="12">
        <f>(((J1360/60)/60)/24)+DATE(1970,1,1)</f>
        <v>42058.904074074075</v>
      </c>
      <c r="T1360" s="12">
        <f>(((I1360/60)/60)/24)+DATE(1970,1,1)</f>
        <v>42095.165972222225</v>
      </c>
    </row>
    <row r="1361" spans="1:20" ht="57.6" x14ac:dyDescent="0.3">
      <c r="A1361">
        <v>3816</v>
      </c>
      <c r="B1361" s="3" t="s">
        <v>3813</v>
      </c>
      <c r="C1361" s="3" t="s">
        <v>7926</v>
      </c>
      <c r="D1361">
        <v>1500</v>
      </c>
      <c r="E1361">
        <v>1788.57</v>
      </c>
      <c r="F1361" t="s">
        <v>8219</v>
      </c>
      <c r="G1361" t="s">
        <v>8224</v>
      </c>
      <c r="H1361" t="s">
        <v>8246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8271</v>
      </c>
      <c r="O1361" s="7">
        <f>(Table1[[#This Row],[pledged]]/Table1[[#This Row],[goal]])*100</f>
        <v>119.238</v>
      </c>
      <c r="P1361">
        <f>Table1[[#This Row],[pledged]]/Table1[[#This Row],[backers_count]]</f>
        <v>48.339729729729726</v>
      </c>
      <c r="Q1361" t="s">
        <v>8315</v>
      </c>
      <c r="R1361" t="s">
        <v>8316</v>
      </c>
      <c r="S1361" s="12">
        <f>(((J1361/60)/60)/24)+DATE(1970,1,1)</f>
        <v>41807.690081018518</v>
      </c>
      <c r="T1361" s="12">
        <f>(((I1361/60)/60)/24)+DATE(1970,1,1)</f>
        <v>41837.690081018518</v>
      </c>
    </row>
    <row r="1362" spans="1:20" ht="43.2" x14ac:dyDescent="0.3">
      <c r="A1362">
        <v>1020</v>
      </c>
      <c r="B1362" s="3" t="s">
        <v>1021</v>
      </c>
      <c r="C1362" s="3" t="s">
        <v>5130</v>
      </c>
      <c r="D1362">
        <v>1550</v>
      </c>
      <c r="E1362">
        <v>3186</v>
      </c>
      <c r="F1362" t="s">
        <v>8219</v>
      </c>
      <c r="G1362" t="s">
        <v>8229</v>
      </c>
      <c r="H1362" t="s">
        <v>8251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8280</v>
      </c>
      <c r="O1362" s="7">
        <f>(Table1[[#This Row],[pledged]]/Table1[[#This Row],[goal]])*100</f>
        <v>205.54838709677421</v>
      </c>
      <c r="P1362">
        <f>Table1[[#This Row],[pledged]]/Table1[[#This Row],[backers_count]]</f>
        <v>106.2</v>
      </c>
      <c r="Q1362" t="s">
        <v>8323</v>
      </c>
      <c r="R1362" t="s">
        <v>8328</v>
      </c>
      <c r="S1362" s="12">
        <f>(((J1362/60)/60)/24)+DATE(1970,1,1)</f>
        <v>42127.069548611107</v>
      </c>
      <c r="T1362" s="12">
        <f>(((I1362/60)/60)/24)+DATE(1970,1,1)</f>
        <v>42157.032638888893</v>
      </c>
    </row>
    <row r="1363" spans="1:20" ht="57.6" x14ac:dyDescent="0.3">
      <c r="A1363">
        <v>3497</v>
      </c>
      <c r="B1363" s="3" t="s">
        <v>3496</v>
      </c>
      <c r="C1363" s="3" t="s">
        <v>7607</v>
      </c>
      <c r="D1363">
        <v>1551</v>
      </c>
      <c r="E1363">
        <v>1686</v>
      </c>
      <c r="F1363" t="s">
        <v>8219</v>
      </c>
      <c r="G1363" t="s">
        <v>8224</v>
      </c>
      <c r="H1363" t="s">
        <v>8246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8271</v>
      </c>
      <c r="O1363" s="7">
        <f>(Table1[[#This Row],[pledged]]/Table1[[#This Row],[goal]])*100</f>
        <v>108.70406189555126</v>
      </c>
      <c r="P1363">
        <f>Table1[[#This Row],[pledged]]/Table1[[#This Row],[backers_count]]</f>
        <v>34.408163265306122</v>
      </c>
      <c r="Q1363" t="s">
        <v>8315</v>
      </c>
      <c r="R1363" t="s">
        <v>8316</v>
      </c>
      <c r="S1363" s="12">
        <f>(((J1363/60)/60)/24)+DATE(1970,1,1)</f>
        <v>42511.741944444439</v>
      </c>
      <c r="T1363" s="12">
        <f>(((I1363/60)/60)/24)+DATE(1970,1,1)</f>
        <v>42523.916666666672</v>
      </c>
    </row>
    <row r="1364" spans="1:20" ht="43.2" x14ac:dyDescent="0.3">
      <c r="A1364">
        <v>2549</v>
      </c>
      <c r="B1364" s="3" t="s">
        <v>2549</v>
      </c>
      <c r="C1364" s="3" t="s">
        <v>6659</v>
      </c>
      <c r="D1364">
        <v>1570</v>
      </c>
      <c r="E1364">
        <v>1614</v>
      </c>
      <c r="F1364" t="s">
        <v>8219</v>
      </c>
      <c r="G1364" t="s">
        <v>8225</v>
      </c>
      <c r="H1364" t="s">
        <v>8247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8300</v>
      </c>
      <c r="O1364" s="7">
        <f>(Table1[[#This Row],[pledged]]/Table1[[#This Row],[goal]])*100</f>
        <v>102.80254777070064</v>
      </c>
      <c r="P1364">
        <f>Table1[[#This Row],[pledged]]/Table1[[#This Row],[backers_count]]</f>
        <v>43.621621621621621</v>
      </c>
      <c r="Q1364" t="s">
        <v>8323</v>
      </c>
      <c r="R1364" t="s">
        <v>8352</v>
      </c>
      <c r="S1364" s="12">
        <f>(((J1364/60)/60)/24)+DATE(1970,1,1)</f>
        <v>41390.757754629631</v>
      </c>
      <c r="T1364" s="12">
        <f>(((I1364/60)/60)/24)+DATE(1970,1,1)</f>
        <v>41425.708333333336</v>
      </c>
    </row>
    <row r="1365" spans="1:20" ht="43.2" x14ac:dyDescent="0.3">
      <c r="A1365">
        <v>2008</v>
      </c>
      <c r="B1365" s="3" t="s">
        <v>2009</v>
      </c>
      <c r="C1365" s="3" t="s">
        <v>6118</v>
      </c>
      <c r="D1365">
        <v>1570.79</v>
      </c>
      <c r="E1365">
        <v>1839</v>
      </c>
      <c r="F1365" t="s">
        <v>8219</v>
      </c>
      <c r="G1365" t="s">
        <v>8224</v>
      </c>
      <c r="H1365" t="s">
        <v>8246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8295</v>
      </c>
      <c r="O1365" s="7">
        <f>(Table1[[#This Row],[pledged]]/Table1[[#This Row],[goal]])*100</f>
        <v>117.07484768810599</v>
      </c>
      <c r="P1365">
        <f>Table1[[#This Row],[pledged]]/Table1[[#This Row],[backers_count]]</f>
        <v>44.853658536585364</v>
      </c>
      <c r="Q1365" t="s">
        <v>8317</v>
      </c>
      <c r="R1365" t="s">
        <v>8347</v>
      </c>
      <c r="S1365" s="12">
        <f>(((J1365/60)/60)/24)+DATE(1970,1,1)</f>
        <v>40761.604421296295</v>
      </c>
      <c r="T1365" s="12">
        <f>(((I1365/60)/60)/24)+DATE(1970,1,1)</f>
        <v>40805.604421296295</v>
      </c>
    </row>
    <row r="1366" spans="1:20" ht="57.6" x14ac:dyDescent="0.3">
      <c r="A1366">
        <v>824</v>
      </c>
      <c r="B1366" s="3" t="s">
        <v>825</v>
      </c>
      <c r="C1366" s="3" t="s">
        <v>4934</v>
      </c>
      <c r="D1366">
        <v>1600</v>
      </c>
      <c r="E1366">
        <v>2150.1</v>
      </c>
      <c r="F1366" t="s">
        <v>8219</v>
      </c>
      <c r="G1366" t="s">
        <v>8224</v>
      </c>
      <c r="H1366" t="s">
        <v>8246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8276</v>
      </c>
      <c r="O1366" s="7">
        <f>(Table1[[#This Row],[pledged]]/Table1[[#This Row],[goal]])*100</f>
        <v>134.38124999999999</v>
      </c>
      <c r="P1366">
        <f>Table1[[#This Row],[pledged]]/Table1[[#This Row],[backers_count]]</f>
        <v>39.816666666666663</v>
      </c>
      <c r="Q1366" t="s">
        <v>8323</v>
      </c>
      <c r="R1366" t="s">
        <v>8324</v>
      </c>
      <c r="S1366" s="12">
        <f>(((J1366/60)/60)/24)+DATE(1970,1,1)</f>
        <v>40250.242106481484</v>
      </c>
      <c r="T1366" s="12">
        <f>(((I1366/60)/60)/24)+DATE(1970,1,1)</f>
        <v>40286.290972222225</v>
      </c>
    </row>
    <row r="1367" spans="1:20" ht="43.2" x14ac:dyDescent="0.3">
      <c r="A1367">
        <v>1479</v>
      </c>
      <c r="B1367" s="3" t="s">
        <v>1480</v>
      </c>
      <c r="C1367" s="3" t="s">
        <v>5589</v>
      </c>
      <c r="D1367">
        <v>1600</v>
      </c>
      <c r="E1367">
        <v>2198</v>
      </c>
      <c r="F1367" t="s">
        <v>8219</v>
      </c>
      <c r="G1367" t="s">
        <v>8224</v>
      </c>
      <c r="H1367" t="s">
        <v>8246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8288</v>
      </c>
      <c r="O1367" s="7">
        <f>(Table1[[#This Row],[pledged]]/Table1[[#This Row],[goal]])*100</f>
        <v>137.375</v>
      </c>
      <c r="P1367">
        <f>Table1[[#This Row],[pledged]]/Table1[[#This Row],[backers_count]]</f>
        <v>30.95774647887324</v>
      </c>
      <c r="Q1367" t="s">
        <v>8320</v>
      </c>
      <c r="R1367" t="s">
        <v>8340</v>
      </c>
      <c r="S1367" s="12">
        <f>(((J1367/60)/60)/24)+DATE(1970,1,1)</f>
        <v>41754.745243055557</v>
      </c>
      <c r="T1367" s="12">
        <f>(((I1367/60)/60)/24)+DATE(1970,1,1)</f>
        <v>41769.165972222225</v>
      </c>
    </row>
    <row r="1368" spans="1:20" ht="43.2" x14ac:dyDescent="0.3">
      <c r="A1368">
        <v>3244</v>
      </c>
      <c r="B1368" s="3" t="s">
        <v>3244</v>
      </c>
      <c r="C1368" s="3" t="s">
        <v>7354</v>
      </c>
      <c r="D1368">
        <v>1600</v>
      </c>
      <c r="E1368">
        <v>1647</v>
      </c>
      <c r="F1368" t="s">
        <v>8219</v>
      </c>
      <c r="G1368" t="s">
        <v>8225</v>
      </c>
      <c r="H1368" t="s">
        <v>8247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8271</v>
      </c>
      <c r="O1368" s="7">
        <f>(Table1[[#This Row],[pledged]]/Table1[[#This Row],[goal]])*100</f>
        <v>102.9375</v>
      </c>
      <c r="P1368">
        <f>Table1[[#This Row],[pledged]]/Table1[[#This Row],[backers_count]]</f>
        <v>23.869565217391305</v>
      </c>
      <c r="Q1368" t="s">
        <v>8315</v>
      </c>
      <c r="R1368" t="s">
        <v>8316</v>
      </c>
      <c r="S1368" s="12">
        <f>(((J1368/60)/60)/24)+DATE(1970,1,1)</f>
        <v>42675.694236111114</v>
      </c>
      <c r="T1368" s="12">
        <f>(((I1368/60)/60)/24)+DATE(1970,1,1)</f>
        <v>42705.735902777778</v>
      </c>
    </row>
    <row r="1369" spans="1:20" ht="43.2" x14ac:dyDescent="0.3">
      <c r="A1369">
        <v>3594</v>
      </c>
      <c r="B1369" s="3" t="s">
        <v>3593</v>
      </c>
      <c r="C1369" s="3" t="s">
        <v>7704</v>
      </c>
      <c r="D1369">
        <v>1600</v>
      </c>
      <c r="E1369">
        <v>2015</v>
      </c>
      <c r="F1369" t="s">
        <v>8219</v>
      </c>
      <c r="G1369" t="s">
        <v>8224</v>
      </c>
      <c r="H1369" t="s">
        <v>8246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8271</v>
      </c>
      <c r="O1369" s="7">
        <f>(Table1[[#This Row],[pledged]]/Table1[[#This Row],[goal]])*100</f>
        <v>125.93749999999999</v>
      </c>
      <c r="P1369">
        <f>Table1[[#This Row],[pledged]]/Table1[[#This Row],[backers_count]]</f>
        <v>55.972222222222221</v>
      </c>
      <c r="Q1369" t="s">
        <v>8315</v>
      </c>
      <c r="R1369" t="s">
        <v>8316</v>
      </c>
      <c r="S1369" s="12">
        <f>(((J1369/60)/60)/24)+DATE(1970,1,1)</f>
        <v>42592.066921296297</v>
      </c>
      <c r="T1369" s="12">
        <f>(((I1369/60)/60)/24)+DATE(1970,1,1)</f>
        <v>42617.066921296297</v>
      </c>
    </row>
    <row r="1370" spans="1:20" ht="43.2" x14ac:dyDescent="0.3">
      <c r="A1370">
        <v>3485</v>
      </c>
      <c r="B1370" s="3" t="s">
        <v>3484</v>
      </c>
      <c r="C1370" s="3" t="s">
        <v>7595</v>
      </c>
      <c r="D1370">
        <v>1650</v>
      </c>
      <c r="E1370">
        <v>1660</v>
      </c>
      <c r="F1370" t="s">
        <v>8219</v>
      </c>
      <c r="G1370" t="s">
        <v>8224</v>
      </c>
      <c r="H1370" t="s">
        <v>8246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8271</v>
      </c>
      <c r="O1370" s="7">
        <f>(Table1[[#This Row],[pledged]]/Table1[[#This Row],[goal]])*100</f>
        <v>100.60606060606061</v>
      </c>
      <c r="P1370">
        <f>Table1[[#This Row],[pledged]]/Table1[[#This Row],[backers_count]]</f>
        <v>55.333333333333336</v>
      </c>
      <c r="Q1370" t="s">
        <v>8315</v>
      </c>
      <c r="R1370" t="s">
        <v>8316</v>
      </c>
      <c r="S1370" s="12">
        <f>(((J1370/60)/60)/24)+DATE(1970,1,1)</f>
        <v>42372.693055555559</v>
      </c>
      <c r="T1370" s="12">
        <f>(((I1370/60)/60)/24)+DATE(1970,1,1)</f>
        <v>42402.693055555559</v>
      </c>
    </row>
    <row r="1371" spans="1:20" ht="57.6" x14ac:dyDescent="0.3">
      <c r="A1371">
        <v>3498</v>
      </c>
      <c r="B1371" s="3" t="s">
        <v>3497</v>
      </c>
      <c r="C1371" s="3" t="s">
        <v>7608</v>
      </c>
      <c r="D1371">
        <v>1650</v>
      </c>
      <c r="E1371">
        <v>1690</v>
      </c>
      <c r="F1371" t="s">
        <v>8219</v>
      </c>
      <c r="G1371" t="s">
        <v>8229</v>
      </c>
      <c r="H1371" t="s">
        <v>8251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8271</v>
      </c>
      <c r="O1371" s="7">
        <f>(Table1[[#This Row],[pledged]]/Table1[[#This Row],[goal]])*100</f>
        <v>102.42424242424242</v>
      </c>
      <c r="P1371">
        <f>Table1[[#This Row],[pledged]]/Table1[[#This Row],[backers_count]]</f>
        <v>40.238095238095241</v>
      </c>
      <c r="Q1371" t="s">
        <v>8315</v>
      </c>
      <c r="R1371" t="s">
        <v>8316</v>
      </c>
      <c r="S1371" s="12">
        <f>(((J1371/60)/60)/24)+DATE(1970,1,1)</f>
        <v>42459.15861111111</v>
      </c>
      <c r="T1371" s="12">
        <f>(((I1371/60)/60)/24)+DATE(1970,1,1)</f>
        <v>42518.905555555553</v>
      </c>
    </row>
    <row r="1372" spans="1:20" ht="43.2" x14ac:dyDescent="0.3">
      <c r="A1372">
        <v>3528</v>
      </c>
      <c r="B1372" s="3" t="s">
        <v>3527</v>
      </c>
      <c r="C1372" s="3" t="s">
        <v>7638</v>
      </c>
      <c r="D1372">
        <v>1650</v>
      </c>
      <c r="E1372">
        <v>1669</v>
      </c>
      <c r="F1372" t="s">
        <v>8219</v>
      </c>
      <c r="G1372" t="s">
        <v>8225</v>
      </c>
      <c r="H1372" t="s">
        <v>8247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8271</v>
      </c>
      <c r="O1372" s="7">
        <f>(Table1[[#This Row],[pledged]]/Table1[[#This Row],[goal]])*100</f>
        <v>101.15151515151514</v>
      </c>
      <c r="P1372">
        <f>Table1[[#This Row],[pledged]]/Table1[[#This Row],[backers_count]]</f>
        <v>45.108108108108105</v>
      </c>
      <c r="Q1372" t="s">
        <v>8315</v>
      </c>
      <c r="R1372" t="s">
        <v>8316</v>
      </c>
      <c r="S1372" s="12">
        <f>(((J1372/60)/60)/24)+DATE(1970,1,1)</f>
        <v>42733.50136574074</v>
      </c>
      <c r="T1372" s="12">
        <f>(((I1372/60)/60)/24)+DATE(1970,1,1)</f>
        <v>42753.50136574074</v>
      </c>
    </row>
    <row r="1373" spans="1:20" ht="43.2" x14ac:dyDescent="0.3">
      <c r="A1373">
        <v>789</v>
      </c>
      <c r="B1373" s="3" t="s">
        <v>790</v>
      </c>
      <c r="C1373" s="3" t="s">
        <v>4899</v>
      </c>
      <c r="D1373">
        <v>1700</v>
      </c>
      <c r="E1373">
        <v>1860</v>
      </c>
      <c r="F1373" t="s">
        <v>8219</v>
      </c>
      <c r="G1373" t="s">
        <v>8224</v>
      </c>
      <c r="H1373" t="s">
        <v>8246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8276</v>
      </c>
      <c r="O1373" s="7">
        <f>(Table1[[#This Row],[pledged]]/Table1[[#This Row],[goal]])*100</f>
        <v>109.41176470588236</v>
      </c>
      <c r="P1373">
        <f>Table1[[#This Row],[pledged]]/Table1[[#This Row],[backers_count]]</f>
        <v>132.85714285714286</v>
      </c>
      <c r="Q1373" t="s">
        <v>8323</v>
      </c>
      <c r="R1373" t="s">
        <v>8324</v>
      </c>
      <c r="S1373" s="12">
        <f>(((J1373/60)/60)/24)+DATE(1970,1,1)</f>
        <v>41277.186111111114</v>
      </c>
      <c r="T1373" s="12">
        <f>(((I1373/60)/60)/24)+DATE(1970,1,1)</f>
        <v>41295.332638888889</v>
      </c>
    </row>
    <row r="1374" spans="1:20" ht="57.6" x14ac:dyDescent="0.3">
      <c r="A1374">
        <v>1292</v>
      </c>
      <c r="B1374" s="3" t="s">
        <v>1293</v>
      </c>
      <c r="C1374" s="3" t="s">
        <v>5402</v>
      </c>
      <c r="D1374">
        <v>1700</v>
      </c>
      <c r="E1374">
        <v>1870</v>
      </c>
      <c r="F1374" t="s">
        <v>8219</v>
      </c>
      <c r="G1374" t="s">
        <v>8225</v>
      </c>
      <c r="H1374" t="s">
        <v>8247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8271</v>
      </c>
      <c r="O1374" s="7">
        <f>(Table1[[#This Row],[pledged]]/Table1[[#This Row],[goal]])*100</f>
        <v>110.00000000000001</v>
      </c>
      <c r="P1374">
        <f>Table1[[#This Row],[pledged]]/Table1[[#This Row],[backers_count]]</f>
        <v>35.96153846153846</v>
      </c>
      <c r="Q1374" t="s">
        <v>8315</v>
      </c>
      <c r="R1374" t="s">
        <v>8316</v>
      </c>
      <c r="S1374" s="12">
        <f>(((J1374/60)/60)/24)+DATE(1970,1,1)</f>
        <v>42256.764212962968</v>
      </c>
      <c r="T1374" s="12">
        <f>(((I1374/60)/60)/24)+DATE(1970,1,1)</f>
        <v>42283.957638888889</v>
      </c>
    </row>
    <row r="1375" spans="1:20" ht="43.2" x14ac:dyDescent="0.3">
      <c r="A1375">
        <v>1672</v>
      </c>
      <c r="B1375" s="3" t="s">
        <v>1673</v>
      </c>
      <c r="C1375" s="3" t="s">
        <v>5782</v>
      </c>
      <c r="D1375">
        <v>1700</v>
      </c>
      <c r="E1375">
        <v>1920</v>
      </c>
      <c r="F1375" t="s">
        <v>8219</v>
      </c>
      <c r="G1375" t="s">
        <v>8224</v>
      </c>
      <c r="H1375" t="s">
        <v>8246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8292</v>
      </c>
      <c r="O1375" s="7">
        <f>(Table1[[#This Row],[pledged]]/Table1[[#This Row],[goal]])*100</f>
        <v>112.94117647058823</v>
      </c>
      <c r="P1375">
        <f>Table1[[#This Row],[pledged]]/Table1[[#This Row],[backers_count]]</f>
        <v>39.183673469387756</v>
      </c>
      <c r="Q1375" t="s">
        <v>8323</v>
      </c>
      <c r="R1375" t="s">
        <v>8344</v>
      </c>
      <c r="S1375" s="12">
        <f>(((J1375/60)/60)/24)+DATE(1970,1,1)</f>
        <v>41034.656597222223</v>
      </c>
      <c r="T1375" s="12">
        <f>(((I1375/60)/60)/24)+DATE(1970,1,1)</f>
        <v>41064.656597222223</v>
      </c>
    </row>
    <row r="1376" spans="1:20" ht="43.2" x14ac:dyDescent="0.3">
      <c r="A1376">
        <v>3417</v>
      </c>
      <c r="B1376" s="3" t="s">
        <v>3416</v>
      </c>
      <c r="C1376" s="3" t="s">
        <v>7527</v>
      </c>
      <c r="D1376">
        <v>1700</v>
      </c>
      <c r="E1376">
        <v>1700.01</v>
      </c>
      <c r="F1376" t="s">
        <v>8219</v>
      </c>
      <c r="G1376" t="s">
        <v>8224</v>
      </c>
      <c r="H1376" t="s">
        <v>8246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8271</v>
      </c>
      <c r="O1376" s="7">
        <f>(Table1[[#This Row],[pledged]]/Table1[[#This Row],[goal]])*100</f>
        <v>100.00058823529412</v>
      </c>
      <c r="P1376">
        <f>Table1[[#This Row],[pledged]]/Table1[[#This Row],[backers_count]]</f>
        <v>37.777999999999999</v>
      </c>
      <c r="Q1376" t="s">
        <v>8315</v>
      </c>
      <c r="R1376" t="s">
        <v>8316</v>
      </c>
      <c r="S1376" s="12">
        <f>(((J1376/60)/60)/24)+DATE(1970,1,1)</f>
        <v>41894.91375</v>
      </c>
      <c r="T1376" s="12">
        <f>(((I1376/60)/60)/24)+DATE(1970,1,1)</f>
        <v>41938.029861111114</v>
      </c>
    </row>
    <row r="1377" spans="1:20" ht="28.8" x14ac:dyDescent="0.3">
      <c r="A1377">
        <v>2603</v>
      </c>
      <c r="B1377" s="3" t="s">
        <v>2603</v>
      </c>
      <c r="C1377" s="3" t="s">
        <v>6713</v>
      </c>
      <c r="D1377">
        <v>1750</v>
      </c>
      <c r="E1377">
        <v>1776</v>
      </c>
      <c r="F1377" t="s">
        <v>8219</v>
      </c>
      <c r="G1377" t="s">
        <v>8224</v>
      </c>
      <c r="H1377" t="s">
        <v>8246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8301</v>
      </c>
      <c r="O1377" s="7">
        <f>(Table1[[#This Row],[pledged]]/Table1[[#This Row],[goal]])*100</f>
        <v>101.48571428571429</v>
      </c>
      <c r="P1377">
        <f>Table1[[#This Row],[pledged]]/Table1[[#This Row],[backers_count]]</f>
        <v>35.520000000000003</v>
      </c>
      <c r="Q1377" t="s">
        <v>8317</v>
      </c>
      <c r="R1377" t="s">
        <v>8353</v>
      </c>
      <c r="S1377" s="12">
        <f>(((J1377/60)/60)/24)+DATE(1970,1,1)</f>
        <v>41617.912662037037</v>
      </c>
      <c r="T1377" s="12">
        <f>(((I1377/60)/60)/24)+DATE(1970,1,1)</f>
        <v>41631.912662037037</v>
      </c>
    </row>
    <row r="1378" spans="1:20" ht="43.2" x14ac:dyDescent="0.3">
      <c r="A1378">
        <v>3030</v>
      </c>
      <c r="B1378" s="3" t="s">
        <v>3030</v>
      </c>
      <c r="C1378" s="3" t="s">
        <v>7140</v>
      </c>
      <c r="D1378">
        <v>1750</v>
      </c>
      <c r="E1378">
        <v>1867</v>
      </c>
      <c r="F1378" t="s">
        <v>8219</v>
      </c>
      <c r="G1378" t="s">
        <v>8224</v>
      </c>
      <c r="H1378" t="s">
        <v>8246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8303</v>
      </c>
      <c r="O1378" s="7">
        <f>(Table1[[#This Row],[pledged]]/Table1[[#This Row],[goal]])*100</f>
        <v>106.6857142857143</v>
      </c>
      <c r="P1378">
        <f>Table1[[#This Row],[pledged]]/Table1[[#This Row],[backers_count]]</f>
        <v>45.536585365853661</v>
      </c>
      <c r="Q1378" t="s">
        <v>8315</v>
      </c>
      <c r="R1378" t="s">
        <v>8355</v>
      </c>
      <c r="S1378" s="12">
        <f>(((J1378/60)/60)/24)+DATE(1970,1,1)</f>
        <v>42233.747349537036</v>
      </c>
      <c r="T1378" s="12">
        <f>(((I1378/60)/60)/24)+DATE(1970,1,1)</f>
        <v>42263.747349537036</v>
      </c>
    </row>
    <row r="1379" spans="1:20" ht="43.2" x14ac:dyDescent="0.3">
      <c r="A1379">
        <v>3355</v>
      </c>
      <c r="B1379" s="3" t="s">
        <v>3354</v>
      </c>
      <c r="C1379" s="3" t="s">
        <v>7465</v>
      </c>
      <c r="D1379">
        <v>1750</v>
      </c>
      <c r="E1379">
        <v>2210</v>
      </c>
      <c r="F1379" t="s">
        <v>8219</v>
      </c>
      <c r="G1379" t="s">
        <v>8225</v>
      </c>
      <c r="H1379" t="s">
        <v>8247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8271</v>
      </c>
      <c r="O1379" s="7">
        <f>(Table1[[#This Row],[pledged]]/Table1[[#This Row],[goal]])*100</f>
        <v>126.28571428571429</v>
      </c>
      <c r="P1379">
        <f>Table1[[#This Row],[pledged]]/Table1[[#This Row],[backers_count]]</f>
        <v>147.33333333333334</v>
      </c>
      <c r="Q1379" t="s">
        <v>8315</v>
      </c>
      <c r="R1379" t="s">
        <v>8316</v>
      </c>
      <c r="S1379" s="12">
        <f>(((J1379/60)/60)/24)+DATE(1970,1,1)</f>
        <v>42489.619525462964</v>
      </c>
      <c r="T1379" s="12">
        <f>(((I1379/60)/60)/24)+DATE(1970,1,1)</f>
        <v>42500.470138888893</v>
      </c>
    </row>
    <row r="1380" spans="1:20" ht="43.2" x14ac:dyDescent="0.3">
      <c r="A1380">
        <v>3383</v>
      </c>
      <c r="B1380" s="3" t="s">
        <v>3382</v>
      </c>
      <c r="C1380" s="3" t="s">
        <v>7493</v>
      </c>
      <c r="D1380">
        <v>1750</v>
      </c>
      <c r="E1380">
        <v>1955</v>
      </c>
      <c r="F1380" t="s">
        <v>8219</v>
      </c>
      <c r="G1380" t="s">
        <v>8224</v>
      </c>
      <c r="H1380" t="s">
        <v>8246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8271</v>
      </c>
      <c r="O1380" s="7">
        <f>(Table1[[#This Row],[pledged]]/Table1[[#This Row],[goal]])*100</f>
        <v>111.71428571428572</v>
      </c>
      <c r="P1380">
        <f>Table1[[#This Row],[pledged]]/Table1[[#This Row],[backers_count]]</f>
        <v>65.166666666666671</v>
      </c>
      <c r="Q1380" t="s">
        <v>8315</v>
      </c>
      <c r="R1380" t="s">
        <v>8316</v>
      </c>
      <c r="S1380" s="12">
        <f>(((J1380/60)/60)/24)+DATE(1970,1,1)</f>
        <v>42524.782638888893</v>
      </c>
      <c r="T1380" s="12">
        <f>(((I1380/60)/60)/24)+DATE(1970,1,1)</f>
        <v>42544.782638888893</v>
      </c>
    </row>
    <row r="1381" spans="1:20" ht="43.2" x14ac:dyDescent="0.3">
      <c r="A1381">
        <v>71</v>
      </c>
      <c r="B1381" s="3" t="s">
        <v>73</v>
      </c>
      <c r="C1381" s="3" t="s">
        <v>4182</v>
      </c>
      <c r="D1381">
        <v>1800</v>
      </c>
      <c r="E1381">
        <v>2231</v>
      </c>
      <c r="F1381" t="s">
        <v>8219</v>
      </c>
      <c r="G1381" t="s">
        <v>8224</v>
      </c>
      <c r="H1381" t="s">
        <v>8246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8266</v>
      </c>
      <c r="O1381" s="7">
        <f>(Table1[[#This Row],[pledged]]/Table1[[#This Row],[goal]])*100</f>
        <v>123.94444444444443</v>
      </c>
      <c r="P1381">
        <f>Table1[[#This Row],[pledged]]/Table1[[#This Row],[backers_count]]</f>
        <v>69.71875</v>
      </c>
      <c r="Q1381" t="s">
        <v>8308</v>
      </c>
      <c r="R1381" t="s">
        <v>8310</v>
      </c>
      <c r="S1381" s="12">
        <f>(((J1381/60)/60)/24)+DATE(1970,1,1)</f>
        <v>40997.271493055552</v>
      </c>
      <c r="T1381" s="12">
        <f>(((I1381/60)/60)/24)+DATE(1970,1,1)</f>
        <v>41057.271493055552</v>
      </c>
    </row>
    <row r="1382" spans="1:20" ht="43.2" x14ac:dyDescent="0.3">
      <c r="A1382">
        <v>830</v>
      </c>
      <c r="B1382" s="3" t="s">
        <v>831</v>
      </c>
      <c r="C1382" s="3" t="s">
        <v>4940</v>
      </c>
      <c r="D1382">
        <v>1800</v>
      </c>
      <c r="E1382">
        <v>1941</v>
      </c>
      <c r="F1382" t="s">
        <v>8219</v>
      </c>
      <c r="G1382" t="s">
        <v>8224</v>
      </c>
      <c r="H1382" t="s">
        <v>8246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8276</v>
      </c>
      <c r="O1382" s="7">
        <f>(Table1[[#This Row],[pledged]]/Table1[[#This Row],[goal]])*100</f>
        <v>107.83333333333334</v>
      </c>
      <c r="P1382">
        <f>Table1[[#This Row],[pledged]]/Table1[[#This Row],[backers_count]]</f>
        <v>60.65625</v>
      </c>
      <c r="Q1382" t="s">
        <v>8323</v>
      </c>
      <c r="R1382" t="s">
        <v>8324</v>
      </c>
      <c r="S1382" s="12">
        <f>(((J1382/60)/60)/24)+DATE(1970,1,1)</f>
        <v>41325.525752314818</v>
      </c>
      <c r="T1382" s="12">
        <f>(((I1382/60)/60)/24)+DATE(1970,1,1)</f>
        <v>41355.484085648146</v>
      </c>
    </row>
    <row r="1383" spans="1:20" ht="43.2" x14ac:dyDescent="0.3">
      <c r="A1383">
        <v>1639</v>
      </c>
      <c r="B1383" s="3" t="s">
        <v>1640</v>
      </c>
      <c r="C1383" s="3" t="s">
        <v>5749</v>
      </c>
      <c r="D1383">
        <v>1800</v>
      </c>
      <c r="E1383">
        <v>1800</v>
      </c>
      <c r="F1383" t="s">
        <v>8219</v>
      </c>
      <c r="G1383" t="s">
        <v>8224</v>
      </c>
      <c r="H1383" t="s">
        <v>8246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8276</v>
      </c>
      <c r="O1383" s="7">
        <f>(Table1[[#This Row],[pledged]]/Table1[[#This Row],[goal]])*100</f>
        <v>100</v>
      </c>
      <c r="P1383">
        <f>Table1[[#This Row],[pledged]]/Table1[[#This Row],[backers_count]]</f>
        <v>94.736842105263165</v>
      </c>
      <c r="Q1383" t="s">
        <v>8323</v>
      </c>
      <c r="R1383" t="s">
        <v>8324</v>
      </c>
      <c r="S1383" s="12">
        <f>(((J1383/60)/60)/24)+DATE(1970,1,1)</f>
        <v>40941.652372685188</v>
      </c>
      <c r="T1383" s="12">
        <f>(((I1383/60)/60)/24)+DATE(1970,1,1)</f>
        <v>40971.652372685188</v>
      </c>
    </row>
    <row r="1384" spans="1:20" ht="43.2" x14ac:dyDescent="0.3">
      <c r="A1384">
        <v>2183</v>
      </c>
      <c r="B1384" s="3" t="s">
        <v>2184</v>
      </c>
      <c r="C1384" s="3" t="s">
        <v>6293</v>
      </c>
      <c r="D1384">
        <v>1800</v>
      </c>
      <c r="E1384">
        <v>8807</v>
      </c>
      <c r="F1384" t="s">
        <v>8219</v>
      </c>
      <c r="G1384" t="s">
        <v>8224</v>
      </c>
      <c r="H1384" t="s">
        <v>8246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8297</v>
      </c>
      <c r="O1384" s="7">
        <f>(Table1[[#This Row],[pledged]]/Table1[[#This Row],[goal]])*100</f>
        <v>489.27777777777777</v>
      </c>
      <c r="P1384">
        <f>Table1[[#This Row],[pledged]]/Table1[[#This Row],[backers_count]]</f>
        <v>31.566308243727597</v>
      </c>
      <c r="Q1384" t="s">
        <v>8331</v>
      </c>
      <c r="R1384" t="s">
        <v>8349</v>
      </c>
      <c r="S1384" s="12">
        <f>(((J1384/60)/60)/24)+DATE(1970,1,1)</f>
        <v>42745.365474537044</v>
      </c>
      <c r="T1384" s="12">
        <f>(((I1384/60)/60)/24)+DATE(1970,1,1)</f>
        <v>42775.208333333328</v>
      </c>
    </row>
    <row r="1385" spans="1:20" ht="43.2" x14ac:dyDescent="0.3">
      <c r="A1385">
        <v>2927</v>
      </c>
      <c r="B1385" s="3" t="s">
        <v>2927</v>
      </c>
      <c r="C1385" s="3" t="s">
        <v>7037</v>
      </c>
      <c r="D1385">
        <v>1800</v>
      </c>
      <c r="E1385">
        <v>2355</v>
      </c>
      <c r="F1385" t="s">
        <v>8219</v>
      </c>
      <c r="G1385" t="s">
        <v>8224</v>
      </c>
      <c r="H1385" t="s">
        <v>8246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8305</v>
      </c>
      <c r="O1385" s="7">
        <f>(Table1[[#This Row],[pledged]]/Table1[[#This Row],[goal]])*100</f>
        <v>130.83333333333334</v>
      </c>
      <c r="P1385">
        <f>Table1[[#This Row],[pledged]]/Table1[[#This Row],[backers_count]]</f>
        <v>112.14285714285714</v>
      </c>
      <c r="Q1385" t="s">
        <v>8315</v>
      </c>
      <c r="R1385" t="s">
        <v>8357</v>
      </c>
      <c r="S1385" s="12">
        <f>(((J1385/60)/60)/24)+DATE(1970,1,1)</f>
        <v>41806.669317129628</v>
      </c>
      <c r="T1385" s="12">
        <f>(((I1385/60)/60)/24)+DATE(1970,1,1)</f>
        <v>41835.208333333336</v>
      </c>
    </row>
    <row r="1386" spans="1:20" ht="28.8" x14ac:dyDescent="0.3">
      <c r="A1386">
        <v>3148</v>
      </c>
      <c r="B1386" s="3" t="s">
        <v>3148</v>
      </c>
      <c r="C1386" s="3" t="s">
        <v>7258</v>
      </c>
      <c r="D1386">
        <v>1800</v>
      </c>
      <c r="E1386">
        <v>2361</v>
      </c>
      <c r="F1386" t="s">
        <v>8219</v>
      </c>
      <c r="G1386" t="s">
        <v>8224</v>
      </c>
      <c r="H1386" t="s">
        <v>8246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8271</v>
      </c>
      <c r="O1386" s="7">
        <f>(Table1[[#This Row],[pledged]]/Table1[[#This Row],[goal]])*100</f>
        <v>131.16666666666669</v>
      </c>
      <c r="P1386">
        <f>Table1[[#This Row],[pledged]]/Table1[[#This Row],[backers_count]]</f>
        <v>41.421052631578945</v>
      </c>
      <c r="Q1386" t="s">
        <v>8315</v>
      </c>
      <c r="R1386" t="s">
        <v>8316</v>
      </c>
      <c r="S1386" s="12">
        <f>(((J1386/60)/60)/24)+DATE(1970,1,1)</f>
        <v>41891.665324074071</v>
      </c>
      <c r="T1386" s="12">
        <f>(((I1386/60)/60)/24)+DATE(1970,1,1)</f>
        <v>41913.166666666664</v>
      </c>
    </row>
    <row r="1387" spans="1:20" ht="57.6" x14ac:dyDescent="0.3">
      <c r="A1387">
        <v>3270</v>
      </c>
      <c r="B1387" s="3" t="s">
        <v>3270</v>
      </c>
      <c r="C1387" s="3" t="s">
        <v>7380</v>
      </c>
      <c r="D1387">
        <v>1800</v>
      </c>
      <c r="E1387">
        <v>1830</v>
      </c>
      <c r="F1387" t="s">
        <v>8219</v>
      </c>
      <c r="G1387" t="s">
        <v>8225</v>
      </c>
      <c r="H1387" t="s">
        <v>8247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8271</v>
      </c>
      <c r="O1387" s="7">
        <f>(Table1[[#This Row],[pledged]]/Table1[[#This Row],[goal]])*100</f>
        <v>101.66666666666666</v>
      </c>
      <c r="P1387">
        <f>Table1[[#This Row],[pledged]]/Table1[[#This Row],[backers_count]]</f>
        <v>61</v>
      </c>
      <c r="Q1387" t="s">
        <v>8315</v>
      </c>
      <c r="R1387" t="s">
        <v>8316</v>
      </c>
      <c r="S1387" s="12">
        <f>(((J1387/60)/60)/24)+DATE(1970,1,1)</f>
        <v>42167.533159722225</v>
      </c>
      <c r="T1387" s="12">
        <f>(((I1387/60)/60)/24)+DATE(1970,1,1)</f>
        <v>42197.533159722225</v>
      </c>
    </row>
    <row r="1388" spans="1:20" ht="43.2" x14ac:dyDescent="0.3">
      <c r="A1388">
        <v>3275</v>
      </c>
      <c r="B1388" s="3" t="s">
        <v>3275</v>
      </c>
      <c r="C1388" s="3" t="s">
        <v>7385</v>
      </c>
      <c r="D1388">
        <v>1800</v>
      </c>
      <c r="E1388">
        <v>1805</v>
      </c>
      <c r="F1388" t="s">
        <v>8219</v>
      </c>
      <c r="G1388" t="s">
        <v>8224</v>
      </c>
      <c r="H1388" t="s">
        <v>8246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8271</v>
      </c>
      <c r="O1388" s="7">
        <f>(Table1[[#This Row],[pledged]]/Table1[[#This Row],[goal]])*100</f>
        <v>100.27777777777777</v>
      </c>
      <c r="P1388">
        <f>Table1[[#This Row],[pledged]]/Table1[[#This Row],[backers_count]]</f>
        <v>150.41666666666666</v>
      </c>
      <c r="Q1388" t="s">
        <v>8315</v>
      </c>
      <c r="R1388" t="s">
        <v>8316</v>
      </c>
      <c r="S1388" s="12">
        <f>(((J1388/60)/60)/24)+DATE(1970,1,1)</f>
        <v>42017.88045138889</v>
      </c>
      <c r="T1388" s="12">
        <f>(((I1388/60)/60)/24)+DATE(1970,1,1)</f>
        <v>42044.1875</v>
      </c>
    </row>
    <row r="1389" spans="1:20" ht="43.2" x14ac:dyDescent="0.3">
      <c r="A1389">
        <v>3303</v>
      </c>
      <c r="B1389" s="3" t="s">
        <v>3303</v>
      </c>
      <c r="C1389" s="3" t="s">
        <v>7413</v>
      </c>
      <c r="D1389">
        <v>1800</v>
      </c>
      <c r="E1389">
        <v>2086</v>
      </c>
      <c r="F1389" t="s">
        <v>8219</v>
      </c>
      <c r="G1389" t="s">
        <v>8224</v>
      </c>
      <c r="H1389" t="s">
        <v>8246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8271</v>
      </c>
      <c r="O1389" s="7">
        <f>(Table1[[#This Row],[pledged]]/Table1[[#This Row],[goal]])*100</f>
        <v>115.88888888888889</v>
      </c>
      <c r="P1389">
        <f>Table1[[#This Row],[pledged]]/Table1[[#This Row],[backers_count]]</f>
        <v>59.6</v>
      </c>
      <c r="Q1389" t="s">
        <v>8315</v>
      </c>
      <c r="R1389" t="s">
        <v>8316</v>
      </c>
      <c r="S1389" s="12">
        <f>(((J1389/60)/60)/24)+DATE(1970,1,1)</f>
        <v>42056.65143518518</v>
      </c>
      <c r="T1389" s="12">
        <f>(((I1389/60)/60)/24)+DATE(1970,1,1)</f>
        <v>42091.609768518523</v>
      </c>
    </row>
    <row r="1390" spans="1:20" ht="43.2" x14ac:dyDescent="0.3">
      <c r="A1390">
        <v>3328</v>
      </c>
      <c r="B1390" s="3" t="s">
        <v>3328</v>
      </c>
      <c r="C1390" s="3" t="s">
        <v>7438</v>
      </c>
      <c r="D1390">
        <v>1800</v>
      </c>
      <c r="E1390">
        <v>2635</v>
      </c>
      <c r="F1390" t="s">
        <v>8219</v>
      </c>
      <c r="G1390" t="s">
        <v>8224</v>
      </c>
      <c r="H1390" t="s">
        <v>8246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8271</v>
      </c>
      <c r="O1390" s="7">
        <f>(Table1[[#This Row],[pledged]]/Table1[[#This Row],[goal]])*100</f>
        <v>146.38888888888889</v>
      </c>
      <c r="P1390">
        <f>Table1[[#This Row],[pledged]]/Table1[[#This Row],[backers_count]]</f>
        <v>292.77777777777777</v>
      </c>
      <c r="Q1390" t="s">
        <v>8315</v>
      </c>
      <c r="R1390" t="s">
        <v>8316</v>
      </c>
      <c r="S1390" s="12">
        <f>(((J1390/60)/60)/24)+DATE(1970,1,1)</f>
        <v>41822.57503472222</v>
      </c>
      <c r="T1390" s="12">
        <f>(((I1390/60)/60)/24)+DATE(1970,1,1)</f>
        <v>41825.041666666664</v>
      </c>
    </row>
    <row r="1391" spans="1:20" ht="43.2" x14ac:dyDescent="0.3">
      <c r="A1391">
        <v>3477</v>
      </c>
      <c r="B1391" s="3" t="s">
        <v>3476</v>
      </c>
      <c r="C1391" s="3" t="s">
        <v>7587</v>
      </c>
      <c r="D1391">
        <v>1800</v>
      </c>
      <c r="E1391">
        <v>2076</v>
      </c>
      <c r="F1391" t="s">
        <v>8219</v>
      </c>
      <c r="G1391" t="s">
        <v>8224</v>
      </c>
      <c r="H1391" t="s">
        <v>8246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8271</v>
      </c>
      <c r="O1391" s="7">
        <f>(Table1[[#This Row],[pledged]]/Table1[[#This Row],[goal]])*100</f>
        <v>115.33333333333333</v>
      </c>
      <c r="P1391">
        <f>Table1[[#This Row],[pledged]]/Table1[[#This Row],[backers_count]]</f>
        <v>53.230769230769234</v>
      </c>
      <c r="Q1391" t="s">
        <v>8315</v>
      </c>
      <c r="R1391" t="s">
        <v>8316</v>
      </c>
      <c r="S1391" s="12">
        <f>(((J1391/60)/60)/24)+DATE(1970,1,1)</f>
        <v>42128.736608796295</v>
      </c>
      <c r="T1391" s="12">
        <f>(((I1391/60)/60)/24)+DATE(1970,1,1)</f>
        <v>42141.125</v>
      </c>
    </row>
    <row r="1392" spans="1:20" ht="43.2" x14ac:dyDescent="0.3">
      <c r="A1392">
        <v>720</v>
      </c>
      <c r="B1392" s="3" t="s">
        <v>721</v>
      </c>
      <c r="C1392" s="3" t="s">
        <v>4830</v>
      </c>
      <c r="D1392">
        <v>1900</v>
      </c>
      <c r="E1392">
        <v>2735</v>
      </c>
      <c r="F1392" t="s">
        <v>8219</v>
      </c>
      <c r="G1392" t="s">
        <v>8224</v>
      </c>
      <c r="H1392" t="s">
        <v>8246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8274</v>
      </c>
      <c r="O1392" s="7">
        <f>(Table1[[#This Row],[pledged]]/Table1[[#This Row],[goal]])*100</f>
        <v>143.94736842105263</v>
      </c>
      <c r="P1392">
        <f>Table1[[#This Row],[pledged]]/Table1[[#This Row],[backers_count]]</f>
        <v>66.707317073170728</v>
      </c>
      <c r="Q1392" t="s">
        <v>8320</v>
      </c>
      <c r="R1392" t="s">
        <v>8321</v>
      </c>
      <c r="S1392" s="12">
        <f>(((J1392/60)/60)/24)+DATE(1970,1,1)</f>
        <v>40909.649201388893</v>
      </c>
      <c r="T1392" s="12">
        <f>(((I1392/60)/60)/24)+DATE(1970,1,1)</f>
        <v>40937.649201388893</v>
      </c>
    </row>
    <row r="1393" spans="1:20" ht="57.6" x14ac:dyDescent="0.3">
      <c r="A1393">
        <v>3176</v>
      </c>
      <c r="B1393" s="3" t="s">
        <v>3176</v>
      </c>
      <c r="C1393" s="3" t="s">
        <v>7286</v>
      </c>
      <c r="D1393">
        <v>1900</v>
      </c>
      <c r="E1393">
        <v>2182</v>
      </c>
      <c r="F1393" t="s">
        <v>8219</v>
      </c>
      <c r="G1393" t="s">
        <v>8224</v>
      </c>
      <c r="H1393" t="s">
        <v>8246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8271</v>
      </c>
      <c r="O1393" s="7">
        <f>(Table1[[#This Row],[pledged]]/Table1[[#This Row],[goal]])*100</f>
        <v>114.8421052631579</v>
      </c>
      <c r="P1393">
        <f>Table1[[#This Row],[pledged]]/Table1[[#This Row],[backers_count]]</f>
        <v>39.672727272727272</v>
      </c>
      <c r="Q1393" t="s">
        <v>8315</v>
      </c>
      <c r="R1393" t="s">
        <v>8316</v>
      </c>
      <c r="S1393" s="12">
        <f>(((J1393/60)/60)/24)+DATE(1970,1,1)</f>
        <v>41477.930914351848</v>
      </c>
      <c r="T1393" s="12">
        <f>(((I1393/60)/60)/24)+DATE(1970,1,1)</f>
        <v>41504.625</v>
      </c>
    </row>
    <row r="1394" spans="1:20" ht="43.2" x14ac:dyDescent="0.3">
      <c r="A1394">
        <v>3609</v>
      </c>
      <c r="B1394" s="3" t="s">
        <v>3608</v>
      </c>
      <c r="C1394" s="3" t="s">
        <v>7719</v>
      </c>
      <c r="D1394">
        <v>1960</v>
      </c>
      <c r="E1394">
        <v>3005</v>
      </c>
      <c r="F1394" t="s">
        <v>8219</v>
      </c>
      <c r="G1394" t="s">
        <v>8225</v>
      </c>
      <c r="H1394" t="s">
        <v>8247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8271</v>
      </c>
      <c r="O1394" s="7">
        <f>(Table1[[#This Row],[pledged]]/Table1[[#This Row],[goal]])*100</f>
        <v>153.31632653061226</v>
      </c>
      <c r="P1394">
        <f>Table1[[#This Row],[pledged]]/Table1[[#This Row],[backers_count]]</f>
        <v>143.0952380952381</v>
      </c>
      <c r="Q1394" t="s">
        <v>8315</v>
      </c>
      <c r="R1394" t="s">
        <v>8316</v>
      </c>
      <c r="S1394" s="12">
        <f>(((J1394/60)/60)/24)+DATE(1970,1,1)</f>
        <v>42429.991724537031</v>
      </c>
      <c r="T1394" s="12">
        <f>(((I1394/60)/60)/24)+DATE(1970,1,1)</f>
        <v>42459.950057870374</v>
      </c>
    </row>
    <row r="1395" spans="1:20" ht="43.2" x14ac:dyDescent="0.3">
      <c r="A1395">
        <v>2307</v>
      </c>
      <c r="B1395" s="3" t="s">
        <v>2308</v>
      </c>
      <c r="C1395" s="3" t="s">
        <v>6417</v>
      </c>
      <c r="D1395">
        <v>1964.47</v>
      </c>
      <c r="E1395">
        <v>2095.2600000000002</v>
      </c>
      <c r="F1395" t="s">
        <v>8219</v>
      </c>
      <c r="G1395" t="s">
        <v>8224</v>
      </c>
      <c r="H1395" t="s">
        <v>8246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8279</v>
      </c>
      <c r="O1395" s="7">
        <f>(Table1[[#This Row],[pledged]]/Table1[[#This Row],[goal]])*100</f>
        <v>106.65777537961894</v>
      </c>
      <c r="P1395">
        <f>Table1[[#This Row],[pledged]]/Table1[[#This Row],[backers_count]]</f>
        <v>27.936800000000002</v>
      </c>
      <c r="Q1395" t="s">
        <v>8323</v>
      </c>
      <c r="R1395" t="s">
        <v>8327</v>
      </c>
      <c r="S1395" s="12">
        <f>(((J1395/60)/60)/24)+DATE(1970,1,1)</f>
        <v>41004.802465277775</v>
      </c>
      <c r="T1395" s="12">
        <f>(((I1395/60)/60)/24)+DATE(1970,1,1)</f>
        <v>41034.802407407406</v>
      </c>
    </row>
    <row r="1396" spans="1:20" ht="43.2" x14ac:dyDescent="0.3">
      <c r="A1396">
        <v>15</v>
      </c>
      <c r="B1396" s="3" t="s">
        <v>17</v>
      </c>
      <c r="C1396" s="3" t="s">
        <v>4126</v>
      </c>
      <c r="D1396">
        <v>2000</v>
      </c>
      <c r="E1396">
        <v>2132</v>
      </c>
      <c r="F1396" t="s">
        <v>8219</v>
      </c>
      <c r="G1396" t="s">
        <v>8227</v>
      </c>
      <c r="H1396" t="s">
        <v>8249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8265</v>
      </c>
      <c r="O1396" s="7">
        <f>(Table1[[#This Row],[pledged]]/Table1[[#This Row],[goal]])*100</f>
        <v>106.60000000000001</v>
      </c>
      <c r="P1396">
        <f>Table1[[#This Row],[pledged]]/Table1[[#This Row],[backers_count]]</f>
        <v>21.755102040816325</v>
      </c>
      <c r="Q1396" t="s">
        <v>8308</v>
      </c>
      <c r="R1396" t="s">
        <v>8309</v>
      </c>
      <c r="S1396" s="12">
        <f>(((J1396/60)/60)/24)+DATE(1970,1,1)</f>
        <v>42256.391875000001</v>
      </c>
      <c r="T1396" s="12">
        <f>(((I1396/60)/60)/24)+DATE(1970,1,1)</f>
        <v>42274.843055555553</v>
      </c>
    </row>
    <row r="1397" spans="1:20" ht="43.2" x14ac:dyDescent="0.3">
      <c r="A1397">
        <v>20</v>
      </c>
      <c r="B1397" s="3" t="s">
        <v>22</v>
      </c>
      <c r="C1397" s="3" t="s">
        <v>4131</v>
      </c>
      <c r="D1397">
        <v>2000</v>
      </c>
      <c r="E1397">
        <v>2004</v>
      </c>
      <c r="F1397" t="s">
        <v>8219</v>
      </c>
      <c r="G1397" t="s">
        <v>8224</v>
      </c>
      <c r="H1397" t="s">
        <v>8246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8265</v>
      </c>
      <c r="O1397" s="7">
        <f>(Table1[[#This Row],[pledged]]/Table1[[#This Row],[goal]])*100</f>
        <v>100.2</v>
      </c>
      <c r="P1397">
        <f>Table1[[#This Row],[pledged]]/Table1[[#This Row],[backers_count]]</f>
        <v>80.16</v>
      </c>
      <c r="Q1397" t="s">
        <v>8308</v>
      </c>
      <c r="R1397" t="s">
        <v>8309</v>
      </c>
      <c r="S1397" s="12">
        <f>(((J1397/60)/60)/24)+DATE(1970,1,1)</f>
        <v>42200.758240740746</v>
      </c>
      <c r="T1397" s="12">
        <f>(((I1397/60)/60)/24)+DATE(1970,1,1)</f>
        <v>42260.758240740746</v>
      </c>
    </row>
    <row r="1398" spans="1:20" ht="43.2" x14ac:dyDescent="0.3">
      <c r="A1398">
        <v>23</v>
      </c>
      <c r="B1398" s="3" t="s">
        <v>25</v>
      </c>
      <c r="C1398" s="3" t="s">
        <v>4134</v>
      </c>
      <c r="D1398">
        <v>2000</v>
      </c>
      <c r="E1398">
        <v>2370</v>
      </c>
      <c r="F1398" t="s">
        <v>8219</v>
      </c>
      <c r="G1398" t="s">
        <v>8224</v>
      </c>
      <c r="H1398" t="s">
        <v>8246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8265</v>
      </c>
      <c r="O1398" s="7">
        <f>(Table1[[#This Row],[pledged]]/Table1[[#This Row],[goal]])*100</f>
        <v>118.5</v>
      </c>
      <c r="P1398">
        <f>Table1[[#This Row],[pledged]]/Table1[[#This Row],[backers_count]]</f>
        <v>103.04347826086956</v>
      </c>
      <c r="Q1398" t="s">
        <v>8308</v>
      </c>
      <c r="R1398" t="s">
        <v>8309</v>
      </c>
      <c r="S1398" s="12">
        <f>(((J1398/60)/60)/24)+DATE(1970,1,1)</f>
        <v>42097.778946759259</v>
      </c>
      <c r="T1398" s="12">
        <f>(((I1398/60)/60)/24)+DATE(1970,1,1)</f>
        <v>42124.638888888891</v>
      </c>
    </row>
    <row r="1399" spans="1:20" ht="43.2" x14ac:dyDescent="0.3">
      <c r="A1399">
        <v>40</v>
      </c>
      <c r="B1399" s="3" t="s">
        <v>42</v>
      </c>
      <c r="C1399" s="3" t="s">
        <v>4151</v>
      </c>
      <c r="D1399">
        <v>2000</v>
      </c>
      <c r="E1399">
        <v>2027</v>
      </c>
      <c r="F1399" t="s">
        <v>8219</v>
      </c>
      <c r="G1399" t="s">
        <v>8224</v>
      </c>
      <c r="H1399" t="s">
        <v>8246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8265</v>
      </c>
      <c r="O1399" s="7">
        <f>(Table1[[#This Row],[pledged]]/Table1[[#This Row],[goal]])*100</f>
        <v>101.35000000000001</v>
      </c>
      <c r="P1399">
        <f>Table1[[#This Row],[pledged]]/Table1[[#This Row],[backers_count]]</f>
        <v>126.6875</v>
      </c>
      <c r="Q1399" t="s">
        <v>8308</v>
      </c>
      <c r="R1399" t="s">
        <v>8309</v>
      </c>
      <c r="S1399" s="12">
        <f>(((J1399/60)/60)/24)+DATE(1970,1,1)</f>
        <v>41789.21398148148</v>
      </c>
      <c r="T1399" s="12">
        <f>(((I1399/60)/60)/24)+DATE(1970,1,1)</f>
        <v>41809.166666666664</v>
      </c>
    </row>
    <row r="1400" spans="1:20" ht="43.2" x14ac:dyDescent="0.3">
      <c r="A1400">
        <v>41</v>
      </c>
      <c r="B1400" s="3" t="s">
        <v>43</v>
      </c>
      <c r="C1400" s="3" t="s">
        <v>4152</v>
      </c>
      <c r="D1400">
        <v>2000</v>
      </c>
      <c r="E1400">
        <v>2000</v>
      </c>
      <c r="F1400" t="s">
        <v>8219</v>
      </c>
      <c r="G1400" t="s">
        <v>8224</v>
      </c>
      <c r="H1400" t="s">
        <v>8246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8265</v>
      </c>
      <c r="O1400" s="7">
        <f>(Table1[[#This Row],[pledged]]/Table1[[#This Row],[goal]])*100</f>
        <v>100</v>
      </c>
      <c r="P1400">
        <f>Table1[[#This Row],[pledged]]/Table1[[#This Row],[backers_count]]</f>
        <v>105.26315789473684</v>
      </c>
      <c r="Q1400" t="s">
        <v>8308</v>
      </c>
      <c r="R1400" t="s">
        <v>8309</v>
      </c>
      <c r="S1400" s="12">
        <f>(((J1400/60)/60)/24)+DATE(1970,1,1)</f>
        <v>41887.568912037037</v>
      </c>
      <c r="T1400" s="12">
        <f>(((I1400/60)/60)/24)+DATE(1970,1,1)</f>
        <v>41917.568912037037</v>
      </c>
    </row>
    <row r="1401" spans="1:20" ht="57.6" x14ac:dyDescent="0.3">
      <c r="A1401">
        <v>44</v>
      </c>
      <c r="B1401" s="3" t="s">
        <v>46</v>
      </c>
      <c r="C1401" s="3" t="s">
        <v>4155</v>
      </c>
      <c r="D1401">
        <v>2000</v>
      </c>
      <c r="E1401">
        <v>2000</v>
      </c>
      <c r="F1401" t="s">
        <v>8219</v>
      </c>
      <c r="G1401" t="s">
        <v>8224</v>
      </c>
      <c r="H1401" t="s">
        <v>8246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8265</v>
      </c>
      <c r="O1401" s="7">
        <f>(Table1[[#This Row],[pledged]]/Table1[[#This Row],[goal]])*100</f>
        <v>100</v>
      </c>
      <c r="P1401">
        <f>Table1[[#This Row],[pledged]]/Table1[[#This Row],[backers_count]]</f>
        <v>133.33333333333334</v>
      </c>
      <c r="Q1401" t="s">
        <v>8308</v>
      </c>
      <c r="R1401" t="s">
        <v>8309</v>
      </c>
      <c r="S1401" s="12">
        <f>(((J1401/60)/60)/24)+DATE(1970,1,1)</f>
        <v>41874.098807870374</v>
      </c>
      <c r="T1401" s="12">
        <f>(((I1401/60)/60)/24)+DATE(1970,1,1)</f>
        <v>41919.098807870374</v>
      </c>
    </row>
    <row r="1402" spans="1:20" ht="43.2" x14ac:dyDescent="0.3">
      <c r="A1402">
        <v>48</v>
      </c>
      <c r="B1402" s="3" t="s">
        <v>50</v>
      </c>
      <c r="C1402" s="3" t="s">
        <v>4159</v>
      </c>
      <c r="D1402">
        <v>2000</v>
      </c>
      <c r="E1402">
        <v>2159</v>
      </c>
      <c r="F1402" t="s">
        <v>8219</v>
      </c>
      <c r="G1402" t="s">
        <v>8225</v>
      </c>
      <c r="H1402" t="s">
        <v>8247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8265</v>
      </c>
      <c r="O1402" s="7">
        <f>(Table1[[#This Row],[pledged]]/Table1[[#This Row],[goal]])*100</f>
        <v>107.94999999999999</v>
      </c>
      <c r="P1402">
        <f>Table1[[#This Row],[pledged]]/Table1[[#This Row],[backers_count]]</f>
        <v>56.815789473684212</v>
      </c>
      <c r="Q1402" t="s">
        <v>8308</v>
      </c>
      <c r="R1402" t="s">
        <v>8309</v>
      </c>
      <c r="S1402" s="12">
        <f>(((J1402/60)/60)/24)+DATE(1970,1,1)</f>
        <v>42033.516898148147</v>
      </c>
      <c r="T1402" s="12">
        <f>(((I1402/60)/60)/24)+DATE(1970,1,1)</f>
        <v>42064.5</v>
      </c>
    </row>
    <row r="1403" spans="1:20" ht="43.2" x14ac:dyDescent="0.3">
      <c r="A1403">
        <v>63</v>
      </c>
      <c r="B1403" s="3" t="s">
        <v>65</v>
      </c>
      <c r="C1403" s="3" t="s">
        <v>4174</v>
      </c>
      <c r="D1403">
        <v>2000</v>
      </c>
      <c r="E1403">
        <v>2270.37</v>
      </c>
      <c r="F1403" t="s">
        <v>8219</v>
      </c>
      <c r="G1403" t="s">
        <v>8224</v>
      </c>
      <c r="H1403" t="s">
        <v>8246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8266</v>
      </c>
      <c r="O1403" s="7">
        <f>(Table1[[#This Row],[pledged]]/Table1[[#This Row],[goal]])*100</f>
        <v>113.51849999999999</v>
      </c>
      <c r="P1403">
        <f>Table1[[#This Row],[pledged]]/Table1[[#This Row],[backers_count]]</f>
        <v>35.474531249999998</v>
      </c>
      <c r="Q1403" t="s">
        <v>8308</v>
      </c>
      <c r="R1403" t="s">
        <v>8310</v>
      </c>
      <c r="S1403" s="12">
        <f>(((J1403/60)/60)/24)+DATE(1970,1,1)</f>
        <v>41612.912187499998</v>
      </c>
      <c r="T1403" s="12">
        <f>(((I1403/60)/60)/24)+DATE(1970,1,1)</f>
        <v>41636.207638888889</v>
      </c>
    </row>
    <row r="1404" spans="1:20" ht="28.8" x14ac:dyDescent="0.3">
      <c r="A1404">
        <v>66</v>
      </c>
      <c r="B1404" s="3" t="s">
        <v>68</v>
      </c>
      <c r="C1404" s="3" t="s">
        <v>4177</v>
      </c>
      <c r="D1404">
        <v>2000</v>
      </c>
      <c r="E1404">
        <v>2372</v>
      </c>
      <c r="F1404" t="s">
        <v>8219</v>
      </c>
      <c r="G1404" t="s">
        <v>8224</v>
      </c>
      <c r="H1404" t="s">
        <v>8246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8266</v>
      </c>
      <c r="O1404" s="7">
        <f>(Table1[[#This Row],[pledged]]/Table1[[#This Row],[goal]])*100</f>
        <v>118.6</v>
      </c>
      <c r="P1404">
        <f>Table1[[#This Row],[pledged]]/Table1[[#This Row],[backers_count]]</f>
        <v>91.230769230769226</v>
      </c>
      <c r="Q1404" t="s">
        <v>8308</v>
      </c>
      <c r="R1404" t="s">
        <v>8310</v>
      </c>
      <c r="S1404" s="12">
        <f>(((J1404/60)/60)/24)+DATE(1970,1,1)</f>
        <v>42539.849768518514</v>
      </c>
      <c r="T1404" s="12">
        <f>(((I1404/60)/60)/24)+DATE(1970,1,1)</f>
        <v>42569.849768518514</v>
      </c>
    </row>
    <row r="1405" spans="1:20" ht="43.2" x14ac:dyDescent="0.3">
      <c r="A1405">
        <v>67</v>
      </c>
      <c r="B1405" s="3" t="s">
        <v>69</v>
      </c>
      <c r="C1405" s="3" t="s">
        <v>4178</v>
      </c>
      <c r="D1405">
        <v>2000</v>
      </c>
      <c r="E1405">
        <v>2325</v>
      </c>
      <c r="F1405" t="s">
        <v>8219</v>
      </c>
      <c r="G1405" t="s">
        <v>8224</v>
      </c>
      <c r="H1405" t="s">
        <v>8246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8266</v>
      </c>
      <c r="O1405" s="7">
        <f>(Table1[[#This Row],[pledged]]/Table1[[#This Row],[goal]])*100</f>
        <v>116.25000000000001</v>
      </c>
      <c r="P1405">
        <f>Table1[[#This Row],[pledged]]/Table1[[#This Row],[backers_count]]</f>
        <v>116.25</v>
      </c>
      <c r="Q1405" t="s">
        <v>8308</v>
      </c>
      <c r="R1405" t="s">
        <v>8310</v>
      </c>
      <c r="S1405" s="12">
        <f>(((J1405/60)/60)/24)+DATE(1970,1,1)</f>
        <v>41075.583379629628</v>
      </c>
      <c r="T1405" s="12">
        <f>(((I1405/60)/60)/24)+DATE(1970,1,1)</f>
        <v>41105.583379629628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(Table1[[#This Row],[pledged]]/Table1[[#This Row],[goal]])*100</f>
        <v>1.6620689655172414</v>
      </c>
      <c r="P1406">
        <f>Table1[[#This Row],[pledged]]/Table1[[#This Row],[backers_count]]</f>
        <v>48.2</v>
      </c>
      <c r="Q1406" t="s">
        <v>8320</v>
      </c>
      <c r="R1406" t="s">
        <v>8339</v>
      </c>
      <c r="S1406" s="12">
        <f>(((J1406/60)/60)/24)+DATE(1970,1,1)</f>
        <v>42032.510243055556</v>
      </c>
      <c r="T1406" s="12">
        <f>(((I1406/60)/60)/24)+DATE(1970,1,1)</f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(Table1[[#This Row],[pledged]]/Table1[[#This Row],[goal]])*100</f>
        <v>0.42</v>
      </c>
      <c r="P1407">
        <f>Table1[[#This Row],[pledged]]/Table1[[#This Row],[backers_count]]</f>
        <v>6.1764705882352944</v>
      </c>
      <c r="Q1407" t="s">
        <v>8320</v>
      </c>
      <c r="R1407" t="s">
        <v>8339</v>
      </c>
      <c r="S1407" s="12">
        <f>(((J1407/60)/60)/24)+DATE(1970,1,1)</f>
        <v>41941.680567129632</v>
      </c>
      <c r="T1407" s="12">
        <f>(((I1407/60)/60)/24)+DATE(1970,1,1)</f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(Table1[[#This Row],[pledged]]/Table1[[#This Row],[goal]])*100</f>
        <v>0.125</v>
      </c>
      <c r="P1408">
        <f>Table1[[#This Row],[pledged]]/Table1[[#This Row],[backers_count]]</f>
        <v>5</v>
      </c>
      <c r="Q1408" t="s">
        <v>8320</v>
      </c>
      <c r="R1408" t="s">
        <v>8339</v>
      </c>
      <c r="S1408" s="12">
        <f>(((J1408/60)/60)/24)+DATE(1970,1,1)</f>
        <v>42297.432951388888</v>
      </c>
      <c r="T1408" s="12">
        <f>(((I1408/60)/60)/24)+DATE(1970,1,1)</f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(Table1[[#This Row],[pledged]]/Table1[[#This Row],[goal]])*100</f>
        <v>0.5</v>
      </c>
      <c r="P1409">
        <f>Table1[[#This Row],[pledged]]/Table1[[#This Row],[backers_count]]</f>
        <v>7.5</v>
      </c>
      <c r="Q1409" t="s">
        <v>8320</v>
      </c>
      <c r="R1409" t="s">
        <v>8339</v>
      </c>
      <c r="S1409" s="12">
        <f>(((J1409/60)/60)/24)+DATE(1970,1,1)</f>
        <v>41838.536782407406</v>
      </c>
      <c r="T1409" s="12">
        <f>(((I1409/60)/60)/24)+DATE(1970,1,1)</f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(Table1[[#This Row],[pledged]]/Table1[[#This Row],[goal]])*100</f>
        <v>7.1999999999999993</v>
      </c>
      <c r="P1410">
        <f>Table1[[#This Row],[pledged]]/Table1[[#This Row],[backers_count]]</f>
        <v>12</v>
      </c>
      <c r="Q1410" t="s">
        <v>8320</v>
      </c>
      <c r="R1410" t="s">
        <v>8339</v>
      </c>
      <c r="S1410" s="12">
        <f>(((J1410/60)/60)/24)+DATE(1970,1,1)</f>
        <v>42291.872175925921</v>
      </c>
      <c r="T1410" s="12">
        <f>(((I1410/60)/60)/24)+DATE(1970,1,1)</f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(Table1[[#This Row],[pledged]]/Table1[[#This Row],[goal]])*100</f>
        <v>0</v>
      </c>
      <c r="P1411" t="e">
        <f>Table1[[#This Row],[pledged]]/Table1[[#This Row],[backers_count]]</f>
        <v>#DIV/0!</v>
      </c>
      <c r="Q1411" t="s">
        <v>8320</v>
      </c>
      <c r="R1411" t="s">
        <v>8339</v>
      </c>
      <c r="S1411" s="12">
        <f>(((J1411/60)/60)/24)+DATE(1970,1,1)</f>
        <v>41945.133506944447</v>
      </c>
      <c r="T1411" s="12">
        <f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(Table1[[#This Row],[pledged]]/Table1[[#This Row],[goal]])*100</f>
        <v>1.6666666666666666E-2</v>
      </c>
      <c r="P1412">
        <f>Table1[[#This Row],[pledged]]/Table1[[#This Row],[backers_count]]</f>
        <v>1</v>
      </c>
      <c r="Q1412" t="s">
        <v>8320</v>
      </c>
      <c r="R1412" t="s">
        <v>8339</v>
      </c>
      <c r="S1412" s="12">
        <f>(((J1412/60)/60)/24)+DATE(1970,1,1)</f>
        <v>42479.318518518514</v>
      </c>
      <c r="T1412" s="12">
        <f>(((I1412/60)/60)/24)+DATE(1970,1,1)</f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(Table1[[#This Row],[pledged]]/Table1[[#This Row],[goal]])*100</f>
        <v>0.23333333333333336</v>
      </c>
      <c r="P1413">
        <f>Table1[[#This Row],[pledged]]/Table1[[#This Row],[backers_count]]</f>
        <v>2.3333333333333335</v>
      </c>
      <c r="Q1413" t="s">
        <v>8320</v>
      </c>
      <c r="R1413" t="s">
        <v>8339</v>
      </c>
      <c r="S1413" s="12">
        <f>(((J1413/60)/60)/24)+DATE(1970,1,1)</f>
        <v>42013.059027777781</v>
      </c>
      <c r="T1413" s="12">
        <f>(((I1413/60)/60)/24)+DATE(1970,1,1)</f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(Table1[[#This Row],[pledged]]/Table1[[#This Row],[goal]])*100</f>
        <v>4.5714285714285712</v>
      </c>
      <c r="P1414">
        <f>Table1[[#This Row],[pledged]]/Table1[[#This Row],[backers_count]]</f>
        <v>24.615384615384617</v>
      </c>
      <c r="Q1414" t="s">
        <v>8320</v>
      </c>
      <c r="R1414" t="s">
        <v>8339</v>
      </c>
      <c r="S1414" s="12">
        <f>(((J1414/60)/60)/24)+DATE(1970,1,1)</f>
        <v>41947.063645833332</v>
      </c>
      <c r="T1414" s="12">
        <f>(((I1414/60)/60)/24)+DATE(1970,1,1)</f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(Table1[[#This Row],[pledged]]/Table1[[#This Row],[goal]])*100</f>
        <v>5</v>
      </c>
      <c r="P1415">
        <f>Table1[[#This Row],[pledged]]/Table1[[#This Row],[backers_count]]</f>
        <v>100</v>
      </c>
      <c r="Q1415" t="s">
        <v>8320</v>
      </c>
      <c r="R1415" t="s">
        <v>8339</v>
      </c>
      <c r="S1415" s="12">
        <f>(((J1415/60)/60)/24)+DATE(1970,1,1)</f>
        <v>42360.437152777777</v>
      </c>
      <c r="T1415" s="12">
        <f>(((I1415/60)/60)/24)+DATE(1970,1,1)</f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(Table1[[#This Row],[pledged]]/Table1[[#This Row],[goal]])*100</f>
        <v>0.2</v>
      </c>
      <c r="P1416">
        <f>Table1[[#This Row],[pledged]]/Table1[[#This Row],[backers_count]]</f>
        <v>1</v>
      </c>
      <c r="Q1416" t="s">
        <v>8320</v>
      </c>
      <c r="R1416" t="s">
        <v>8339</v>
      </c>
      <c r="S1416" s="12">
        <f>(((J1416/60)/60)/24)+DATE(1970,1,1)</f>
        <v>42708.25309027778</v>
      </c>
      <c r="T1416" s="12">
        <f>(((I1416/60)/60)/24)+DATE(1970,1,1)</f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(Table1[[#This Row],[pledged]]/Table1[[#This Row],[goal]])*100</f>
        <v>18.181818181818183</v>
      </c>
      <c r="P1417">
        <f>Table1[[#This Row],[pledged]]/Table1[[#This Row],[backers_count]]</f>
        <v>88.888888888888886</v>
      </c>
      <c r="Q1417" t="s">
        <v>8320</v>
      </c>
      <c r="R1417" t="s">
        <v>8339</v>
      </c>
      <c r="S1417" s="12">
        <f>(((J1417/60)/60)/24)+DATE(1970,1,1)</f>
        <v>42192.675821759258</v>
      </c>
      <c r="T1417" s="12">
        <f>(((I1417/60)/60)/24)+DATE(1970,1,1)</f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(Table1[[#This Row],[pledged]]/Table1[[#This Row],[goal]])*100</f>
        <v>0</v>
      </c>
      <c r="P1418" t="e">
        <f>Table1[[#This Row],[pledged]]/Table1[[#This Row],[backers_count]]</f>
        <v>#DIV/0!</v>
      </c>
      <c r="Q1418" t="s">
        <v>8320</v>
      </c>
      <c r="R1418" t="s">
        <v>8339</v>
      </c>
      <c r="S1418" s="12">
        <f>(((J1418/60)/60)/24)+DATE(1970,1,1)</f>
        <v>42299.926145833335</v>
      </c>
      <c r="T1418" s="12">
        <f>(((I1418/60)/60)/24)+DATE(1970,1,1)</f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(Table1[[#This Row],[pledged]]/Table1[[#This Row],[goal]])*100</f>
        <v>1.2222222222222223</v>
      </c>
      <c r="P1419">
        <f>Table1[[#This Row],[pledged]]/Table1[[#This Row],[backers_count]]</f>
        <v>27.5</v>
      </c>
      <c r="Q1419" t="s">
        <v>8320</v>
      </c>
      <c r="R1419" t="s">
        <v>8339</v>
      </c>
      <c r="S1419" s="12">
        <f>(((J1419/60)/60)/24)+DATE(1970,1,1)</f>
        <v>42232.15016203704</v>
      </c>
      <c r="T1419" s="12">
        <f>(((I1419/60)/60)/24)+DATE(1970,1,1)</f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(Table1[[#This Row],[pledged]]/Table1[[#This Row],[goal]])*100</f>
        <v>0.2</v>
      </c>
      <c r="P1420">
        <f>Table1[[#This Row],[pledged]]/Table1[[#This Row],[backers_count]]</f>
        <v>6</v>
      </c>
      <c r="Q1420" t="s">
        <v>8320</v>
      </c>
      <c r="R1420" t="s">
        <v>8339</v>
      </c>
      <c r="S1420" s="12">
        <f>(((J1420/60)/60)/24)+DATE(1970,1,1)</f>
        <v>42395.456412037034</v>
      </c>
      <c r="T1420" s="12">
        <f>(((I1420/60)/60)/24)+DATE(1970,1,1)</f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(Table1[[#This Row],[pledged]]/Table1[[#This Row],[goal]])*100</f>
        <v>7.0634920634920633</v>
      </c>
      <c r="P1421">
        <f>Table1[[#This Row],[pledged]]/Table1[[#This Row],[backers_count]]</f>
        <v>44.5</v>
      </c>
      <c r="Q1421" t="s">
        <v>8320</v>
      </c>
      <c r="R1421" t="s">
        <v>8339</v>
      </c>
      <c r="S1421" s="12">
        <f>(((J1421/60)/60)/24)+DATE(1970,1,1)</f>
        <v>42622.456238425926</v>
      </c>
      <c r="T1421" s="12">
        <f>(((I1421/60)/60)/24)+DATE(1970,1,1)</f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(Table1[[#This Row],[pledged]]/Table1[[#This Row],[goal]])*100</f>
        <v>2.7272727272727271</v>
      </c>
      <c r="P1422">
        <f>Table1[[#This Row],[pledged]]/Table1[[#This Row],[backers_count]]</f>
        <v>1</v>
      </c>
      <c r="Q1422" t="s">
        <v>8320</v>
      </c>
      <c r="R1422" t="s">
        <v>8339</v>
      </c>
      <c r="S1422" s="12">
        <f>(((J1422/60)/60)/24)+DATE(1970,1,1)</f>
        <v>42524.667662037042</v>
      </c>
      <c r="T1422" s="12">
        <f>(((I1422/60)/60)/24)+DATE(1970,1,1)</f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(Table1[[#This Row],[pledged]]/Table1[[#This Row],[goal]])*100</f>
        <v>0.1</v>
      </c>
      <c r="P1423">
        <f>Table1[[#This Row],[pledged]]/Table1[[#This Row],[backers_count]]</f>
        <v>100</v>
      </c>
      <c r="Q1423" t="s">
        <v>8320</v>
      </c>
      <c r="R1423" t="s">
        <v>8339</v>
      </c>
      <c r="S1423" s="12">
        <f>(((J1423/60)/60)/24)+DATE(1970,1,1)</f>
        <v>42013.915613425925</v>
      </c>
      <c r="T1423" s="12">
        <f>(((I1423/60)/60)/24)+DATE(1970,1,1)</f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(Table1[[#This Row],[pledged]]/Table1[[#This Row],[goal]])*100</f>
        <v>0.104</v>
      </c>
      <c r="P1424">
        <f>Table1[[#This Row],[pledged]]/Table1[[#This Row],[backers_count]]</f>
        <v>13</v>
      </c>
      <c r="Q1424" t="s">
        <v>8320</v>
      </c>
      <c r="R1424" t="s">
        <v>8339</v>
      </c>
      <c r="S1424" s="12">
        <f>(((J1424/60)/60)/24)+DATE(1970,1,1)</f>
        <v>42604.239629629628</v>
      </c>
      <c r="T1424" s="12">
        <f>(((I1424/60)/60)/24)+DATE(1970,1,1)</f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(Table1[[#This Row],[pledged]]/Table1[[#This Row],[goal]])*100</f>
        <v>0.33333333333333337</v>
      </c>
      <c r="P1425">
        <f>Table1[[#This Row],[pledged]]/Table1[[#This Row],[backers_count]]</f>
        <v>100</v>
      </c>
      <c r="Q1425" t="s">
        <v>8320</v>
      </c>
      <c r="R1425" t="s">
        <v>8339</v>
      </c>
      <c r="S1425" s="12">
        <f>(((J1425/60)/60)/24)+DATE(1970,1,1)</f>
        <v>42340.360312500001</v>
      </c>
      <c r="T1425" s="12">
        <f>(((I1425/60)/60)/24)+DATE(1970,1,1)</f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(Table1[[#This Row],[pledged]]/Table1[[#This Row],[goal]])*100</f>
        <v>20.36</v>
      </c>
      <c r="P1426">
        <f>Table1[[#This Row],[pledged]]/Table1[[#This Row],[backers_count]]</f>
        <v>109.07142857142857</v>
      </c>
      <c r="Q1426" t="s">
        <v>8320</v>
      </c>
      <c r="R1426" t="s">
        <v>8339</v>
      </c>
      <c r="S1426" s="12">
        <f>(((J1426/60)/60)/24)+DATE(1970,1,1)</f>
        <v>42676.717615740738</v>
      </c>
      <c r="T1426" s="12">
        <f>(((I1426/60)/60)/24)+DATE(1970,1,1)</f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(Table1[[#This Row],[pledged]]/Table1[[#This Row],[goal]])*100</f>
        <v>0</v>
      </c>
      <c r="P1427" t="e">
        <f>Table1[[#This Row],[pledged]]/Table1[[#This Row],[backers_count]]</f>
        <v>#DIV/0!</v>
      </c>
      <c r="Q1427" t="s">
        <v>8320</v>
      </c>
      <c r="R1427" t="s">
        <v>8339</v>
      </c>
      <c r="S1427" s="12">
        <f>(((J1427/60)/60)/24)+DATE(1970,1,1)</f>
        <v>42093.131469907406</v>
      </c>
      <c r="T1427" s="12">
        <f>(((I1427/60)/60)/24)+DATE(1970,1,1)</f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(Table1[[#This Row],[pledged]]/Table1[[#This Row],[goal]])*100</f>
        <v>0</v>
      </c>
      <c r="P1428" t="e">
        <f>Table1[[#This Row],[pledged]]/Table1[[#This Row],[backers_count]]</f>
        <v>#DIV/0!</v>
      </c>
      <c r="Q1428" t="s">
        <v>8320</v>
      </c>
      <c r="R1428" t="s">
        <v>8339</v>
      </c>
      <c r="S1428" s="12">
        <f>(((J1428/60)/60)/24)+DATE(1970,1,1)</f>
        <v>42180.390277777777</v>
      </c>
      <c r="T1428" s="12">
        <f>(((I1428/60)/60)/24)+DATE(1970,1,1)</f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(Table1[[#This Row],[pledged]]/Table1[[#This Row],[goal]])*100</f>
        <v>8.3800000000000008</v>
      </c>
      <c r="P1429">
        <f>Table1[[#This Row],[pledged]]/Table1[[#This Row],[backers_count]]</f>
        <v>104.75</v>
      </c>
      <c r="Q1429" t="s">
        <v>8320</v>
      </c>
      <c r="R1429" t="s">
        <v>8339</v>
      </c>
      <c r="S1429" s="12">
        <f>(((J1429/60)/60)/24)+DATE(1970,1,1)</f>
        <v>42601.851678240739</v>
      </c>
      <c r="T1429" s="12">
        <f>(((I1429/60)/60)/24)+DATE(1970,1,1)</f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(Table1[[#This Row],[pledged]]/Table1[[#This Row],[goal]])*100</f>
        <v>4.5</v>
      </c>
      <c r="P1430">
        <f>Table1[[#This Row],[pledged]]/Table1[[#This Row],[backers_count]]</f>
        <v>15</v>
      </c>
      <c r="Q1430" t="s">
        <v>8320</v>
      </c>
      <c r="R1430" t="s">
        <v>8339</v>
      </c>
      <c r="S1430" s="12">
        <f>(((J1430/60)/60)/24)+DATE(1970,1,1)</f>
        <v>42432.379826388889</v>
      </c>
      <c r="T1430" s="12">
        <f>(((I1430/60)/60)/24)+DATE(1970,1,1)</f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(Table1[[#This Row],[pledged]]/Table1[[#This Row],[goal]])*100</f>
        <v>0</v>
      </c>
      <c r="P1431" t="e">
        <f>Table1[[#This Row],[pledged]]/Table1[[#This Row],[backers_count]]</f>
        <v>#DIV/0!</v>
      </c>
      <c r="Q1431" t="s">
        <v>8320</v>
      </c>
      <c r="R1431" t="s">
        <v>8339</v>
      </c>
      <c r="S1431" s="12">
        <f>(((J1431/60)/60)/24)+DATE(1970,1,1)</f>
        <v>42074.060671296291</v>
      </c>
      <c r="T1431" s="12">
        <f>(((I1431/60)/60)/24)+DATE(1970,1,1)</f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(Table1[[#This Row],[pledged]]/Table1[[#This Row],[goal]])*100</f>
        <v>8.06</v>
      </c>
      <c r="P1432">
        <f>Table1[[#This Row],[pledged]]/Table1[[#This Row],[backers_count]]</f>
        <v>80.599999999999994</v>
      </c>
      <c r="Q1432" t="s">
        <v>8320</v>
      </c>
      <c r="R1432" t="s">
        <v>8339</v>
      </c>
      <c r="S1432" s="12">
        <f>(((J1432/60)/60)/24)+DATE(1970,1,1)</f>
        <v>41961.813518518517</v>
      </c>
      <c r="T1432" s="12">
        <f>(((I1432/60)/60)/24)+DATE(1970,1,1)</f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(Table1[[#This Row],[pledged]]/Table1[[#This Row],[goal]])*100</f>
        <v>31.94705882352941</v>
      </c>
      <c r="P1433">
        <f>Table1[[#This Row],[pledged]]/Table1[[#This Row],[backers_count]]</f>
        <v>115.55319148936171</v>
      </c>
      <c r="Q1433" t="s">
        <v>8320</v>
      </c>
      <c r="R1433" t="s">
        <v>8339</v>
      </c>
      <c r="S1433" s="12">
        <f>(((J1433/60)/60)/24)+DATE(1970,1,1)</f>
        <v>42304.210833333331</v>
      </c>
      <c r="T1433" s="12">
        <f>(((I1433/60)/60)/24)+DATE(1970,1,1)</f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(Table1[[#This Row],[pledged]]/Table1[[#This Row],[goal]])*100</f>
        <v>0</v>
      </c>
      <c r="P1434" t="e">
        <f>Table1[[#This Row],[pledged]]/Table1[[#This Row],[backers_count]]</f>
        <v>#DIV/0!</v>
      </c>
      <c r="Q1434" t="s">
        <v>8320</v>
      </c>
      <c r="R1434" t="s">
        <v>8339</v>
      </c>
      <c r="S1434" s="12">
        <f>(((J1434/60)/60)/24)+DATE(1970,1,1)</f>
        <v>42175.780416666668</v>
      </c>
      <c r="T1434" s="12">
        <f>(((I1434/60)/60)/24)+DATE(1970,1,1)</f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(Table1[[#This Row],[pledged]]/Table1[[#This Row],[goal]])*100</f>
        <v>6.708333333333333</v>
      </c>
      <c r="P1435">
        <f>Table1[[#This Row],[pledged]]/Table1[[#This Row],[backers_count]]</f>
        <v>80.5</v>
      </c>
      <c r="Q1435" t="s">
        <v>8320</v>
      </c>
      <c r="R1435" t="s">
        <v>8339</v>
      </c>
      <c r="S1435" s="12">
        <f>(((J1435/60)/60)/24)+DATE(1970,1,1)</f>
        <v>42673.625868055555</v>
      </c>
      <c r="T1435" s="12">
        <f>(((I1435/60)/60)/24)+DATE(1970,1,1)</f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(Table1[[#This Row],[pledged]]/Table1[[#This Row],[goal]])*100</f>
        <v>9.9878048780487809</v>
      </c>
      <c r="P1436">
        <f>Table1[[#This Row],[pledged]]/Table1[[#This Row],[backers_count]]</f>
        <v>744.5454545454545</v>
      </c>
      <c r="Q1436" t="s">
        <v>8320</v>
      </c>
      <c r="R1436" t="s">
        <v>8339</v>
      </c>
      <c r="S1436" s="12">
        <f>(((J1436/60)/60)/24)+DATE(1970,1,1)</f>
        <v>42142.767106481479</v>
      </c>
      <c r="T1436" s="12">
        <f>(((I1436/60)/60)/24)+DATE(1970,1,1)</f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(Table1[[#This Row],[pledged]]/Table1[[#This Row],[goal]])*100</f>
        <v>0.1</v>
      </c>
      <c r="P1437">
        <f>Table1[[#This Row],[pledged]]/Table1[[#This Row],[backers_count]]</f>
        <v>7.5</v>
      </c>
      <c r="Q1437" t="s">
        <v>8320</v>
      </c>
      <c r="R1437" t="s">
        <v>8339</v>
      </c>
      <c r="S1437" s="12">
        <f>(((J1437/60)/60)/24)+DATE(1970,1,1)</f>
        <v>42258.780324074076</v>
      </c>
      <c r="T1437" s="12">
        <f>(((I1437/60)/60)/24)+DATE(1970,1,1)</f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(Table1[[#This Row],[pledged]]/Table1[[#This Row],[goal]])*100</f>
        <v>0.77</v>
      </c>
      <c r="P1438">
        <f>Table1[[#This Row],[pledged]]/Table1[[#This Row],[backers_count]]</f>
        <v>38.5</v>
      </c>
      <c r="Q1438" t="s">
        <v>8320</v>
      </c>
      <c r="R1438" t="s">
        <v>8339</v>
      </c>
      <c r="S1438" s="12">
        <f>(((J1438/60)/60)/24)+DATE(1970,1,1)</f>
        <v>42391.35019675926</v>
      </c>
      <c r="T1438" s="12">
        <f>(((I1438/60)/60)/24)+DATE(1970,1,1)</f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(Table1[[#This Row],[pledged]]/Table1[[#This Row],[goal]])*100</f>
        <v>26.900000000000002</v>
      </c>
      <c r="P1439">
        <f>Table1[[#This Row],[pledged]]/Table1[[#This Row],[backers_count]]</f>
        <v>36.68181818181818</v>
      </c>
      <c r="Q1439" t="s">
        <v>8320</v>
      </c>
      <c r="R1439" t="s">
        <v>8339</v>
      </c>
      <c r="S1439" s="12">
        <f>(((J1439/60)/60)/24)+DATE(1970,1,1)</f>
        <v>41796.531701388885</v>
      </c>
      <c r="T1439" s="12">
        <f>(((I1439/60)/60)/24)+DATE(1970,1,1)</f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(Table1[[#This Row],[pledged]]/Table1[[#This Row],[goal]])*100</f>
        <v>3</v>
      </c>
      <c r="P1440">
        <f>Table1[[#This Row],[pledged]]/Table1[[#This Row],[backers_count]]</f>
        <v>75</v>
      </c>
      <c r="Q1440" t="s">
        <v>8320</v>
      </c>
      <c r="R1440" t="s">
        <v>8339</v>
      </c>
      <c r="S1440" s="12">
        <f>(((J1440/60)/60)/24)+DATE(1970,1,1)</f>
        <v>42457.871516203704</v>
      </c>
      <c r="T1440" s="12">
        <f>(((I1440/60)/60)/24)+DATE(1970,1,1)</f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(Table1[[#This Row],[pledged]]/Table1[[#This Row],[goal]])*100</f>
        <v>6.6055045871559637</v>
      </c>
      <c r="P1441">
        <f>Table1[[#This Row],[pledged]]/Table1[[#This Row],[backers_count]]</f>
        <v>30</v>
      </c>
      <c r="Q1441" t="s">
        <v>8320</v>
      </c>
      <c r="R1441" t="s">
        <v>8339</v>
      </c>
      <c r="S1441" s="12">
        <f>(((J1441/60)/60)/24)+DATE(1970,1,1)</f>
        <v>42040.829872685179</v>
      </c>
      <c r="T1441" s="12">
        <f>(((I1441/60)/60)/24)+DATE(1970,1,1)</f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(Table1[[#This Row],[pledged]]/Table1[[#This Row],[goal]])*100</f>
        <v>7.6923076923076927E-3</v>
      </c>
      <c r="P1442">
        <f>Table1[[#This Row],[pledged]]/Table1[[#This Row],[backers_count]]</f>
        <v>1</v>
      </c>
      <c r="Q1442" t="s">
        <v>8320</v>
      </c>
      <c r="R1442" t="s">
        <v>8339</v>
      </c>
      <c r="S1442" s="12">
        <f>(((J1442/60)/60)/24)+DATE(1970,1,1)</f>
        <v>42486.748414351852</v>
      </c>
      <c r="T1442" s="12">
        <f>(((I1442/60)/60)/24)+DATE(1970,1,1)</f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(Table1[[#This Row],[pledged]]/Table1[[#This Row],[goal]])*100</f>
        <v>1.1222222222222222</v>
      </c>
      <c r="P1443">
        <f>Table1[[#This Row],[pledged]]/Table1[[#This Row],[backers_count]]</f>
        <v>673.33333333333337</v>
      </c>
      <c r="Q1443" t="s">
        <v>8320</v>
      </c>
      <c r="R1443" t="s">
        <v>8339</v>
      </c>
      <c r="S1443" s="12">
        <f>(((J1443/60)/60)/24)+DATE(1970,1,1)</f>
        <v>42198.765844907408</v>
      </c>
      <c r="T1443" s="12">
        <f>(((I1443/60)/60)/24)+DATE(1970,1,1)</f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(Table1[[#This Row],[pledged]]/Table1[[#This Row],[goal]])*100</f>
        <v>0</v>
      </c>
      <c r="P1444" t="e">
        <f>Table1[[#This Row],[pledged]]/Table1[[#This Row],[backers_count]]</f>
        <v>#DIV/0!</v>
      </c>
      <c r="Q1444" t="s">
        <v>8320</v>
      </c>
      <c r="R1444" t="s">
        <v>8339</v>
      </c>
      <c r="S1444" s="12">
        <f>(((J1444/60)/60)/24)+DATE(1970,1,1)</f>
        <v>42485.64534722222</v>
      </c>
      <c r="T1444" s="12">
        <f>(((I1444/60)/60)/24)+DATE(1970,1,1)</f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(Table1[[#This Row],[pledged]]/Table1[[#This Row],[goal]])*100</f>
        <v>0</v>
      </c>
      <c r="P1445" t="e">
        <f>Table1[[#This Row],[pledged]]/Table1[[#This Row],[backers_count]]</f>
        <v>#DIV/0!</v>
      </c>
      <c r="Q1445" t="s">
        <v>8320</v>
      </c>
      <c r="R1445" t="s">
        <v>8339</v>
      </c>
      <c r="S1445" s="12">
        <f>(((J1445/60)/60)/24)+DATE(1970,1,1)</f>
        <v>42707.926030092596</v>
      </c>
      <c r="T1445" s="12">
        <f>(((I1445/60)/60)/24)+DATE(1970,1,1)</f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(Table1[[#This Row],[pledged]]/Table1[[#This Row],[goal]])*100</f>
        <v>0</v>
      </c>
      <c r="P1446" t="e">
        <f>Table1[[#This Row],[pledged]]/Table1[[#This Row],[backers_count]]</f>
        <v>#DIV/0!</v>
      </c>
      <c r="Q1446" t="s">
        <v>8320</v>
      </c>
      <c r="R1446" t="s">
        <v>8339</v>
      </c>
      <c r="S1446" s="12">
        <f>(((J1446/60)/60)/24)+DATE(1970,1,1)</f>
        <v>42199.873402777783</v>
      </c>
      <c r="T1446" s="12">
        <f>(((I1446/60)/60)/24)+DATE(1970,1,1)</f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(Table1[[#This Row],[pledged]]/Table1[[#This Row],[goal]])*100</f>
        <v>0</v>
      </c>
      <c r="P1447" t="e">
        <f>Table1[[#This Row],[pledged]]/Table1[[#This Row],[backers_count]]</f>
        <v>#DIV/0!</v>
      </c>
      <c r="Q1447" t="s">
        <v>8320</v>
      </c>
      <c r="R1447" t="s">
        <v>8339</v>
      </c>
      <c r="S1447" s="12">
        <f>(((J1447/60)/60)/24)+DATE(1970,1,1)</f>
        <v>42139.542303240742</v>
      </c>
      <c r="T1447" s="12">
        <f>(((I1447/60)/60)/24)+DATE(1970,1,1)</f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(Table1[[#This Row],[pledged]]/Table1[[#This Row],[goal]])*100</f>
        <v>0</v>
      </c>
      <c r="P1448" t="e">
        <f>Table1[[#This Row],[pledged]]/Table1[[#This Row],[backers_count]]</f>
        <v>#DIV/0!</v>
      </c>
      <c r="Q1448" t="s">
        <v>8320</v>
      </c>
      <c r="R1448" t="s">
        <v>8339</v>
      </c>
      <c r="S1448" s="12">
        <f>(((J1448/60)/60)/24)+DATE(1970,1,1)</f>
        <v>42461.447662037041</v>
      </c>
      <c r="T1448" s="12">
        <f>(((I1448/60)/60)/24)+DATE(1970,1,1)</f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(Table1[[#This Row],[pledged]]/Table1[[#This Row],[goal]])*100</f>
        <v>1.4999999999999999E-2</v>
      </c>
      <c r="P1449">
        <f>Table1[[#This Row],[pledged]]/Table1[[#This Row],[backers_count]]</f>
        <v>25</v>
      </c>
      <c r="Q1449" t="s">
        <v>8320</v>
      </c>
      <c r="R1449" t="s">
        <v>8339</v>
      </c>
      <c r="S1449" s="12">
        <f>(((J1449/60)/60)/24)+DATE(1970,1,1)</f>
        <v>42529.730717592596</v>
      </c>
      <c r="T1449" s="12">
        <f>(((I1449/60)/60)/24)+DATE(1970,1,1)</f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(Table1[[#This Row],[pledged]]/Table1[[#This Row],[goal]])*100</f>
        <v>0</v>
      </c>
      <c r="P1450" t="e">
        <f>Table1[[#This Row],[pledged]]/Table1[[#This Row],[backers_count]]</f>
        <v>#DIV/0!</v>
      </c>
      <c r="Q1450" t="s">
        <v>8320</v>
      </c>
      <c r="R1450" t="s">
        <v>8339</v>
      </c>
      <c r="S1450" s="12">
        <f>(((J1450/60)/60)/24)+DATE(1970,1,1)</f>
        <v>42115.936550925922</v>
      </c>
      <c r="T1450" s="12">
        <f>(((I1450/60)/60)/24)+DATE(1970,1,1)</f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(Table1[[#This Row],[pledged]]/Table1[[#This Row],[goal]])*100</f>
        <v>0</v>
      </c>
      <c r="P1451" t="e">
        <f>Table1[[#This Row],[pledged]]/Table1[[#This Row],[backers_count]]</f>
        <v>#DIV/0!</v>
      </c>
      <c r="Q1451" t="s">
        <v>8320</v>
      </c>
      <c r="R1451" t="s">
        <v>8339</v>
      </c>
      <c r="S1451" s="12">
        <f>(((J1451/60)/60)/24)+DATE(1970,1,1)</f>
        <v>42086.811400462961</v>
      </c>
      <c r="T1451" s="12">
        <f>(((I1451/60)/60)/24)+DATE(1970,1,1)</f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(Table1[[#This Row],[pledged]]/Table1[[#This Row],[goal]])*100</f>
        <v>1E-3</v>
      </c>
      <c r="P1452">
        <f>Table1[[#This Row],[pledged]]/Table1[[#This Row],[backers_count]]</f>
        <v>1</v>
      </c>
      <c r="Q1452" t="s">
        <v>8320</v>
      </c>
      <c r="R1452" t="s">
        <v>8339</v>
      </c>
      <c r="S1452" s="12">
        <f>(((J1452/60)/60)/24)+DATE(1970,1,1)</f>
        <v>42390.171261574069</v>
      </c>
      <c r="T1452" s="12">
        <f>(((I1452/60)/60)/24)+DATE(1970,1,1)</f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(Table1[[#This Row],[pledged]]/Table1[[#This Row],[goal]])*100</f>
        <v>1.0554089709762533E-2</v>
      </c>
      <c r="P1453">
        <f>Table1[[#This Row],[pledged]]/Table1[[#This Row],[backers_count]]</f>
        <v>1</v>
      </c>
      <c r="Q1453" t="s">
        <v>8320</v>
      </c>
      <c r="R1453" t="s">
        <v>8339</v>
      </c>
      <c r="S1453" s="12">
        <f>(((J1453/60)/60)/24)+DATE(1970,1,1)</f>
        <v>41931.959016203706</v>
      </c>
      <c r="T1453" s="12">
        <f>(((I1453/60)/60)/24)+DATE(1970,1,1)</f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(Table1[[#This Row],[pledged]]/Table1[[#This Row],[goal]])*100</f>
        <v>0</v>
      </c>
      <c r="P1454" t="e">
        <f>Table1[[#This Row],[pledged]]/Table1[[#This Row],[backers_count]]</f>
        <v>#DIV/0!</v>
      </c>
      <c r="Q1454" t="s">
        <v>8320</v>
      </c>
      <c r="R1454" t="s">
        <v>8339</v>
      </c>
      <c r="S1454" s="12">
        <f>(((J1454/60)/60)/24)+DATE(1970,1,1)</f>
        <v>41818.703275462962</v>
      </c>
      <c r="T1454" s="12">
        <f>(((I1454/60)/60)/24)+DATE(1970,1,1)</f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(Table1[[#This Row],[pledged]]/Table1[[#This Row],[goal]])*100</f>
        <v>0</v>
      </c>
      <c r="P1455" t="e">
        <f>Table1[[#This Row],[pledged]]/Table1[[#This Row],[backers_count]]</f>
        <v>#DIV/0!</v>
      </c>
      <c r="Q1455" t="s">
        <v>8320</v>
      </c>
      <c r="R1455" t="s">
        <v>8339</v>
      </c>
      <c r="S1455" s="12">
        <f>(((J1455/60)/60)/24)+DATE(1970,1,1)</f>
        <v>42795.696145833332</v>
      </c>
      <c r="T1455" s="12">
        <f>(((I1455/60)/60)/24)+DATE(1970,1,1)</f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(Table1[[#This Row],[pledged]]/Table1[[#This Row],[goal]])*100</f>
        <v>0.85714285714285721</v>
      </c>
      <c r="P1456">
        <f>Table1[[#This Row],[pledged]]/Table1[[#This Row],[backers_count]]</f>
        <v>15</v>
      </c>
      <c r="Q1456" t="s">
        <v>8320</v>
      </c>
      <c r="R1456" t="s">
        <v>8339</v>
      </c>
      <c r="S1456" s="12">
        <f>(((J1456/60)/60)/24)+DATE(1970,1,1)</f>
        <v>42463.866666666669</v>
      </c>
      <c r="T1456" s="12">
        <f>(((I1456/60)/60)/24)+DATE(1970,1,1)</f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(Table1[[#This Row],[pledged]]/Table1[[#This Row],[goal]])*100</f>
        <v>10.5</v>
      </c>
      <c r="P1457">
        <f>Table1[[#This Row],[pledged]]/Table1[[#This Row],[backers_count]]</f>
        <v>225</v>
      </c>
      <c r="Q1457" t="s">
        <v>8320</v>
      </c>
      <c r="R1457" t="s">
        <v>8339</v>
      </c>
      <c r="S1457" s="12">
        <f>(((J1457/60)/60)/24)+DATE(1970,1,1)</f>
        <v>41832.672685185185</v>
      </c>
      <c r="T1457" s="12">
        <f>(((I1457/60)/60)/24)+DATE(1970,1,1)</f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(Table1[[#This Row],[pledged]]/Table1[[#This Row],[goal]])*100</f>
        <v>2.9000000000000004</v>
      </c>
      <c r="P1458">
        <f>Table1[[#This Row],[pledged]]/Table1[[#This Row],[backers_count]]</f>
        <v>48.333333333333336</v>
      </c>
      <c r="Q1458" t="s">
        <v>8320</v>
      </c>
      <c r="R1458" t="s">
        <v>8339</v>
      </c>
      <c r="S1458" s="12">
        <f>(((J1458/60)/60)/24)+DATE(1970,1,1)</f>
        <v>42708.668576388889</v>
      </c>
      <c r="T1458" s="12">
        <f>(((I1458/60)/60)/24)+DATE(1970,1,1)</f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(Table1[[#This Row],[pledged]]/Table1[[#This Row],[goal]])*100</f>
        <v>0</v>
      </c>
      <c r="P1459" t="e">
        <f>Table1[[#This Row],[pledged]]/Table1[[#This Row],[backers_count]]</f>
        <v>#DIV/0!</v>
      </c>
      <c r="Q1459" t="s">
        <v>8320</v>
      </c>
      <c r="R1459" t="s">
        <v>8339</v>
      </c>
      <c r="S1459" s="12">
        <f>(((J1459/60)/60)/24)+DATE(1970,1,1)</f>
        <v>42289.89634259259</v>
      </c>
      <c r="T1459" s="12">
        <f>(((I1459/60)/60)/24)+DATE(1970,1,1)</f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(Table1[[#This Row],[pledged]]/Table1[[#This Row],[goal]])*100</f>
        <v>0</v>
      </c>
      <c r="P1460" t="e">
        <f>Table1[[#This Row],[pledged]]/Table1[[#This Row],[backers_count]]</f>
        <v>#DIV/0!</v>
      </c>
      <c r="Q1460" t="s">
        <v>8320</v>
      </c>
      <c r="R1460" t="s">
        <v>8339</v>
      </c>
      <c r="S1460" s="12">
        <f>(((J1460/60)/60)/24)+DATE(1970,1,1)</f>
        <v>41831.705555555556</v>
      </c>
      <c r="T1460" s="12">
        <f>(((I1460/60)/60)/24)+DATE(1970,1,1)</f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(Table1[[#This Row],[pledged]]/Table1[[#This Row],[goal]])*100</f>
        <v>0</v>
      </c>
      <c r="P1461" t="e">
        <f>Table1[[#This Row],[pledged]]/Table1[[#This Row],[backers_count]]</f>
        <v>#DIV/0!</v>
      </c>
      <c r="Q1461" t="s">
        <v>8320</v>
      </c>
      <c r="R1461" t="s">
        <v>8339</v>
      </c>
      <c r="S1461" s="12">
        <f>(((J1461/60)/60)/24)+DATE(1970,1,1)</f>
        <v>42312.204814814817</v>
      </c>
      <c r="T1461" s="12">
        <f>(((I1461/60)/60)/24)+DATE(1970,1,1)</f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(Table1[[#This Row],[pledged]]/Table1[[#This Row],[goal]])*100</f>
        <v>0</v>
      </c>
      <c r="P1462" t="e">
        <f>Table1[[#This Row],[pledged]]/Table1[[#This Row],[backers_count]]</f>
        <v>#DIV/0!</v>
      </c>
      <c r="Q1462" t="s">
        <v>8320</v>
      </c>
      <c r="R1462" t="s">
        <v>8339</v>
      </c>
      <c r="S1462" s="12">
        <f>(((J1462/60)/60)/24)+DATE(1970,1,1)</f>
        <v>41915.896967592591</v>
      </c>
      <c r="T1462" s="12">
        <f>(((I1462/60)/60)/24)+DATE(1970,1,1)</f>
        <v>41973.989583333328</v>
      </c>
    </row>
    <row r="1463" spans="1:20" ht="43.2" x14ac:dyDescent="0.3">
      <c r="A1463">
        <v>402</v>
      </c>
      <c r="B1463" s="3" t="s">
        <v>403</v>
      </c>
      <c r="C1463" s="3" t="s">
        <v>4512</v>
      </c>
      <c r="D1463">
        <v>2000</v>
      </c>
      <c r="E1463">
        <v>2833</v>
      </c>
      <c r="F1463" t="s">
        <v>8219</v>
      </c>
      <c r="G1463" t="s">
        <v>8224</v>
      </c>
      <c r="H1463" t="s">
        <v>8246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8269</v>
      </c>
      <c r="O1463" s="7">
        <f>(Table1[[#This Row],[pledged]]/Table1[[#This Row],[goal]])*100</f>
        <v>141.65</v>
      </c>
      <c r="P1463">
        <f>Table1[[#This Row],[pledged]]/Table1[[#This Row],[backers_count]]</f>
        <v>65.883720930232556</v>
      </c>
      <c r="Q1463" t="s">
        <v>8308</v>
      </c>
      <c r="R1463" t="s">
        <v>8313</v>
      </c>
      <c r="S1463" s="12">
        <f>(((J1463/60)/60)/24)+DATE(1970,1,1)</f>
        <v>42292.539548611108</v>
      </c>
      <c r="T1463" s="12">
        <f>(((I1463/60)/60)/24)+DATE(1970,1,1)</f>
        <v>42313.58121527778</v>
      </c>
    </row>
    <row r="1464" spans="1:20" ht="43.2" x14ac:dyDescent="0.3">
      <c r="A1464">
        <v>407</v>
      </c>
      <c r="B1464" s="3" t="s">
        <v>408</v>
      </c>
      <c r="C1464" s="3" t="s">
        <v>4517</v>
      </c>
      <c r="D1464">
        <v>2000</v>
      </c>
      <c r="E1464">
        <v>2031</v>
      </c>
      <c r="F1464" t="s">
        <v>8219</v>
      </c>
      <c r="G1464" t="s">
        <v>8224</v>
      </c>
      <c r="H1464" t="s">
        <v>8246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8269</v>
      </c>
      <c r="O1464" s="7">
        <f>(Table1[[#This Row],[pledged]]/Table1[[#This Row],[goal]])*100</f>
        <v>101.55000000000001</v>
      </c>
      <c r="P1464">
        <f>Table1[[#This Row],[pledged]]/Table1[[#This Row],[backers_count]]</f>
        <v>92.318181818181813</v>
      </c>
      <c r="Q1464" t="s">
        <v>8308</v>
      </c>
      <c r="R1464" t="s">
        <v>8313</v>
      </c>
      <c r="S1464" s="12">
        <f>(((J1464/60)/60)/24)+DATE(1970,1,1)</f>
        <v>40806.870949074073</v>
      </c>
      <c r="T1464" s="12">
        <f>(((I1464/60)/60)/24)+DATE(1970,1,1)</f>
        <v>40866.912615740745</v>
      </c>
    </row>
    <row r="1465" spans="1:20" ht="43.2" x14ac:dyDescent="0.3">
      <c r="A1465">
        <v>533</v>
      </c>
      <c r="B1465" s="3" t="s">
        <v>534</v>
      </c>
      <c r="C1465" s="3" t="s">
        <v>4643</v>
      </c>
      <c r="D1465">
        <v>2000</v>
      </c>
      <c r="E1465">
        <v>2004</v>
      </c>
      <c r="F1465" t="s">
        <v>8219</v>
      </c>
      <c r="G1465" t="s">
        <v>8225</v>
      </c>
      <c r="H1465" t="s">
        <v>8247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8271</v>
      </c>
      <c r="O1465" s="7">
        <f>(Table1[[#This Row],[pledged]]/Table1[[#This Row],[goal]])*100</f>
        <v>100.2</v>
      </c>
      <c r="P1465">
        <f>Table1[[#This Row],[pledged]]/Table1[[#This Row],[backers_count]]</f>
        <v>117.88235294117646</v>
      </c>
      <c r="Q1465" t="s">
        <v>8315</v>
      </c>
      <c r="R1465" t="s">
        <v>8316</v>
      </c>
      <c r="S1465" s="12">
        <f>(((J1465/60)/60)/24)+DATE(1970,1,1)</f>
        <v>42482.43478009259</v>
      </c>
      <c r="T1465" s="12">
        <f>(((I1465/60)/60)/24)+DATE(1970,1,1)</f>
        <v>42506.43478009259</v>
      </c>
    </row>
    <row r="1466" spans="1:20" ht="43.2" x14ac:dyDescent="0.3">
      <c r="A1466">
        <v>535</v>
      </c>
      <c r="B1466" s="3" t="s">
        <v>536</v>
      </c>
      <c r="C1466" s="3" t="s">
        <v>4645</v>
      </c>
      <c r="D1466">
        <v>2000</v>
      </c>
      <c r="E1466">
        <v>2050</v>
      </c>
      <c r="F1466" t="s">
        <v>8219</v>
      </c>
      <c r="G1466" t="s">
        <v>8225</v>
      </c>
      <c r="H1466" t="s">
        <v>8247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8271</v>
      </c>
      <c r="O1466" s="7">
        <f>(Table1[[#This Row],[pledged]]/Table1[[#This Row],[goal]])*100</f>
        <v>102.49999999999999</v>
      </c>
      <c r="P1466">
        <f>Table1[[#This Row],[pledged]]/Table1[[#This Row],[backers_count]]</f>
        <v>34.745762711864408</v>
      </c>
      <c r="Q1466" t="s">
        <v>8315</v>
      </c>
      <c r="R1466" t="s">
        <v>8316</v>
      </c>
      <c r="S1466" s="12">
        <f>(((J1466/60)/60)/24)+DATE(1970,1,1)</f>
        <v>42711.545196759253</v>
      </c>
      <c r="T1466" s="12">
        <f>(((I1466/60)/60)/24)+DATE(1970,1,1)</f>
        <v>42741.545196759253</v>
      </c>
    </row>
    <row r="1467" spans="1:20" ht="43.2" x14ac:dyDescent="0.3">
      <c r="A1467">
        <v>537</v>
      </c>
      <c r="B1467" s="3" t="s">
        <v>538</v>
      </c>
      <c r="C1467" s="3" t="s">
        <v>4647</v>
      </c>
      <c r="D1467">
        <v>2000</v>
      </c>
      <c r="E1467">
        <v>2410</v>
      </c>
      <c r="F1467" t="s">
        <v>8219</v>
      </c>
      <c r="G1467" t="s">
        <v>8224</v>
      </c>
      <c r="H1467" t="s">
        <v>8246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8271</v>
      </c>
      <c r="O1467" s="7">
        <f>(Table1[[#This Row],[pledged]]/Table1[[#This Row],[goal]])*100</f>
        <v>120.5</v>
      </c>
      <c r="P1467">
        <f>Table1[[#This Row],[pledged]]/Table1[[#This Row],[backers_count]]</f>
        <v>40.847457627118644</v>
      </c>
      <c r="Q1467" t="s">
        <v>8315</v>
      </c>
      <c r="R1467" t="s">
        <v>8316</v>
      </c>
      <c r="S1467" s="12">
        <f>(((J1467/60)/60)/24)+DATE(1970,1,1)</f>
        <v>42282.768414351856</v>
      </c>
      <c r="T1467" s="12">
        <f>(((I1467/60)/60)/24)+DATE(1970,1,1)</f>
        <v>42312.810081018513</v>
      </c>
    </row>
    <row r="1468" spans="1:20" ht="28.8" x14ac:dyDescent="0.3">
      <c r="A1468">
        <v>645</v>
      </c>
      <c r="B1468" s="3" t="s">
        <v>646</v>
      </c>
      <c r="C1468" s="3" t="s">
        <v>4755</v>
      </c>
      <c r="D1468">
        <v>2000</v>
      </c>
      <c r="E1468">
        <v>5574</v>
      </c>
      <c r="F1468" t="s">
        <v>8219</v>
      </c>
      <c r="G1468" t="s">
        <v>8224</v>
      </c>
      <c r="H1468" t="s">
        <v>8246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8273</v>
      </c>
      <c r="O1468" s="7">
        <f>(Table1[[#This Row],[pledged]]/Table1[[#This Row],[goal]])*100</f>
        <v>278.7</v>
      </c>
      <c r="P1468">
        <f>Table1[[#This Row],[pledged]]/Table1[[#This Row],[backers_count]]</f>
        <v>23.518987341772153</v>
      </c>
      <c r="Q1468" t="s">
        <v>8317</v>
      </c>
      <c r="R1468" t="s">
        <v>8319</v>
      </c>
      <c r="S1468" s="12">
        <f>(((J1468/60)/60)/24)+DATE(1970,1,1)</f>
        <v>42564.026319444441</v>
      </c>
      <c r="T1468" s="12">
        <f>(((I1468/60)/60)/24)+DATE(1970,1,1)</f>
        <v>42594.026319444441</v>
      </c>
    </row>
    <row r="1469" spans="1:20" ht="43.2" x14ac:dyDescent="0.3">
      <c r="A1469">
        <v>647</v>
      </c>
      <c r="B1469" s="3" t="s">
        <v>648</v>
      </c>
      <c r="C1469" s="3" t="s">
        <v>4757</v>
      </c>
      <c r="D1469">
        <v>2000</v>
      </c>
      <c r="E1469">
        <v>2141</v>
      </c>
      <c r="F1469" t="s">
        <v>8219</v>
      </c>
      <c r="G1469" t="s">
        <v>8229</v>
      </c>
      <c r="H1469" t="s">
        <v>8251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8273</v>
      </c>
      <c r="O1469" s="7">
        <f>(Table1[[#This Row],[pledged]]/Table1[[#This Row],[goal]])*100</f>
        <v>107.05</v>
      </c>
      <c r="P1469">
        <f>Table1[[#This Row],[pledged]]/Table1[[#This Row],[backers_count]]</f>
        <v>125.94117647058823</v>
      </c>
      <c r="Q1469" t="s">
        <v>8317</v>
      </c>
      <c r="R1469" t="s">
        <v>8319</v>
      </c>
      <c r="S1469" s="12">
        <f>(((J1469/60)/60)/24)+DATE(1970,1,1)</f>
        <v>42416.767928240741</v>
      </c>
      <c r="T1469" s="12">
        <f>(((I1469/60)/60)/24)+DATE(1970,1,1)</f>
        <v>42446.726261574076</v>
      </c>
    </row>
    <row r="1470" spans="1:20" ht="43.2" x14ac:dyDescent="0.3">
      <c r="A1470">
        <v>748</v>
      </c>
      <c r="B1470" s="3" t="s">
        <v>749</v>
      </c>
      <c r="C1470" s="3" t="s">
        <v>4858</v>
      </c>
      <c r="D1470">
        <v>2000</v>
      </c>
      <c r="E1470">
        <v>2005</v>
      </c>
      <c r="F1470" t="s">
        <v>8219</v>
      </c>
      <c r="G1470" t="s">
        <v>8224</v>
      </c>
      <c r="H1470" t="s">
        <v>8246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8274</v>
      </c>
      <c r="O1470" s="7">
        <f>(Table1[[#This Row],[pledged]]/Table1[[#This Row],[goal]])*100</f>
        <v>100.25</v>
      </c>
      <c r="P1470">
        <f>Table1[[#This Row],[pledged]]/Table1[[#This Row],[backers_count]]</f>
        <v>45.56818181818182</v>
      </c>
      <c r="Q1470" t="s">
        <v>8320</v>
      </c>
      <c r="R1470" t="s">
        <v>8321</v>
      </c>
      <c r="S1470" s="12">
        <f>(((J1470/60)/60)/24)+DATE(1970,1,1)</f>
        <v>41831.846828703703</v>
      </c>
      <c r="T1470" s="12">
        <f>(((I1470/60)/60)/24)+DATE(1970,1,1)</f>
        <v>41861.846828703703</v>
      </c>
    </row>
    <row r="1471" spans="1:20" ht="43.2" x14ac:dyDescent="0.3">
      <c r="A1471">
        <v>754</v>
      </c>
      <c r="B1471" s="3" t="s">
        <v>755</v>
      </c>
      <c r="C1471" s="3" t="s">
        <v>4864</v>
      </c>
      <c r="D1471">
        <v>2000</v>
      </c>
      <c r="E1471">
        <v>2075</v>
      </c>
      <c r="F1471" t="s">
        <v>8219</v>
      </c>
      <c r="G1471" t="s">
        <v>8224</v>
      </c>
      <c r="H1471" t="s">
        <v>8246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8274</v>
      </c>
      <c r="O1471" s="7">
        <f>(Table1[[#This Row],[pledged]]/Table1[[#This Row],[goal]])*100</f>
        <v>103.75000000000001</v>
      </c>
      <c r="P1471">
        <f>Table1[[#This Row],[pledged]]/Table1[[#This Row],[backers_count]]</f>
        <v>42.346938775510203</v>
      </c>
      <c r="Q1471" t="s">
        <v>8320</v>
      </c>
      <c r="R1471" t="s">
        <v>8321</v>
      </c>
      <c r="S1471" s="12">
        <f>(((J1471/60)/60)/24)+DATE(1970,1,1)</f>
        <v>41249.749085648145</v>
      </c>
      <c r="T1471" s="12">
        <f>(((I1471/60)/60)/24)+DATE(1970,1,1)</f>
        <v>41279.749085648145</v>
      </c>
    </row>
    <row r="1472" spans="1:20" ht="43.2" x14ac:dyDescent="0.3">
      <c r="A1472">
        <v>801</v>
      </c>
      <c r="B1472" s="3" t="s">
        <v>802</v>
      </c>
      <c r="C1472" s="3" t="s">
        <v>4911</v>
      </c>
      <c r="D1472">
        <v>2000</v>
      </c>
      <c r="E1472">
        <v>2230.4299999999998</v>
      </c>
      <c r="F1472" t="s">
        <v>8219</v>
      </c>
      <c r="G1472" t="s">
        <v>8224</v>
      </c>
      <c r="H1472" t="s">
        <v>8246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8276</v>
      </c>
      <c r="O1472" s="7">
        <f>(Table1[[#This Row],[pledged]]/Table1[[#This Row],[goal]])*100</f>
        <v>111.52149999999999</v>
      </c>
      <c r="P1472">
        <f>Table1[[#This Row],[pledged]]/Table1[[#This Row],[backers_count]]</f>
        <v>43.733921568627444</v>
      </c>
      <c r="Q1472" t="s">
        <v>8323</v>
      </c>
      <c r="R1472" t="s">
        <v>8324</v>
      </c>
      <c r="S1472" s="12">
        <f>(((J1472/60)/60)/24)+DATE(1970,1,1)</f>
        <v>40695.795370370368</v>
      </c>
      <c r="T1472" s="12">
        <f>(((I1472/60)/60)/24)+DATE(1970,1,1)</f>
        <v>40725.795370370368</v>
      </c>
    </row>
    <row r="1473" spans="1:20" ht="43.2" x14ac:dyDescent="0.3">
      <c r="A1473">
        <v>820</v>
      </c>
      <c r="B1473" s="3" t="s">
        <v>821</v>
      </c>
      <c r="C1473" s="3" t="s">
        <v>4930</v>
      </c>
      <c r="D1473">
        <v>2000</v>
      </c>
      <c r="E1473">
        <v>2681</v>
      </c>
      <c r="F1473" t="s">
        <v>8219</v>
      </c>
      <c r="G1473" t="s">
        <v>8224</v>
      </c>
      <c r="H1473" t="s">
        <v>8246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8276</v>
      </c>
      <c r="O1473" s="7">
        <f>(Table1[[#This Row],[pledged]]/Table1[[#This Row],[goal]])*100</f>
        <v>134.05000000000001</v>
      </c>
      <c r="P1473">
        <f>Table1[[#This Row],[pledged]]/Table1[[#This Row],[backers_count]]</f>
        <v>70.55263157894737</v>
      </c>
      <c r="Q1473" t="s">
        <v>8323</v>
      </c>
      <c r="R1473" t="s">
        <v>8324</v>
      </c>
      <c r="S1473" s="12">
        <f>(((J1473/60)/60)/24)+DATE(1970,1,1)</f>
        <v>41768.841921296298</v>
      </c>
      <c r="T1473" s="12">
        <f>(((I1473/60)/60)/24)+DATE(1970,1,1)</f>
        <v>41799.208333333336</v>
      </c>
    </row>
    <row r="1474" spans="1:20" ht="43.2" x14ac:dyDescent="0.3">
      <c r="A1474">
        <v>835</v>
      </c>
      <c r="B1474" s="3" t="s">
        <v>836</v>
      </c>
      <c r="C1474" s="3" t="s">
        <v>4945</v>
      </c>
      <c r="D1474">
        <v>2000</v>
      </c>
      <c r="E1474">
        <v>2345</v>
      </c>
      <c r="F1474" t="s">
        <v>8219</v>
      </c>
      <c r="G1474" t="s">
        <v>8224</v>
      </c>
      <c r="H1474" t="s">
        <v>8246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8276</v>
      </c>
      <c r="O1474" s="7">
        <f>(Table1[[#This Row],[pledged]]/Table1[[#This Row],[goal]])*100</f>
        <v>117.25000000000001</v>
      </c>
      <c r="P1474">
        <f>Table1[[#This Row],[pledged]]/Table1[[#This Row],[backers_count]]</f>
        <v>58.625</v>
      </c>
      <c r="Q1474" t="s">
        <v>8323</v>
      </c>
      <c r="R1474" t="s">
        <v>8324</v>
      </c>
      <c r="S1474" s="12">
        <f>(((J1474/60)/60)/24)+DATE(1970,1,1)</f>
        <v>41005.45784722222</v>
      </c>
      <c r="T1474" s="12">
        <f>(((I1474/60)/60)/24)+DATE(1970,1,1)</f>
        <v>41048.125</v>
      </c>
    </row>
    <row r="1475" spans="1:20" ht="43.2" x14ac:dyDescent="0.3">
      <c r="A1475">
        <v>838</v>
      </c>
      <c r="B1475" s="3" t="s">
        <v>839</v>
      </c>
      <c r="C1475" s="3" t="s">
        <v>4948</v>
      </c>
      <c r="D1475">
        <v>2000</v>
      </c>
      <c r="E1475">
        <v>2908</v>
      </c>
      <c r="F1475" t="s">
        <v>8219</v>
      </c>
      <c r="G1475" t="s">
        <v>8224</v>
      </c>
      <c r="H1475" t="s">
        <v>8246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8276</v>
      </c>
      <c r="O1475" s="7">
        <f>(Table1[[#This Row],[pledged]]/Table1[[#This Row],[goal]])*100</f>
        <v>145.4</v>
      </c>
      <c r="P1475">
        <f>Table1[[#This Row],[pledged]]/Table1[[#This Row],[backers_count]]</f>
        <v>47.672131147540981</v>
      </c>
      <c r="Q1475" t="s">
        <v>8323</v>
      </c>
      <c r="R1475" t="s">
        <v>8324</v>
      </c>
      <c r="S1475" s="12">
        <f>(((J1475/60)/60)/24)+DATE(1970,1,1)</f>
        <v>40895.897974537038</v>
      </c>
      <c r="T1475" s="12">
        <f>(((I1475/60)/60)/24)+DATE(1970,1,1)</f>
        <v>40925.897974537038</v>
      </c>
    </row>
    <row r="1476" spans="1:20" ht="43.2" x14ac:dyDescent="0.3">
      <c r="A1476">
        <v>851</v>
      </c>
      <c r="B1476" s="3" t="s">
        <v>852</v>
      </c>
      <c r="C1476" s="3" t="s">
        <v>4961</v>
      </c>
      <c r="D1476">
        <v>2000</v>
      </c>
      <c r="E1476">
        <v>2609</v>
      </c>
      <c r="F1476" t="s">
        <v>8219</v>
      </c>
      <c r="G1476" t="s">
        <v>8230</v>
      </c>
      <c r="H1476" t="s">
        <v>8249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8277</v>
      </c>
      <c r="O1476" s="7">
        <f>(Table1[[#This Row],[pledged]]/Table1[[#This Row],[goal]])*100</f>
        <v>130.44999999999999</v>
      </c>
      <c r="P1476">
        <f>Table1[[#This Row],[pledged]]/Table1[[#This Row],[backers_count]]</f>
        <v>37.271428571428572</v>
      </c>
      <c r="Q1476" t="s">
        <v>8323</v>
      </c>
      <c r="R1476" t="s">
        <v>8325</v>
      </c>
      <c r="S1476" s="12">
        <f>(((J1476/60)/60)/24)+DATE(1970,1,1)</f>
        <v>42522.880243055552</v>
      </c>
      <c r="T1476" s="12">
        <f>(((I1476/60)/60)/24)+DATE(1970,1,1)</f>
        <v>42582.822916666672</v>
      </c>
    </row>
    <row r="1477" spans="1:20" ht="28.8" x14ac:dyDescent="0.3">
      <c r="A1477">
        <v>1022</v>
      </c>
      <c r="B1477" s="3" t="s">
        <v>1023</v>
      </c>
      <c r="C1477" s="3" t="s">
        <v>5132</v>
      </c>
      <c r="D1477">
        <v>2000</v>
      </c>
      <c r="E1477">
        <v>2298</v>
      </c>
      <c r="F1477" t="s">
        <v>8219</v>
      </c>
      <c r="G1477" t="s">
        <v>8224</v>
      </c>
      <c r="H1477" t="s">
        <v>8246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8280</v>
      </c>
      <c r="O1477" s="7">
        <f>(Table1[[#This Row],[pledged]]/Table1[[#This Row],[goal]])*100</f>
        <v>114.9</v>
      </c>
      <c r="P1477">
        <f>Table1[[#This Row],[pledged]]/Table1[[#This Row],[backers_count]]</f>
        <v>31.054054054054053</v>
      </c>
      <c r="Q1477" t="s">
        <v>8323</v>
      </c>
      <c r="R1477" t="s">
        <v>8328</v>
      </c>
      <c r="S1477" s="12">
        <f>(((J1477/60)/60)/24)+DATE(1970,1,1)</f>
        <v>42111.646724537044</v>
      </c>
      <c r="T1477" s="12">
        <f>(((I1477/60)/60)/24)+DATE(1970,1,1)</f>
        <v>42141.646724537044</v>
      </c>
    </row>
    <row r="1478" spans="1:20" ht="43.2" x14ac:dyDescent="0.3">
      <c r="A1478">
        <v>1023</v>
      </c>
      <c r="B1478" s="3" t="s">
        <v>1024</v>
      </c>
      <c r="C1478" s="3" t="s">
        <v>5133</v>
      </c>
      <c r="D1478">
        <v>2000</v>
      </c>
      <c r="E1478">
        <v>4743</v>
      </c>
      <c r="F1478" t="s">
        <v>8219</v>
      </c>
      <c r="G1478" t="s">
        <v>8225</v>
      </c>
      <c r="H1478" t="s">
        <v>8247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8280</v>
      </c>
      <c r="O1478" s="7">
        <f>(Table1[[#This Row],[pledged]]/Table1[[#This Row],[goal]])*100</f>
        <v>237.15</v>
      </c>
      <c r="P1478">
        <f>Table1[[#This Row],[pledged]]/Table1[[#This Row],[backers_count]]</f>
        <v>36.206106870229007</v>
      </c>
      <c r="Q1478" t="s">
        <v>8323</v>
      </c>
      <c r="R1478" t="s">
        <v>8328</v>
      </c>
      <c r="S1478" s="12">
        <f>(((J1478/60)/60)/24)+DATE(1970,1,1)</f>
        <v>42145.919687500005</v>
      </c>
      <c r="T1478" s="12">
        <f>(((I1478/60)/60)/24)+DATE(1970,1,1)</f>
        <v>42175.919687500005</v>
      </c>
    </row>
    <row r="1479" spans="1:20" ht="28.8" x14ac:dyDescent="0.3">
      <c r="A1479">
        <v>1030</v>
      </c>
      <c r="B1479" s="3" t="s">
        <v>1031</v>
      </c>
      <c r="C1479" s="3" t="s">
        <v>5140</v>
      </c>
      <c r="D1479">
        <v>2000</v>
      </c>
      <c r="E1479">
        <v>6842</v>
      </c>
      <c r="F1479" t="s">
        <v>8219</v>
      </c>
      <c r="G1479" t="s">
        <v>8224</v>
      </c>
      <c r="H1479" t="s">
        <v>8246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8280</v>
      </c>
      <c r="O1479" s="7">
        <f>(Table1[[#This Row],[pledged]]/Table1[[#This Row],[goal]])*100</f>
        <v>342.09999999999997</v>
      </c>
      <c r="P1479">
        <f>Table1[[#This Row],[pledged]]/Table1[[#This Row],[backers_count]]</f>
        <v>43.031446540880502</v>
      </c>
      <c r="Q1479" t="s">
        <v>8323</v>
      </c>
      <c r="R1479" t="s">
        <v>8328</v>
      </c>
      <c r="S1479" s="12">
        <f>(((J1479/60)/60)/24)+DATE(1970,1,1)</f>
        <v>42611.483206018514</v>
      </c>
      <c r="T1479" s="12">
        <f>(((I1479/60)/60)/24)+DATE(1970,1,1)</f>
        <v>42625.483206018514</v>
      </c>
    </row>
    <row r="1480" spans="1:20" ht="43.2" x14ac:dyDescent="0.3">
      <c r="A1480">
        <v>1188</v>
      </c>
      <c r="B1480" s="3" t="s">
        <v>1189</v>
      </c>
      <c r="C1480" s="3" t="s">
        <v>5298</v>
      </c>
      <c r="D1480">
        <v>2000</v>
      </c>
      <c r="E1480">
        <v>3211</v>
      </c>
      <c r="F1480" t="s">
        <v>8219</v>
      </c>
      <c r="G1480" t="s">
        <v>8229</v>
      </c>
      <c r="H1480" t="s">
        <v>8251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8285</v>
      </c>
      <c r="O1480" s="7">
        <f>(Table1[[#This Row],[pledged]]/Table1[[#This Row],[goal]])*100</f>
        <v>160.54999999999998</v>
      </c>
      <c r="P1480">
        <f>Table1[[#This Row],[pledged]]/Table1[[#This Row],[backers_count]]</f>
        <v>37.776470588235291</v>
      </c>
      <c r="Q1480" t="s">
        <v>8336</v>
      </c>
      <c r="R1480" t="s">
        <v>8337</v>
      </c>
      <c r="S1480" s="12">
        <f>(((J1480/60)/60)/24)+DATE(1970,1,1)</f>
        <v>42711.700694444444</v>
      </c>
      <c r="T1480" s="12">
        <f>(((I1480/60)/60)/24)+DATE(1970,1,1)</f>
        <v>42732.700694444444</v>
      </c>
    </row>
    <row r="1481" spans="1:20" ht="43.2" x14ac:dyDescent="0.3">
      <c r="A1481">
        <v>1214</v>
      </c>
      <c r="B1481" s="3" t="s">
        <v>1215</v>
      </c>
      <c r="C1481" s="3" t="s">
        <v>5324</v>
      </c>
      <c r="D1481">
        <v>2000</v>
      </c>
      <c r="E1481">
        <v>2636</v>
      </c>
      <c r="F1481" t="s">
        <v>8219</v>
      </c>
      <c r="G1481" t="s">
        <v>8224</v>
      </c>
      <c r="H1481" t="s">
        <v>8246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8285</v>
      </c>
      <c r="O1481" s="7">
        <f>(Table1[[#This Row],[pledged]]/Table1[[#This Row],[goal]])*100</f>
        <v>131.80000000000001</v>
      </c>
      <c r="P1481">
        <f>Table1[[#This Row],[pledged]]/Table1[[#This Row],[backers_count]]</f>
        <v>105.44</v>
      </c>
      <c r="Q1481" t="s">
        <v>8336</v>
      </c>
      <c r="R1481" t="s">
        <v>8337</v>
      </c>
      <c r="S1481" s="12">
        <f>(((J1481/60)/60)/24)+DATE(1970,1,1)</f>
        <v>42104.840335648143</v>
      </c>
      <c r="T1481" s="12">
        <f>(((I1481/60)/60)/24)+DATE(1970,1,1)</f>
        <v>42164.840335648143</v>
      </c>
    </row>
    <row r="1482" spans="1:20" ht="43.2" x14ac:dyDescent="0.3">
      <c r="A1482">
        <v>1244</v>
      </c>
      <c r="B1482" s="3" t="s">
        <v>1245</v>
      </c>
      <c r="C1482" s="3" t="s">
        <v>5354</v>
      </c>
      <c r="D1482">
        <v>2000</v>
      </c>
      <c r="E1482">
        <v>2076</v>
      </c>
      <c r="F1482" t="s">
        <v>8219</v>
      </c>
      <c r="G1482" t="s">
        <v>8224</v>
      </c>
      <c r="H1482" t="s">
        <v>8246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8276</v>
      </c>
      <c r="O1482" s="7">
        <f>(Table1[[#This Row],[pledged]]/Table1[[#This Row],[goal]])*100</f>
        <v>103.8</v>
      </c>
      <c r="P1482">
        <f>Table1[[#This Row],[pledged]]/Table1[[#This Row],[backers_count]]</f>
        <v>46.133333333333333</v>
      </c>
      <c r="Q1482" t="s">
        <v>8323</v>
      </c>
      <c r="R1482" t="s">
        <v>8324</v>
      </c>
      <c r="S1482" s="12">
        <f>(((J1482/60)/60)/24)+DATE(1970,1,1)</f>
        <v>41355.825497685182</v>
      </c>
      <c r="T1482" s="12">
        <f>(((I1482/60)/60)/24)+DATE(1970,1,1)</f>
        <v>41386.875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(Table1[[#This Row],[pledged]]/Table1[[#This Row],[goal]])*100</f>
        <v>2.1</v>
      </c>
      <c r="P1483">
        <f>Table1[[#This Row],[pledged]]/Table1[[#This Row],[backers_count]]</f>
        <v>17.5</v>
      </c>
      <c r="Q1483" t="s">
        <v>8320</v>
      </c>
      <c r="R1483" t="s">
        <v>8322</v>
      </c>
      <c r="S1483" s="12">
        <f>(((J1483/60)/60)/24)+DATE(1970,1,1)</f>
        <v>41550.922974537039</v>
      </c>
      <c r="T1483" s="12">
        <f>(((I1483/60)/60)/24)+DATE(1970,1,1)</f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(Table1[[#This Row],[pledged]]/Table1[[#This Row],[goal]])*100</f>
        <v>0.1</v>
      </c>
      <c r="P1484">
        <f>Table1[[#This Row],[pledged]]/Table1[[#This Row],[backers_count]]</f>
        <v>5</v>
      </c>
      <c r="Q1484" t="s">
        <v>8320</v>
      </c>
      <c r="R1484" t="s">
        <v>8322</v>
      </c>
      <c r="S1484" s="12">
        <f>(((J1484/60)/60)/24)+DATE(1970,1,1)</f>
        <v>41136.85805555556</v>
      </c>
      <c r="T1484" s="12">
        <f>(((I1484/60)/60)/24)+DATE(1970,1,1)</f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(Table1[[#This Row],[pledged]]/Table1[[#This Row],[goal]])*100</f>
        <v>0.7142857142857143</v>
      </c>
      <c r="P1485">
        <f>Table1[[#This Row],[pledged]]/Table1[[#This Row],[backers_count]]</f>
        <v>25</v>
      </c>
      <c r="Q1485" t="s">
        <v>8320</v>
      </c>
      <c r="R1485" t="s">
        <v>8322</v>
      </c>
      <c r="S1485" s="12">
        <f>(((J1485/60)/60)/24)+DATE(1970,1,1)</f>
        <v>42548.192997685182</v>
      </c>
      <c r="T1485" s="12">
        <f>(((I1485/60)/60)/24)+DATE(1970,1,1)</f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(Table1[[#This Row],[pledged]]/Table1[[#This Row],[goal]])*100</f>
        <v>0</v>
      </c>
      <c r="P1486" t="e">
        <f>Table1[[#This Row],[pledged]]/Table1[[#This Row],[backers_count]]</f>
        <v>#DIV/0!</v>
      </c>
      <c r="Q1486" t="s">
        <v>8320</v>
      </c>
      <c r="R1486" t="s">
        <v>8322</v>
      </c>
      <c r="S1486" s="12">
        <f>(((J1486/60)/60)/24)+DATE(1970,1,1)</f>
        <v>41053.200960648144</v>
      </c>
      <c r="T1486" s="12">
        <f>(((I1486/60)/60)/24)+DATE(1970,1,1)</f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(Table1[[#This Row],[pledged]]/Table1[[#This Row],[goal]])*100</f>
        <v>2.2388059701492535</v>
      </c>
      <c r="P1487">
        <f>Table1[[#This Row],[pledged]]/Table1[[#This Row],[backers_count]]</f>
        <v>50</v>
      </c>
      <c r="Q1487" t="s">
        <v>8320</v>
      </c>
      <c r="R1487" t="s">
        <v>8322</v>
      </c>
      <c r="S1487" s="12">
        <f>(((J1487/60)/60)/24)+DATE(1970,1,1)</f>
        <v>42130.795983796299</v>
      </c>
      <c r="T1487" s="12">
        <f>(((I1487/60)/60)/24)+DATE(1970,1,1)</f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(Table1[[#This Row],[pledged]]/Table1[[#This Row],[goal]])*100</f>
        <v>0.24</v>
      </c>
      <c r="P1488">
        <f>Table1[[#This Row],[pledged]]/Table1[[#This Row],[backers_count]]</f>
        <v>16</v>
      </c>
      <c r="Q1488" t="s">
        <v>8320</v>
      </c>
      <c r="R1488" t="s">
        <v>8322</v>
      </c>
      <c r="S1488" s="12">
        <f>(((J1488/60)/60)/24)+DATE(1970,1,1)</f>
        <v>42032.168530092589</v>
      </c>
      <c r="T1488" s="12">
        <f>(((I1488/60)/60)/24)+DATE(1970,1,1)</f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(Table1[[#This Row],[pledged]]/Table1[[#This Row],[goal]])*100</f>
        <v>0</v>
      </c>
      <c r="P1489" t="e">
        <f>Table1[[#This Row],[pledged]]/Table1[[#This Row],[backers_count]]</f>
        <v>#DIV/0!</v>
      </c>
      <c r="Q1489" t="s">
        <v>8320</v>
      </c>
      <c r="R1489" t="s">
        <v>8322</v>
      </c>
      <c r="S1489" s="12">
        <f>(((J1489/60)/60)/24)+DATE(1970,1,1)</f>
        <v>42554.917488425926</v>
      </c>
      <c r="T1489" s="12">
        <f>(((I1489/60)/60)/24)+DATE(1970,1,1)</f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(Table1[[#This Row],[pledged]]/Table1[[#This Row],[goal]])*100</f>
        <v>2.4</v>
      </c>
      <c r="P1490">
        <f>Table1[[#This Row],[pledged]]/Table1[[#This Row],[backers_count]]</f>
        <v>60</v>
      </c>
      <c r="Q1490" t="s">
        <v>8320</v>
      </c>
      <c r="R1490" t="s">
        <v>8322</v>
      </c>
      <c r="S1490" s="12">
        <f>(((J1490/60)/60)/24)+DATE(1970,1,1)</f>
        <v>41614.563194444447</v>
      </c>
      <c r="T1490" s="12">
        <f>(((I1490/60)/60)/24)+DATE(1970,1,1)</f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(Table1[[#This Row],[pledged]]/Table1[[#This Row],[goal]])*100</f>
        <v>0</v>
      </c>
      <c r="P1491" t="e">
        <f>Table1[[#This Row],[pledged]]/Table1[[#This Row],[backers_count]]</f>
        <v>#DIV/0!</v>
      </c>
      <c r="Q1491" t="s">
        <v>8320</v>
      </c>
      <c r="R1491" t="s">
        <v>8322</v>
      </c>
      <c r="S1491" s="12">
        <f>(((J1491/60)/60)/24)+DATE(1970,1,1)</f>
        <v>41198.611712962964</v>
      </c>
      <c r="T1491" s="12">
        <f>(((I1491/60)/60)/24)+DATE(1970,1,1)</f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(Table1[[#This Row],[pledged]]/Table1[[#This Row],[goal]])*100</f>
        <v>30.862068965517242</v>
      </c>
      <c r="P1492">
        <f>Table1[[#This Row],[pledged]]/Table1[[#This Row],[backers_count]]</f>
        <v>47.10526315789474</v>
      </c>
      <c r="Q1492" t="s">
        <v>8320</v>
      </c>
      <c r="R1492" t="s">
        <v>8322</v>
      </c>
      <c r="S1492" s="12">
        <f>(((J1492/60)/60)/24)+DATE(1970,1,1)</f>
        <v>41520.561041666668</v>
      </c>
      <c r="T1492" s="12">
        <f>(((I1492/60)/60)/24)+DATE(1970,1,1)</f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(Table1[[#This Row],[pledged]]/Table1[[#This Row],[goal]])*100</f>
        <v>8.3333333333333321</v>
      </c>
      <c r="P1493">
        <f>Table1[[#This Row],[pledged]]/Table1[[#This Row],[backers_count]]</f>
        <v>100</v>
      </c>
      <c r="Q1493" t="s">
        <v>8320</v>
      </c>
      <c r="R1493" t="s">
        <v>8322</v>
      </c>
      <c r="S1493" s="12">
        <f>(((J1493/60)/60)/24)+DATE(1970,1,1)</f>
        <v>41991.713460648149</v>
      </c>
      <c r="T1493" s="12">
        <f>(((I1493/60)/60)/24)+DATE(1970,1,1)</f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(Table1[[#This Row],[pledged]]/Table1[[#This Row],[goal]])*100</f>
        <v>0.75</v>
      </c>
      <c r="P1494">
        <f>Table1[[#This Row],[pledged]]/Table1[[#This Row],[backers_count]]</f>
        <v>15</v>
      </c>
      <c r="Q1494" t="s">
        <v>8320</v>
      </c>
      <c r="R1494" t="s">
        <v>8322</v>
      </c>
      <c r="S1494" s="12">
        <f>(((J1494/60)/60)/24)+DATE(1970,1,1)</f>
        <v>40682.884791666671</v>
      </c>
      <c r="T1494" s="12">
        <f>(((I1494/60)/60)/24)+DATE(1970,1,1)</f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(Table1[[#This Row],[pledged]]/Table1[[#This Row],[goal]])*100</f>
        <v>0</v>
      </c>
      <c r="P1495" t="e">
        <f>Table1[[#This Row],[pledged]]/Table1[[#This Row],[backers_count]]</f>
        <v>#DIV/0!</v>
      </c>
      <c r="Q1495" t="s">
        <v>8320</v>
      </c>
      <c r="R1495" t="s">
        <v>8322</v>
      </c>
      <c r="S1495" s="12">
        <f>(((J1495/60)/60)/24)+DATE(1970,1,1)</f>
        <v>41411.866608796299</v>
      </c>
      <c r="T1495" s="12">
        <f>(((I1495/60)/60)/24)+DATE(1970,1,1)</f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(Table1[[#This Row],[pledged]]/Table1[[#This Row],[goal]])*100</f>
        <v>8.9</v>
      </c>
      <c r="P1496">
        <f>Table1[[#This Row],[pledged]]/Table1[[#This Row],[backers_count]]</f>
        <v>40.454545454545453</v>
      </c>
      <c r="Q1496" t="s">
        <v>8320</v>
      </c>
      <c r="R1496" t="s">
        <v>8322</v>
      </c>
      <c r="S1496" s="12">
        <f>(((J1496/60)/60)/24)+DATE(1970,1,1)</f>
        <v>42067.722372685181</v>
      </c>
      <c r="T1496" s="12">
        <f>(((I1496/60)/60)/24)+DATE(1970,1,1)</f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(Table1[[#This Row],[pledged]]/Table1[[#This Row],[goal]])*100</f>
        <v>0</v>
      </c>
      <c r="P1497" t="e">
        <f>Table1[[#This Row],[pledged]]/Table1[[#This Row],[backers_count]]</f>
        <v>#DIV/0!</v>
      </c>
      <c r="Q1497" t="s">
        <v>8320</v>
      </c>
      <c r="R1497" t="s">
        <v>8322</v>
      </c>
      <c r="S1497" s="12">
        <f>(((J1497/60)/60)/24)+DATE(1970,1,1)</f>
        <v>40752.789710648147</v>
      </c>
      <c r="T1497" s="12">
        <f>(((I1497/60)/60)/24)+DATE(1970,1,1)</f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(Table1[[#This Row],[pledged]]/Table1[[#This Row],[goal]])*100</f>
        <v>0</v>
      </c>
      <c r="P1498" t="e">
        <f>Table1[[#This Row],[pledged]]/Table1[[#This Row],[backers_count]]</f>
        <v>#DIV/0!</v>
      </c>
      <c r="Q1498" t="s">
        <v>8320</v>
      </c>
      <c r="R1498" t="s">
        <v>8322</v>
      </c>
      <c r="S1498" s="12">
        <f>(((J1498/60)/60)/24)+DATE(1970,1,1)</f>
        <v>41838.475219907406</v>
      </c>
      <c r="T1498" s="12">
        <f>(((I1498/60)/60)/24)+DATE(1970,1,1)</f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(Table1[[#This Row],[pledged]]/Table1[[#This Row],[goal]])*100</f>
        <v>6.6666666666666671E-3</v>
      </c>
      <c r="P1499">
        <f>Table1[[#This Row],[pledged]]/Table1[[#This Row],[backers_count]]</f>
        <v>1</v>
      </c>
      <c r="Q1499" t="s">
        <v>8320</v>
      </c>
      <c r="R1499" t="s">
        <v>8322</v>
      </c>
      <c r="S1499" s="12">
        <f>(((J1499/60)/60)/24)+DATE(1970,1,1)</f>
        <v>41444.64261574074</v>
      </c>
      <c r="T1499" s="12">
        <f>(((I1499/60)/60)/24)+DATE(1970,1,1)</f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(Table1[[#This Row],[pledged]]/Table1[[#This Row],[goal]])*100</f>
        <v>1.9</v>
      </c>
      <c r="P1500">
        <f>Table1[[#This Row],[pledged]]/Table1[[#This Row],[backers_count]]</f>
        <v>19</v>
      </c>
      <c r="Q1500" t="s">
        <v>8320</v>
      </c>
      <c r="R1500" t="s">
        <v>8322</v>
      </c>
      <c r="S1500" s="12">
        <f>(((J1500/60)/60)/24)+DATE(1970,1,1)</f>
        <v>41840.983541666668</v>
      </c>
      <c r="T1500" s="12">
        <f>(((I1500/60)/60)/24)+DATE(1970,1,1)</f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(Table1[[#This Row],[pledged]]/Table1[[#This Row],[goal]])*100</f>
        <v>0.25</v>
      </c>
      <c r="P1501">
        <f>Table1[[#This Row],[pledged]]/Table1[[#This Row],[backers_count]]</f>
        <v>5</v>
      </c>
      <c r="Q1501" t="s">
        <v>8320</v>
      </c>
      <c r="R1501" t="s">
        <v>8322</v>
      </c>
      <c r="S1501" s="12">
        <f>(((J1501/60)/60)/24)+DATE(1970,1,1)</f>
        <v>42527.007326388892</v>
      </c>
      <c r="T1501" s="12">
        <f>(((I1501/60)/60)/24)+DATE(1970,1,1)</f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(Table1[[#This Row],[pledged]]/Table1[[#This Row],[goal]])*100</f>
        <v>25.035714285714285</v>
      </c>
      <c r="P1502">
        <f>Table1[[#This Row],[pledged]]/Table1[[#This Row],[backers_count]]</f>
        <v>46.733333333333334</v>
      </c>
      <c r="Q1502" t="s">
        <v>8320</v>
      </c>
      <c r="R1502" t="s">
        <v>8322</v>
      </c>
      <c r="S1502" s="12">
        <f>(((J1502/60)/60)/24)+DATE(1970,1,1)</f>
        <v>41365.904594907406</v>
      </c>
      <c r="T1502" s="12">
        <f>(((I1502/60)/60)/24)+DATE(1970,1,1)</f>
        <v>41395.904594907406</v>
      </c>
    </row>
    <row r="1503" spans="1:20" ht="43.2" x14ac:dyDescent="0.3">
      <c r="A1503">
        <v>1245</v>
      </c>
      <c r="B1503" s="3" t="s">
        <v>1246</v>
      </c>
      <c r="C1503" s="3" t="s">
        <v>5355</v>
      </c>
      <c r="D1503">
        <v>2000</v>
      </c>
      <c r="E1503">
        <v>2405</v>
      </c>
      <c r="F1503" t="s">
        <v>8219</v>
      </c>
      <c r="G1503" t="s">
        <v>8224</v>
      </c>
      <c r="H1503" t="s">
        <v>8246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8276</v>
      </c>
      <c r="O1503" s="7">
        <f>(Table1[[#This Row],[pledged]]/Table1[[#This Row],[goal]])*100</f>
        <v>120.24999999999999</v>
      </c>
      <c r="P1503">
        <f>Table1[[#This Row],[pledged]]/Table1[[#This Row],[backers_count]]</f>
        <v>141.47058823529412</v>
      </c>
      <c r="Q1503" t="s">
        <v>8323</v>
      </c>
      <c r="R1503" t="s">
        <v>8324</v>
      </c>
      <c r="S1503" s="12">
        <f>(((J1503/60)/60)/24)+DATE(1970,1,1)</f>
        <v>41774.599930555552</v>
      </c>
      <c r="T1503" s="12">
        <f>(((I1503/60)/60)/24)+DATE(1970,1,1)</f>
        <v>41804.599930555552</v>
      </c>
    </row>
    <row r="1504" spans="1:20" ht="43.2" x14ac:dyDescent="0.3">
      <c r="A1504">
        <v>1246</v>
      </c>
      <c r="B1504" s="3" t="s">
        <v>1247</v>
      </c>
      <c r="C1504" s="3" t="s">
        <v>5356</v>
      </c>
      <c r="D1504">
        <v>2000</v>
      </c>
      <c r="E1504">
        <v>2340</v>
      </c>
      <c r="F1504" t="s">
        <v>8219</v>
      </c>
      <c r="G1504" t="s">
        <v>8224</v>
      </c>
      <c r="H1504" t="s">
        <v>8246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8276</v>
      </c>
      <c r="O1504" s="7">
        <f>(Table1[[#This Row],[pledged]]/Table1[[#This Row],[goal]])*100</f>
        <v>117</v>
      </c>
      <c r="P1504">
        <f>Table1[[#This Row],[pledged]]/Table1[[#This Row],[backers_count]]</f>
        <v>75.483870967741936</v>
      </c>
      <c r="Q1504" t="s">
        <v>8323</v>
      </c>
      <c r="R1504" t="s">
        <v>8324</v>
      </c>
      <c r="S1504" s="12">
        <f>(((J1504/60)/60)/24)+DATE(1970,1,1)</f>
        <v>40838.043391203704</v>
      </c>
      <c r="T1504" s="12">
        <f>(((I1504/60)/60)/24)+DATE(1970,1,1)</f>
        <v>40883.085057870368</v>
      </c>
    </row>
    <row r="1505" spans="1:20" ht="43.2" x14ac:dyDescent="0.3">
      <c r="A1505">
        <v>1261</v>
      </c>
      <c r="B1505" s="3" t="s">
        <v>1262</v>
      </c>
      <c r="C1505" s="3" t="s">
        <v>5371</v>
      </c>
      <c r="D1505">
        <v>2000</v>
      </c>
      <c r="E1505">
        <v>2025</v>
      </c>
      <c r="F1505" t="s">
        <v>8219</v>
      </c>
      <c r="G1505" t="s">
        <v>8224</v>
      </c>
      <c r="H1505" t="s">
        <v>8246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8276</v>
      </c>
      <c r="O1505" s="7">
        <f>(Table1[[#This Row],[pledged]]/Table1[[#This Row],[goal]])*100</f>
        <v>101.25</v>
      </c>
      <c r="P1505">
        <f>Table1[[#This Row],[pledged]]/Table1[[#This Row],[backers_count]]</f>
        <v>38.942307692307693</v>
      </c>
      <c r="Q1505" t="s">
        <v>8323</v>
      </c>
      <c r="R1505" t="s">
        <v>8324</v>
      </c>
      <c r="S1505" s="12">
        <f>(((J1505/60)/60)/24)+DATE(1970,1,1)</f>
        <v>41638.342905092592</v>
      </c>
      <c r="T1505" s="12">
        <f>(((I1505/60)/60)/24)+DATE(1970,1,1)</f>
        <v>41668.342905092592</v>
      </c>
    </row>
    <row r="1506" spans="1:20" ht="43.2" x14ac:dyDescent="0.3">
      <c r="A1506">
        <v>1284</v>
      </c>
      <c r="B1506" s="3" t="s">
        <v>1285</v>
      </c>
      <c r="C1506" s="3" t="s">
        <v>5394</v>
      </c>
      <c r="D1506">
        <v>2000</v>
      </c>
      <c r="E1506">
        <v>2020</v>
      </c>
      <c r="F1506" t="s">
        <v>8219</v>
      </c>
      <c r="G1506" t="s">
        <v>8224</v>
      </c>
      <c r="H1506" t="s">
        <v>8246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8271</v>
      </c>
      <c r="O1506" s="7">
        <f>(Table1[[#This Row],[pledged]]/Table1[[#This Row],[goal]])*100</f>
        <v>101</v>
      </c>
      <c r="P1506">
        <f>Table1[[#This Row],[pledged]]/Table1[[#This Row],[backers_count]]</f>
        <v>65.161290322580641</v>
      </c>
      <c r="Q1506" t="s">
        <v>8315</v>
      </c>
      <c r="R1506" t="s">
        <v>8316</v>
      </c>
      <c r="S1506" s="12">
        <f>(((J1506/60)/60)/24)+DATE(1970,1,1)</f>
        <v>42712.23474537037</v>
      </c>
      <c r="T1506" s="12">
        <f>(((I1506/60)/60)/24)+DATE(1970,1,1)</f>
        <v>42735.707638888889</v>
      </c>
    </row>
    <row r="1507" spans="1:20" ht="43.2" x14ac:dyDescent="0.3">
      <c r="A1507">
        <v>1285</v>
      </c>
      <c r="B1507" s="3" t="s">
        <v>1286</v>
      </c>
      <c r="C1507" s="3" t="s">
        <v>5395</v>
      </c>
      <c r="D1507">
        <v>2000</v>
      </c>
      <c r="E1507">
        <v>2033</v>
      </c>
      <c r="F1507" t="s">
        <v>8219</v>
      </c>
      <c r="G1507" t="s">
        <v>8225</v>
      </c>
      <c r="H1507" t="s">
        <v>8247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8271</v>
      </c>
      <c r="O1507" s="7">
        <f>(Table1[[#This Row],[pledged]]/Table1[[#This Row],[goal]])*100</f>
        <v>101.64999999999999</v>
      </c>
      <c r="P1507">
        <f>Table1[[#This Row],[pledged]]/Table1[[#This Row],[backers_count]]</f>
        <v>32.269841269841272</v>
      </c>
      <c r="Q1507" t="s">
        <v>8315</v>
      </c>
      <c r="R1507" t="s">
        <v>8316</v>
      </c>
      <c r="S1507" s="12">
        <f>(((J1507/60)/60)/24)+DATE(1970,1,1)</f>
        <v>42160.583043981482</v>
      </c>
      <c r="T1507" s="12">
        <f>(((I1507/60)/60)/24)+DATE(1970,1,1)</f>
        <v>42175.583043981482</v>
      </c>
    </row>
    <row r="1508" spans="1:20" ht="43.2" x14ac:dyDescent="0.3">
      <c r="A1508">
        <v>1298</v>
      </c>
      <c r="B1508" s="3" t="s">
        <v>1299</v>
      </c>
      <c r="C1508" s="3" t="s">
        <v>5408</v>
      </c>
      <c r="D1508">
        <v>2000</v>
      </c>
      <c r="E1508">
        <v>2093</v>
      </c>
      <c r="F1508" t="s">
        <v>8219</v>
      </c>
      <c r="G1508" t="s">
        <v>8225</v>
      </c>
      <c r="H1508" t="s">
        <v>8247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8271</v>
      </c>
      <c r="O1508" s="7">
        <f>(Table1[[#This Row],[pledged]]/Table1[[#This Row],[goal]])*100</f>
        <v>104.65</v>
      </c>
      <c r="P1508">
        <f>Table1[[#This Row],[pledged]]/Table1[[#This Row],[backers_count]]</f>
        <v>63.424242424242422</v>
      </c>
      <c r="Q1508" t="s">
        <v>8315</v>
      </c>
      <c r="R1508" t="s">
        <v>8316</v>
      </c>
      <c r="S1508" s="12">
        <f>(((J1508/60)/60)/24)+DATE(1970,1,1)</f>
        <v>42458.680925925932</v>
      </c>
      <c r="T1508" s="12">
        <f>(((I1508/60)/60)/24)+DATE(1970,1,1)</f>
        <v>42488.680925925932</v>
      </c>
    </row>
    <row r="1509" spans="1:20" ht="43.2" x14ac:dyDescent="0.3">
      <c r="A1509">
        <v>1301</v>
      </c>
      <c r="B1509" s="3" t="s">
        <v>1302</v>
      </c>
      <c r="C1509" s="3" t="s">
        <v>5411</v>
      </c>
      <c r="D1509">
        <v>2000</v>
      </c>
      <c r="E1509">
        <v>2055</v>
      </c>
      <c r="F1509" t="s">
        <v>8219</v>
      </c>
      <c r="G1509" t="s">
        <v>8224</v>
      </c>
      <c r="H1509" t="s">
        <v>8246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8271</v>
      </c>
      <c r="O1509" s="7">
        <f>(Table1[[#This Row],[pledged]]/Table1[[#This Row],[goal]])*100</f>
        <v>102.75000000000001</v>
      </c>
      <c r="P1509">
        <f>Table1[[#This Row],[pledged]]/Table1[[#This Row],[backers_count]]</f>
        <v>70.862068965517238</v>
      </c>
      <c r="Q1509" t="s">
        <v>8315</v>
      </c>
      <c r="R1509" t="s">
        <v>8316</v>
      </c>
      <c r="S1509" s="12">
        <f>(((J1509/60)/60)/24)+DATE(1970,1,1)</f>
        <v>42195.749745370369</v>
      </c>
      <c r="T1509" s="12">
        <f>(((I1509/60)/60)/24)+DATE(1970,1,1)</f>
        <v>42206.125</v>
      </c>
    </row>
    <row r="1510" spans="1:20" ht="43.2" x14ac:dyDescent="0.3">
      <c r="A1510">
        <v>1357</v>
      </c>
      <c r="B1510" s="3" t="s">
        <v>1358</v>
      </c>
      <c r="C1510" s="3" t="s">
        <v>5467</v>
      </c>
      <c r="D1510">
        <v>2000</v>
      </c>
      <c r="E1510">
        <v>2506</v>
      </c>
      <c r="F1510" t="s">
        <v>8219</v>
      </c>
      <c r="G1510" t="s">
        <v>8224</v>
      </c>
      <c r="H1510" t="s">
        <v>8246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8274</v>
      </c>
      <c r="O1510" s="7">
        <f>(Table1[[#This Row],[pledged]]/Table1[[#This Row],[goal]])*100</f>
        <v>125.29999999999998</v>
      </c>
      <c r="P1510">
        <f>Table1[[#This Row],[pledged]]/Table1[[#This Row],[backers_count]]</f>
        <v>38.553846153846152</v>
      </c>
      <c r="Q1510" t="s">
        <v>8320</v>
      </c>
      <c r="R1510" t="s">
        <v>8321</v>
      </c>
      <c r="S1510" s="12">
        <f>(((J1510/60)/60)/24)+DATE(1970,1,1)</f>
        <v>41304.962233796294</v>
      </c>
      <c r="T1510" s="12">
        <f>(((I1510/60)/60)/24)+DATE(1970,1,1)</f>
        <v>41334.249305555553</v>
      </c>
    </row>
    <row r="1511" spans="1:20" x14ac:dyDescent="0.3">
      <c r="A1511">
        <v>1378</v>
      </c>
      <c r="B1511" s="3" t="s">
        <v>1379</v>
      </c>
      <c r="C1511" s="3" t="s">
        <v>5488</v>
      </c>
      <c r="D1511">
        <v>2000</v>
      </c>
      <c r="E1511">
        <v>4067</v>
      </c>
      <c r="F1511" t="s">
        <v>8219</v>
      </c>
      <c r="G1511" t="s">
        <v>8225</v>
      </c>
      <c r="H1511" t="s">
        <v>8247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8276</v>
      </c>
      <c r="O1511" s="7">
        <f>(Table1[[#This Row],[pledged]]/Table1[[#This Row],[goal]])*100</f>
        <v>203.35000000000002</v>
      </c>
      <c r="P1511">
        <f>Table1[[#This Row],[pledged]]/Table1[[#This Row],[backers_count]]</f>
        <v>30.578947368421051</v>
      </c>
      <c r="Q1511" t="s">
        <v>8323</v>
      </c>
      <c r="R1511" t="s">
        <v>8324</v>
      </c>
      <c r="S1511" s="12">
        <f>(((J1511/60)/60)/24)+DATE(1970,1,1)</f>
        <v>42568.759374999994</v>
      </c>
      <c r="T1511" s="12">
        <f>(((I1511/60)/60)/24)+DATE(1970,1,1)</f>
        <v>42583.759374999994</v>
      </c>
    </row>
    <row r="1512" spans="1:20" ht="28.8" x14ac:dyDescent="0.3">
      <c r="A1512">
        <v>1603</v>
      </c>
      <c r="B1512" s="3" t="s">
        <v>1604</v>
      </c>
      <c r="C1512" s="3" t="s">
        <v>5713</v>
      </c>
      <c r="D1512">
        <v>2000</v>
      </c>
      <c r="E1512">
        <v>2000.66</v>
      </c>
      <c r="F1512" t="s">
        <v>8219</v>
      </c>
      <c r="G1512" t="s">
        <v>8224</v>
      </c>
      <c r="H1512" t="s">
        <v>8246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8276</v>
      </c>
      <c r="O1512" s="7">
        <f>(Table1[[#This Row],[pledged]]/Table1[[#This Row],[goal]])*100</f>
        <v>100.03299999999999</v>
      </c>
      <c r="P1512">
        <f>Table1[[#This Row],[pledged]]/Table1[[#This Row],[backers_count]]</f>
        <v>66.688666666666663</v>
      </c>
      <c r="Q1512" t="s">
        <v>8323</v>
      </c>
      <c r="R1512" t="s">
        <v>8324</v>
      </c>
      <c r="S1512" s="12">
        <f>(((J1512/60)/60)/24)+DATE(1970,1,1)</f>
        <v>40876.169664351852</v>
      </c>
      <c r="T1512" s="12">
        <f>(((I1512/60)/60)/24)+DATE(1970,1,1)</f>
        <v>40936.169664351852</v>
      </c>
    </row>
    <row r="1513" spans="1:20" ht="28.8" x14ac:dyDescent="0.3">
      <c r="A1513">
        <v>1610</v>
      </c>
      <c r="B1513" s="3" t="s">
        <v>1611</v>
      </c>
      <c r="C1513" s="3" t="s">
        <v>5720</v>
      </c>
      <c r="D1513">
        <v>2000</v>
      </c>
      <c r="E1513">
        <v>5437</v>
      </c>
      <c r="F1513" t="s">
        <v>8219</v>
      </c>
      <c r="G1513" t="s">
        <v>8224</v>
      </c>
      <c r="H1513" t="s">
        <v>8246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8276</v>
      </c>
      <c r="O1513" s="7">
        <f>(Table1[[#This Row],[pledged]]/Table1[[#This Row],[goal]])*100</f>
        <v>271.85000000000002</v>
      </c>
      <c r="P1513">
        <f>Table1[[#This Row],[pledged]]/Table1[[#This Row],[backers_count]]</f>
        <v>48.544642857142854</v>
      </c>
      <c r="Q1513" t="s">
        <v>8323</v>
      </c>
      <c r="R1513" t="s">
        <v>8324</v>
      </c>
      <c r="S1513" s="12">
        <f>(((J1513/60)/60)/24)+DATE(1970,1,1)</f>
        <v>41228.924884259257</v>
      </c>
      <c r="T1513" s="12">
        <f>(((I1513/60)/60)/24)+DATE(1970,1,1)</f>
        <v>41258.924884259257</v>
      </c>
    </row>
    <row r="1514" spans="1:20" ht="43.2" x14ac:dyDescent="0.3">
      <c r="A1514">
        <v>1627</v>
      </c>
      <c r="B1514" s="3" t="s">
        <v>1628</v>
      </c>
      <c r="C1514" s="3" t="s">
        <v>5737</v>
      </c>
      <c r="D1514">
        <v>2000</v>
      </c>
      <c r="E1514">
        <v>2340</v>
      </c>
      <c r="F1514" t="s">
        <v>8219</v>
      </c>
      <c r="G1514" t="s">
        <v>8224</v>
      </c>
      <c r="H1514" t="s">
        <v>8246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8276</v>
      </c>
      <c r="O1514" s="7">
        <f>(Table1[[#This Row],[pledged]]/Table1[[#This Row],[goal]])*100</f>
        <v>117</v>
      </c>
      <c r="P1514">
        <f>Table1[[#This Row],[pledged]]/Table1[[#This Row],[backers_count]]</f>
        <v>61.578947368421055</v>
      </c>
      <c r="Q1514" t="s">
        <v>8323</v>
      </c>
      <c r="R1514" t="s">
        <v>8324</v>
      </c>
      <c r="S1514" s="12">
        <f>(((J1514/60)/60)/24)+DATE(1970,1,1)</f>
        <v>41205.707048611112</v>
      </c>
      <c r="T1514" s="12">
        <f>(((I1514/60)/60)/24)+DATE(1970,1,1)</f>
        <v>41239.207638888889</v>
      </c>
    </row>
    <row r="1515" spans="1:20" ht="43.2" x14ac:dyDescent="0.3">
      <c r="A1515">
        <v>1634</v>
      </c>
      <c r="B1515" s="3" t="s">
        <v>1635</v>
      </c>
      <c r="C1515" s="3" t="s">
        <v>5744</v>
      </c>
      <c r="D1515">
        <v>2000</v>
      </c>
      <c r="E1515">
        <v>2010</v>
      </c>
      <c r="F1515" t="s">
        <v>8219</v>
      </c>
      <c r="G1515" t="s">
        <v>8224</v>
      </c>
      <c r="H1515" t="s">
        <v>8246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8276</v>
      </c>
      <c r="O1515" s="7">
        <f>(Table1[[#This Row],[pledged]]/Table1[[#This Row],[goal]])*100</f>
        <v>100.49999999999999</v>
      </c>
      <c r="P1515">
        <f>Table1[[#This Row],[pledged]]/Table1[[#This Row],[backers_count]]</f>
        <v>62.8125</v>
      </c>
      <c r="Q1515" t="s">
        <v>8323</v>
      </c>
      <c r="R1515" t="s">
        <v>8324</v>
      </c>
      <c r="S1515" s="12">
        <f>(((J1515/60)/60)/24)+DATE(1970,1,1)</f>
        <v>40658.189826388887</v>
      </c>
      <c r="T1515" s="12">
        <f>(((I1515/60)/60)/24)+DATE(1970,1,1)</f>
        <v>40696.249305555553</v>
      </c>
    </row>
    <row r="1516" spans="1:20" ht="57.6" x14ac:dyDescent="0.3">
      <c r="A1516">
        <v>1635</v>
      </c>
      <c r="B1516" s="3" t="s">
        <v>1636</v>
      </c>
      <c r="C1516" s="3" t="s">
        <v>5745</v>
      </c>
      <c r="D1516">
        <v>2000</v>
      </c>
      <c r="E1516">
        <v>2506</v>
      </c>
      <c r="F1516" t="s">
        <v>8219</v>
      </c>
      <c r="G1516" t="s">
        <v>8224</v>
      </c>
      <c r="H1516" t="s">
        <v>8246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8276</v>
      </c>
      <c r="O1516" s="7">
        <f>(Table1[[#This Row],[pledged]]/Table1[[#This Row],[goal]])*100</f>
        <v>125.29999999999998</v>
      </c>
      <c r="P1516">
        <f>Table1[[#This Row],[pledged]]/Table1[[#This Row],[backers_count]]</f>
        <v>67.729729729729726</v>
      </c>
      <c r="Q1516" t="s">
        <v>8323</v>
      </c>
      <c r="R1516" t="s">
        <v>8324</v>
      </c>
      <c r="S1516" s="12">
        <f>(((J1516/60)/60)/24)+DATE(1970,1,1)</f>
        <v>42502.868761574078</v>
      </c>
      <c r="T1516" s="12">
        <f>(((I1516/60)/60)/24)+DATE(1970,1,1)</f>
        <v>42562.868761574078</v>
      </c>
    </row>
    <row r="1517" spans="1:20" ht="57.6" x14ac:dyDescent="0.3">
      <c r="A1517">
        <v>1646</v>
      </c>
      <c r="B1517" s="3" t="s">
        <v>1647</v>
      </c>
      <c r="C1517" s="3" t="s">
        <v>5756</v>
      </c>
      <c r="D1517">
        <v>2000</v>
      </c>
      <c r="E1517">
        <v>2204</v>
      </c>
      <c r="F1517" t="s">
        <v>8219</v>
      </c>
      <c r="G1517" t="s">
        <v>8225</v>
      </c>
      <c r="H1517" t="s">
        <v>8247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8292</v>
      </c>
      <c r="O1517" s="7">
        <f>(Table1[[#This Row],[pledged]]/Table1[[#This Row],[goal]])*100</f>
        <v>110.2</v>
      </c>
      <c r="P1517">
        <f>Table1[[#This Row],[pledged]]/Table1[[#This Row],[backers_count]]</f>
        <v>26.554216867469879</v>
      </c>
      <c r="Q1517" t="s">
        <v>8323</v>
      </c>
      <c r="R1517" t="s">
        <v>8344</v>
      </c>
      <c r="S1517" s="12">
        <f>(((J1517/60)/60)/24)+DATE(1970,1,1)</f>
        <v>41833.450266203705</v>
      </c>
      <c r="T1517" s="12">
        <f>(((I1517/60)/60)/24)+DATE(1970,1,1)</f>
        <v>41865.757638888892</v>
      </c>
    </row>
    <row r="1518" spans="1:20" ht="43.2" x14ac:dyDescent="0.3">
      <c r="A1518">
        <v>1650</v>
      </c>
      <c r="B1518" s="3" t="s">
        <v>1651</v>
      </c>
      <c r="C1518" s="3" t="s">
        <v>5760</v>
      </c>
      <c r="D1518">
        <v>2000</v>
      </c>
      <c r="E1518">
        <v>2831</v>
      </c>
      <c r="F1518" t="s">
        <v>8219</v>
      </c>
      <c r="G1518" t="s">
        <v>8224</v>
      </c>
      <c r="H1518" t="s">
        <v>8246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8292</v>
      </c>
      <c r="O1518" s="7">
        <f>(Table1[[#This Row],[pledged]]/Table1[[#This Row],[goal]])*100</f>
        <v>141.55000000000001</v>
      </c>
      <c r="P1518">
        <f>Table1[[#This Row],[pledged]]/Table1[[#This Row],[backers_count]]</f>
        <v>88.46875</v>
      </c>
      <c r="Q1518" t="s">
        <v>8323</v>
      </c>
      <c r="R1518" t="s">
        <v>8344</v>
      </c>
      <c r="S1518" s="12">
        <f>(((J1518/60)/60)/24)+DATE(1970,1,1)</f>
        <v>41526.435613425929</v>
      </c>
      <c r="T1518" s="12">
        <f>(((I1518/60)/60)/24)+DATE(1970,1,1)</f>
        <v>41556.435613425929</v>
      </c>
    </row>
    <row r="1519" spans="1:20" ht="43.2" x14ac:dyDescent="0.3">
      <c r="A1519">
        <v>1651</v>
      </c>
      <c r="B1519" s="3" t="s">
        <v>1652</v>
      </c>
      <c r="C1519" s="3" t="s">
        <v>5761</v>
      </c>
      <c r="D1519">
        <v>2000</v>
      </c>
      <c r="E1519">
        <v>2015</v>
      </c>
      <c r="F1519" t="s">
        <v>8219</v>
      </c>
      <c r="G1519" t="s">
        <v>8224</v>
      </c>
      <c r="H1519" t="s">
        <v>8246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8292</v>
      </c>
      <c r="O1519" s="7">
        <f>(Table1[[#This Row],[pledged]]/Table1[[#This Row],[goal]])*100</f>
        <v>100.75</v>
      </c>
      <c r="P1519">
        <f>Table1[[#This Row],[pledged]]/Table1[[#This Row],[backers_count]]</f>
        <v>100.75</v>
      </c>
      <c r="Q1519" t="s">
        <v>8323</v>
      </c>
      <c r="R1519" t="s">
        <v>8344</v>
      </c>
      <c r="S1519" s="12">
        <f>(((J1519/60)/60)/24)+DATE(1970,1,1)</f>
        <v>40625.900694444441</v>
      </c>
      <c r="T1519" s="12">
        <f>(((I1519/60)/60)/24)+DATE(1970,1,1)</f>
        <v>40659.290972222225</v>
      </c>
    </row>
    <row r="1520" spans="1:20" ht="57.6" x14ac:dyDescent="0.3">
      <c r="A1520">
        <v>1669</v>
      </c>
      <c r="B1520" s="3" t="s">
        <v>1670</v>
      </c>
      <c r="C1520" s="3" t="s">
        <v>5779</v>
      </c>
      <c r="D1520">
        <v>2000</v>
      </c>
      <c r="E1520">
        <v>2795</v>
      </c>
      <c r="F1520" t="s">
        <v>8219</v>
      </c>
      <c r="G1520" t="s">
        <v>8224</v>
      </c>
      <c r="H1520" t="s">
        <v>8246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8292</v>
      </c>
      <c r="O1520" s="7">
        <f>(Table1[[#This Row],[pledged]]/Table1[[#This Row],[goal]])*100</f>
        <v>139.75</v>
      </c>
      <c r="P1520">
        <f>Table1[[#This Row],[pledged]]/Table1[[#This Row],[backers_count]]</f>
        <v>53.75</v>
      </c>
      <c r="Q1520" t="s">
        <v>8323</v>
      </c>
      <c r="R1520" t="s">
        <v>8344</v>
      </c>
      <c r="S1520" s="12">
        <f>(((J1520/60)/60)/24)+DATE(1970,1,1)</f>
        <v>42461.885138888887</v>
      </c>
      <c r="T1520" s="12">
        <f>(((I1520/60)/60)/24)+DATE(1970,1,1)</f>
        <v>42521.885138888887</v>
      </c>
    </row>
    <row r="1521" spans="1:20" ht="28.8" x14ac:dyDescent="0.3">
      <c r="A1521">
        <v>1671</v>
      </c>
      <c r="B1521" s="3" t="s">
        <v>1672</v>
      </c>
      <c r="C1521" s="3" t="s">
        <v>5781</v>
      </c>
      <c r="D1521">
        <v>2000</v>
      </c>
      <c r="E1521">
        <v>2013.47</v>
      </c>
      <c r="F1521" t="s">
        <v>8219</v>
      </c>
      <c r="G1521" t="s">
        <v>8224</v>
      </c>
      <c r="H1521" t="s">
        <v>8246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8292</v>
      </c>
      <c r="O1521" s="7">
        <f>(Table1[[#This Row],[pledged]]/Table1[[#This Row],[goal]])*100</f>
        <v>100.67349999999999</v>
      </c>
      <c r="P1521">
        <f>Table1[[#This Row],[pledged]]/Table1[[#This Row],[backers_count]]</f>
        <v>26.148961038961041</v>
      </c>
      <c r="Q1521" t="s">
        <v>8323</v>
      </c>
      <c r="R1521" t="s">
        <v>8344</v>
      </c>
      <c r="S1521" s="12">
        <f>(((J1521/60)/60)/24)+DATE(1970,1,1)</f>
        <v>42553.54414351852</v>
      </c>
      <c r="T1521" s="12">
        <f>(((I1521/60)/60)/24)+DATE(1970,1,1)</f>
        <v>42583.54414351852</v>
      </c>
    </row>
    <row r="1522" spans="1:20" ht="57.6" x14ac:dyDescent="0.3">
      <c r="A1522">
        <v>1679</v>
      </c>
      <c r="B1522" s="3" t="s">
        <v>1680</v>
      </c>
      <c r="C1522" s="3" t="s">
        <v>5789</v>
      </c>
      <c r="D1522">
        <v>2000</v>
      </c>
      <c r="E1522">
        <v>3500</v>
      </c>
      <c r="F1522" t="s">
        <v>8219</v>
      </c>
      <c r="G1522" t="s">
        <v>8224</v>
      </c>
      <c r="H1522" t="s">
        <v>8246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8292</v>
      </c>
      <c r="O1522" s="7">
        <f>(Table1[[#This Row],[pledged]]/Table1[[#This Row],[goal]])*100</f>
        <v>175</v>
      </c>
      <c r="P1522">
        <f>Table1[[#This Row],[pledged]]/Table1[[#This Row],[backers_count]]</f>
        <v>62.5</v>
      </c>
      <c r="Q1522" t="s">
        <v>8323</v>
      </c>
      <c r="R1522" t="s">
        <v>8344</v>
      </c>
      <c r="S1522" s="12">
        <f>(((J1522/60)/60)/24)+DATE(1970,1,1)</f>
        <v>40723.068807870368</v>
      </c>
      <c r="T1522" s="12">
        <f>(((I1522/60)/60)/24)+DATE(1970,1,1)</f>
        <v>40746.068807870368</v>
      </c>
    </row>
    <row r="1523" spans="1:20" ht="43.2" x14ac:dyDescent="0.3">
      <c r="A1523">
        <v>1742</v>
      </c>
      <c r="B1523" s="3" t="s">
        <v>1743</v>
      </c>
      <c r="C1523" s="3" t="s">
        <v>5852</v>
      </c>
      <c r="D1523">
        <v>2000</v>
      </c>
      <c r="E1523">
        <v>2175</v>
      </c>
      <c r="F1523" t="s">
        <v>8219</v>
      </c>
      <c r="G1523" t="s">
        <v>8224</v>
      </c>
      <c r="H1523" t="s">
        <v>8246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8285</v>
      </c>
      <c r="O1523" s="7">
        <f>(Table1[[#This Row],[pledged]]/Table1[[#This Row],[goal]])*100</f>
        <v>108.74999999999999</v>
      </c>
      <c r="P1523">
        <f>Table1[[#This Row],[pledged]]/Table1[[#This Row],[backers_count]]</f>
        <v>63.970588235294116</v>
      </c>
      <c r="Q1523" t="s">
        <v>8336</v>
      </c>
      <c r="R1523" t="s">
        <v>8337</v>
      </c>
      <c r="S1523" s="12">
        <f>(((J1523/60)/60)/24)+DATE(1970,1,1)</f>
        <v>42710.876967592587</v>
      </c>
      <c r="T1523" s="12">
        <f>(((I1523/60)/60)/24)+DATE(1970,1,1)</f>
        <v>42742.875</v>
      </c>
    </row>
    <row r="1524" spans="1:20" ht="43.2" x14ac:dyDescent="0.3">
      <c r="A1524">
        <v>1825</v>
      </c>
      <c r="B1524" s="3" t="s">
        <v>1826</v>
      </c>
      <c r="C1524" s="3" t="s">
        <v>5935</v>
      </c>
      <c r="D1524">
        <v>2000</v>
      </c>
      <c r="E1524">
        <v>2101</v>
      </c>
      <c r="F1524" t="s">
        <v>8219</v>
      </c>
      <c r="G1524" t="s">
        <v>8224</v>
      </c>
      <c r="H1524" t="s">
        <v>8246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8276</v>
      </c>
      <c r="O1524" s="7">
        <f>(Table1[[#This Row],[pledged]]/Table1[[#This Row],[goal]])*100</f>
        <v>105.05</v>
      </c>
      <c r="P1524">
        <f>Table1[[#This Row],[pledged]]/Table1[[#This Row],[backers_count]]</f>
        <v>42.02</v>
      </c>
      <c r="Q1524" t="s">
        <v>8323</v>
      </c>
      <c r="R1524" t="s">
        <v>8324</v>
      </c>
      <c r="S1524" s="12">
        <f>(((J1524/60)/60)/24)+DATE(1970,1,1)</f>
        <v>41443.83452546296</v>
      </c>
      <c r="T1524" s="12">
        <f>(((I1524/60)/60)/24)+DATE(1970,1,1)</f>
        <v>41466.83452546296</v>
      </c>
    </row>
    <row r="1525" spans="1:20" ht="28.8" x14ac:dyDescent="0.3">
      <c r="A1525">
        <v>1826</v>
      </c>
      <c r="B1525" s="3" t="s">
        <v>1827</v>
      </c>
      <c r="C1525" s="3" t="s">
        <v>5936</v>
      </c>
      <c r="D1525">
        <v>2000</v>
      </c>
      <c r="E1525">
        <v>2020</v>
      </c>
      <c r="F1525" t="s">
        <v>8219</v>
      </c>
      <c r="G1525" t="s">
        <v>8224</v>
      </c>
      <c r="H1525" t="s">
        <v>8246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8276</v>
      </c>
      <c r="O1525" s="7">
        <f>(Table1[[#This Row],[pledged]]/Table1[[#This Row],[goal]])*100</f>
        <v>101</v>
      </c>
      <c r="P1525">
        <f>Table1[[#This Row],[pledged]]/Table1[[#This Row],[backers_count]]</f>
        <v>53.157894736842103</v>
      </c>
      <c r="Q1525" t="s">
        <v>8323</v>
      </c>
      <c r="R1525" t="s">
        <v>8324</v>
      </c>
      <c r="S1525" s="12">
        <f>(((J1525/60)/60)/24)+DATE(1970,1,1)</f>
        <v>41657.923807870371</v>
      </c>
      <c r="T1525" s="12">
        <f>(((I1525/60)/60)/24)+DATE(1970,1,1)</f>
        <v>41687.923807870371</v>
      </c>
    </row>
    <row r="1526" spans="1:20" ht="28.8" x14ac:dyDescent="0.3">
      <c r="A1526">
        <v>1841</v>
      </c>
      <c r="B1526" s="3" t="s">
        <v>1842</v>
      </c>
      <c r="C1526" s="3" t="s">
        <v>5951</v>
      </c>
      <c r="D1526">
        <v>2000</v>
      </c>
      <c r="E1526">
        <v>2035</v>
      </c>
      <c r="F1526" t="s">
        <v>8219</v>
      </c>
      <c r="G1526" t="s">
        <v>8224</v>
      </c>
      <c r="H1526" t="s">
        <v>8246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8276</v>
      </c>
      <c r="O1526" s="7">
        <f>(Table1[[#This Row],[pledged]]/Table1[[#This Row],[goal]])*100</f>
        <v>101.75</v>
      </c>
      <c r="P1526">
        <f>Table1[[#This Row],[pledged]]/Table1[[#This Row],[backers_count]]</f>
        <v>50.875</v>
      </c>
      <c r="Q1526" t="s">
        <v>8323</v>
      </c>
      <c r="R1526" t="s">
        <v>8324</v>
      </c>
      <c r="S1526" s="12">
        <f>(((J1526/60)/60)/24)+DATE(1970,1,1)</f>
        <v>41745.84542824074</v>
      </c>
      <c r="T1526" s="12">
        <f>(((I1526/60)/60)/24)+DATE(1970,1,1)</f>
        <v>41779.207638888889</v>
      </c>
    </row>
    <row r="1527" spans="1:20" ht="43.2" x14ac:dyDescent="0.3">
      <c r="A1527">
        <v>1842</v>
      </c>
      <c r="B1527" s="3" t="s">
        <v>1843</v>
      </c>
      <c r="C1527" s="3" t="s">
        <v>5952</v>
      </c>
      <c r="D1527">
        <v>2000</v>
      </c>
      <c r="E1527">
        <v>2505</v>
      </c>
      <c r="F1527" t="s">
        <v>8219</v>
      </c>
      <c r="G1527" t="s">
        <v>8224</v>
      </c>
      <c r="H1527" t="s">
        <v>8246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8276</v>
      </c>
      <c r="O1527" s="7">
        <f>(Table1[[#This Row],[pledged]]/Table1[[#This Row],[goal]])*100</f>
        <v>125.25</v>
      </c>
      <c r="P1527">
        <f>Table1[[#This Row],[pledged]]/Table1[[#This Row],[backers_count]]</f>
        <v>119.28571428571429</v>
      </c>
      <c r="Q1527" t="s">
        <v>8323</v>
      </c>
      <c r="R1527" t="s">
        <v>8324</v>
      </c>
      <c r="S1527" s="12">
        <f>(((J1527/60)/60)/24)+DATE(1970,1,1)</f>
        <v>42031.631724537037</v>
      </c>
      <c r="T1527" s="12">
        <f>(((I1527/60)/60)/24)+DATE(1970,1,1)</f>
        <v>42065.249305555553</v>
      </c>
    </row>
    <row r="1528" spans="1:20" ht="57.6" x14ac:dyDescent="0.3">
      <c r="A1528">
        <v>1856</v>
      </c>
      <c r="B1528" s="3" t="s">
        <v>1857</v>
      </c>
      <c r="C1528" s="3" t="s">
        <v>5966</v>
      </c>
      <c r="D1528">
        <v>2000</v>
      </c>
      <c r="E1528">
        <v>2025</v>
      </c>
      <c r="F1528" t="s">
        <v>8219</v>
      </c>
      <c r="G1528" t="s">
        <v>8224</v>
      </c>
      <c r="H1528" t="s">
        <v>8246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8276</v>
      </c>
      <c r="O1528" s="7">
        <f>(Table1[[#This Row],[pledged]]/Table1[[#This Row],[goal]])*100</f>
        <v>101.25</v>
      </c>
      <c r="P1528">
        <f>Table1[[#This Row],[pledged]]/Table1[[#This Row],[backers_count]]</f>
        <v>53.289473684210527</v>
      </c>
      <c r="Q1528" t="s">
        <v>8323</v>
      </c>
      <c r="R1528" t="s">
        <v>8324</v>
      </c>
      <c r="S1528" s="12">
        <f>(((J1528/60)/60)/24)+DATE(1970,1,1)</f>
        <v>41817.854999999996</v>
      </c>
      <c r="T1528" s="12">
        <f>(((I1528/60)/60)/24)+DATE(1970,1,1)</f>
        <v>41838.854999999996</v>
      </c>
    </row>
    <row r="1529" spans="1:20" ht="43.2" x14ac:dyDescent="0.3">
      <c r="A1529">
        <v>1881</v>
      </c>
      <c r="B1529" s="3" t="s">
        <v>1882</v>
      </c>
      <c r="C1529" s="3" t="s">
        <v>5991</v>
      </c>
      <c r="D1529">
        <v>2000</v>
      </c>
      <c r="E1529">
        <v>3453.69</v>
      </c>
      <c r="F1529" t="s">
        <v>8219</v>
      </c>
      <c r="G1529" t="s">
        <v>8224</v>
      </c>
      <c r="H1529" t="s">
        <v>8246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8279</v>
      </c>
      <c r="O1529" s="7">
        <f>(Table1[[#This Row],[pledged]]/Table1[[#This Row],[goal]])*100</f>
        <v>172.68449999999999</v>
      </c>
      <c r="P1529">
        <f>Table1[[#This Row],[pledged]]/Table1[[#This Row],[backers_count]]</f>
        <v>49.338428571428572</v>
      </c>
      <c r="Q1529" t="s">
        <v>8323</v>
      </c>
      <c r="R1529" t="s">
        <v>8327</v>
      </c>
      <c r="S1529" s="12">
        <f>(((J1529/60)/60)/24)+DATE(1970,1,1)</f>
        <v>42043.152650462958</v>
      </c>
      <c r="T1529" s="12">
        <f>(((I1529/60)/60)/24)+DATE(1970,1,1)</f>
        <v>42073.110983796301</v>
      </c>
    </row>
    <row r="1530" spans="1:20" ht="43.2" x14ac:dyDescent="0.3">
      <c r="A1530">
        <v>1889</v>
      </c>
      <c r="B1530" s="3" t="s">
        <v>1890</v>
      </c>
      <c r="C1530" s="3" t="s">
        <v>5999</v>
      </c>
      <c r="D1530">
        <v>2000</v>
      </c>
      <c r="E1530">
        <v>2132</v>
      </c>
      <c r="F1530" t="s">
        <v>8219</v>
      </c>
      <c r="G1530" t="s">
        <v>8224</v>
      </c>
      <c r="H1530" t="s">
        <v>8246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8279</v>
      </c>
      <c r="O1530" s="7">
        <f>(Table1[[#This Row],[pledged]]/Table1[[#This Row],[goal]])*100</f>
        <v>106.60000000000001</v>
      </c>
      <c r="P1530">
        <f>Table1[[#This Row],[pledged]]/Table1[[#This Row],[backers_count]]</f>
        <v>48.454545454545453</v>
      </c>
      <c r="Q1530" t="s">
        <v>8323</v>
      </c>
      <c r="R1530" t="s">
        <v>8327</v>
      </c>
      <c r="S1530" s="12">
        <f>(((J1530/60)/60)/24)+DATE(1970,1,1)</f>
        <v>41299.793356481481</v>
      </c>
      <c r="T1530" s="12">
        <f>(((I1530/60)/60)/24)+DATE(1970,1,1)</f>
        <v>41344.751689814817</v>
      </c>
    </row>
    <row r="1531" spans="1:20" ht="43.2" x14ac:dyDescent="0.3">
      <c r="A1531">
        <v>1922</v>
      </c>
      <c r="B1531" s="3" t="s">
        <v>1923</v>
      </c>
      <c r="C1531" s="3" t="s">
        <v>6032</v>
      </c>
      <c r="D1531">
        <v>2000</v>
      </c>
      <c r="E1531">
        <v>2311</v>
      </c>
      <c r="F1531" t="s">
        <v>8219</v>
      </c>
      <c r="G1531" t="s">
        <v>8224</v>
      </c>
      <c r="H1531" t="s">
        <v>8246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8279</v>
      </c>
      <c r="O1531" s="7">
        <f>(Table1[[#This Row],[pledged]]/Table1[[#This Row],[goal]])*100</f>
        <v>115.55</v>
      </c>
      <c r="P1531">
        <f>Table1[[#This Row],[pledged]]/Table1[[#This Row],[backers_count]]</f>
        <v>36.109375</v>
      </c>
      <c r="Q1531" t="s">
        <v>8323</v>
      </c>
      <c r="R1531" t="s">
        <v>8327</v>
      </c>
      <c r="S1531" s="12">
        <f>(((J1531/60)/60)/24)+DATE(1970,1,1)</f>
        <v>41590.255868055552</v>
      </c>
      <c r="T1531" s="12">
        <f>(((I1531/60)/60)/24)+DATE(1970,1,1)</f>
        <v>41620.255868055552</v>
      </c>
    </row>
    <row r="1532" spans="1:20" ht="43.2" x14ac:dyDescent="0.3">
      <c r="A1532">
        <v>1931</v>
      </c>
      <c r="B1532" s="3" t="s">
        <v>1932</v>
      </c>
      <c r="C1532" s="3" t="s">
        <v>6041</v>
      </c>
      <c r="D1532">
        <v>2000</v>
      </c>
      <c r="E1532">
        <v>2412.02</v>
      </c>
      <c r="F1532" t="s">
        <v>8219</v>
      </c>
      <c r="G1532" t="s">
        <v>8224</v>
      </c>
      <c r="H1532" t="s">
        <v>8246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8279</v>
      </c>
      <c r="O1532" s="7">
        <f>(Table1[[#This Row],[pledged]]/Table1[[#This Row],[goal]])*100</f>
        <v>120.601</v>
      </c>
      <c r="P1532">
        <f>Table1[[#This Row],[pledged]]/Table1[[#This Row],[backers_count]]</f>
        <v>48.240400000000001</v>
      </c>
      <c r="Q1532" t="s">
        <v>8323</v>
      </c>
      <c r="R1532" t="s">
        <v>8327</v>
      </c>
      <c r="S1532" s="12">
        <f>(((J1532/60)/60)/24)+DATE(1970,1,1)</f>
        <v>41037.892465277779</v>
      </c>
      <c r="T1532" s="12">
        <f>(((I1532/60)/60)/24)+DATE(1970,1,1)</f>
        <v>41051.145833333336</v>
      </c>
    </row>
    <row r="1533" spans="1:20" ht="43.2" x14ac:dyDescent="0.3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7">
        <f>(Table1[[#This Row],[pledged]]/Table1[[#This Row],[goal]])*100</f>
        <v>218.6</v>
      </c>
      <c r="P1533">
        <f>Table1[[#This Row],[pledged]]/Table1[[#This Row],[backers_count]]</f>
        <v>67.261538461538464</v>
      </c>
      <c r="Q1533" t="s">
        <v>8317</v>
      </c>
      <c r="R1533" t="s">
        <v>8347</v>
      </c>
      <c r="S1533" s="12">
        <f>(((J1533/60)/60)/24)+DATE(1970,1,1)</f>
        <v>41844.771793981483</v>
      </c>
      <c r="T1533" s="12">
        <f>(((I1533/60)/60)/24)+DATE(1970,1,1)</f>
        <v>41874.771793981483</v>
      </c>
    </row>
    <row r="1534" spans="1:20" ht="43.2" x14ac:dyDescent="0.3">
      <c r="A1534">
        <v>2101</v>
      </c>
      <c r="B1534" s="3" t="s">
        <v>2102</v>
      </c>
      <c r="C1534" s="3" t="s">
        <v>6211</v>
      </c>
      <c r="D1534">
        <v>2000</v>
      </c>
      <c r="E1534">
        <v>2265</v>
      </c>
      <c r="F1534" t="s">
        <v>8219</v>
      </c>
      <c r="G1534" t="s">
        <v>8224</v>
      </c>
      <c r="H1534" t="s">
        <v>8246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8279</v>
      </c>
      <c r="O1534" s="7">
        <f>(Table1[[#This Row],[pledged]]/Table1[[#This Row],[goal]])*100</f>
        <v>113.25</v>
      </c>
      <c r="P1534">
        <f>Table1[[#This Row],[pledged]]/Table1[[#This Row],[backers_count]]</f>
        <v>51.477272727272727</v>
      </c>
      <c r="Q1534" t="s">
        <v>8323</v>
      </c>
      <c r="R1534" t="s">
        <v>8327</v>
      </c>
      <c r="S1534" s="12">
        <f>(((J1534/60)/60)/24)+DATE(1970,1,1)</f>
        <v>40892.149467592593</v>
      </c>
      <c r="T1534" s="12">
        <f>(((I1534/60)/60)/24)+DATE(1970,1,1)</f>
        <v>40952.149467592593</v>
      </c>
    </row>
    <row r="1535" spans="1:20" ht="43.2" x14ac:dyDescent="0.3">
      <c r="A1535">
        <v>2105</v>
      </c>
      <c r="B1535" s="3" t="s">
        <v>2106</v>
      </c>
      <c r="C1535" s="3" t="s">
        <v>6215</v>
      </c>
      <c r="D1535">
        <v>2000</v>
      </c>
      <c r="E1535">
        <v>5080</v>
      </c>
      <c r="F1535" t="s">
        <v>8219</v>
      </c>
      <c r="G1535" t="s">
        <v>8224</v>
      </c>
      <c r="H1535" t="s">
        <v>8246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8279</v>
      </c>
      <c r="O1535" s="7">
        <f>(Table1[[#This Row],[pledged]]/Table1[[#This Row],[goal]])*100</f>
        <v>254</v>
      </c>
      <c r="P1535">
        <f>Table1[[#This Row],[pledged]]/Table1[[#This Row],[backers_count]]</f>
        <v>51.313131313131315</v>
      </c>
      <c r="Q1535" t="s">
        <v>8323</v>
      </c>
      <c r="R1535" t="s">
        <v>8327</v>
      </c>
      <c r="S1535" s="12">
        <f>(((J1535/60)/60)/24)+DATE(1970,1,1)</f>
        <v>41951.788807870369</v>
      </c>
      <c r="T1535" s="12">
        <f>(((I1535/60)/60)/24)+DATE(1970,1,1)</f>
        <v>41964.166666666672</v>
      </c>
    </row>
    <row r="1536" spans="1:20" ht="43.2" x14ac:dyDescent="0.3">
      <c r="A1536">
        <v>2107</v>
      </c>
      <c r="B1536" s="3" t="s">
        <v>2108</v>
      </c>
      <c r="C1536" s="3" t="s">
        <v>6217</v>
      </c>
      <c r="D1536">
        <v>2000</v>
      </c>
      <c r="E1536">
        <v>2154.66</v>
      </c>
      <c r="F1536" t="s">
        <v>8219</v>
      </c>
      <c r="G1536" t="s">
        <v>8224</v>
      </c>
      <c r="H1536" t="s">
        <v>8246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8279</v>
      </c>
      <c r="O1536" s="7">
        <f>(Table1[[#This Row],[pledged]]/Table1[[#This Row],[goal]])*100</f>
        <v>107.73299999999999</v>
      </c>
      <c r="P1536">
        <f>Table1[[#This Row],[pledged]]/Table1[[#This Row],[backers_count]]</f>
        <v>37.149310344827583</v>
      </c>
      <c r="Q1536" t="s">
        <v>8323</v>
      </c>
      <c r="R1536" t="s">
        <v>8327</v>
      </c>
      <c r="S1536" s="12">
        <f>(((J1536/60)/60)/24)+DATE(1970,1,1)</f>
        <v>41934.71056712963</v>
      </c>
      <c r="T1536" s="12">
        <f>(((I1536/60)/60)/24)+DATE(1970,1,1)</f>
        <v>41955.752233796295</v>
      </c>
    </row>
    <row r="1537" spans="1:20" ht="28.8" x14ac:dyDescent="0.3">
      <c r="A1537">
        <v>2110</v>
      </c>
      <c r="B1537" s="3" t="s">
        <v>2111</v>
      </c>
      <c r="C1537" s="3" t="s">
        <v>6220</v>
      </c>
      <c r="D1537">
        <v>2000</v>
      </c>
      <c r="E1537">
        <v>2007</v>
      </c>
      <c r="F1537" t="s">
        <v>8219</v>
      </c>
      <c r="G1537" t="s">
        <v>8224</v>
      </c>
      <c r="H1537" t="s">
        <v>8246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8279</v>
      </c>
      <c r="O1537" s="7">
        <f>(Table1[[#This Row],[pledged]]/Table1[[#This Row],[goal]])*100</f>
        <v>100.35000000000001</v>
      </c>
      <c r="P1537">
        <f>Table1[[#This Row],[pledged]]/Table1[[#This Row],[backers_count]]</f>
        <v>52.815789473684212</v>
      </c>
      <c r="Q1537" t="s">
        <v>8323</v>
      </c>
      <c r="R1537" t="s">
        <v>8327</v>
      </c>
      <c r="S1537" s="12">
        <f>(((J1537/60)/60)/24)+DATE(1970,1,1)</f>
        <v>41759.670937499999</v>
      </c>
      <c r="T1537" s="12">
        <f>(((I1537/60)/60)/24)+DATE(1970,1,1)</f>
        <v>41787.207638888889</v>
      </c>
    </row>
    <row r="1538" spans="1:20" ht="43.2" x14ac:dyDescent="0.3">
      <c r="A1538">
        <v>2111</v>
      </c>
      <c r="B1538" s="3" t="s">
        <v>2112</v>
      </c>
      <c r="C1538" s="3" t="s">
        <v>6221</v>
      </c>
      <c r="D1538">
        <v>2000</v>
      </c>
      <c r="E1538">
        <v>2130</v>
      </c>
      <c r="F1538" t="s">
        <v>8219</v>
      </c>
      <c r="G1538" t="s">
        <v>8224</v>
      </c>
      <c r="H1538" t="s">
        <v>8246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8279</v>
      </c>
      <c r="O1538" s="7">
        <f>(Table1[[#This Row],[pledged]]/Table1[[#This Row],[goal]])*100</f>
        <v>106.5</v>
      </c>
      <c r="P1538">
        <f>Table1[[#This Row],[pledged]]/Table1[[#This Row],[backers_count]]</f>
        <v>54.615384615384613</v>
      </c>
      <c r="Q1538" t="s">
        <v>8323</v>
      </c>
      <c r="R1538" t="s">
        <v>8327</v>
      </c>
      <c r="S1538" s="12">
        <f>(((J1538/60)/60)/24)+DATE(1970,1,1)</f>
        <v>40703.197048611109</v>
      </c>
      <c r="T1538" s="12">
        <f>(((I1538/60)/60)/24)+DATE(1970,1,1)</f>
        <v>40770.041666666664</v>
      </c>
    </row>
    <row r="1539" spans="1:20" ht="43.2" x14ac:dyDescent="0.3">
      <c r="A1539">
        <v>2119</v>
      </c>
      <c r="B1539" s="3" t="s">
        <v>2120</v>
      </c>
      <c r="C1539" s="3" t="s">
        <v>6229</v>
      </c>
      <c r="D1539">
        <v>2000</v>
      </c>
      <c r="E1539">
        <v>2015</v>
      </c>
      <c r="F1539" t="s">
        <v>8219</v>
      </c>
      <c r="G1539" t="s">
        <v>8224</v>
      </c>
      <c r="H1539" t="s">
        <v>8246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8279</v>
      </c>
      <c r="O1539" s="7">
        <f>(Table1[[#This Row],[pledged]]/Table1[[#This Row],[goal]])*100</f>
        <v>100.75</v>
      </c>
      <c r="P1539">
        <f>Table1[[#This Row],[pledged]]/Table1[[#This Row],[backers_count]]</f>
        <v>91.590909090909093</v>
      </c>
      <c r="Q1539" t="s">
        <v>8323</v>
      </c>
      <c r="R1539" t="s">
        <v>8327</v>
      </c>
      <c r="S1539" s="12">
        <f>(((J1539/60)/60)/24)+DATE(1970,1,1)</f>
        <v>41107.130150462966</v>
      </c>
      <c r="T1539" s="12">
        <f>(((I1539/60)/60)/24)+DATE(1970,1,1)</f>
        <v>41137.130150462966</v>
      </c>
    </row>
    <row r="1540" spans="1:20" ht="57.6" x14ac:dyDescent="0.3">
      <c r="A1540">
        <v>2166</v>
      </c>
      <c r="B1540" s="3" t="s">
        <v>2167</v>
      </c>
      <c r="C1540" s="3" t="s">
        <v>6276</v>
      </c>
      <c r="D1540">
        <v>2000</v>
      </c>
      <c r="E1540">
        <v>2932</v>
      </c>
      <c r="F1540" t="s">
        <v>8219</v>
      </c>
      <c r="G1540" t="s">
        <v>8224</v>
      </c>
      <c r="H1540" t="s">
        <v>8246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8276</v>
      </c>
      <c r="O1540" s="7">
        <f>(Table1[[#This Row],[pledged]]/Table1[[#This Row],[goal]])*100</f>
        <v>146.6</v>
      </c>
      <c r="P1540">
        <f>Table1[[#This Row],[pledged]]/Table1[[#This Row],[backers_count]]</f>
        <v>91.625</v>
      </c>
      <c r="Q1540" t="s">
        <v>8323</v>
      </c>
      <c r="R1540" t="s">
        <v>8324</v>
      </c>
      <c r="S1540" s="12">
        <f>(((J1540/60)/60)/24)+DATE(1970,1,1)</f>
        <v>41933.838171296295</v>
      </c>
      <c r="T1540" s="12">
        <f>(((I1540/60)/60)/24)+DATE(1970,1,1)</f>
        <v>41978.879837962959</v>
      </c>
    </row>
    <row r="1541" spans="1:20" ht="57.6" x14ac:dyDescent="0.3">
      <c r="A1541">
        <v>2181</v>
      </c>
      <c r="B1541" s="3" t="s">
        <v>2182</v>
      </c>
      <c r="C1541" s="3" t="s">
        <v>6291</v>
      </c>
      <c r="D1541">
        <v>2000</v>
      </c>
      <c r="E1541">
        <v>3062</v>
      </c>
      <c r="F1541" t="s">
        <v>8219</v>
      </c>
      <c r="G1541" t="s">
        <v>8224</v>
      </c>
      <c r="H1541" t="s">
        <v>8246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8297</v>
      </c>
      <c r="O1541" s="7">
        <f>(Table1[[#This Row],[pledged]]/Table1[[#This Row],[goal]])*100</f>
        <v>153.1</v>
      </c>
      <c r="P1541">
        <f>Table1[[#This Row],[pledged]]/Table1[[#This Row],[backers_count]]</f>
        <v>57.773584905660378</v>
      </c>
      <c r="Q1541" t="s">
        <v>8331</v>
      </c>
      <c r="R1541" t="s">
        <v>8349</v>
      </c>
      <c r="S1541" s="12">
        <f>(((J1541/60)/60)/24)+DATE(1970,1,1)</f>
        <v>42773.005243055552</v>
      </c>
      <c r="T1541" s="12">
        <f>(((I1541/60)/60)/24)+DATE(1970,1,1)</f>
        <v>42787.005243055552</v>
      </c>
    </row>
    <row r="1542" spans="1:20" ht="43.2" x14ac:dyDescent="0.3">
      <c r="A1542">
        <v>2200</v>
      </c>
      <c r="B1542" s="3" t="s">
        <v>2201</v>
      </c>
      <c r="C1542" s="3" t="s">
        <v>6310</v>
      </c>
      <c r="D1542">
        <v>2000</v>
      </c>
      <c r="E1542">
        <v>10843</v>
      </c>
      <c r="F1542" t="s">
        <v>8219</v>
      </c>
      <c r="G1542" t="s">
        <v>8225</v>
      </c>
      <c r="H1542" t="s">
        <v>8247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8297</v>
      </c>
      <c r="O1542" s="7">
        <f>(Table1[[#This Row],[pledged]]/Table1[[#This Row],[goal]])*100</f>
        <v>542.15</v>
      </c>
      <c r="P1542">
        <f>Table1[[#This Row],[pledged]]/Table1[[#This Row],[backers_count]]</f>
        <v>41.228136882129277</v>
      </c>
      <c r="Q1542" t="s">
        <v>8331</v>
      </c>
      <c r="R1542" t="s">
        <v>8349</v>
      </c>
      <c r="S1542" s="12">
        <f>(((J1542/60)/60)/24)+DATE(1970,1,1)</f>
        <v>42163.625787037032</v>
      </c>
      <c r="T1542" s="12">
        <f>(((I1542/60)/60)/24)+DATE(1970,1,1)</f>
        <v>42191.125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(Table1[[#This Row],[pledged]]/Table1[[#This Row],[goal]])*100</f>
        <v>3.3333333333333333E-2</v>
      </c>
      <c r="P1543">
        <f>Table1[[#This Row],[pledged]]/Table1[[#This Row],[backers_count]]</f>
        <v>3</v>
      </c>
      <c r="Q1543" t="s">
        <v>8336</v>
      </c>
      <c r="R1543" t="s">
        <v>8341</v>
      </c>
      <c r="S1543" s="12">
        <f>(((J1543/60)/60)/24)+DATE(1970,1,1)</f>
        <v>41974.712245370371</v>
      </c>
      <c r="T1543" s="12">
        <f>(((I1543/60)/60)/24)+DATE(1970,1,1)</f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(Table1[[#This Row],[pledged]]/Table1[[#This Row],[goal]])*100</f>
        <v>4</v>
      </c>
      <c r="P1544">
        <f>Table1[[#This Row],[pledged]]/Table1[[#This Row],[backers_count]]</f>
        <v>20</v>
      </c>
      <c r="Q1544" t="s">
        <v>8336</v>
      </c>
      <c r="R1544" t="s">
        <v>8341</v>
      </c>
      <c r="S1544" s="12">
        <f>(((J1544/60)/60)/24)+DATE(1970,1,1)</f>
        <v>42170.996527777781</v>
      </c>
      <c r="T1544" s="12">
        <f>(((I1544/60)/60)/24)+DATE(1970,1,1)</f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(Table1[[#This Row],[pledged]]/Table1[[#This Row],[goal]])*100</f>
        <v>0.44444444444444442</v>
      </c>
      <c r="P1545">
        <f>Table1[[#This Row],[pledged]]/Table1[[#This Row],[backers_count]]</f>
        <v>10</v>
      </c>
      <c r="Q1545" t="s">
        <v>8336</v>
      </c>
      <c r="R1545" t="s">
        <v>8341</v>
      </c>
      <c r="S1545" s="12">
        <f>(((J1545/60)/60)/24)+DATE(1970,1,1)</f>
        <v>41935.509652777779</v>
      </c>
      <c r="T1545" s="12">
        <f>(((I1545/60)/60)/24)+DATE(1970,1,1)</f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(Table1[[#This Row],[pledged]]/Table1[[#This Row],[goal]])*100</f>
        <v>0</v>
      </c>
      <c r="P1546" t="e">
        <f>Table1[[#This Row],[pledged]]/Table1[[#This Row],[backers_count]]</f>
        <v>#DIV/0!</v>
      </c>
      <c r="Q1546" t="s">
        <v>8336</v>
      </c>
      <c r="R1546" t="s">
        <v>8341</v>
      </c>
      <c r="S1546" s="12">
        <f>(((J1546/60)/60)/24)+DATE(1970,1,1)</f>
        <v>42053.051203703704</v>
      </c>
      <c r="T1546" s="12">
        <f>(((I1546/60)/60)/24)+DATE(1970,1,1)</f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(Table1[[#This Row],[pledged]]/Table1[[#This Row],[goal]])*100</f>
        <v>3.3333333333333333E-2</v>
      </c>
      <c r="P1547">
        <f>Table1[[#This Row],[pledged]]/Table1[[#This Row],[backers_count]]</f>
        <v>1</v>
      </c>
      <c r="Q1547" t="s">
        <v>8336</v>
      </c>
      <c r="R1547" t="s">
        <v>8341</v>
      </c>
      <c r="S1547" s="12">
        <f>(((J1547/60)/60)/24)+DATE(1970,1,1)</f>
        <v>42031.884652777779</v>
      </c>
      <c r="T1547" s="12">
        <f>(((I1547/60)/60)/24)+DATE(1970,1,1)</f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(Table1[[#This Row],[pledged]]/Table1[[#This Row],[goal]])*100</f>
        <v>28.9</v>
      </c>
      <c r="P1548">
        <f>Table1[[#This Row],[pledged]]/Table1[[#This Row],[backers_count]]</f>
        <v>26.272727272727273</v>
      </c>
      <c r="Q1548" t="s">
        <v>8336</v>
      </c>
      <c r="R1548" t="s">
        <v>8341</v>
      </c>
      <c r="S1548" s="12">
        <f>(((J1548/60)/60)/24)+DATE(1970,1,1)</f>
        <v>41839.212951388887</v>
      </c>
      <c r="T1548" s="12">
        <f>(((I1548/60)/60)/24)+DATE(1970,1,1)</f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(Table1[[#This Row],[pledged]]/Table1[[#This Row],[goal]])*100</f>
        <v>0</v>
      </c>
      <c r="P1549" t="e">
        <f>Table1[[#This Row],[pledged]]/Table1[[#This Row],[backers_count]]</f>
        <v>#DIV/0!</v>
      </c>
      <c r="Q1549" t="s">
        <v>8336</v>
      </c>
      <c r="R1549" t="s">
        <v>8341</v>
      </c>
      <c r="S1549" s="12">
        <f>(((J1549/60)/60)/24)+DATE(1970,1,1)</f>
        <v>42782.426875000005</v>
      </c>
      <c r="T1549" s="12">
        <f>(((I1549/60)/60)/24)+DATE(1970,1,1)</f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(Table1[[#This Row],[pledged]]/Table1[[#This Row],[goal]])*100</f>
        <v>8.5714285714285712</v>
      </c>
      <c r="P1550">
        <f>Table1[[#This Row],[pledged]]/Table1[[#This Row],[backers_count]]</f>
        <v>60</v>
      </c>
      <c r="Q1550" t="s">
        <v>8336</v>
      </c>
      <c r="R1550" t="s">
        <v>8341</v>
      </c>
      <c r="S1550" s="12">
        <f>(((J1550/60)/60)/24)+DATE(1970,1,1)</f>
        <v>42286.88217592593</v>
      </c>
      <c r="T1550" s="12">
        <f>(((I1550/60)/60)/24)+DATE(1970,1,1)</f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(Table1[[#This Row],[pledged]]/Table1[[#This Row],[goal]])*100</f>
        <v>34</v>
      </c>
      <c r="P1551">
        <f>Table1[[#This Row],[pledged]]/Table1[[#This Row],[backers_count]]</f>
        <v>28.333333333333332</v>
      </c>
      <c r="Q1551" t="s">
        <v>8336</v>
      </c>
      <c r="R1551" t="s">
        <v>8341</v>
      </c>
      <c r="S1551" s="12">
        <f>(((J1551/60)/60)/24)+DATE(1970,1,1)</f>
        <v>42281.136099537034</v>
      </c>
      <c r="T1551" s="12">
        <f>(((I1551/60)/60)/24)+DATE(1970,1,1)</f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(Table1[[#This Row],[pledged]]/Table1[[#This Row],[goal]])*100</f>
        <v>13.466666666666665</v>
      </c>
      <c r="P1552">
        <f>Table1[[#This Row],[pledged]]/Table1[[#This Row],[backers_count]]</f>
        <v>14.428571428571429</v>
      </c>
      <c r="Q1552" t="s">
        <v>8336</v>
      </c>
      <c r="R1552" t="s">
        <v>8341</v>
      </c>
      <c r="S1552" s="12">
        <f>(((J1552/60)/60)/24)+DATE(1970,1,1)</f>
        <v>42472.449467592596</v>
      </c>
      <c r="T1552" s="12">
        <f>(((I1552/60)/60)/24)+DATE(1970,1,1)</f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(Table1[[#This Row],[pledged]]/Table1[[#This Row],[goal]])*100</f>
        <v>0</v>
      </c>
      <c r="P1553" t="e">
        <f>Table1[[#This Row],[pledged]]/Table1[[#This Row],[backers_count]]</f>
        <v>#DIV/0!</v>
      </c>
      <c r="Q1553" t="s">
        <v>8336</v>
      </c>
      <c r="R1553" t="s">
        <v>8341</v>
      </c>
      <c r="S1553" s="12">
        <f>(((J1553/60)/60)/24)+DATE(1970,1,1)</f>
        <v>42121.824525462958</v>
      </c>
      <c r="T1553" s="12">
        <f>(((I1553/60)/60)/24)+DATE(1970,1,1)</f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(Table1[[#This Row],[pledged]]/Table1[[#This Row],[goal]])*100</f>
        <v>49.186046511627907</v>
      </c>
      <c r="P1554">
        <f>Table1[[#This Row],[pledged]]/Table1[[#This Row],[backers_count]]</f>
        <v>132.1875</v>
      </c>
      <c r="Q1554" t="s">
        <v>8336</v>
      </c>
      <c r="R1554" t="s">
        <v>8341</v>
      </c>
      <c r="S1554" s="12">
        <f>(((J1554/60)/60)/24)+DATE(1970,1,1)</f>
        <v>41892.688750000001</v>
      </c>
      <c r="T1554" s="12">
        <f>(((I1554/60)/60)/24)+DATE(1970,1,1)</f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(Table1[[#This Row],[pledged]]/Table1[[#This Row],[goal]])*100</f>
        <v>0</v>
      </c>
      <c r="P1555" t="e">
        <f>Table1[[#This Row],[pledged]]/Table1[[#This Row],[backers_count]]</f>
        <v>#DIV/0!</v>
      </c>
      <c r="Q1555" t="s">
        <v>8336</v>
      </c>
      <c r="R1555" t="s">
        <v>8341</v>
      </c>
      <c r="S1555" s="12">
        <f>(((J1555/60)/60)/24)+DATE(1970,1,1)</f>
        <v>42219.282951388886</v>
      </c>
      <c r="T1555" s="12">
        <f>(((I1555/60)/60)/24)+DATE(1970,1,1)</f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(Table1[[#This Row],[pledged]]/Table1[[#This Row],[goal]])*100</f>
        <v>0</v>
      </c>
      <c r="P1556" t="e">
        <f>Table1[[#This Row],[pledged]]/Table1[[#This Row],[backers_count]]</f>
        <v>#DIV/0!</v>
      </c>
      <c r="Q1556" t="s">
        <v>8336</v>
      </c>
      <c r="R1556" t="s">
        <v>8341</v>
      </c>
      <c r="S1556" s="12">
        <f>(((J1556/60)/60)/24)+DATE(1970,1,1)</f>
        <v>42188.252199074079</v>
      </c>
      <c r="T1556" s="12">
        <f>(((I1556/60)/60)/24)+DATE(1970,1,1)</f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(Table1[[#This Row],[pledged]]/Table1[[#This Row],[goal]])*100</f>
        <v>0</v>
      </c>
      <c r="P1557" t="e">
        <f>Table1[[#This Row],[pledged]]/Table1[[#This Row],[backers_count]]</f>
        <v>#DIV/0!</v>
      </c>
      <c r="Q1557" t="s">
        <v>8336</v>
      </c>
      <c r="R1557" t="s">
        <v>8341</v>
      </c>
      <c r="S1557" s="12">
        <f>(((J1557/60)/60)/24)+DATE(1970,1,1)</f>
        <v>42241.613796296297</v>
      </c>
      <c r="T1557" s="12">
        <f>(((I1557/60)/60)/24)+DATE(1970,1,1)</f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(Table1[[#This Row],[pledged]]/Table1[[#This Row],[goal]])*100</f>
        <v>45.133333333333333</v>
      </c>
      <c r="P1558">
        <f>Table1[[#This Row],[pledged]]/Table1[[#This Row],[backers_count]]</f>
        <v>56.416666666666664</v>
      </c>
      <c r="Q1558" t="s">
        <v>8336</v>
      </c>
      <c r="R1558" t="s">
        <v>8341</v>
      </c>
      <c r="S1558" s="12">
        <f>(((J1558/60)/60)/24)+DATE(1970,1,1)</f>
        <v>42525.153055555551</v>
      </c>
      <c r="T1558" s="12">
        <f>(((I1558/60)/60)/24)+DATE(1970,1,1)</f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(Table1[[#This Row],[pledged]]/Table1[[#This Row],[goal]])*100</f>
        <v>4</v>
      </c>
      <c r="P1559">
        <f>Table1[[#This Row],[pledged]]/Table1[[#This Row],[backers_count]]</f>
        <v>100</v>
      </c>
      <c r="Q1559" t="s">
        <v>8336</v>
      </c>
      <c r="R1559" t="s">
        <v>8341</v>
      </c>
      <c r="S1559" s="12">
        <f>(((J1559/60)/60)/24)+DATE(1970,1,1)</f>
        <v>41871.65315972222</v>
      </c>
      <c r="T1559" s="12">
        <f>(((I1559/60)/60)/24)+DATE(1970,1,1)</f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(Table1[[#This Row],[pledged]]/Table1[[#This Row],[goal]])*100</f>
        <v>4.666666666666667</v>
      </c>
      <c r="P1560">
        <f>Table1[[#This Row],[pledged]]/Table1[[#This Row],[backers_count]]</f>
        <v>11.666666666666666</v>
      </c>
      <c r="Q1560" t="s">
        <v>8336</v>
      </c>
      <c r="R1560" t="s">
        <v>8341</v>
      </c>
      <c r="S1560" s="12">
        <f>(((J1560/60)/60)/24)+DATE(1970,1,1)</f>
        <v>42185.397673611107</v>
      </c>
      <c r="T1560" s="12">
        <f>(((I1560/60)/60)/24)+DATE(1970,1,1)</f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(Table1[[#This Row],[pledged]]/Table1[[#This Row],[goal]])*100</f>
        <v>0.33333333333333337</v>
      </c>
      <c r="P1561">
        <f>Table1[[#This Row],[pledged]]/Table1[[#This Row],[backers_count]]</f>
        <v>50</v>
      </c>
      <c r="Q1561" t="s">
        <v>8336</v>
      </c>
      <c r="R1561" t="s">
        <v>8341</v>
      </c>
      <c r="S1561" s="12">
        <f>(((J1561/60)/60)/24)+DATE(1970,1,1)</f>
        <v>42108.05322916666</v>
      </c>
      <c r="T1561" s="12">
        <f>(((I1561/60)/60)/24)+DATE(1970,1,1)</f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(Table1[[#This Row],[pledged]]/Table1[[#This Row],[goal]])*100</f>
        <v>3.7600000000000002</v>
      </c>
      <c r="P1562">
        <f>Table1[[#This Row],[pledged]]/Table1[[#This Row],[backers_count]]</f>
        <v>23.5</v>
      </c>
      <c r="Q1562" t="s">
        <v>8336</v>
      </c>
      <c r="R1562" t="s">
        <v>8341</v>
      </c>
      <c r="S1562" s="12">
        <f>(((J1562/60)/60)/24)+DATE(1970,1,1)</f>
        <v>41936.020752314813</v>
      </c>
      <c r="T1562" s="12">
        <f>(((I1562/60)/60)/24)+DATE(1970,1,1)</f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(Table1[[#This Row],[pledged]]/Table1[[#This Row],[goal]])*100</f>
        <v>0.67</v>
      </c>
      <c r="P1563">
        <f>Table1[[#This Row],[pledged]]/Table1[[#This Row],[backers_count]]</f>
        <v>67</v>
      </c>
      <c r="Q1563" t="s">
        <v>8320</v>
      </c>
      <c r="R1563" t="s">
        <v>8342</v>
      </c>
      <c r="S1563" s="12">
        <f>(((J1563/60)/60)/24)+DATE(1970,1,1)</f>
        <v>41555.041701388887</v>
      </c>
      <c r="T1563" s="12">
        <f>(((I1563/60)/60)/24)+DATE(1970,1,1)</f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(Table1[[#This Row],[pledged]]/Table1[[#This Row],[goal]])*100</f>
        <v>0</v>
      </c>
      <c r="P1564" t="e">
        <f>Table1[[#This Row],[pledged]]/Table1[[#This Row],[backers_count]]</f>
        <v>#DIV/0!</v>
      </c>
      <c r="Q1564" t="s">
        <v>8320</v>
      </c>
      <c r="R1564" t="s">
        <v>8342</v>
      </c>
      <c r="S1564" s="12">
        <f>(((J1564/60)/60)/24)+DATE(1970,1,1)</f>
        <v>40079.566157407404</v>
      </c>
      <c r="T1564" s="12">
        <f>(((I1564/60)/60)/24)+DATE(1970,1,1)</f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(Table1[[#This Row],[pledged]]/Table1[[#This Row],[goal]])*100</f>
        <v>1.4166666666666665</v>
      </c>
      <c r="P1565">
        <f>Table1[[#This Row],[pledged]]/Table1[[#This Row],[backers_count]]</f>
        <v>42.5</v>
      </c>
      <c r="Q1565" t="s">
        <v>8320</v>
      </c>
      <c r="R1565" t="s">
        <v>8342</v>
      </c>
      <c r="S1565" s="12">
        <f>(((J1565/60)/60)/24)+DATE(1970,1,1)</f>
        <v>41652.742488425924</v>
      </c>
      <c r="T1565" s="12">
        <f>(((I1565/60)/60)/24)+DATE(1970,1,1)</f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(Table1[[#This Row],[pledged]]/Table1[[#This Row],[goal]])*100</f>
        <v>0.1</v>
      </c>
      <c r="P1566">
        <f>Table1[[#This Row],[pledged]]/Table1[[#This Row],[backers_count]]</f>
        <v>10</v>
      </c>
      <c r="Q1566" t="s">
        <v>8320</v>
      </c>
      <c r="R1566" t="s">
        <v>8342</v>
      </c>
      <c r="S1566" s="12">
        <f>(((J1566/60)/60)/24)+DATE(1970,1,1)</f>
        <v>42121.367002314815</v>
      </c>
      <c r="T1566" s="12">
        <f>(((I1566/60)/60)/24)+DATE(1970,1,1)</f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(Table1[[#This Row],[pledged]]/Table1[[#This Row],[goal]])*100</f>
        <v>2.5</v>
      </c>
      <c r="P1567">
        <f>Table1[[#This Row],[pledged]]/Table1[[#This Row],[backers_count]]</f>
        <v>100</v>
      </c>
      <c r="Q1567" t="s">
        <v>8320</v>
      </c>
      <c r="R1567" t="s">
        <v>8342</v>
      </c>
      <c r="S1567" s="12">
        <f>(((J1567/60)/60)/24)+DATE(1970,1,1)</f>
        <v>40672.729872685188</v>
      </c>
      <c r="T1567" s="12">
        <f>(((I1567/60)/60)/24)+DATE(1970,1,1)</f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(Table1[[#This Row],[pledged]]/Table1[[#This Row],[goal]])*100</f>
        <v>21.25</v>
      </c>
      <c r="P1568">
        <f>Table1[[#This Row],[pledged]]/Table1[[#This Row],[backers_count]]</f>
        <v>108.05084745762711</v>
      </c>
      <c r="Q1568" t="s">
        <v>8320</v>
      </c>
      <c r="R1568" t="s">
        <v>8342</v>
      </c>
      <c r="S1568" s="12">
        <f>(((J1568/60)/60)/24)+DATE(1970,1,1)</f>
        <v>42549.916712962964</v>
      </c>
      <c r="T1568" s="12">
        <f>(((I1568/60)/60)/24)+DATE(1970,1,1)</f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(Table1[[#This Row],[pledged]]/Table1[[#This Row],[goal]])*100</f>
        <v>4.117647058823529</v>
      </c>
      <c r="P1569">
        <f>Table1[[#This Row],[pledged]]/Table1[[#This Row],[backers_count]]</f>
        <v>26.923076923076923</v>
      </c>
      <c r="Q1569" t="s">
        <v>8320</v>
      </c>
      <c r="R1569" t="s">
        <v>8342</v>
      </c>
      <c r="S1569" s="12">
        <f>(((J1569/60)/60)/24)+DATE(1970,1,1)</f>
        <v>41671.936863425923</v>
      </c>
      <c r="T1569" s="12">
        <f>(((I1569/60)/60)/24)+DATE(1970,1,1)</f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(Table1[[#This Row],[pledged]]/Table1[[#This Row],[goal]])*100</f>
        <v>13.639999999999999</v>
      </c>
      <c r="P1570">
        <f>Table1[[#This Row],[pledged]]/Table1[[#This Row],[backers_count]]</f>
        <v>155</v>
      </c>
      <c r="Q1570" t="s">
        <v>8320</v>
      </c>
      <c r="R1570" t="s">
        <v>8342</v>
      </c>
      <c r="S1570" s="12">
        <f>(((J1570/60)/60)/24)+DATE(1970,1,1)</f>
        <v>41962.062326388885</v>
      </c>
      <c r="T1570" s="12">
        <f>(((I1570/60)/60)/24)+DATE(1970,1,1)</f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(Table1[[#This Row],[pledged]]/Table1[[#This Row],[goal]])*100</f>
        <v>0</v>
      </c>
      <c r="P1571" t="e">
        <f>Table1[[#This Row],[pledged]]/Table1[[#This Row],[backers_count]]</f>
        <v>#DIV/0!</v>
      </c>
      <c r="Q1571" t="s">
        <v>8320</v>
      </c>
      <c r="R1571" t="s">
        <v>8342</v>
      </c>
      <c r="S1571" s="12">
        <f>(((J1571/60)/60)/24)+DATE(1970,1,1)</f>
        <v>41389.679560185185</v>
      </c>
      <c r="T1571" s="12">
        <f>(((I1571/60)/60)/24)+DATE(1970,1,1)</f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(Table1[[#This Row],[pledged]]/Table1[[#This Row],[goal]])*100</f>
        <v>41.4</v>
      </c>
      <c r="P1572">
        <f>Table1[[#This Row],[pledged]]/Table1[[#This Row],[backers_count]]</f>
        <v>47.769230769230766</v>
      </c>
      <c r="Q1572" t="s">
        <v>8320</v>
      </c>
      <c r="R1572" t="s">
        <v>8342</v>
      </c>
      <c r="S1572" s="12">
        <f>(((J1572/60)/60)/24)+DATE(1970,1,1)</f>
        <v>42438.813449074078</v>
      </c>
      <c r="T1572" s="12">
        <f>(((I1572/60)/60)/24)+DATE(1970,1,1)</f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(Table1[[#This Row],[pledged]]/Table1[[#This Row],[goal]])*100</f>
        <v>0.66115702479338845</v>
      </c>
      <c r="P1573">
        <f>Table1[[#This Row],[pledged]]/Table1[[#This Row],[backers_count]]</f>
        <v>20</v>
      </c>
      <c r="Q1573" t="s">
        <v>8320</v>
      </c>
      <c r="R1573" t="s">
        <v>8342</v>
      </c>
      <c r="S1573" s="12">
        <f>(((J1573/60)/60)/24)+DATE(1970,1,1)</f>
        <v>42144.769479166673</v>
      </c>
      <c r="T1573" s="12">
        <f>(((I1573/60)/60)/24)+DATE(1970,1,1)</f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(Table1[[#This Row],[pledged]]/Table1[[#This Row],[goal]])*100</f>
        <v>5</v>
      </c>
      <c r="P1574">
        <f>Table1[[#This Row],[pledged]]/Table1[[#This Row],[backers_count]]</f>
        <v>41.666666666666664</v>
      </c>
      <c r="Q1574" t="s">
        <v>8320</v>
      </c>
      <c r="R1574" t="s">
        <v>8342</v>
      </c>
      <c r="S1574" s="12">
        <f>(((J1574/60)/60)/24)+DATE(1970,1,1)</f>
        <v>42404.033090277779</v>
      </c>
      <c r="T1574" s="12">
        <f>(((I1574/60)/60)/24)+DATE(1970,1,1)</f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(Table1[[#This Row],[pledged]]/Table1[[#This Row],[goal]])*100</f>
        <v>2.4777777777777779</v>
      </c>
      <c r="P1575">
        <f>Table1[[#This Row],[pledged]]/Table1[[#This Row],[backers_count]]</f>
        <v>74.333333333333329</v>
      </c>
      <c r="Q1575" t="s">
        <v>8320</v>
      </c>
      <c r="R1575" t="s">
        <v>8342</v>
      </c>
      <c r="S1575" s="12">
        <f>(((J1575/60)/60)/24)+DATE(1970,1,1)</f>
        <v>42786.000023148154</v>
      </c>
      <c r="T1575" s="12">
        <f>(((I1575/60)/60)/24)+DATE(1970,1,1)</f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(Table1[[#This Row],[pledged]]/Table1[[#This Row],[goal]])*100</f>
        <v>5.0599999999999996</v>
      </c>
      <c r="P1576">
        <f>Table1[[#This Row],[pledged]]/Table1[[#This Row],[backers_count]]</f>
        <v>84.333333333333329</v>
      </c>
      <c r="Q1576" t="s">
        <v>8320</v>
      </c>
      <c r="R1576" t="s">
        <v>8342</v>
      </c>
      <c r="S1576" s="12">
        <f>(((J1576/60)/60)/24)+DATE(1970,1,1)</f>
        <v>42017.927418981482</v>
      </c>
      <c r="T1576" s="12">
        <f>(((I1576/60)/60)/24)+DATE(1970,1,1)</f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(Table1[[#This Row],[pledged]]/Table1[[#This Row],[goal]])*100</f>
        <v>22.91</v>
      </c>
      <c r="P1577">
        <f>Table1[[#This Row],[pledged]]/Table1[[#This Row],[backers_count]]</f>
        <v>65.457142857142856</v>
      </c>
      <c r="Q1577" t="s">
        <v>8320</v>
      </c>
      <c r="R1577" t="s">
        <v>8342</v>
      </c>
      <c r="S1577" s="12">
        <f>(((J1577/60)/60)/24)+DATE(1970,1,1)</f>
        <v>41799.524259259262</v>
      </c>
      <c r="T1577" s="12">
        <f>(((I1577/60)/60)/24)+DATE(1970,1,1)</f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(Table1[[#This Row],[pledged]]/Table1[[#This Row],[goal]])*100</f>
        <v>13</v>
      </c>
      <c r="P1578">
        <f>Table1[[#This Row],[pledged]]/Table1[[#This Row],[backers_count]]</f>
        <v>65</v>
      </c>
      <c r="Q1578" t="s">
        <v>8320</v>
      </c>
      <c r="R1578" t="s">
        <v>8342</v>
      </c>
      <c r="S1578" s="12">
        <f>(((J1578/60)/60)/24)+DATE(1970,1,1)</f>
        <v>42140.879259259258</v>
      </c>
      <c r="T1578" s="12">
        <f>(((I1578/60)/60)/24)+DATE(1970,1,1)</f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(Table1[[#This Row],[pledged]]/Table1[[#This Row],[goal]])*100</f>
        <v>0.54999999999999993</v>
      </c>
      <c r="P1579">
        <f>Table1[[#This Row],[pledged]]/Table1[[#This Row],[backers_count]]</f>
        <v>27.5</v>
      </c>
      <c r="Q1579" t="s">
        <v>8320</v>
      </c>
      <c r="R1579" t="s">
        <v>8342</v>
      </c>
      <c r="S1579" s="12">
        <f>(((J1579/60)/60)/24)+DATE(1970,1,1)</f>
        <v>41054.847777777781</v>
      </c>
      <c r="T1579" s="12">
        <f>(((I1579/60)/60)/24)+DATE(1970,1,1)</f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(Table1[[#This Row],[pledged]]/Table1[[#This Row],[goal]])*100</f>
        <v>10.806536636794938</v>
      </c>
      <c r="P1580">
        <f>Table1[[#This Row],[pledged]]/Table1[[#This Row],[backers_count]]</f>
        <v>51.25</v>
      </c>
      <c r="Q1580" t="s">
        <v>8320</v>
      </c>
      <c r="R1580" t="s">
        <v>8342</v>
      </c>
      <c r="S1580" s="12">
        <f>(((J1580/60)/60)/24)+DATE(1970,1,1)</f>
        <v>40399.065868055557</v>
      </c>
      <c r="T1580" s="12">
        <f>(((I1580/60)/60)/24)+DATE(1970,1,1)</f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(Table1[[#This Row],[pledged]]/Table1[[#This Row],[goal]])*100</f>
        <v>0.84008400840084008</v>
      </c>
      <c r="P1581">
        <f>Table1[[#This Row],[pledged]]/Table1[[#This Row],[backers_count]]</f>
        <v>14</v>
      </c>
      <c r="Q1581" t="s">
        <v>8320</v>
      </c>
      <c r="R1581" t="s">
        <v>8342</v>
      </c>
      <c r="S1581" s="12">
        <f>(((J1581/60)/60)/24)+DATE(1970,1,1)</f>
        <v>41481.996423611112</v>
      </c>
      <c r="T1581" s="12">
        <f>(((I1581/60)/60)/24)+DATE(1970,1,1)</f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(Table1[[#This Row],[pledged]]/Table1[[#This Row],[goal]])*100</f>
        <v>0</v>
      </c>
      <c r="P1582" t="e">
        <f>Table1[[#This Row],[pledged]]/Table1[[#This Row],[backers_count]]</f>
        <v>#DIV/0!</v>
      </c>
      <c r="Q1582" t="s">
        <v>8320</v>
      </c>
      <c r="R1582" t="s">
        <v>8342</v>
      </c>
      <c r="S1582" s="12">
        <f>(((J1582/60)/60)/24)+DATE(1970,1,1)</f>
        <v>40990.050069444449</v>
      </c>
      <c r="T1582" s="12">
        <f>(((I1582/60)/60)/24)+DATE(1970,1,1)</f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(Table1[[#This Row],[pledged]]/Table1[[#This Row],[goal]])*100</f>
        <v>0.5</v>
      </c>
      <c r="P1583">
        <f>Table1[[#This Row],[pledged]]/Table1[[#This Row],[backers_count]]</f>
        <v>5</v>
      </c>
      <c r="Q1583" t="s">
        <v>8336</v>
      </c>
      <c r="R1583" t="s">
        <v>8343</v>
      </c>
      <c r="S1583" s="12">
        <f>(((J1583/60)/60)/24)+DATE(1970,1,1)</f>
        <v>42325.448958333334</v>
      </c>
      <c r="T1583" s="12">
        <f>(((I1583/60)/60)/24)+DATE(1970,1,1)</f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(Table1[[#This Row],[pledged]]/Table1[[#This Row],[goal]])*100</f>
        <v>9.3000000000000007</v>
      </c>
      <c r="P1584">
        <f>Table1[[#This Row],[pledged]]/Table1[[#This Row],[backers_count]]</f>
        <v>31</v>
      </c>
      <c r="Q1584" t="s">
        <v>8336</v>
      </c>
      <c r="R1584" t="s">
        <v>8343</v>
      </c>
      <c r="S1584" s="12">
        <f>(((J1584/60)/60)/24)+DATE(1970,1,1)</f>
        <v>42246.789965277778</v>
      </c>
      <c r="T1584" s="12">
        <f>(((I1584/60)/60)/24)+DATE(1970,1,1)</f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(Table1[[#This Row],[pledged]]/Table1[[#This Row],[goal]])*100</f>
        <v>7.4999999999999997E-2</v>
      </c>
      <c r="P1585">
        <f>Table1[[#This Row],[pledged]]/Table1[[#This Row],[backers_count]]</f>
        <v>15</v>
      </c>
      <c r="Q1585" t="s">
        <v>8336</v>
      </c>
      <c r="R1585" t="s">
        <v>8343</v>
      </c>
      <c r="S1585" s="12">
        <f>(((J1585/60)/60)/24)+DATE(1970,1,1)</f>
        <v>41877.904988425929</v>
      </c>
      <c r="T1585" s="12">
        <f>(((I1585/60)/60)/24)+DATE(1970,1,1)</f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(Table1[[#This Row],[pledged]]/Table1[[#This Row],[goal]])*100</f>
        <v>0</v>
      </c>
      <c r="P1586" t="e">
        <f>Table1[[#This Row],[pledged]]/Table1[[#This Row],[backers_count]]</f>
        <v>#DIV/0!</v>
      </c>
      <c r="Q1586" t="s">
        <v>8336</v>
      </c>
      <c r="R1586" t="s">
        <v>8343</v>
      </c>
      <c r="S1586" s="12">
        <f>(((J1586/60)/60)/24)+DATE(1970,1,1)</f>
        <v>41779.649317129632</v>
      </c>
      <c r="T1586" s="12">
        <f>(((I1586/60)/60)/24)+DATE(1970,1,1)</f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(Table1[[#This Row],[pledged]]/Table1[[#This Row],[goal]])*100</f>
        <v>79</v>
      </c>
      <c r="P1587">
        <f>Table1[[#This Row],[pledged]]/Table1[[#This Row],[backers_count]]</f>
        <v>131.66666666666666</v>
      </c>
      <c r="Q1587" t="s">
        <v>8336</v>
      </c>
      <c r="R1587" t="s">
        <v>8343</v>
      </c>
      <c r="S1587" s="12">
        <f>(((J1587/60)/60)/24)+DATE(1970,1,1)</f>
        <v>42707.895462962959</v>
      </c>
      <c r="T1587" s="12">
        <f>(((I1587/60)/60)/24)+DATE(1970,1,1)</f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(Table1[[#This Row],[pledged]]/Table1[[#This Row],[goal]])*100</f>
        <v>0</v>
      </c>
      <c r="P1588" t="e">
        <f>Table1[[#This Row],[pledged]]/Table1[[#This Row],[backers_count]]</f>
        <v>#DIV/0!</v>
      </c>
      <c r="Q1588" t="s">
        <v>8336</v>
      </c>
      <c r="R1588" t="s">
        <v>8343</v>
      </c>
      <c r="S1588" s="12">
        <f>(((J1588/60)/60)/24)+DATE(1970,1,1)</f>
        <v>42069.104421296302</v>
      </c>
      <c r="T1588" s="12">
        <f>(((I1588/60)/60)/24)+DATE(1970,1,1)</f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(Table1[[#This Row],[pledged]]/Table1[[#This Row],[goal]])*100</f>
        <v>1.3333333333333334E-2</v>
      </c>
      <c r="P1589">
        <f>Table1[[#This Row],[pledged]]/Table1[[#This Row],[backers_count]]</f>
        <v>1</v>
      </c>
      <c r="Q1589" t="s">
        <v>8336</v>
      </c>
      <c r="R1589" t="s">
        <v>8343</v>
      </c>
      <c r="S1589" s="12">
        <f>(((J1589/60)/60)/24)+DATE(1970,1,1)</f>
        <v>41956.950983796298</v>
      </c>
      <c r="T1589" s="12">
        <f>(((I1589/60)/60)/24)+DATE(1970,1,1)</f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(Table1[[#This Row],[pledged]]/Table1[[#This Row],[goal]])*100</f>
        <v>0</v>
      </c>
      <c r="P1590" t="e">
        <f>Table1[[#This Row],[pledged]]/Table1[[#This Row],[backers_count]]</f>
        <v>#DIV/0!</v>
      </c>
      <c r="Q1590" t="s">
        <v>8336</v>
      </c>
      <c r="R1590" t="s">
        <v>8343</v>
      </c>
      <c r="S1590" s="12">
        <f>(((J1590/60)/60)/24)+DATE(1970,1,1)</f>
        <v>42005.24998842593</v>
      </c>
      <c r="T1590" s="12">
        <f>(((I1590/60)/60)/24)+DATE(1970,1,1)</f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(Table1[[#This Row],[pledged]]/Table1[[#This Row],[goal]])*100</f>
        <v>0</v>
      </c>
      <c r="P1591" t="e">
        <f>Table1[[#This Row],[pledged]]/Table1[[#This Row],[backers_count]]</f>
        <v>#DIV/0!</v>
      </c>
      <c r="Q1591" t="s">
        <v>8336</v>
      </c>
      <c r="R1591" t="s">
        <v>8343</v>
      </c>
      <c r="S1591" s="12">
        <f>(((J1591/60)/60)/24)+DATE(1970,1,1)</f>
        <v>42256.984791666662</v>
      </c>
      <c r="T1591" s="12">
        <f>(((I1591/60)/60)/24)+DATE(1970,1,1)</f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(Table1[[#This Row],[pledged]]/Table1[[#This Row],[goal]])*100</f>
        <v>1.7000000000000002</v>
      </c>
      <c r="P1592">
        <f>Table1[[#This Row],[pledged]]/Table1[[#This Row],[backers_count]]</f>
        <v>510</v>
      </c>
      <c r="Q1592" t="s">
        <v>8336</v>
      </c>
      <c r="R1592" t="s">
        <v>8343</v>
      </c>
      <c r="S1592" s="12">
        <f>(((J1592/60)/60)/24)+DATE(1970,1,1)</f>
        <v>42240.857222222221</v>
      </c>
      <c r="T1592" s="12">
        <f>(((I1592/60)/60)/24)+DATE(1970,1,1)</f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(Table1[[#This Row],[pledged]]/Table1[[#This Row],[goal]])*100</f>
        <v>29.228571428571428</v>
      </c>
      <c r="P1593">
        <f>Table1[[#This Row],[pledged]]/Table1[[#This Row],[backers_count]]</f>
        <v>44.478260869565219</v>
      </c>
      <c r="Q1593" t="s">
        <v>8336</v>
      </c>
      <c r="R1593" t="s">
        <v>8343</v>
      </c>
      <c r="S1593" s="12">
        <f>(((J1593/60)/60)/24)+DATE(1970,1,1)</f>
        <v>42433.726168981477</v>
      </c>
      <c r="T1593" s="12">
        <f>(((I1593/60)/60)/24)+DATE(1970,1,1)</f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(Table1[[#This Row],[pledged]]/Table1[[#This Row],[goal]])*100</f>
        <v>0</v>
      </c>
      <c r="P1594" t="e">
        <f>Table1[[#This Row],[pledged]]/Table1[[#This Row],[backers_count]]</f>
        <v>#DIV/0!</v>
      </c>
      <c r="Q1594" t="s">
        <v>8336</v>
      </c>
      <c r="R1594" t="s">
        <v>8343</v>
      </c>
      <c r="S1594" s="12">
        <f>(((J1594/60)/60)/24)+DATE(1970,1,1)</f>
        <v>42046.072743055556</v>
      </c>
      <c r="T1594" s="12">
        <f>(((I1594/60)/60)/24)+DATE(1970,1,1)</f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(Table1[[#This Row],[pledged]]/Table1[[#This Row],[goal]])*100</f>
        <v>1.3636363636363637E-2</v>
      </c>
      <c r="P1595">
        <f>Table1[[#This Row],[pledged]]/Table1[[#This Row],[backers_count]]</f>
        <v>1</v>
      </c>
      <c r="Q1595" t="s">
        <v>8336</v>
      </c>
      <c r="R1595" t="s">
        <v>8343</v>
      </c>
      <c r="S1595" s="12">
        <f>(((J1595/60)/60)/24)+DATE(1970,1,1)</f>
        <v>42033.845543981486</v>
      </c>
      <c r="T1595" s="12">
        <f>(((I1595/60)/60)/24)+DATE(1970,1,1)</f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(Table1[[#This Row],[pledged]]/Table1[[#This Row],[goal]])*100</f>
        <v>20.5</v>
      </c>
      <c r="P1596">
        <f>Table1[[#This Row],[pledged]]/Table1[[#This Row],[backers_count]]</f>
        <v>20.5</v>
      </c>
      <c r="Q1596" t="s">
        <v>8336</v>
      </c>
      <c r="R1596" t="s">
        <v>8343</v>
      </c>
      <c r="S1596" s="12">
        <f>(((J1596/60)/60)/24)+DATE(1970,1,1)</f>
        <v>42445.712754629625</v>
      </c>
      <c r="T1596" s="12">
        <f>(((I1596/60)/60)/24)+DATE(1970,1,1)</f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(Table1[[#This Row],[pledged]]/Table1[[#This Row],[goal]])*100</f>
        <v>0.27999999999999997</v>
      </c>
      <c r="P1597">
        <f>Table1[[#This Row],[pledged]]/Table1[[#This Row],[backers_count]]</f>
        <v>40</v>
      </c>
      <c r="Q1597" t="s">
        <v>8336</v>
      </c>
      <c r="R1597" t="s">
        <v>8343</v>
      </c>
      <c r="S1597" s="12">
        <f>(((J1597/60)/60)/24)+DATE(1970,1,1)</f>
        <v>41780.050092592595</v>
      </c>
      <c r="T1597" s="12">
        <f>(((I1597/60)/60)/24)+DATE(1970,1,1)</f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(Table1[[#This Row],[pledged]]/Table1[[#This Row],[goal]])*100</f>
        <v>2.3076923076923079</v>
      </c>
      <c r="P1598">
        <f>Table1[[#This Row],[pledged]]/Table1[[#This Row],[backers_count]]</f>
        <v>25</v>
      </c>
      <c r="Q1598" t="s">
        <v>8336</v>
      </c>
      <c r="R1598" t="s">
        <v>8343</v>
      </c>
      <c r="S1598" s="12">
        <f>(((J1598/60)/60)/24)+DATE(1970,1,1)</f>
        <v>41941.430196759262</v>
      </c>
      <c r="T1598" s="12">
        <f>(((I1598/60)/60)/24)+DATE(1970,1,1)</f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(Table1[[#This Row],[pledged]]/Table1[[#This Row],[goal]])*100</f>
        <v>0</v>
      </c>
      <c r="P1599" t="e">
        <f>Table1[[#This Row],[pledged]]/Table1[[#This Row],[backers_count]]</f>
        <v>#DIV/0!</v>
      </c>
      <c r="Q1599" t="s">
        <v>8336</v>
      </c>
      <c r="R1599" t="s">
        <v>8343</v>
      </c>
      <c r="S1599" s="12">
        <f>(((J1599/60)/60)/24)+DATE(1970,1,1)</f>
        <v>42603.354131944448</v>
      </c>
      <c r="T1599" s="12">
        <f>(((I1599/60)/60)/24)+DATE(1970,1,1)</f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(Table1[[#This Row],[pledged]]/Table1[[#This Row],[goal]])*100</f>
        <v>0.125</v>
      </c>
      <c r="P1600">
        <f>Table1[[#This Row],[pledged]]/Table1[[#This Row],[backers_count]]</f>
        <v>1</v>
      </c>
      <c r="Q1600" t="s">
        <v>8336</v>
      </c>
      <c r="R1600" t="s">
        <v>8343</v>
      </c>
      <c r="S1600" s="12">
        <f>(((J1600/60)/60)/24)+DATE(1970,1,1)</f>
        <v>42151.667337962965</v>
      </c>
      <c r="T1600" s="12">
        <f>(((I1600/60)/60)/24)+DATE(1970,1,1)</f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(Table1[[#This Row],[pledged]]/Table1[[#This Row],[goal]])*100</f>
        <v>0</v>
      </c>
      <c r="P1601" t="e">
        <f>Table1[[#This Row],[pledged]]/Table1[[#This Row],[backers_count]]</f>
        <v>#DIV/0!</v>
      </c>
      <c r="Q1601" t="s">
        <v>8336</v>
      </c>
      <c r="R1601" t="s">
        <v>8343</v>
      </c>
      <c r="S1601" s="12">
        <f>(((J1601/60)/60)/24)+DATE(1970,1,1)</f>
        <v>42438.53907407407</v>
      </c>
      <c r="T1601" s="12">
        <f>(((I1601/60)/60)/24)+DATE(1970,1,1)</f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(Table1[[#This Row],[pledged]]/Table1[[#This Row],[goal]])*100</f>
        <v>7.3400000000000007</v>
      </c>
      <c r="P1602">
        <f>Table1[[#This Row],[pledged]]/Table1[[#This Row],[backers_count]]</f>
        <v>40.777777777777779</v>
      </c>
      <c r="Q1602" t="s">
        <v>8336</v>
      </c>
      <c r="R1602" t="s">
        <v>8343</v>
      </c>
      <c r="S1602" s="12">
        <f>(((J1602/60)/60)/24)+DATE(1970,1,1)</f>
        <v>41791.057314814818</v>
      </c>
      <c r="T1602" s="12">
        <f>(((I1602/60)/60)/24)+DATE(1970,1,1)</f>
        <v>41835.21597222222</v>
      </c>
    </row>
    <row r="1603" spans="1:20" ht="43.2" x14ac:dyDescent="0.3">
      <c r="A1603">
        <v>2203</v>
      </c>
      <c r="B1603" s="3" t="s">
        <v>2204</v>
      </c>
      <c r="C1603" s="3" t="s">
        <v>6313</v>
      </c>
      <c r="D1603">
        <v>2000</v>
      </c>
      <c r="E1603">
        <v>2191</v>
      </c>
      <c r="F1603" t="s">
        <v>8219</v>
      </c>
      <c r="G1603" t="s">
        <v>8229</v>
      </c>
      <c r="H1603" t="s">
        <v>8251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8280</v>
      </c>
      <c r="O1603" s="7">
        <f>(Table1[[#This Row],[pledged]]/Table1[[#This Row],[goal]])*100</f>
        <v>109.55</v>
      </c>
      <c r="P1603">
        <f>Table1[[#This Row],[pledged]]/Table1[[#This Row],[backers_count]]</f>
        <v>43.82</v>
      </c>
      <c r="Q1603" t="s">
        <v>8323</v>
      </c>
      <c r="R1603" t="s">
        <v>8328</v>
      </c>
      <c r="S1603" s="12">
        <f>(((J1603/60)/60)/24)+DATE(1970,1,1)</f>
        <v>42241.85974537037</v>
      </c>
      <c r="T1603" s="12">
        <f>(((I1603/60)/60)/24)+DATE(1970,1,1)</f>
        <v>42271.85974537037</v>
      </c>
    </row>
    <row r="1604" spans="1:20" ht="43.2" x14ac:dyDescent="0.3">
      <c r="A1604">
        <v>2207</v>
      </c>
      <c r="B1604" s="3" t="s">
        <v>2208</v>
      </c>
      <c r="C1604" s="3" t="s">
        <v>6317</v>
      </c>
      <c r="D1604">
        <v>2000</v>
      </c>
      <c r="E1604">
        <v>2000</v>
      </c>
      <c r="F1604" t="s">
        <v>8219</v>
      </c>
      <c r="G1604" t="s">
        <v>8224</v>
      </c>
      <c r="H1604" t="s">
        <v>8246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8280</v>
      </c>
      <c r="O1604" s="7">
        <f>(Table1[[#This Row],[pledged]]/Table1[[#This Row],[goal]])*100</f>
        <v>100</v>
      </c>
      <c r="P1604">
        <f>Table1[[#This Row],[pledged]]/Table1[[#This Row],[backers_count]]</f>
        <v>285.71428571428572</v>
      </c>
      <c r="Q1604" t="s">
        <v>8323</v>
      </c>
      <c r="R1604" t="s">
        <v>8328</v>
      </c>
      <c r="S1604" s="12">
        <f>(((J1604/60)/60)/24)+DATE(1970,1,1)</f>
        <v>41564.194131944445</v>
      </c>
      <c r="T1604" s="12">
        <f>(((I1604/60)/60)/24)+DATE(1970,1,1)</f>
        <v>41594.235798611109</v>
      </c>
    </row>
    <row r="1605" spans="1:20" ht="43.2" x14ac:dyDescent="0.3">
      <c r="A1605">
        <v>2218</v>
      </c>
      <c r="B1605" s="3" t="s">
        <v>2219</v>
      </c>
      <c r="C1605" s="3" t="s">
        <v>6328</v>
      </c>
      <c r="D1605">
        <v>2000</v>
      </c>
      <c r="E1605">
        <v>2456.66</v>
      </c>
      <c r="F1605" t="s">
        <v>8219</v>
      </c>
      <c r="G1605" t="s">
        <v>8224</v>
      </c>
      <c r="H1605" t="s">
        <v>8246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8280</v>
      </c>
      <c r="O1605" s="7">
        <f>(Table1[[#This Row],[pledged]]/Table1[[#This Row],[goal]])*100</f>
        <v>122.833</v>
      </c>
      <c r="P1605">
        <f>Table1[[#This Row],[pledged]]/Table1[[#This Row],[backers_count]]</f>
        <v>32.324473684210524</v>
      </c>
      <c r="Q1605" t="s">
        <v>8323</v>
      </c>
      <c r="R1605" t="s">
        <v>8328</v>
      </c>
      <c r="S1605" s="12">
        <f>(((J1605/60)/60)/24)+DATE(1970,1,1)</f>
        <v>41127.812303240738</v>
      </c>
      <c r="T1605" s="12">
        <f>(((I1605/60)/60)/24)+DATE(1970,1,1)</f>
        <v>41150</v>
      </c>
    </row>
    <row r="1606" spans="1:20" ht="28.8" x14ac:dyDescent="0.3">
      <c r="A1606">
        <v>2278</v>
      </c>
      <c r="B1606" s="3" t="s">
        <v>2279</v>
      </c>
      <c r="C1606" s="3" t="s">
        <v>6388</v>
      </c>
      <c r="D1606">
        <v>2000</v>
      </c>
      <c r="E1606">
        <v>5414</v>
      </c>
      <c r="F1606" t="s">
        <v>8219</v>
      </c>
      <c r="G1606" t="s">
        <v>8237</v>
      </c>
      <c r="H1606" t="s">
        <v>8249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8297</v>
      </c>
      <c r="O1606" s="7">
        <f>(Table1[[#This Row],[pledged]]/Table1[[#This Row],[goal]])*100</f>
        <v>270.7</v>
      </c>
      <c r="P1606">
        <f>Table1[[#This Row],[pledged]]/Table1[[#This Row],[backers_count]]</f>
        <v>53.078431372549019</v>
      </c>
      <c r="Q1606" t="s">
        <v>8331</v>
      </c>
      <c r="R1606" t="s">
        <v>8349</v>
      </c>
      <c r="S1606" s="12">
        <f>(((J1606/60)/60)/24)+DATE(1970,1,1)</f>
        <v>42338.709108796291</v>
      </c>
      <c r="T1606" s="12">
        <f>(((I1606/60)/60)/24)+DATE(1970,1,1)</f>
        <v>42372.957638888889</v>
      </c>
    </row>
    <row r="1607" spans="1:20" ht="43.2" x14ac:dyDescent="0.3">
      <c r="A1607">
        <v>2292</v>
      </c>
      <c r="B1607" s="3" t="s">
        <v>2293</v>
      </c>
      <c r="C1607" s="3" t="s">
        <v>6402</v>
      </c>
      <c r="D1607">
        <v>2000</v>
      </c>
      <c r="E1607">
        <v>2145.0100000000002</v>
      </c>
      <c r="F1607" t="s">
        <v>8219</v>
      </c>
      <c r="G1607" t="s">
        <v>8224</v>
      </c>
      <c r="H1607" t="s">
        <v>8246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8276</v>
      </c>
      <c r="O1607" s="7">
        <f>(Table1[[#This Row],[pledged]]/Table1[[#This Row],[goal]])*100</f>
        <v>107.2505</v>
      </c>
      <c r="P1607">
        <f>Table1[[#This Row],[pledged]]/Table1[[#This Row],[backers_count]]</f>
        <v>46.630652173913049</v>
      </c>
      <c r="Q1607" t="s">
        <v>8323</v>
      </c>
      <c r="R1607" t="s">
        <v>8324</v>
      </c>
      <c r="S1607" s="12">
        <f>(((J1607/60)/60)/24)+DATE(1970,1,1)</f>
        <v>40987.697638888887</v>
      </c>
      <c r="T1607" s="12">
        <f>(((I1607/60)/60)/24)+DATE(1970,1,1)</f>
        <v>41017.697638888887</v>
      </c>
    </row>
    <row r="1608" spans="1:20" x14ac:dyDescent="0.3">
      <c r="A1608">
        <v>2463</v>
      </c>
      <c r="B1608" s="3" t="s">
        <v>2464</v>
      </c>
      <c r="C1608" s="3" t="s">
        <v>6573</v>
      </c>
      <c r="D1608">
        <v>2000</v>
      </c>
      <c r="E1608">
        <v>2325</v>
      </c>
      <c r="F1608" t="s">
        <v>8219</v>
      </c>
      <c r="G1608" t="s">
        <v>8224</v>
      </c>
      <c r="H1608" t="s">
        <v>8246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8279</v>
      </c>
      <c r="O1608" s="7">
        <f>(Table1[[#This Row],[pledged]]/Table1[[#This Row],[goal]])*100</f>
        <v>116.25000000000001</v>
      </c>
      <c r="P1608">
        <f>Table1[[#This Row],[pledged]]/Table1[[#This Row],[backers_count]]</f>
        <v>31</v>
      </c>
      <c r="Q1608" t="s">
        <v>8323</v>
      </c>
      <c r="R1608" t="s">
        <v>8327</v>
      </c>
      <c r="S1608" s="12">
        <f>(((J1608/60)/60)/24)+DATE(1970,1,1)</f>
        <v>41341.111400462964</v>
      </c>
      <c r="T1608" s="12">
        <f>(((I1608/60)/60)/24)+DATE(1970,1,1)</f>
        <v>41380.791666666664</v>
      </c>
    </row>
    <row r="1609" spans="1:20" ht="43.2" x14ac:dyDescent="0.3">
      <c r="A1609">
        <v>2464</v>
      </c>
      <c r="B1609" s="3" t="s">
        <v>2465</v>
      </c>
      <c r="C1609" s="3" t="s">
        <v>6574</v>
      </c>
      <c r="D1609">
        <v>2000</v>
      </c>
      <c r="E1609">
        <v>2222</v>
      </c>
      <c r="F1609" t="s">
        <v>8219</v>
      </c>
      <c r="G1609" t="s">
        <v>8229</v>
      </c>
      <c r="H1609" t="s">
        <v>8251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8279</v>
      </c>
      <c r="O1609" s="7">
        <f>(Table1[[#This Row],[pledged]]/Table1[[#This Row],[goal]])*100</f>
        <v>111.1</v>
      </c>
      <c r="P1609">
        <f>Table1[[#This Row],[pledged]]/Table1[[#This Row],[backers_count]]</f>
        <v>51.674418604651166</v>
      </c>
      <c r="Q1609" t="s">
        <v>8323</v>
      </c>
      <c r="R1609" t="s">
        <v>8327</v>
      </c>
      <c r="S1609" s="12">
        <f>(((J1609/60)/60)/24)+DATE(1970,1,1)</f>
        <v>42248.90042824074</v>
      </c>
      <c r="T1609" s="12">
        <f>(((I1609/60)/60)/24)+DATE(1970,1,1)</f>
        <v>42277.811805555553</v>
      </c>
    </row>
    <row r="1610" spans="1:20" ht="43.2" x14ac:dyDescent="0.3">
      <c r="A1610">
        <v>2468</v>
      </c>
      <c r="B1610" s="3" t="s">
        <v>2469</v>
      </c>
      <c r="C1610" s="3" t="s">
        <v>6578</v>
      </c>
      <c r="D1610">
        <v>2000</v>
      </c>
      <c r="E1610">
        <v>2144.34</v>
      </c>
      <c r="F1610" t="s">
        <v>8219</v>
      </c>
      <c r="G1610" t="s">
        <v>8224</v>
      </c>
      <c r="H1610" t="s">
        <v>8246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8279</v>
      </c>
      <c r="O1610" s="7">
        <f>(Table1[[#This Row],[pledged]]/Table1[[#This Row],[goal]])*100</f>
        <v>107.21700000000001</v>
      </c>
      <c r="P1610">
        <f>Table1[[#This Row],[pledged]]/Table1[[#This Row],[backers_count]]</f>
        <v>36.97137931034483</v>
      </c>
      <c r="Q1610" t="s">
        <v>8323</v>
      </c>
      <c r="R1610" t="s">
        <v>8327</v>
      </c>
      <c r="S1610" s="12">
        <f>(((J1610/60)/60)/24)+DATE(1970,1,1)</f>
        <v>41174.154178240737</v>
      </c>
      <c r="T1610" s="12">
        <f>(((I1610/60)/60)/24)+DATE(1970,1,1)</f>
        <v>41210.208333333336</v>
      </c>
    </row>
    <row r="1611" spans="1:20" ht="43.2" x14ac:dyDescent="0.3">
      <c r="A1611">
        <v>2473</v>
      </c>
      <c r="B1611" s="3" t="s">
        <v>2474</v>
      </c>
      <c r="C1611" s="3" t="s">
        <v>6583</v>
      </c>
      <c r="D1611">
        <v>2000</v>
      </c>
      <c r="E1611">
        <v>2000</v>
      </c>
      <c r="F1611" t="s">
        <v>8219</v>
      </c>
      <c r="G1611" t="s">
        <v>8224</v>
      </c>
      <c r="H1611" t="s">
        <v>8246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8279</v>
      </c>
      <c r="O1611" s="7">
        <f>(Table1[[#This Row],[pledged]]/Table1[[#This Row],[goal]])*100</f>
        <v>100</v>
      </c>
      <c r="P1611">
        <f>Table1[[#This Row],[pledged]]/Table1[[#This Row],[backers_count]]</f>
        <v>42.553191489361701</v>
      </c>
      <c r="Q1611" t="s">
        <v>8323</v>
      </c>
      <c r="R1611" t="s">
        <v>8327</v>
      </c>
      <c r="S1611" s="12">
        <f>(((J1611/60)/60)/24)+DATE(1970,1,1)</f>
        <v>41193.748483796298</v>
      </c>
      <c r="T1611" s="12">
        <f>(((I1611/60)/60)/24)+DATE(1970,1,1)</f>
        <v>41223.790150462963</v>
      </c>
    </row>
    <row r="1612" spans="1:20" ht="43.2" x14ac:dyDescent="0.3">
      <c r="A1612">
        <v>2480</v>
      </c>
      <c r="B1612" s="3" t="s">
        <v>2480</v>
      </c>
      <c r="C1612" s="3" t="s">
        <v>6590</v>
      </c>
      <c r="D1612">
        <v>2000</v>
      </c>
      <c r="E1612">
        <v>2000</v>
      </c>
      <c r="F1612" t="s">
        <v>8219</v>
      </c>
      <c r="G1612" t="s">
        <v>8224</v>
      </c>
      <c r="H1612" t="s">
        <v>8246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8279</v>
      </c>
      <c r="O1612" s="7">
        <f>(Table1[[#This Row],[pledged]]/Table1[[#This Row],[goal]])*100</f>
        <v>100</v>
      </c>
      <c r="P1612">
        <f>Table1[[#This Row],[pledged]]/Table1[[#This Row],[backers_count]]</f>
        <v>250</v>
      </c>
      <c r="Q1612" t="s">
        <v>8323</v>
      </c>
      <c r="R1612" t="s">
        <v>8327</v>
      </c>
      <c r="S1612" s="12">
        <f>(((J1612/60)/60)/24)+DATE(1970,1,1)</f>
        <v>42227.936157407406</v>
      </c>
      <c r="T1612" s="12">
        <f>(((I1612/60)/60)/24)+DATE(1970,1,1)</f>
        <v>42287.936157407406</v>
      </c>
    </row>
    <row r="1613" spans="1:20" ht="43.2" x14ac:dyDescent="0.3">
      <c r="A1613">
        <v>2485</v>
      </c>
      <c r="B1613" s="3" t="s">
        <v>2485</v>
      </c>
      <c r="C1613" s="3" t="s">
        <v>6595</v>
      </c>
      <c r="D1613">
        <v>2000</v>
      </c>
      <c r="E1613">
        <v>2065</v>
      </c>
      <c r="F1613" t="s">
        <v>8219</v>
      </c>
      <c r="G1613" t="s">
        <v>8224</v>
      </c>
      <c r="H1613" t="s">
        <v>8246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8279</v>
      </c>
      <c r="O1613" s="7">
        <f>(Table1[[#This Row],[pledged]]/Table1[[#This Row],[goal]])*100</f>
        <v>103.25</v>
      </c>
      <c r="P1613">
        <f>Table1[[#This Row],[pledged]]/Table1[[#This Row],[backers_count]]</f>
        <v>50.365853658536587</v>
      </c>
      <c r="Q1613" t="s">
        <v>8323</v>
      </c>
      <c r="R1613" t="s">
        <v>8327</v>
      </c>
      <c r="S1613" s="12">
        <f>(((J1613/60)/60)/24)+DATE(1970,1,1)</f>
        <v>40793.998599537037</v>
      </c>
      <c r="T1613" s="12">
        <f>(((I1613/60)/60)/24)+DATE(1970,1,1)</f>
        <v>40828.998599537037</v>
      </c>
    </row>
    <row r="1614" spans="1:20" ht="57.6" x14ac:dyDescent="0.3">
      <c r="A1614">
        <v>2534</v>
      </c>
      <c r="B1614" s="3" t="s">
        <v>2534</v>
      </c>
      <c r="C1614" s="3" t="s">
        <v>6644</v>
      </c>
      <c r="D1614">
        <v>2000</v>
      </c>
      <c r="E1614">
        <v>2100</v>
      </c>
      <c r="F1614" t="s">
        <v>8219</v>
      </c>
      <c r="G1614" t="s">
        <v>8224</v>
      </c>
      <c r="H1614" t="s">
        <v>8246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8300</v>
      </c>
      <c r="O1614" s="7">
        <f>(Table1[[#This Row],[pledged]]/Table1[[#This Row],[goal]])*100</f>
        <v>105</v>
      </c>
      <c r="P1614">
        <f>Table1[[#This Row],[pledged]]/Table1[[#This Row],[backers_count]]</f>
        <v>150</v>
      </c>
      <c r="Q1614" t="s">
        <v>8323</v>
      </c>
      <c r="R1614" t="s">
        <v>8352</v>
      </c>
      <c r="S1614" s="12">
        <f>(((J1614/60)/60)/24)+DATE(1970,1,1)</f>
        <v>40127.700370370374</v>
      </c>
      <c r="T1614" s="12">
        <f>(((I1614/60)/60)/24)+DATE(1970,1,1)</f>
        <v>40179.25</v>
      </c>
    </row>
    <row r="1615" spans="1:20" ht="43.2" x14ac:dyDescent="0.3">
      <c r="A1615">
        <v>2545</v>
      </c>
      <c r="B1615" s="3" t="s">
        <v>2545</v>
      </c>
      <c r="C1615" s="3" t="s">
        <v>6655</v>
      </c>
      <c r="D1615">
        <v>2000</v>
      </c>
      <c r="E1615">
        <v>3906</v>
      </c>
      <c r="F1615" t="s">
        <v>8219</v>
      </c>
      <c r="G1615" t="s">
        <v>8224</v>
      </c>
      <c r="H1615" t="s">
        <v>8246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8300</v>
      </c>
      <c r="O1615" s="7">
        <f>(Table1[[#This Row],[pledged]]/Table1[[#This Row],[goal]])*100</f>
        <v>195.3</v>
      </c>
      <c r="P1615">
        <f>Table1[[#This Row],[pledged]]/Table1[[#This Row],[backers_count]]</f>
        <v>64.032786885245898</v>
      </c>
      <c r="Q1615" t="s">
        <v>8323</v>
      </c>
      <c r="R1615" t="s">
        <v>8352</v>
      </c>
      <c r="S1615" s="12">
        <f>(((J1615/60)/60)/24)+DATE(1970,1,1)</f>
        <v>42027.13817129629</v>
      </c>
      <c r="T1615" s="12">
        <f>(((I1615/60)/60)/24)+DATE(1970,1,1)</f>
        <v>42062.020833333328</v>
      </c>
    </row>
    <row r="1616" spans="1:20" ht="57.6" x14ac:dyDescent="0.3">
      <c r="A1616">
        <v>2555</v>
      </c>
      <c r="B1616" s="3" t="s">
        <v>2555</v>
      </c>
      <c r="C1616" s="3" t="s">
        <v>6665</v>
      </c>
      <c r="D1616">
        <v>2000</v>
      </c>
      <c r="E1616">
        <v>2147</v>
      </c>
      <c r="F1616" t="s">
        <v>8219</v>
      </c>
      <c r="G1616" t="s">
        <v>8224</v>
      </c>
      <c r="H1616" t="s">
        <v>8246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8300</v>
      </c>
      <c r="O1616" s="7">
        <f>(Table1[[#This Row],[pledged]]/Table1[[#This Row],[goal]])*100</f>
        <v>107.35</v>
      </c>
      <c r="P1616">
        <f>Table1[[#This Row],[pledged]]/Table1[[#This Row],[backers_count]]</f>
        <v>61.342857142857142</v>
      </c>
      <c r="Q1616" t="s">
        <v>8323</v>
      </c>
      <c r="R1616" t="s">
        <v>8352</v>
      </c>
      <c r="S1616" s="12">
        <f>(((J1616/60)/60)/24)+DATE(1970,1,1)</f>
        <v>41026.655011574076</v>
      </c>
      <c r="T1616" s="12">
        <f>(((I1616/60)/60)/24)+DATE(1970,1,1)</f>
        <v>41057.655011574076</v>
      </c>
    </row>
    <row r="1617" spans="1:20" ht="43.2" x14ac:dyDescent="0.3">
      <c r="A1617">
        <v>2623</v>
      </c>
      <c r="B1617" s="3" t="s">
        <v>2623</v>
      </c>
      <c r="C1617" s="3" t="s">
        <v>6733</v>
      </c>
      <c r="D1617">
        <v>2000</v>
      </c>
      <c r="E1617">
        <v>2280</v>
      </c>
      <c r="F1617" t="s">
        <v>8219</v>
      </c>
      <c r="G1617" t="s">
        <v>8224</v>
      </c>
      <c r="H1617" t="s">
        <v>8246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8301</v>
      </c>
      <c r="O1617" s="7">
        <f>(Table1[[#This Row],[pledged]]/Table1[[#This Row],[goal]])*100</f>
        <v>113.99999999999999</v>
      </c>
      <c r="P1617">
        <f>Table1[[#This Row],[pledged]]/Table1[[#This Row],[backers_count]]</f>
        <v>36.774193548387096</v>
      </c>
      <c r="Q1617" t="s">
        <v>8317</v>
      </c>
      <c r="R1617" t="s">
        <v>8353</v>
      </c>
      <c r="S1617" s="12">
        <f>(((J1617/60)/60)/24)+DATE(1970,1,1)</f>
        <v>42692.256550925929</v>
      </c>
      <c r="T1617" s="12">
        <f>(((I1617/60)/60)/24)+DATE(1970,1,1)</f>
        <v>42706.256550925929</v>
      </c>
    </row>
    <row r="1618" spans="1:20" ht="43.2" x14ac:dyDescent="0.3">
      <c r="A1618">
        <v>2630</v>
      </c>
      <c r="B1618" s="3" t="s">
        <v>2630</v>
      </c>
      <c r="C1618" s="3" t="s">
        <v>6740</v>
      </c>
      <c r="D1618">
        <v>2000</v>
      </c>
      <c r="E1618">
        <v>3158</v>
      </c>
      <c r="F1618" t="s">
        <v>8219</v>
      </c>
      <c r="G1618" t="s">
        <v>8226</v>
      </c>
      <c r="H1618" t="s">
        <v>8248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8301</v>
      </c>
      <c r="O1618" s="7">
        <f>(Table1[[#This Row],[pledged]]/Table1[[#This Row],[goal]])*100</f>
        <v>157.9</v>
      </c>
      <c r="P1618">
        <f>Table1[[#This Row],[pledged]]/Table1[[#This Row],[backers_count]]</f>
        <v>38.987654320987652</v>
      </c>
      <c r="Q1618" t="s">
        <v>8317</v>
      </c>
      <c r="R1618" t="s">
        <v>8353</v>
      </c>
      <c r="S1618" s="12">
        <f>(((J1618/60)/60)/24)+DATE(1970,1,1)</f>
        <v>42524.105462962965</v>
      </c>
      <c r="T1618" s="12">
        <f>(((I1618/60)/60)/24)+DATE(1970,1,1)</f>
        <v>42551.416666666672</v>
      </c>
    </row>
    <row r="1619" spans="1:20" ht="43.2" x14ac:dyDescent="0.3">
      <c r="A1619">
        <v>2788</v>
      </c>
      <c r="B1619" s="3" t="s">
        <v>2788</v>
      </c>
      <c r="C1619" s="3" t="s">
        <v>6898</v>
      </c>
      <c r="D1619">
        <v>2000</v>
      </c>
      <c r="E1619">
        <v>2050</v>
      </c>
      <c r="F1619" t="s">
        <v>8219</v>
      </c>
      <c r="G1619" t="s">
        <v>8224</v>
      </c>
      <c r="H1619" t="s">
        <v>8246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8271</v>
      </c>
      <c r="O1619" s="7">
        <f>(Table1[[#This Row],[pledged]]/Table1[[#This Row],[goal]])*100</f>
        <v>102.49999999999999</v>
      </c>
      <c r="P1619">
        <f>Table1[[#This Row],[pledged]]/Table1[[#This Row],[backers_count]]</f>
        <v>102.5</v>
      </c>
      <c r="Q1619" t="s">
        <v>8315</v>
      </c>
      <c r="R1619" t="s">
        <v>8316</v>
      </c>
      <c r="S1619" s="12">
        <f>(((J1619/60)/60)/24)+DATE(1970,1,1)</f>
        <v>42550.701886574068</v>
      </c>
      <c r="T1619" s="12">
        <f>(((I1619/60)/60)/24)+DATE(1970,1,1)</f>
        <v>42580.701886574068</v>
      </c>
    </row>
    <row r="1620" spans="1:20" ht="43.2" x14ac:dyDescent="0.3">
      <c r="A1620">
        <v>2791</v>
      </c>
      <c r="B1620" s="3" t="s">
        <v>2791</v>
      </c>
      <c r="C1620" s="3" t="s">
        <v>6901</v>
      </c>
      <c r="D1620">
        <v>2000</v>
      </c>
      <c r="E1620">
        <v>2050</v>
      </c>
      <c r="F1620" t="s">
        <v>8219</v>
      </c>
      <c r="G1620" t="s">
        <v>8224</v>
      </c>
      <c r="H1620" t="s">
        <v>8246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8271</v>
      </c>
      <c r="O1620" s="7">
        <f>(Table1[[#This Row],[pledged]]/Table1[[#This Row],[goal]])*100</f>
        <v>102.49999999999999</v>
      </c>
      <c r="P1620">
        <f>Table1[[#This Row],[pledged]]/Table1[[#This Row],[backers_count]]</f>
        <v>73.214285714285708</v>
      </c>
      <c r="Q1620" t="s">
        <v>8315</v>
      </c>
      <c r="R1620" t="s">
        <v>8316</v>
      </c>
      <c r="S1620" s="12">
        <f>(((J1620/60)/60)/24)+DATE(1970,1,1)</f>
        <v>42591.899988425925</v>
      </c>
      <c r="T1620" s="12">
        <f>(((I1620/60)/60)/24)+DATE(1970,1,1)</f>
        <v>42622.166666666672</v>
      </c>
    </row>
    <row r="1621" spans="1:20" ht="43.2" x14ac:dyDescent="0.3">
      <c r="A1621">
        <v>2792</v>
      </c>
      <c r="B1621" s="3" t="s">
        <v>2792</v>
      </c>
      <c r="C1621" s="3" t="s">
        <v>6902</v>
      </c>
      <c r="D1621">
        <v>2000</v>
      </c>
      <c r="E1621">
        <v>2152</v>
      </c>
      <c r="F1621" t="s">
        <v>8219</v>
      </c>
      <c r="G1621" t="s">
        <v>8224</v>
      </c>
      <c r="H1621" t="s">
        <v>8246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8271</v>
      </c>
      <c r="O1621" s="7">
        <f>(Table1[[#This Row],[pledged]]/Table1[[#This Row],[goal]])*100</f>
        <v>107.60000000000001</v>
      </c>
      <c r="P1621">
        <f>Table1[[#This Row],[pledged]]/Table1[[#This Row],[backers_count]]</f>
        <v>89.666666666666671</v>
      </c>
      <c r="Q1621" t="s">
        <v>8315</v>
      </c>
      <c r="R1621" t="s">
        <v>8316</v>
      </c>
      <c r="S1621" s="12">
        <f>(((J1621/60)/60)/24)+DATE(1970,1,1)</f>
        <v>42183.231006944443</v>
      </c>
      <c r="T1621" s="12">
        <f>(((I1621/60)/60)/24)+DATE(1970,1,1)</f>
        <v>42228.231006944443</v>
      </c>
    </row>
    <row r="1622" spans="1:20" ht="57.6" x14ac:dyDescent="0.3">
      <c r="A1622">
        <v>2826</v>
      </c>
      <c r="B1622" s="3" t="s">
        <v>2826</v>
      </c>
      <c r="C1622" s="3" t="s">
        <v>6936</v>
      </c>
      <c r="D1622">
        <v>2000</v>
      </c>
      <c r="E1622">
        <v>2155</v>
      </c>
      <c r="F1622" t="s">
        <v>8219</v>
      </c>
      <c r="G1622" t="s">
        <v>8224</v>
      </c>
      <c r="H1622" t="s">
        <v>8246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8271</v>
      </c>
      <c r="O1622" s="7">
        <f>(Table1[[#This Row],[pledged]]/Table1[[#This Row],[goal]])*100</f>
        <v>107.74999999999999</v>
      </c>
      <c r="P1622">
        <f>Table1[[#This Row],[pledged]]/Table1[[#This Row],[backers_count]]</f>
        <v>113.42105263157895</v>
      </c>
      <c r="Q1622" t="s">
        <v>8315</v>
      </c>
      <c r="R1622" t="s">
        <v>8316</v>
      </c>
      <c r="S1622" s="12">
        <f>(((J1622/60)/60)/24)+DATE(1970,1,1)</f>
        <v>42171.034861111111</v>
      </c>
      <c r="T1622" s="12">
        <f>(((I1622/60)/60)/24)+DATE(1970,1,1)</f>
        <v>42195.291666666672</v>
      </c>
    </row>
    <row r="1623" spans="1:20" ht="57.6" x14ac:dyDescent="0.3">
      <c r="A1623">
        <v>2827</v>
      </c>
      <c r="B1623" s="3" t="s">
        <v>2827</v>
      </c>
      <c r="C1623" s="3" t="s">
        <v>6937</v>
      </c>
      <c r="D1623">
        <v>2000</v>
      </c>
      <c r="E1623">
        <v>2405</v>
      </c>
      <c r="F1623" t="s">
        <v>8219</v>
      </c>
      <c r="G1623" t="s">
        <v>8224</v>
      </c>
      <c r="H1623" t="s">
        <v>8246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8271</v>
      </c>
      <c r="O1623" s="7">
        <f>(Table1[[#This Row],[pledged]]/Table1[[#This Row],[goal]])*100</f>
        <v>120.24999999999999</v>
      </c>
      <c r="P1623">
        <f>Table1[[#This Row],[pledged]]/Table1[[#This Row],[backers_count]]</f>
        <v>104.56521739130434</v>
      </c>
      <c r="Q1623" t="s">
        <v>8315</v>
      </c>
      <c r="R1623" t="s">
        <v>8316</v>
      </c>
      <c r="S1623" s="12">
        <f>(((J1623/60)/60)/24)+DATE(1970,1,1)</f>
        <v>42494.683634259258</v>
      </c>
      <c r="T1623" s="12">
        <f>(((I1623/60)/60)/24)+DATE(1970,1,1)</f>
        <v>42524.6875</v>
      </c>
    </row>
    <row r="1624" spans="1:20" ht="43.2" x14ac:dyDescent="0.3">
      <c r="A1624">
        <v>2838</v>
      </c>
      <c r="B1624" s="3" t="s">
        <v>2838</v>
      </c>
      <c r="C1624" s="3" t="s">
        <v>6948</v>
      </c>
      <c r="D1624">
        <v>2000</v>
      </c>
      <c r="E1624">
        <v>2405</v>
      </c>
      <c r="F1624" t="s">
        <v>8219</v>
      </c>
      <c r="G1624" t="s">
        <v>8224</v>
      </c>
      <c r="H1624" t="s">
        <v>8246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8271</v>
      </c>
      <c r="O1624" s="7">
        <f>(Table1[[#This Row],[pledged]]/Table1[[#This Row],[goal]])*100</f>
        <v>120.24999999999999</v>
      </c>
      <c r="P1624">
        <f>Table1[[#This Row],[pledged]]/Table1[[#This Row],[backers_count]]</f>
        <v>44.537037037037038</v>
      </c>
      <c r="Q1624" t="s">
        <v>8315</v>
      </c>
      <c r="R1624" t="s">
        <v>8316</v>
      </c>
      <c r="S1624" s="12">
        <f>(((J1624/60)/60)/24)+DATE(1970,1,1)</f>
        <v>41842.607592592591</v>
      </c>
      <c r="T1624" s="12">
        <f>(((I1624/60)/60)/24)+DATE(1970,1,1)</f>
        <v>41864.916666666664</v>
      </c>
    </row>
    <row r="1625" spans="1:20" ht="28.8" x14ac:dyDescent="0.3">
      <c r="A1625">
        <v>2972</v>
      </c>
      <c r="B1625" s="3" t="s">
        <v>2972</v>
      </c>
      <c r="C1625" s="3" t="s">
        <v>7082</v>
      </c>
      <c r="D1625">
        <v>2000</v>
      </c>
      <c r="E1625">
        <v>2107</v>
      </c>
      <c r="F1625" t="s">
        <v>8219</v>
      </c>
      <c r="G1625" t="s">
        <v>8224</v>
      </c>
      <c r="H1625" t="s">
        <v>8246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8271</v>
      </c>
      <c r="O1625" s="7">
        <f>(Table1[[#This Row],[pledged]]/Table1[[#This Row],[goal]])*100</f>
        <v>105.35000000000001</v>
      </c>
      <c r="P1625">
        <f>Table1[[#This Row],[pledged]]/Table1[[#This Row],[backers_count]]</f>
        <v>123.94117647058823</v>
      </c>
      <c r="Q1625" t="s">
        <v>8315</v>
      </c>
      <c r="R1625" t="s">
        <v>8316</v>
      </c>
      <c r="S1625" s="12">
        <f>(((J1625/60)/60)/24)+DATE(1970,1,1)</f>
        <v>42694.110185185185</v>
      </c>
      <c r="T1625" s="12">
        <f>(((I1625/60)/60)/24)+DATE(1970,1,1)</f>
        <v>42709.041666666672</v>
      </c>
    </row>
    <row r="1626" spans="1:20" ht="57.6" x14ac:dyDescent="0.3">
      <c r="A1626">
        <v>3161</v>
      </c>
      <c r="B1626" s="3" t="s">
        <v>3161</v>
      </c>
      <c r="C1626" s="3" t="s">
        <v>7271</v>
      </c>
      <c r="D1626">
        <v>2000</v>
      </c>
      <c r="E1626">
        <v>2102</v>
      </c>
      <c r="F1626" t="s">
        <v>8219</v>
      </c>
      <c r="G1626" t="s">
        <v>8225</v>
      </c>
      <c r="H1626" t="s">
        <v>8247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8271</v>
      </c>
      <c r="O1626" s="7">
        <f>(Table1[[#This Row],[pledged]]/Table1[[#This Row],[goal]])*100</f>
        <v>105.1</v>
      </c>
      <c r="P1626">
        <f>Table1[[#This Row],[pledged]]/Table1[[#This Row],[backers_count]]</f>
        <v>28.405405405405407</v>
      </c>
      <c r="Q1626" t="s">
        <v>8315</v>
      </c>
      <c r="R1626" t="s">
        <v>8316</v>
      </c>
      <c r="S1626" s="12">
        <f>(((J1626/60)/60)/24)+DATE(1970,1,1)</f>
        <v>41897.536134259259</v>
      </c>
      <c r="T1626" s="12">
        <f>(((I1626/60)/60)/24)+DATE(1970,1,1)</f>
        <v>41927.536134259259</v>
      </c>
    </row>
    <row r="1627" spans="1:20" ht="43.2" x14ac:dyDescent="0.3">
      <c r="A1627">
        <v>3170</v>
      </c>
      <c r="B1627" s="3" t="s">
        <v>3170</v>
      </c>
      <c r="C1627" s="3" t="s">
        <v>7280</v>
      </c>
      <c r="D1627">
        <v>2000</v>
      </c>
      <c r="E1627">
        <v>2245</v>
      </c>
      <c r="F1627" t="s">
        <v>8219</v>
      </c>
      <c r="G1627" t="s">
        <v>8224</v>
      </c>
      <c r="H1627" t="s">
        <v>8246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8271</v>
      </c>
      <c r="O1627" s="7">
        <f>(Table1[[#This Row],[pledged]]/Table1[[#This Row],[goal]])*100</f>
        <v>112.25</v>
      </c>
      <c r="P1627">
        <f>Table1[[#This Row],[pledged]]/Table1[[#This Row],[backers_count]]</f>
        <v>31.619718309859156</v>
      </c>
      <c r="Q1627" t="s">
        <v>8315</v>
      </c>
      <c r="R1627" t="s">
        <v>8316</v>
      </c>
      <c r="S1627" s="12">
        <f>(((J1627/60)/60)/24)+DATE(1970,1,1)</f>
        <v>41789.080370370371</v>
      </c>
      <c r="T1627" s="12">
        <f>(((I1627/60)/60)/24)+DATE(1970,1,1)</f>
        <v>41822.166666666664</v>
      </c>
    </row>
    <row r="1628" spans="1:20" ht="43.2" x14ac:dyDescent="0.3">
      <c r="A1628">
        <v>3172</v>
      </c>
      <c r="B1628" s="3" t="s">
        <v>3172</v>
      </c>
      <c r="C1628" s="3" t="s">
        <v>7282</v>
      </c>
      <c r="D1628">
        <v>2000</v>
      </c>
      <c r="E1628">
        <v>2300</v>
      </c>
      <c r="F1628" t="s">
        <v>8219</v>
      </c>
      <c r="G1628" t="s">
        <v>8224</v>
      </c>
      <c r="H1628" t="s">
        <v>8246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8271</v>
      </c>
      <c r="O1628" s="7">
        <f>(Table1[[#This Row],[pledged]]/Table1[[#This Row],[goal]])*100</f>
        <v>114.99999999999999</v>
      </c>
      <c r="P1628">
        <f>Table1[[#This Row],[pledged]]/Table1[[#This Row],[backers_count]]</f>
        <v>79.310344827586206</v>
      </c>
      <c r="Q1628" t="s">
        <v>8315</v>
      </c>
      <c r="R1628" t="s">
        <v>8316</v>
      </c>
      <c r="S1628" s="12">
        <f>(((J1628/60)/60)/24)+DATE(1970,1,1)</f>
        <v>40923.729953703703</v>
      </c>
      <c r="T1628" s="12">
        <f>(((I1628/60)/60)/24)+DATE(1970,1,1)</f>
        <v>40953.729953703703</v>
      </c>
    </row>
    <row r="1629" spans="1:20" ht="43.2" x14ac:dyDescent="0.3">
      <c r="A1629">
        <v>3216</v>
      </c>
      <c r="B1629" s="3" t="s">
        <v>3216</v>
      </c>
      <c r="C1629" s="3" t="s">
        <v>7326</v>
      </c>
      <c r="D1629">
        <v>2000</v>
      </c>
      <c r="E1629">
        <v>2001</v>
      </c>
      <c r="F1629" t="s">
        <v>8219</v>
      </c>
      <c r="G1629" t="s">
        <v>8225</v>
      </c>
      <c r="H1629" t="s">
        <v>8247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8271</v>
      </c>
      <c r="O1629" s="7">
        <f>(Table1[[#This Row],[pledged]]/Table1[[#This Row],[goal]])*100</f>
        <v>100.05</v>
      </c>
      <c r="P1629">
        <f>Table1[[#This Row],[pledged]]/Table1[[#This Row],[backers_count]]</f>
        <v>57.171428571428571</v>
      </c>
      <c r="Q1629" t="s">
        <v>8315</v>
      </c>
      <c r="R1629" t="s">
        <v>8316</v>
      </c>
      <c r="S1629" s="12">
        <f>(((J1629/60)/60)/24)+DATE(1970,1,1)</f>
        <v>42165.462627314817</v>
      </c>
      <c r="T1629" s="12">
        <f>(((I1629/60)/60)/24)+DATE(1970,1,1)</f>
        <v>42196.604166666672</v>
      </c>
    </row>
    <row r="1630" spans="1:20" ht="43.2" x14ac:dyDescent="0.3">
      <c r="A1630">
        <v>3225</v>
      </c>
      <c r="B1630" s="3" t="s">
        <v>3225</v>
      </c>
      <c r="C1630" s="3" t="s">
        <v>7335</v>
      </c>
      <c r="D1630">
        <v>2000</v>
      </c>
      <c r="E1630">
        <v>2047</v>
      </c>
      <c r="F1630" t="s">
        <v>8219</v>
      </c>
      <c r="G1630" t="s">
        <v>8224</v>
      </c>
      <c r="H1630" t="s">
        <v>8246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8271</v>
      </c>
      <c r="O1630" s="7">
        <f>(Table1[[#This Row],[pledged]]/Table1[[#This Row],[goal]])*100</f>
        <v>102.35000000000001</v>
      </c>
      <c r="P1630">
        <f>Table1[[#This Row],[pledged]]/Table1[[#This Row],[backers_count]]</f>
        <v>52.487179487179489</v>
      </c>
      <c r="Q1630" t="s">
        <v>8315</v>
      </c>
      <c r="R1630" t="s">
        <v>8316</v>
      </c>
      <c r="S1630" s="12">
        <f>(((J1630/60)/60)/24)+DATE(1970,1,1)</f>
        <v>42503.559467592597</v>
      </c>
      <c r="T1630" s="12">
        <f>(((I1630/60)/60)/24)+DATE(1970,1,1)</f>
        <v>42524.875</v>
      </c>
    </row>
    <row r="1631" spans="1:20" ht="43.2" x14ac:dyDescent="0.3">
      <c r="A1631">
        <v>3257</v>
      </c>
      <c r="B1631" s="3" t="s">
        <v>3257</v>
      </c>
      <c r="C1631" s="3" t="s">
        <v>7367</v>
      </c>
      <c r="D1631">
        <v>2000</v>
      </c>
      <c r="E1631">
        <v>2125.9899999999998</v>
      </c>
      <c r="F1631" t="s">
        <v>8219</v>
      </c>
      <c r="G1631" t="s">
        <v>8225</v>
      </c>
      <c r="H1631" t="s">
        <v>8247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8271</v>
      </c>
      <c r="O1631" s="7">
        <f>(Table1[[#This Row],[pledged]]/Table1[[#This Row],[goal]])*100</f>
        <v>106.29949999999999</v>
      </c>
      <c r="P1631">
        <f>Table1[[#This Row],[pledged]]/Table1[[#This Row],[backers_count]]</f>
        <v>51.853414634146333</v>
      </c>
      <c r="Q1631" t="s">
        <v>8315</v>
      </c>
      <c r="R1631" t="s">
        <v>8316</v>
      </c>
      <c r="S1631" s="12">
        <f>(((J1631/60)/60)/24)+DATE(1970,1,1)</f>
        <v>42758.559629629628</v>
      </c>
      <c r="T1631" s="12">
        <f>(((I1631/60)/60)/24)+DATE(1970,1,1)</f>
        <v>42788.559629629628</v>
      </c>
    </row>
    <row r="1632" spans="1:20" ht="43.2" x14ac:dyDescent="0.3">
      <c r="A1632">
        <v>3268</v>
      </c>
      <c r="B1632" s="3" t="s">
        <v>3268</v>
      </c>
      <c r="C1632" s="3" t="s">
        <v>7378</v>
      </c>
      <c r="D1632">
        <v>2000</v>
      </c>
      <c r="E1632">
        <v>2560</v>
      </c>
      <c r="F1632" t="s">
        <v>8219</v>
      </c>
      <c r="G1632" t="s">
        <v>8224</v>
      </c>
      <c r="H1632" t="s">
        <v>8246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8271</v>
      </c>
      <c r="O1632" s="7">
        <f>(Table1[[#This Row],[pledged]]/Table1[[#This Row],[goal]])*100</f>
        <v>128</v>
      </c>
      <c r="P1632">
        <f>Table1[[#This Row],[pledged]]/Table1[[#This Row],[backers_count]]</f>
        <v>60.952380952380949</v>
      </c>
      <c r="Q1632" t="s">
        <v>8315</v>
      </c>
      <c r="R1632" t="s">
        <v>8316</v>
      </c>
      <c r="S1632" s="12">
        <f>(((J1632/60)/60)/24)+DATE(1970,1,1)</f>
        <v>42590.90425925926</v>
      </c>
      <c r="T1632" s="12">
        <f>(((I1632/60)/60)/24)+DATE(1970,1,1)</f>
        <v>42606.90425925926</v>
      </c>
    </row>
    <row r="1633" spans="1:20" ht="43.2" x14ac:dyDescent="0.3">
      <c r="A1633">
        <v>3280</v>
      </c>
      <c r="B1633" s="3" t="s">
        <v>3280</v>
      </c>
      <c r="C1633" s="3" t="s">
        <v>7390</v>
      </c>
      <c r="D1633">
        <v>2000</v>
      </c>
      <c r="E1633">
        <v>2060</v>
      </c>
      <c r="F1633" t="s">
        <v>8219</v>
      </c>
      <c r="G1633" t="s">
        <v>8224</v>
      </c>
      <c r="H1633" t="s">
        <v>8246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8271</v>
      </c>
      <c r="O1633" s="7">
        <f>(Table1[[#This Row],[pledged]]/Table1[[#This Row],[goal]])*100</f>
        <v>103</v>
      </c>
      <c r="P1633">
        <f>Table1[[#This Row],[pledged]]/Table1[[#This Row],[backers_count]]</f>
        <v>68.666666666666671</v>
      </c>
      <c r="Q1633" t="s">
        <v>8315</v>
      </c>
      <c r="R1633" t="s">
        <v>8316</v>
      </c>
      <c r="S1633" s="12">
        <f>(((J1633/60)/60)/24)+DATE(1970,1,1)</f>
        <v>42121.756921296299</v>
      </c>
      <c r="T1633" s="12">
        <f>(((I1633/60)/60)/24)+DATE(1970,1,1)</f>
        <v>42156.208333333328</v>
      </c>
    </row>
    <row r="1634" spans="1:20" ht="72" x14ac:dyDescent="0.3">
      <c r="A1634">
        <v>3290</v>
      </c>
      <c r="B1634" s="3" t="s">
        <v>3290</v>
      </c>
      <c r="C1634" s="3" t="s">
        <v>7400</v>
      </c>
      <c r="D1634">
        <v>2000</v>
      </c>
      <c r="E1634">
        <v>2424</v>
      </c>
      <c r="F1634" t="s">
        <v>8219</v>
      </c>
      <c r="G1634" t="s">
        <v>8225</v>
      </c>
      <c r="H1634" t="s">
        <v>8247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8271</v>
      </c>
      <c r="O1634" s="7">
        <f>(Table1[[#This Row],[pledged]]/Table1[[#This Row],[goal]])*100</f>
        <v>121.2</v>
      </c>
      <c r="P1634">
        <f>Table1[[#This Row],[pledged]]/Table1[[#This Row],[backers_count]]</f>
        <v>33.666666666666664</v>
      </c>
      <c r="Q1634" t="s">
        <v>8315</v>
      </c>
      <c r="R1634" t="s">
        <v>8316</v>
      </c>
      <c r="S1634" s="12">
        <f>(((J1634/60)/60)/24)+DATE(1970,1,1)</f>
        <v>42775.51494212963</v>
      </c>
      <c r="T1634" s="12">
        <f>(((I1634/60)/60)/24)+DATE(1970,1,1)</f>
        <v>42805.51494212963</v>
      </c>
    </row>
    <row r="1635" spans="1:20" ht="43.2" x14ac:dyDescent="0.3">
      <c r="A1635">
        <v>3313</v>
      </c>
      <c r="B1635" s="3" t="s">
        <v>3313</v>
      </c>
      <c r="C1635" s="3" t="s">
        <v>7423</v>
      </c>
      <c r="D1635">
        <v>2000</v>
      </c>
      <c r="E1635">
        <v>2321</v>
      </c>
      <c r="F1635" t="s">
        <v>8219</v>
      </c>
      <c r="G1635" t="s">
        <v>8224</v>
      </c>
      <c r="H1635" t="s">
        <v>8246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8271</v>
      </c>
      <c r="O1635" s="7">
        <f>(Table1[[#This Row],[pledged]]/Table1[[#This Row],[goal]])*100</f>
        <v>116.05000000000001</v>
      </c>
      <c r="P1635">
        <f>Table1[[#This Row],[pledged]]/Table1[[#This Row],[backers_count]]</f>
        <v>80.034482758620683</v>
      </c>
      <c r="Q1635" t="s">
        <v>8315</v>
      </c>
      <c r="R1635" t="s">
        <v>8316</v>
      </c>
      <c r="S1635" s="12">
        <f>(((J1635/60)/60)/24)+DATE(1970,1,1)</f>
        <v>42382.244409722218</v>
      </c>
      <c r="T1635" s="12">
        <f>(((I1635/60)/60)/24)+DATE(1970,1,1)</f>
        <v>42396.041666666672</v>
      </c>
    </row>
    <row r="1636" spans="1:20" ht="28.8" x14ac:dyDescent="0.3">
      <c r="A1636">
        <v>3318</v>
      </c>
      <c r="B1636" s="3" t="s">
        <v>3318</v>
      </c>
      <c r="C1636" s="3" t="s">
        <v>7428</v>
      </c>
      <c r="D1636">
        <v>2000</v>
      </c>
      <c r="E1636">
        <v>2512</v>
      </c>
      <c r="F1636" t="s">
        <v>8219</v>
      </c>
      <c r="G1636" t="s">
        <v>8229</v>
      </c>
      <c r="H1636" t="s">
        <v>8251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8271</v>
      </c>
      <c r="O1636" s="7">
        <f>(Table1[[#This Row],[pledged]]/Table1[[#This Row],[goal]])*100</f>
        <v>125.6</v>
      </c>
      <c r="P1636">
        <f>Table1[[#This Row],[pledged]]/Table1[[#This Row],[backers_count]]</f>
        <v>78.5</v>
      </c>
      <c r="Q1636" t="s">
        <v>8315</v>
      </c>
      <c r="R1636" t="s">
        <v>8316</v>
      </c>
      <c r="S1636" s="12">
        <f>(((J1636/60)/60)/24)+DATE(1970,1,1)</f>
        <v>42431.302002314813</v>
      </c>
      <c r="T1636" s="12">
        <f>(((I1636/60)/60)/24)+DATE(1970,1,1)</f>
        <v>42471.104166666672</v>
      </c>
    </row>
    <row r="1637" spans="1:20" ht="57.6" x14ac:dyDescent="0.3">
      <c r="A1637">
        <v>3347</v>
      </c>
      <c r="B1637" s="3" t="s">
        <v>3347</v>
      </c>
      <c r="C1637" s="3" t="s">
        <v>7457</v>
      </c>
      <c r="D1637">
        <v>2000</v>
      </c>
      <c r="E1637">
        <v>2389</v>
      </c>
      <c r="F1637" t="s">
        <v>8219</v>
      </c>
      <c r="G1637" t="s">
        <v>8225</v>
      </c>
      <c r="H1637" t="s">
        <v>8247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8271</v>
      </c>
      <c r="O1637" s="7">
        <f>(Table1[[#This Row],[pledged]]/Table1[[#This Row],[goal]])*100</f>
        <v>119.44999999999999</v>
      </c>
      <c r="P1637">
        <f>Table1[[#This Row],[pledged]]/Table1[[#This Row],[backers_count]]</f>
        <v>108.59090909090909</v>
      </c>
      <c r="Q1637" t="s">
        <v>8315</v>
      </c>
      <c r="R1637" t="s">
        <v>8316</v>
      </c>
      <c r="S1637" s="12">
        <f>(((J1637/60)/60)/24)+DATE(1970,1,1)</f>
        <v>42484.551550925928</v>
      </c>
      <c r="T1637" s="12">
        <f>(((I1637/60)/60)/24)+DATE(1970,1,1)</f>
        <v>42498.875</v>
      </c>
    </row>
    <row r="1638" spans="1:20" ht="43.2" x14ac:dyDescent="0.3">
      <c r="A1638">
        <v>3357</v>
      </c>
      <c r="B1638" s="3" t="s">
        <v>3356</v>
      </c>
      <c r="C1638" s="3" t="s">
        <v>7467</v>
      </c>
      <c r="D1638">
        <v>2000</v>
      </c>
      <c r="E1638">
        <v>2020</v>
      </c>
      <c r="F1638" t="s">
        <v>8219</v>
      </c>
      <c r="G1638" t="s">
        <v>8225</v>
      </c>
      <c r="H1638" t="s">
        <v>8247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8271</v>
      </c>
      <c r="O1638" s="7">
        <f>(Table1[[#This Row],[pledged]]/Table1[[#This Row],[goal]])*100</f>
        <v>101</v>
      </c>
      <c r="P1638">
        <f>Table1[[#This Row],[pledged]]/Table1[[#This Row],[backers_count]]</f>
        <v>96.19047619047619</v>
      </c>
      <c r="Q1638" t="s">
        <v>8315</v>
      </c>
      <c r="R1638" t="s">
        <v>8316</v>
      </c>
      <c r="S1638" s="12">
        <f>(((J1638/60)/60)/24)+DATE(1970,1,1)</f>
        <v>41822.417939814812</v>
      </c>
      <c r="T1638" s="12">
        <f>(((I1638/60)/60)/24)+DATE(1970,1,1)</f>
        <v>41852.417939814812</v>
      </c>
    </row>
    <row r="1639" spans="1:20" ht="43.2" x14ac:dyDescent="0.3">
      <c r="A1639">
        <v>3373</v>
      </c>
      <c r="B1639" s="3" t="s">
        <v>3372</v>
      </c>
      <c r="C1639" s="3" t="s">
        <v>7483</v>
      </c>
      <c r="D1639">
        <v>2000</v>
      </c>
      <c r="E1639">
        <v>2005</v>
      </c>
      <c r="F1639" t="s">
        <v>8219</v>
      </c>
      <c r="G1639" t="s">
        <v>8225</v>
      </c>
      <c r="H1639" t="s">
        <v>8247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8271</v>
      </c>
      <c r="O1639" s="7">
        <f>(Table1[[#This Row],[pledged]]/Table1[[#This Row],[goal]])*100</f>
        <v>100.25</v>
      </c>
      <c r="P1639">
        <f>Table1[[#This Row],[pledged]]/Table1[[#This Row],[backers_count]]</f>
        <v>66.833333333333329</v>
      </c>
      <c r="Q1639" t="s">
        <v>8315</v>
      </c>
      <c r="R1639" t="s">
        <v>8316</v>
      </c>
      <c r="S1639" s="12">
        <f>(((J1639/60)/60)/24)+DATE(1970,1,1)</f>
        <v>42179.854629629626</v>
      </c>
      <c r="T1639" s="12">
        <f>(((I1639/60)/60)/24)+DATE(1970,1,1)</f>
        <v>42203.666666666672</v>
      </c>
    </row>
    <row r="1640" spans="1:20" ht="57.6" x14ac:dyDescent="0.3">
      <c r="A1640">
        <v>3379</v>
      </c>
      <c r="B1640" s="3" t="s">
        <v>3378</v>
      </c>
      <c r="C1640" s="3" t="s">
        <v>7489</v>
      </c>
      <c r="D1640">
        <v>2000</v>
      </c>
      <c r="E1640">
        <v>2073</v>
      </c>
      <c r="F1640" t="s">
        <v>8219</v>
      </c>
      <c r="G1640" t="s">
        <v>8225</v>
      </c>
      <c r="H1640" t="s">
        <v>8247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8271</v>
      </c>
      <c r="O1640" s="7">
        <f>(Table1[[#This Row],[pledged]]/Table1[[#This Row],[goal]])*100</f>
        <v>103.64999999999999</v>
      </c>
      <c r="P1640">
        <f>Table1[[#This Row],[pledged]]/Table1[[#This Row],[backers_count]]</f>
        <v>54.55263157894737</v>
      </c>
      <c r="Q1640" t="s">
        <v>8315</v>
      </c>
      <c r="R1640" t="s">
        <v>8316</v>
      </c>
      <c r="S1640" s="12">
        <f>(((J1640/60)/60)/24)+DATE(1970,1,1)</f>
        <v>42225.513888888891</v>
      </c>
      <c r="T1640" s="12">
        <f>(((I1640/60)/60)/24)+DATE(1970,1,1)</f>
        <v>42242.958333333328</v>
      </c>
    </row>
    <row r="1641" spans="1:20" ht="57.6" x14ac:dyDescent="0.3">
      <c r="A1641">
        <v>3385</v>
      </c>
      <c r="B1641" s="3" t="s">
        <v>3384</v>
      </c>
      <c r="C1641" s="3" t="s">
        <v>7495</v>
      </c>
      <c r="D1641">
        <v>2000</v>
      </c>
      <c r="E1641">
        <v>2000</v>
      </c>
      <c r="F1641" t="s">
        <v>8219</v>
      </c>
      <c r="G1641" t="s">
        <v>8224</v>
      </c>
      <c r="H1641" t="s">
        <v>8246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8271</v>
      </c>
      <c r="O1641" s="7">
        <f>(Table1[[#This Row],[pledged]]/Table1[[#This Row],[goal]])*100</f>
        <v>100</v>
      </c>
      <c r="P1641">
        <f>Table1[[#This Row],[pledged]]/Table1[[#This Row],[backers_count]]</f>
        <v>133.33333333333334</v>
      </c>
      <c r="Q1641" t="s">
        <v>8315</v>
      </c>
      <c r="R1641" t="s">
        <v>8316</v>
      </c>
      <c r="S1641" s="12">
        <f>(((J1641/60)/60)/24)+DATE(1970,1,1)</f>
        <v>41953.8675</v>
      </c>
      <c r="T1641" s="12">
        <f>(((I1641/60)/60)/24)+DATE(1970,1,1)</f>
        <v>41983.8675</v>
      </c>
    </row>
    <row r="1642" spans="1:20" ht="43.2" x14ac:dyDescent="0.3">
      <c r="A1642">
        <v>3386</v>
      </c>
      <c r="B1642" s="3" t="s">
        <v>3385</v>
      </c>
      <c r="C1642" s="3" t="s">
        <v>7496</v>
      </c>
      <c r="D1642">
        <v>2000</v>
      </c>
      <c r="E1642">
        <v>2100</v>
      </c>
      <c r="F1642" t="s">
        <v>8219</v>
      </c>
      <c r="G1642" t="s">
        <v>8224</v>
      </c>
      <c r="H1642" t="s">
        <v>8246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8271</v>
      </c>
      <c r="O1642" s="7">
        <f>(Table1[[#This Row],[pledged]]/Table1[[#This Row],[goal]])*100</f>
        <v>105</v>
      </c>
      <c r="P1642">
        <f>Table1[[#This Row],[pledged]]/Table1[[#This Row],[backers_count]]</f>
        <v>51.219512195121951</v>
      </c>
      <c r="Q1642" t="s">
        <v>8315</v>
      </c>
      <c r="R1642" t="s">
        <v>8316</v>
      </c>
      <c r="S1642" s="12">
        <f>(((J1642/60)/60)/24)+DATE(1970,1,1)</f>
        <v>41946.644745370373</v>
      </c>
      <c r="T1642" s="12">
        <f>(((I1642/60)/60)/24)+DATE(1970,1,1)</f>
        <v>41976.644745370373</v>
      </c>
    </row>
    <row r="1643" spans="1:20" ht="43.2" x14ac:dyDescent="0.3">
      <c r="A1643">
        <v>3403</v>
      </c>
      <c r="B1643" s="3" t="s">
        <v>3402</v>
      </c>
      <c r="C1643" s="3" t="s">
        <v>7513</v>
      </c>
      <c r="D1643">
        <v>2000</v>
      </c>
      <c r="E1643">
        <v>2000</v>
      </c>
      <c r="F1643" t="s">
        <v>8219</v>
      </c>
      <c r="G1643" t="s">
        <v>8225</v>
      </c>
      <c r="H1643" t="s">
        <v>8247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8271</v>
      </c>
      <c r="O1643" s="7">
        <f>(Table1[[#This Row],[pledged]]/Table1[[#This Row],[goal]])*100</f>
        <v>100</v>
      </c>
      <c r="P1643">
        <f>Table1[[#This Row],[pledged]]/Table1[[#This Row],[backers_count]]</f>
        <v>117.64705882352941</v>
      </c>
      <c r="Q1643" t="s">
        <v>8315</v>
      </c>
      <c r="R1643" t="s">
        <v>8316</v>
      </c>
      <c r="S1643" s="12">
        <f>(((J1643/60)/60)/24)+DATE(1970,1,1)</f>
        <v>42150.462083333332</v>
      </c>
      <c r="T1643" s="12">
        <f>(((I1643/60)/60)/24)+DATE(1970,1,1)</f>
        <v>42180.462083333332</v>
      </c>
    </row>
    <row r="1644" spans="1:20" ht="57.6" x14ac:dyDescent="0.3">
      <c r="A1644">
        <v>3407</v>
      </c>
      <c r="B1644" s="3" t="s">
        <v>3406</v>
      </c>
      <c r="C1644" s="3" t="s">
        <v>7517</v>
      </c>
      <c r="D1644">
        <v>2000</v>
      </c>
      <c r="E1644">
        <v>2142</v>
      </c>
      <c r="F1644" t="s">
        <v>8219</v>
      </c>
      <c r="G1644" t="s">
        <v>8225</v>
      </c>
      <c r="H1644" t="s">
        <v>8247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8271</v>
      </c>
      <c r="O1644" s="7">
        <f>(Table1[[#This Row],[pledged]]/Table1[[#This Row],[goal]])*100</f>
        <v>107.1</v>
      </c>
      <c r="P1644">
        <f>Table1[[#This Row],[pledged]]/Table1[[#This Row],[backers_count]]</f>
        <v>31.970149253731343</v>
      </c>
      <c r="Q1644" t="s">
        <v>8315</v>
      </c>
      <c r="R1644" t="s">
        <v>8316</v>
      </c>
      <c r="S1644" s="12">
        <f>(((J1644/60)/60)/24)+DATE(1970,1,1)</f>
        <v>41796.422326388885</v>
      </c>
      <c r="T1644" s="12">
        <f>(((I1644/60)/60)/24)+DATE(1970,1,1)</f>
        <v>41826.422326388885</v>
      </c>
    </row>
    <row r="1645" spans="1:20" ht="43.2" x14ac:dyDescent="0.3">
      <c r="A1645">
        <v>3428</v>
      </c>
      <c r="B1645" s="3" t="s">
        <v>3427</v>
      </c>
      <c r="C1645" s="3" t="s">
        <v>7538</v>
      </c>
      <c r="D1645">
        <v>2000</v>
      </c>
      <c r="E1645">
        <v>2055</v>
      </c>
      <c r="F1645" t="s">
        <v>8219</v>
      </c>
      <c r="G1645" t="s">
        <v>8225</v>
      </c>
      <c r="H1645" t="s">
        <v>8247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8271</v>
      </c>
      <c r="O1645" s="7">
        <f>(Table1[[#This Row],[pledged]]/Table1[[#This Row],[goal]])*100</f>
        <v>102.75000000000001</v>
      </c>
      <c r="P1645">
        <f>Table1[[#This Row],[pledged]]/Table1[[#This Row],[backers_count]]</f>
        <v>40.294117647058826</v>
      </c>
      <c r="Q1645" t="s">
        <v>8315</v>
      </c>
      <c r="R1645" t="s">
        <v>8316</v>
      </c>
      <c r="S1645" s="12">
        <f>(((J1645/60)/60)/24)+DATE(1970,1,1)</f>
        <v>42038.720451388886</v>
      </c>
      <c r="T1645" s="12">
        <f>(((I1645/60)/60)/24)+DATE(1970,1,1)</f>
        <v>42063.708333333328</v>
      </c>
    </row>
    <row r="1646" spans="1:20" ht="43.2" x14ac:dyDescent="0.3">
      <c r="A1646">
        <v>3430</v>
      </c>
      <c r="B1646" s="3" t="s">
        <v>3429</v>
      </c>
      <c r="C1646" s="3" t="s">
        <v>7540</v>
      </c>
      <c r="D1646">
        <v>2000</v>
      </c>
      <c r="E1646">
        <v>2170.9899999999998</v>
      </c>
      <c r="F1646" t="s">
        <v>8219</v>
      </c>
      <c r="G1646" t="s">
        <v>8225</v>
      </c>
      <c r="H1646" t="s">
        <v>8247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8271</v>
      </c>
      <c r="O1646" s="7">
        <f>(Table1[[#This Row],[pledged]]/Table1[[#This Row],[goal]])*100</f>
        <v>108.54949999999999</v>
      </c>
      <c r="P1646">
        <f>Table1[[#This Row],[pledged]]/Table1[[#This Row],[backers_count]]</f>
        <v>30.152638888888887</v>
      </c>
      <c r="Q1646" t="s">
        <v>8315</v>
      </c>
      <c r="R1646" t="s">
        <v>8316</v>
      </c>
      <c r="S1646" s="12">
        <f>(((J1646/60)/60)/24)+DATE(1970,1,1)</f>
        <v>41820.945613425924</v>
      </c>
      <c r="T1646" s="12">
        <f>(((I1646/60)/60)/24)+DATE(1970,1,1)</f>
        <v>41850.945613425924</v>
      </c>
    </row>
    <row r="1647" spans="1:20" ht="43.2" x14ac:dyDescent="0.3">
      <c r="A1647">
        <v>3431</v>
      </c>
      <c r="B1647" s="3" t="s">
        <v>3430</v>
      </c>
      <c r="C1647" s="3" t="s">
        <v>7541</v>
      </c>
      <c r="D1647">
        <v>2000</v>
      </c>
      <c r="E1647">
        <v>2000</v>
      </c>
      <c r="F1647" t="s">
        <v>8219</v>
      </c>
      <c r="G1647" t="s">
        <v>8224</v>
      </c>
      <c r="H1647" t="s">
        <v>8246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8271</v>
      </c>
      <c r="O1647" s="7">
        <f>(Table1[[#This Row],[pledged]]/Table1[[#This Row],[goal]])*100</f>
        <v>100</v>
      </c>
      <c r="P1647">
        <f>Table1[[#This Row],[pledged]]/Table1[[#This Row],[backers_count]]</f>
        <v>95.238095238095241</v>
      </c>
      <c r="Q1647" t="s">
        <v>8315</v>
      </c>
      <c r="R1647" t="s">
        <v>8316</v>
      </c>
      <c r="S1647" s="12">
        <f>(((J1647/60)/60)/24)+DATE(1970,1,1)</f>
        <v>41839.730937500004</v>
      </c>
      <c r="T1647" s="12">
        <f>(((I1647/60)/60)/24)+DATE(1970,1,1)</f>
        <v>41869.730937500004</v>
      </c>
    </row>
    <row r="1648" spans="1:20" ht="43.2" x14ac:dyDescent="0.3">
      <c r="A1648">
        <v>3432</v>
      </c>
      <c r="B1648" s="3" t="s">
        <v>3431</v>
      </c>
      <c r="C1648" s="3" t="s">
        <v>7542</v>
      </c>
      <c r="D1648">
        <v>2000</v>
      </c>
      <c r="E1648">
        <v>2193</v>
      </c>
      <c r="F1648" t="s">
        <v>8219</v>
      </c>
      <c r="G1648" t="s">
        <v>8224</v>
      </c>
      <c r="H1648" t="s">
        <v>8246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8271</v>
      </c>
      <c r="O1648" s="7">
        <f>(Table1[[#This Row],[pledged]]/Table1[[#This Row],[goal]])*100</f>
        <v>109.65</v>
      </c>
      <c r="P1648">
        <f>Table1[[#This Row],[pledged]]/Table1[[#This Row],[backers_count]]</f>
        <v>52.214285714285715</v>
      </c>
      <c r="Q1648" t="s">
        <v>8315</v>
      </c>
      <c r="R1648" t="s">
        <v>8316</v>
      </c>
      <c r="S1648" s="12">
        <f>(((J1648/60)/60)/24)+DATE(1970,1,1)</f>
        <v>42380.581180555557</v>
      </c>
      <c r="T1648" s="12">
        <f>(((I1648/60)/60)/24)+DATE(1970,1,1)</f>
        <v>42405.916666666672</v>
      </c>
    </row>
    <row r="1649" spans="1:20" ht="43.2" x14ac:dyDescent="0.3">
      <c r="A1649">
        <v>3445</v>
      </c>
      <c r="B1649" s="3" t="s">
        <v>3444</v>
      </c>
      <c r="C1649" s="3" t="s">
        <v>7555</v>
      </c>
      <c r="D1649">
        <v>2000</v>
      </c>
      <c r="E1649">
        <v>2000</v>
      </c>
      <c r="F1649" t="s">
        <v>8219</v>
      </c>
      <c r="G1649" t="s">
        <v>8225</v>
      </c>
      <c r="H1649" t="s">
        <v>8247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8271</v>
      </c>
      <c r="O1649" s="7">
        <f>(Table1[[#This Row],[pledged]]/Table1[[#This Row],[goal]])*100</f>
        <v>100</v>
      </c>
      <c r="P1649">
        <f>Table1[[#This Row],[pledged]]/Table1[[#This Row],[backers_count]]</f>
        <v>64.516129032258064</v>
      </c>
      <c r="Q1649" t="s">
        <v>8315</v>
      </c>
      <c r="R1649" t="s">
        <v>8316</v>
      </c>
      <c r="S1649" s="12">
        <f>(((J1649/60)/60)/24)+DATE(1970,1,1)</f>
        <v>42272.530509259261</v>
      </c>
      <c r="T1649" s="12">
        <f>(((I1649/60)/60)/24)+DATE(1970,1,1)</f>
        <v>42300.530509259261</v>
      </c>
    </row>
    <row r="1650" spans="1:20" ht="28.8" x14ac:dyDescent="0.3">
      <c r="A1650">
        <v>3457</v>
      </c>
      <c r="B1650" s="3" t="s">
        <v>3456</v>
      </c>
      <c r="C1650" s="3" t="s">
        <v>7567</v>
      </c>
      <c r="D1650">
        <v>2000</v>
      </c>
      <c r="E1650">
        <v>2804</v>
      </c>
      <c r="F1650" t="s">
        <v>8219</v>
      </c>
      <c r="G1650" t="s">
        <v>8224</v>
      </c>
      <c r="H1650" t="s">
        <v>8246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8271</v>
      </c>
      <c r="O1650" s="7">
        <f>(Table1[[#This Row],[pledged]]/Table1[[#This Row],[goal]])*100</f>
        <v>140.19999999999999</v>
      </c>
      <c r="P1650">
        <f>Table1[[#This Row],[pledged]]/Table1[[#This Row],[backers_count]]</f>
        <v>50.981818181818184</v>
      </c>
      <c r="Q1650" t="s">
        <v>8315</v>
      </c>
      <c r="R1650" t="s">
        <v>8316</v>
      </c>
      <c r="S1650" s="12">
        <f>(((J1650/60)/60)/24)+DATE(1970,1,1)</f>
        <v>42016.706678240742</v>
      </c>
      <c r="T1650" s="12">
        <f>(((I1650/60)/60)/24)+DATE(1970,1,1)</f>
        <v>42047.249305555553</v>
      </c>
    </row>
    <row r="1651" spans="1:20" ht="43.2" x14ac:dyDescent="0.3">
      <c r="A1651">
        <v>3465</v>
      </c>
      <c r="B1651" s="3" t="s">
        <v>3464</v>
      </c>
      <c r="C1651" s="3" t="s">
        <v>7575</v>
      </c>
      <c r="D1651">
        <v>2000</v>
      </c>
      <c r="E1651">
        <v>2060</v>
      </c>
      <c r="F1651" t="s">
        <v>8219</v>
      </c>
      <c r="G1651" t="s">
        <v>8225</v>
      </c>
      <c r="H1651" t="s">
        <v>8247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8271</v>
      </c>
      <c r="O1651" s="7">
        <f>(Table1[[#This Row],[pledged]]/Table1[[#This Row],[goal]])*100</f>
        <v>103</v>
      </c>
      <c r="P1651">
        <f>Table1[[#This Row],[pledged]]/Table1[[#This Row],[backers_count]]</f>
        <v>57.222222222222221</v>
      </c>
      <c r="Q1651" t="s">
        <v>8315</v>
      </c>
      <c r="R1651" t="s">
        <v>8316</v>
      </c>
      <c r="S1651" s="12">
        <f>(((J1651/60)/60)/24)+DATE(1970,1,1)</f>
        <v>42200.625833333332</v>
      </c>
      <c r="T1651" s="12">
        <f>(((I1651/60)/60)/24)+DATE(1970,1,1)</f>
        <v>42225.666666666672</v>
      </c>
    </row>
    <row r="1652" spans="1:20" ht="43.2" x14ac:dyDescent="0.3">
      <c r="A1652">
        <v>3472</v>
      </c>
      <c r="B1652" s="3" t="s">
        <v>3471</v>
      </c>
      <c r="C1652" s="3" t="s">
        <v>7582</v>
      </c>
      <c r="D1652">
        <v>2000</v>
      </c>
      <c r="E1652">
        <v>2041</v>
      </c>
      <c r="F1652" t="s">
        <v>8219</v>
      </c>
      <c r="G1652" t="s">
        <v>8224</v>
      </c>
      <c r="H1652" t="s">
        <v>8246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8271</v>
      </c>
      <c r="O1652" s="7">
        <f>(Table1[[#This Row],[pledged]]/Table1[[#This Row],[goal]])*100</f>
        <v>102.05</v>
      </c>
      <c r="P1652">
        <f>Table1[[#This Row],[pledged]]/Table1[[#This Row],[backers_count]]</f>
        <v>88.739130434782609</v>
      </c>
      <c r="Q1652" t="s">
        <v>8315</v>
      </c>
      <c r="R1652" t="s">
        <v>8316</v>
      </c>
      <c r="S1652" s="12">
        <f>(((J1652/60)/60)/24)+DATE(1970,1,1)</f>
        <v>41928.170497685183</v>
      </c>
      <c r="T1652" s="12">
        <f>(((I1652/60)/60)/24)+DATE(1970,1,1)</f>
        <v>41949.249305555553</v>
      </c>
    </row>
    <row r="1653" spans="1:20" ht="43.2" x14ac:dyDescent="0.3">
      <c r="A1653">
        <v>3474</v>
      </c>
      <c r="B1653" s="3" t="s">
        <v>3473</v>
      </c>
      <c r="C1653" s="3" t="s">
        <v>7584</v>
      </c>
      <c r="D1653">
        <v>2000</v>
      </c>
      <c r="E1653">
        <v>2020</v>
      </c>
      <c r="F1653" t="s">
        <v>8219</v>
      </c>
      <c r="G1653" t="s">
        <v>8225</v>
      </c>
      <c r="H1653" t="s">
        <v>8247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8271</v>
      </c>
      <c r="O1653" s="7">
        <f>(Table1[[#This Row],[pledged]]/Table1[[#This Row],[goal]])*100</f>
        <v>101</v>
      </c>
      <c r="P1653">
        <f>Table1[[#This Row],[pledged]]/Table1[[#This Row],[backers_count]]</f>
        <v>51.794871794871796</v>
      </c>
      <c r="Q1653" t="s">
        <v>8315</v>
      </c>
      <c r="R1653" t="s">
        <v>8316</v>
      </c>
      <c r="S1653" s="12">
        <f>(((J1653/60)/60)/24)+DATE(1970,1,1)</f>
        <v>42541.501516203702</v>
      </c>
      <c r="T1653" s="12">
        <f>(((I1653/60)/60)/24)+DATE(1970,1,1)</f>
        <v>42571.501516203702</v>
      </c>
    </row>
    <row r="1654" spans="1:20" ht="43.2" x14ac:dyDescent="0.3">
      <c r="A1654">
        <v>3478</v>
      </c>
      <c r="B1654" s="3" t="s">
        <v>3477</v>
      </c>
      <c r="C1654" s="3" t="s">
        <v>7588</v>
      </c>
      <c r="D1654">
        <v>2000</v>
      </c>
      <c r="E1654">
        <v>2257</v>
      </c>
      <c r="F1654" t="s">
        <v>8219</v>
      </c>
      <c r="G1654" t="s">
        <v>8224</v>
      </c>
      <c r="H1654" t="s">
        <v>8246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8271</v>
      </c>
      <c r="O1654" s="7">
        <f>(Table1[[#This Row],[pledged]]/Table1[[#This Row],[goal]])*100</f>
        <v>112.85000000000001</v>
      </c>
      <c r="P1654">
        <f>Table1[[#This Row],[pledged]]/Table1[[#This Row],[backers_count]]</f>
        <v>39.596491228070178</v>
      </c>
      <c r="Q1654" t="s">
        <v>8315</v>
      </c>
      <c r="R1654" t="s">
        <v>8316</v>
      </c>
      <c r="S1654" s="12">
        <f>(((J1654/60)/60)/24)+DATE(1970,1,1)</f>
        <v>42053.916921296302</v>
      </c>
      <c r="T1654" s="12">
        <f>(((I1654/60)/60)/24)+DATE(1970,1,1)</f>
        <v>42079.875</v>
      </c>
    </row>
    <row r="1655" spans="1:20" ht="43.2" x14ac:dyDescent="0.3">
      <c r="A1655">
        <v>3487</v>
      </c>
      <c r="B1655" s="3" t="s">
        <v>3486</v>
      </c>
      <c r="C1655" s="3" t="s">
        <v>7597</v>
      </c>
      <c r="D1655">
        <v>2000</v>
      </c>
      <c r="E1655">
        <v>2555</v>
      </c>
      <c r="F1655" t="s">
        <v>8219</v>
      </c>
      <c r="G1655" t="s">
        <v>8225</v>
      </c>
      <c r="H1655" t="s">
        <v>8247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8271</v>
      </c>
      <c r="O1655" s="7">
        <f>(Table1[[#This Row],[pledged]]/Table1[[#This Row],[goal]])*100</f>
        <v>127.75000000000001</v>
      </c>
      <c r="P1655">
        <f>Table1[[#This Row],[pledged]]/Table1[[#This Row],[backers_count]]</f>
        <v>38.712121212121211</v>
      </c>
      <c r="Q1655" t="s">
        <v>8315</v>
      </c>
      <c r="R1655" t="s">
        <v>8316</v>
      </c>
      <c r="S1655" s="12">
        <f>(((J1655/60)/60)/24)+DATE(1970,1,1)</f>
        <v>42149.940416666665</v>
      </c>
      <c r="T1655" s="12">
        <f>(((I1655/60)/60)/24)+DATE(1970,1,1)</f>
        <v>42179.940416666665</v>
      </c>
    </row>
    <row r="1656" spans="1:20" ht="43.2" x14ac:dyDescent="0.3">
      <c r="A1656">
        <v>3499</v>
      </c>
      <c r="B1656" s="3" t="s">
        <v>3498</v>
      </c>
      <c r="C1656" s="3" t="s">
        <v>7609</v>
      </c>
      <c r="D1656">
        <v>2000</v>
      </c>
      <c r="E1656">
        <v>2110</v>
      </c>
      <c r="F1656" t="s">
        <v>8219</v>
      </c>
      <c r="G1656" t="s">
        <v>8224</v>
      </c>
      <c r="H1656" t="s">
        <v>8246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8271</v>
      </c>
      <c r="O1656" s="7">
        <f>(Table1[[#This Row],[pledged]]/Table1[[#This Row],[goal]])*100</f>
        <v>105.5</v>
      </c>
      <c r="P1656">
        <f>Table1[[#This Row],[pledged]]/Table1[[#This Row],[backers_count]]</f>
        <v>60.285714285714285</v>
      </c>
      <c r="Q1656" t="s">
        <v>8315</v>
      </c>
      <c r="R1656" t="s">
        <v>8316</v>
      </c>
      <c r="S1656" s="12">
        <f>(((J1656/60)/60)/24)+DATE(1970,1,1)</f>
        <v>42132.036168981482</v>
      </c>
      <c r="T1656" s="12">
        <f>(((I1656/60)/60)/24)+DATE(1970,1,1)</f>
        <v>42186.290972222225</v>
      </c>
    </row>
    <row r="1657" spans="1:20" ht="43.2" x14ac:dyDescent="0.3">
      <c r="A1657">
        <v>3519</v>
      </c>
      <c r="B1657" s="3" t="s">
        <v>3518</v>
      </c>
      <c r="C1657" s="3" t="s">
        <v>7629</v>
      </c>
      <c r="D1657">
        <v>2000</v>
      </c>
      <c r="E1657">
        <v>2027</v>
      </c>
      <c r="F1657" t="s">
        <v>8219</v>
      </c>
      <c r="G1657" t="s">
        <v>8225</v>
      </c>
      <c r="H1657" t="s">
        <v>8247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8271</v>
      </c>
      <c r="O1657" s="7">
        <f>(Table1[[#This Row],[pledged]]/Table1[[#This Row],[goal]])*100</f>
        <v>101.35000000000001</v>
      </c>
      <c r="P1657">
        <f>Table1[[#This Row],[pledged]]/Table1[[#This Row],[backers_count]]</f>
        <v>72.392857142857139</v>
      </c>
      <c r="Q1657" t="s">
        <v>8315</v>
      </c>
      <c r="R1657" t="s">
        <v>8316</v>
      </c>
      <c r="S1657" s="12">
        <f>(((J1657/60)/60)/24)+DATE(1970,1,1)</f>
        <v>42037.598958333328</v>
      </c>
      <c r="T1657" s="12">
        <f>(((I1657/60)/60)/24)+DATE(1970,1,1)</f>
        <v>42067.598958333328</v>
      </c>
    </row>
    <row r="1658" spans="1:20" ht="43.2" x14ac:dyDescent="0.3">
      <c r="A1658">
        <v>3520</v>
      </c>
      <c r="B1658" s="3" t="s">
        <v>3519</v>
      </c>
      <c r="C1658" s="3" t="s">
        <v>7630</v>
      </c>
      <c r="D1658">
        <v>2000</v>
      </c>
      <c r="E1658">
        <v>2015</v>
      </c>
      <c r="F1658" t="s">
        <v>8219</v>
      </c>
      <c r="G1658" t="s">
        <v>8225</v>
      </c>
      <c r="H1658" t="s">
        <v>8247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8271</v>
      </c>
      <c r="O1658" s="7">
        <f>(Table1[[#This Row],[pledged]]/Table1[[#This Row],[goal]])*100</f>
        <v>100.75</v>
      </c>
      <c r="P1658">
        <f>Table1[[#This Row],[pledged]]/Table1[[#This Row],[backers_count]]</f>
        <v>95.952380952380949</v>
      </c>
      <c r="Q1658" t="s">
        <v>8315</v>
      </c>
      <c r="R1658" t="s">
        <v>8316</v>
      </c>
      <c r="S1658" s="12">
        <f>(((J1658/60)/60)/24)+DATE(1970,1,1)</f>
        <v>42227.824212962965</v>
      </c>
      <c r="T1658" s="12">
        <f>(((I1658/60)/60)/24)+DATE(1970,1,1)</f>
        <v>42253.57430555555</v>
      </c>
    </row>
    <row r="1659" spans="1:20" ht="43.2" x14ac:dyDescent="0.3">
      <c r="A1659">
        <v>3535</v>
      </c>
      <c r="B1659" s="3" t="s">
        <v>3534</v>
      </c>
      <c r="C1659" s="3" t="s">
        <v>7645</v>
      </c>
      <c r="D1659">
        <v>2000</v>
      </c>
      <c r="E1659">
        <v>2063</v>
      </c>
      <c r="F1659" t="s">
        <v>8219</v>
      </c>
      <c r="G1659" t="s">
        <v>8225</v>
      </c>
      <c r="H1659" t="s">
        <v>8247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8271</v>
      </c>
      <c r="O1659" s="7">
        <f>(Table1[[#This Row],[pledged]]/Table1[[#This Row],[goal]])*100</f>
        <v>103.15</v>
      </c>
      <c r="P1659">
        <f>Table1[[#This Row],[pledged]]/Table1[[#This Row],[backers_count]]</f>
        <v>44.847826086956523</v>
      </c>
      <c r="Q1659" t="s">
        <v>8315</v>
      </c>
      <c r="R1659" t="s">
        <v>8316</v>
      </c>
      <c r="S1659" s="12">
        <f>(((J1659/60)/60)/24)+DATE(1970,1,1)</f>
        <v>42248.640162037031</v>
      </c>
      <c r="T1659" s="12">
        <f>(((I1659/60)/60)/24)+DATE(1970,1,1)</f>
        <v>42279.75</v>
      </c>
    </row>
    <row r="1660" spans="1:20" ht="43.2" x14ac:dyDescent="0.3">
      <c r="A1660">
        <v>3538</v>
      </c>
      <c r="B1660" s="3" t="s">
        <v>3537</v>
      </c>
      <c r="C1660" s="3" t="s">
        <v>7648</v>
      </c>
      <c r="D1660">
        <v>2000</v>
      </c>
      <c r="E1660">
        <v>2569</v>
      </c>
      <c r="F1660" t="s">
        <v>8219</v>
      </c>
      <c r="G1660" t="s">
        <v>8225</v>
      </c>
      <c r="H1660" t="s">
        <v>8247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8271</v>
      </c>
      <c r="O1660" s="7">
        <f>(Table1[[#This Row],[pledged]]/Table1[[#This Row],[goal]])*100</f>
        <v>128.44999999999999</v>
      </c>
      <c r="P1660">
        <f>Table1[[#This Row],[pledged]]/Table1[[#This Row],[backers_count]]</f>
        <v>30.951807228915662</v>
      </c>
      <c r="Q1660" t="s">
        <v>8315</v>
      </c>
      <c r="R1660" t="s">
        <v>8316</v>
      </c>
      <c r="S1660" s="12">
        <f>(((J1660/60)/60)/24)+DATE(1970,1,1)</f>
        <v>42571.420601851853</v>
      </c>
      <c r="T1660" s="12">
        <f>(((I1660/60)/60)/24)+DATE(1970,1,1)</f>
        <v>42599.420601851853</v>
      </c>
    </row>
    <row r="1661" spans="1:20" ht="43.2" x14ac:dyDescent="0.3">
      <c r="A1661">
        <v>3566</v>
      </c>
      <c r="B1661" s="3" t="s">
        <v>3565</v>
      </c>
      <c r="C1661" s="3" t="s">
        <v>7676</v>
      </c>
      <c r="D1661">
        <v>2000</v>
      </c>
      <c r="E1661">
        <v>2095</v>
      </c>
      <c r="F1661" t="s">
        <v>8219</v>
      </c>
      <c r="G1661" t="s">
        <v>8225</v>
      </c>
      <c r="H1661" t="s">
        <v>8247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8271</v>
      </c>
      <c r="O1661" s="7">
        <f>(Table1[[#This Row],[pledged]]/Table1[[#This Row],[goal]])*100</f>
        <v>104.75000000000001</v>
      </c>
      <c r="P1661">
        <f>Table1[[#This Row],[pledged]]/Table1[[#This Row],[backers_count]]</f>
        <v>55.131578947368418</v>
      </c>
      <c r="Q1661" t="s">
        <v>8315</v>
      </c>
      <c r="R1661" t="s">
        <v>8316</v>
      </c>
      <c r="S1661" s="12">
        <f>(((J1661/60)/60)/24)+DATE(1970,1,1)</f>
        <v>41997.507905092592</v>
      </c>
      <c r="T1661" s="12">
        <f>(((I1661/60)/60)/24)+DATE(1970,1,1)</f>
        <v>42027.507905092592</v>
      </c>
    </row>
    <row r="1662" spans="1:20" ht="43.2" x14ac:dyDescent="0.3">
      <c r="A1662">
        <v>3570</v>
      </c>
      <c r="B1662" s="3" t="s">
        <v>3569</v>
      </c>
      <c r="C1662" s="3" t="s">
        <v>7680</v>
      </c>
      <c r="D1662">
        <v>2000</v>
      </c>
      <c r="E1662">
        <v>2287</v>
      </c>
      <c r="F1662" t="s">
        <v>8219</v>
      </c>
      <c r="G1662" t="s">
        <v>8224</v>
      </c>
      <c r="H1662" t="s">
        <v>8246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8271</v>
      </c>
      <c r="O1662" s="7">
        <f>(Table1[[#This Row],[pledged]]/Table1[[#This Row],[goal]])*100</f>
        <v>114.35</v>
      </c>
      <c r="P1662">
        <f>Table1[[#This Row],[pledged]]/Table1[[#This Row],[backers_count]]</f>
        <v>87.961538461538467</v>
      </c>
      <c r="Q1662" t="s">
        <v>8315</v>
      </c>
      <c r="R1662" t="s">
        <v>8316</v>
      </c>
      <c r="S1662" s="12">
        <f>(((J1662/60)/60)/24)+DATE(1970,1,1)</f>
        <v>41976.331979166673</v>
      </c>
      <c r="T1662" s="12">
        <f>(((I1662/60)/60)/24)+DATE(1970,1,1)</f>
        <v>42004.291666666672</v>
      </c>
    </row>
    <row r="1663" spans="1:20" ht="43.2" x14ac:dyDescent="0.3">
      <c r="A1663">
        <v>3592</v>
      </c>
      <c r="B1663" s="3" t="s">
        <v>3591</v>
      </c>
      <c r="C1663" s="3" t="s">
        <v>7702</v>
      </c>
      <c r="D1663">
        <v>2000</v>
      </c>
      <c r="E1663">
        <v>2545</v>
      </c>
      <c r="F1663" t="s">
        <v>8219</v>
      </c>
      <c r="G1663" t="s">
        <v>8224</v>
      </c>
      <c r="H1663" t="s">
        <v>8246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8271</v>
      </c>
      <c r="O1663" s="7">
        <f>(Table1[[#This Row],[pledged]]/Table1[[#This Row],[goal]])*100</f>
        <v>127.25</v>
      </c>
      <c r="P1663">
        <f>Table1[[#This Row],[pledged]]/Table1[[#This Row],[backers_count]]</f>
        <v>72.714285714285708</v>
      </c>
      <c r="Q1663" t="s">
        <v>8315</v>
      </c>
      <c r="R1663" t="s">
        <v>8316</v>
      </c>
      <c r="S1663" s="12">
        <f>(((J1663/60)/60)/24)+DATE(1970,1,1)</f>
        <v>41988.829942129625</v>
      </c>
      <c r="T1663" s="12">
        <f>(((I1663/60)/60)/24)+DATE(1970,1,1)</f>
        <v>42046.207638888889</v>
      </c>
    </row>
    <row r="1664" spans="1:20" ht="43.2" x14ac:dyDescent="0.3">
      <c r="A1664">
        <v>3601</v>
      </c>
      <c r="B1664" s="3" t="s">
        <v>3600</v>
      </c>
      <c r="C1664" s="3" t="s">
        <v>7711</v>
      </c>
      <c r="D1664">
        <v>2000</v>
      </c>
      <c r="E1664">
        <v>2087</v>
      </c>
      <c r="F1664" t="s">
        <v>8219</v>
      </c>
      <c r="G1664" t="s">
        <v>8225</v>
      </c>
      <c r="H1664" t="s">
        <v>8247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8271</v>
      </c>
      <c r="O1664" s="7">
        <f>(Table1[[#This Row],[pledged]]/Table1[[#This Row],[goal]])*100</f>
        <v>104.35000000000001</v>
      </c>
      <c r="P1664">
        <f>Table1[[#This Row],[pledged]]/Table1[[#This Row],[backers_count]]</f>
        <v>39.377358490566039</v>
      </c>
      <c r="Q1664" t="s">
        <v>8315</v>
      </c>
      <c r="R1664" t="s">
        <v>8316</v>
      </c>
      <c r="S1664" s="12">
        <f>(((J1664/60)/60)/24)+DATE(1970,1,1)</f>
        <v>41990.99863425926</v>
      </c>
      <c r="T1664" s="12">
        <f>(((I1664/60)/60)/24)+DATE(1970,1,1)</f>
        <v>42020.99863425926</v>
      </c>
    </row>
    <row r="1665" spans="1:20" ht="43.2" x14ac:dyDescent="0.3">
      <c r="A1665">
        <v>3618</v>
      </c>
      <c r="B1665" s="3" t="s">
        <v>3616</v>
      </c>
      <c r="C1665" s="3" t="s">
        <v>7728</v>
      </c>
      <c r="D1665">
        <v>2000</v>
      </c>
      <c r="E1665">
        <v>2020</v>
      </c>
      <c r="F1665" t="s">
        <v>8219</v>
      </c>
      <c r="G1665" t="s">
        <v>8225</v>
      </c>
      <c r="H1665" t="s">
        <v>8247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8271</v>
      </c>
      <c r="O1665" s="7">
        <f>(Table1[[#This Row],[pledged]]/Table1[[#This Row],[goal]])*100</f>
        <v>101</v>
      </c>
      <c r="P1665">
        <f>Table1[[#This Row],[pledged]]/Table1[[#This Row],[backers_count]]</f>
        <v>36.071428571428569</v>
      </c>
      <c r="Q1665" t="s">
        <v>8315</v>
      </c>
      <c r="R1665" t="s">
        <v>8316</v>
      </c>
      <c r="S1665" s="12">
        <f>(((J1665/60)/60)/24)+DATE(1970,1,1)</f>
        <v>42128.627893518518</v>
      </c>
      <c r="T1665" s="12">
        <f>(((I1665/60)/60)/24)+DATE(1970,1,1)</f>
        <v>42158.627893518518</v>
      </c>
    </row>
    <row r="1666" spans="1:20" ht="43.2" x14ac:dyDescent="0.3">
      <c r="A1666">
        <v>3627</v>
      </c>
      <c r="B1666" s="3" t="s">
        <v>3625</v>
      </c>
      <c r="C1666" s="3" t="s">
        <v>7737</v>
      </c>
      <c r="D1666">
        <v>2000</v>
      </c>
      <c r="E1666">
        <v>2000</v>
      </c>
      <c r="F1666" t="s">
        <v>8219</v>
      </c>
      <c r="G1666" t="s">
        <v>8224</v>
      </c>
      <c r="H1666" t="s">
        <v>8246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8271</v>
      </c>
      <c r="O1666" s="7">
        <f>(Table1[[#This Row],[pledged]]/Table1[[#This Row],[goal]])*100</f>
        <v>100</v>
      </c>
      <c r="P1666">
        <f>Table1[[#This Row],[pledged]]/Table1[[#This Row],[backers_count]]</f>
        <v>68.965517241379317</v>
      </c>
      <c r="Q1666" t="s">
        <v>8315</v>
      </c>
      <c r="R1666" t="s">
        <v>8316</v>
      </c>
      <c r="S1666" s="12">
        <f>(((J1666/60)/60)/24)+DATE(1970,1,1)</f>
        <v>42460.741747685184</v>
      </c>
      <c r="T1666" s="12">
        <f>(((I1666/60)/60)/24)+DATE(1970,1,1)</f>
        <v>42511.165972222225</v>
      </c>
    </row>
    <row r="1667" spans="1:20" ht="43.2" x14ac:dyDescent="0.3">
      <c r="A1667">
        <v>3653</v>
      </c>
      <c r="B1667" s="3" t="s">
        <v>3650</v>
      </c>
      <c r="C1667" s="3" t="s">
        <v>7763</v>
      </c>
      <c r="D1667">
        <v>2000</v>
      </c>
      <c r="E1667">
        <v>2010</v>
      </c>
      <c r="F1667" t="s">
        <v>8219</v>
      </c>
      <c r="G1667" t="s">
        <v>8225</v>
      </c>
      <c r="H1667" t="s">
        <v>8247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8271</v>
      </c>
      <c r="O1667" s="7">
        <f>(Table1[[#This Row],[pledged]]/Table1[[#This Row],[goal]])*100</f>
        <v>100.49999999999999</v>
      </c>
      <c r="P1667">
        <f>Table1[[#This Row],[pledged]]/Table1[[#This Row],[backers_count]]</f>
        <v>60.909090909090907</v>
      </c>
      <c r="Q1667" t="s">
        <v>8315</v>
      </c>
      <c r="R1667" t="s">
        <v>8316</v>
      </c>
      <c r="S1667" s="12">
        <f>(((J1667/60)/60)/24)+DATE(1970,1,1)</f>
        <v>42191.363506944443</v>
      </c>
      <c r="T1667" s="12">
        <f>(((I1667/60)/60)/24)+DATE(1970,1,1)</f>
        <v>42221.363506944443</v>
      </c>
    </row>
    <row r="1668" spans="1:20" ht="43.2" x14ac:dyDescent="0.3">
      <c r="A1668">
        <v>3657</v>
      </c>
      <c r="B1668" s="3" t="s">
        <v>3654</v>
      </c>
      <c r="C1668" s="3" t="s">
        <v>7767</v>
      </c>
      <c r="D1668">
        <v>2000</v>
      </c>
      <c r="E1668">
        <v>2215</v>
      </c>
      <c r="F1668" t="s">
        <v>8219</v>
      </c>
      <c r="G1668" t="s">
        <v>8232</v>
      </c>
      <c r="H1668" t="s">
        <v>8253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8271</v>
      </c>
      <c r="O1668" s="7">
        <f>(Table1[[#This Row],[pledged]]/Table1[[#This Row],[goal]])*100</f>
        <v>110.75</v>
      </c>
      <c r="P1668">
        <f>Table1[[#This Row],[pledged]]/Table1[[#This Row],[backers_count]]</f>
        <v>110.75</v>
      </c>
      <c r="Q1668" t="s">
        <v>8315</v>
      </c>
      <c r="R1668" t="s">
        <v>8316</v>
      </c>
      <c r="S1668" s="12">
        <f>(((J1668/60)/60)/24)+DATE(1970,1,1)</f>
        <v>42499.629849537043</v>
      </c>
      <c r="T1668" s="12">
        <f>(((I1668/60)/60)/24)+DATE(1970,1,1)</f>
        <v>42522.904166666667</v>
      </c>
    </row>
    <row r="1669" spans="1:20" ht="43.2" x14ac:dyDescent="0.3">
      <c r="A1669">
        <v>3678</v>
      </c>
      <c r="B1669" s="3" t="s">
        <v>3675</v>
      </c>
      <c r="C1669" s="3" t="s">
        <v>7788</v>
      </c>
      <c r="D1669">
        <v>2000</v>
      </c>
      <c r="E1669">
        <v>2050</v>
      </c>
      <c r="F1669" t="s">
        <v>8219</v>
      </c>
      <c r="G1669" t="s">
        <v>8225</v>
      </c>
      <c r="H1669" t="s">
        <v>8247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8271</v>
      </c>
      <c r="O1669" s="7">
        <f>(Table1[[#This Row],[pledged]]/Table1[[#This Row],[goal]])*100</f>
        <v>102.49999999999999</v>
      </c>
      <c r="P1669">
        <f>Table1[[#This Row],[pledged]]/Table1[[#This Row],[backers_count]]</f>
        <v>66.129032258064512</v>
      </c>
      <c r="Q1669" t="s">
        <v>8315</v>
      </c>
      <c r="R1669" t="s">
        <v>8316</v>
      </c>
      <c r="S1669" s="12">
        <f>(((J1669/60)/60)/24)+DATE(1970,1,1)</f>
        <v>42120.531226851846</v>
      </c>
      <c r="T1669" s="12">
        <f>(((I1669/60)/60)/24)+DATE(1970,1,1)</f>
        <v>42155.531226851846</v>
      </c>
    </row>
    <row r="1670" spans="1:20" ht="43.2" x14ac:dyDescent="0.3">
      <c r="A1670">
        <v>3679</v>
      </c>
      <c r="B1670" s="3" t="s">
        <v>3676</v>
      </c>
      <c r="C1670" s="3" t="s">
        <v>7789</v>
      </c>
      <c r="D1670">
        <v>2000</v>
      </c>
      <c r="E1670">
        <v>2202</v>
      </c>
      <c r="F1670" t="s">
        <v>8219</v>
      </c>
      <c r="G1670" t="s">
        <v>8224</v>
      </c>
      <c r="H1670" t="s">
        <v>8246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8271</v>
      </c>
      <c r="O1670" s="7">
        <f>(Table1[[#This Row],[pledged]]/Table1[[#This Row],[goal]])*100</f>
        <v>110.1</v>
      </c>
      <c r="P1670">
        <f>Table1[[#This Row],[pledged]]/Table1[[#This Row],[backers_count]]</f>
        <v>73.400000000000006</v>
      </c>
      <c r="Q1670" t="s">
        <v>8315</v>
      </c>
      <c r="R1670" t="s">
        <v>8316</v>
      </c>
      <c r="S1670" s="12">
        <f>(((J1670/60)/60)/24)+DATE(1970,1,1)</f>
        <v>41786.761354166665</v>
      </c>
      <c r="T1670" s="12">
        <f>(((I1670/60)/60)/24)+DATE(1970,1,1)</f>
        <v>41821.207638888889</v>
      </c>
    </row>
    <row r="1671" spans="1:20" ht="43.2" x14ac:dyDescent="0.3">
      <c r="A1671">
        <v>3696</v>
      </c>
      <c r="B1671" s="3" t="s">
        <v>3693</v>
      </c>
      <c r="C1671" s="3" t="s">
        <v>7806</v>
      </c>
      <c r="D1671">
        <v>2000</v>
      </c>
      <c r="E1671">
        <v>3100</v>
      </c>
      <c r="F1671" t="s">
        <v>8219</v>
      </c>
      <c r="G1671" t="s">
        <v>8225</v>
      </c>
      <c r="H1671" t="s">
        <v>8247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8271</v>
      </c>
      <c r="O1671" s="7">
        <f>(Table1[[#This Row],[pledged]]/Table1[[#This Row],[goal]])*100</f>
        <v>155</v>
      </c>
      <c r="P1671">
        <f>Table1[[#This Row],[pledged]]/Table1[[#This Row],[backers_count]]</f>
        <v>39.743589743589745</v>
      </c>
      <c r="Q1671" t="s">
        <v>8315</v>
      </c>
      <c r="R1671" t="s">
        <v>8316</v>
      </c>
      <c r="S1671" s="12">
        <f>(((J1671/60)/60)/24)+DATE(1970,1,1)</f>
        <v>41988.617083333331</v>
      </c>
      <c r="T1671" s="12">
        <f>(((I1671/60)/60)/24)+DATE(1970,1,1)</f>
        <v>42048.617083333331</v>
      </c>
    </row>
    <row r="1672" spans="1:20" ht="43.2" x14ac:dyDescent="0.3">
      <c r="A1672">
        <v>3697</v>
      </c>
      <c r="B1672" s="3" t="s">
        <v>3694</v>
      </c>
      <c r="C1672" s="3" t="s">
        <v>7807</v>
      </c>
      <c r="D1672">
        <v>2000</v>
      </c>
      <c r="E1672">
        <v>2160</v>
      </c>
      <c r="F1672" t="s">
        <v>8219</v>
      </c>
      <c r="G1672" t="s">
        <v>8225</v>
      </c>
      <c r="H1672" t="s">
        <v>8247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8271</v>
      </c>
      <c r="O1672" s="7">
        <f>(Table1[[#This Row],[pledged]]/Table1[[#This Row],[goal]])*100</f>
        <v>108</v>
      </c>
      <c r="P1672">
        <f>Table1[[#This Row],[pledged]]/Table1[[#This Row],[backers_count]]</f>
        <v>72</v>
      </c>
      <c r="Q1672" t="s">
        <v>8315</v>
      </c>
      <c r="R1672" t="s">
        <v>8316</v>
      </c>
      <c r="S1672" s="12">
        <f>(((J1672/60)/60)/24)+DATE(1970,1,1)</f>
        <v>42479.465833333335</v>
      </c>
      <c r="T1672" s="12">
        <f>(((I1672/60)/60)/24)+DATE(1970,1,1)</f>
        <v>42500.465833333335</v>
      </c>
    </row>
    <row r="1673" spans="1:20" ht="43.2" x14ac:dyDescent="0.3">
      <c r="A1673">
        <v>3713</v>
      </c>
      <c r="B1673" s="3" t="s">
        <v>3710</v>
      </c>
      <c r="C1673" s="3" t="s">
        <v>7823</v>
      </c>
      <c r="D1673">
        <v>2000</v>
      </c>
      <c r="E1673">
        <v>2030</v>
      </c>
      <c r="F1673" t="s">
        <v>8219</v>
      </c>
      <c r="G1673" t="s">
        <v>8224</v>
      </c>
      <c r="H1673" t="s">
        <v>8246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8271</v>
      </c>
      <c r="O1673" s="7">
        <f>(Table1[[#This Row],[pledged]]/Table1[[#This Row],[goal]])*100</f>
        <v>101.49999999999999</v>
      </c>
      <c r="P1673">
        <f>Table1[[#This Row],[pledged]]/Table1[[#This Row],[backers_count]]</f>
        <v>106.84210526315789</v>
      </c>
      <c r="Q1673" t="s">
        <v>8315</v>
      </c>
      <c r="R1673" t="s">
        <v>8316</v>
      </c>
      <c r="S1673" s="12">
        <f>(((J1673/60)/60)/24)+DATE(1970,1,1)</f>
        <v>42505.738032407404</v>
      </c>
      <c r="T1673" s="12">
        <f>(((I1673/60)/60)/24)+DATE(1970,1,1)</f>
        <v>42525.738032407404</v>
      </c>
    </row>
    <row r="1674" spans="1:20" ht="43.2" x14ac:dyDescent="0.3">
      <c r="A1674">
        <v>3727</v>
      </c>
      <c r="B1674" s="3" t="s">
        <v>3724</v>
      </c>
      <c r="C1674" s="3" t="s">
        <v>7837</v>
      </c>
      <c r="D1674">
        <v>2000</v>
      </c>
      <c r="E1674">
        <v>2015</v>
      </c>
      <c r="F1674" t="s">
        <v>8219</v>
      </c>
      <c r="G1674" t="s">
        <v>8224</v>
      </c>
      <c r="H1674" t="s">
        <v>8246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8271</v>
      </c>
      <c r="O1674" s="7">
        <f>(Table1[[#This Row],[pledged]]/Table1[[#This Row],[goal]])*100</f>
        <v>100.75</v>
      </c>
      <c r="P1674">
        <f>Table1[[#This Row],[pledged]]/Table1[[#This Row],[backers_count]]</f>
        <v>61.060606060606062</v>
      </c>
      <c r="Q1674" t="s">
        <v>8315</v>
      </c>
      <c r="R1674" t="s">
        <v>8316</v>
      </c>
      <c r="S1674" s="12">
        <f>(((J1674/60)/60)/24)+DATE(1970,1,1)</f>
        <v>42632.348310185189</v>
      </c>
      <c r="T1674" s="12">
        <f>(((I1674/60)/60)/24)+DATE(1970,1,1)</f>
        <v>42663.204861111109</v>
      </c>
    </row>
    <row r="1675" spans="1:20" ht="43.2" x14ac:dyDescent="0.3">
      <c r="A1675">
        <v>3767</v>
      </c>
      <c r="B1675" s="3" t="s">
        <v>3764</v>
      </c>
      <c r="C1675" s="3" t="s">
        <v>7877</v>
      </c>
      <c r="D1675">
        <v>2000</v>
      </c>
      <c r="E1675">
        <v>2335</v>
      </c>
      <c r="F1675" t="s">
        <v>8219</v>
      </c>
      <c r="G1675" t="s">
        <v>8224</v>
      </c>
      <c r="H1675" t="s">
        <v>8246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8305</v>
      </c>
      <c r="O1675" s="7">
        <f>(Table1[[#This Row],[pledged]]/Table1[[#This Row],[goal]])*100</f>
        <v>116.75</v>
      </c>
      <c r="P1675">
        <f>Table1[[#This Row],[pledged]]/Table1[[#This Row],[backers_count]]</f>
        <v>41.696428571428569</v>
      </c>
      <c r="Q1675" t="s">
        <v>8315</v>
      </c>
      <c r="R1675" t="s">
        <v>8357</v>
      </c>
      <c r="S1675" s="12">
        <f>(((J1675/60)/60)/24)+DATE(1970,1,1)</f>
        <v>42050.019641203704</v>
      </c>
      <c r="T1675" s="12">
        <f>(((I1675/60)/60)/24)+DATE(1970,1,1)</f>
        <v>42064.207638888889</v>
      </c>
    </row>
    <row r="1676" spans="1:20" ht="43.2" x14ac:dyDescent="0.3">
      <c r="A1676">
        <v>3770</v>
      </c>
      <c r="B1676" s="3" t="s">
        <v>3767</v>
      </c>
      <c r="C1676" s="3" t="s">
        <v>7880</v>
      </c>
      <c r="D1676">
        <v>2000</v>
      </c>
      <c r="E1676">
        <v>2000</v>
      </c>
      <c r="F1676" t="s">
        <v>8219</v>
      </c>
      <c r="G1676" t="s">
        <v>8225</v>
      </c>
      <c r="H1676" t="s">
        <v>8247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8305</v>
      </c>
      <c r="O1676" s="7">
        <f>(Table1[[#This Row],[pledged]]/Table1[[#This Row],[goal]])*100</f>
        <v>100</v>
      </c>
      <c r="P1676">
        <f>Table1[[#This Row],[pledged]]/Table1[[#This Row],[backers_count]]</f>
        <v>100</v>
      </c>
      <c r="Q1676" t="s">
        <v>8315</v>
      </c>
      <c r="R1676" t="s">
        <v>8357</v>
      </c>
      <c r="S1676" s="12">
        <f>(((J1676/60)/60)/24)+DATE(1970,1,1)</f>
        <v>42138.930671296301</v>
      </c>
      <c r="T1676" s="12">
        <f>(((I1676/60)/60)/24)+DATE(1970,1,1)</f>
        <v>42168.930671296301</v>
      </c>
    </row>
    <row r="1677" spans="1:20" ht="43.2" x14ac:dyDescent="0.3">
      <c r="A1677">
        <v>3775</v>
      </c>
      <c r="B1677" s="3" t="s">
        <v>3772</v>
      </c>
      <c r="C1677" s="3" t="s">
        <v>7885</v>
      </c>
      <c r="D1677">
        <v>2000</v>
      </c>
      <c r="E1677">
        <v>2005</v>
      </c>
      <c r="F1677" t="s">
        <v>8219</v>
      </c>
      <c r="G1677" t="s">
        <v>8224</v>
      </c>
      <c r="H1677" t="s">
        <v>8246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8305</v>
      </c>
      <c r="O1677" s="7">
        <f>(Table1[[#This Row],[pledged]]/Table1[[#This Row],[goal]])*100</f>
        <v>100.25</v>
      </c>
      <c r="P1677">
        <f>Table1[[#This Row],[pledged]]/Table1[[#This Row],[backers_count]]</f>
        <v>143.21428571428572</v>
      </c>
      <c r="Q1677" t="s">
        <v>8315</v>
      </c>
      <c r="R1677" t="s">
        <v>8357</v>
      </c>
      <c r="S1677" s="12">
        <f>(((J1677/60)/60)/24)+DATE(1970,1,1)</f>
        <v>42075.942627314813</v>
      </c>
      <c r="T1677" s="12">
        <f>(((I1677/60)/60)/24)+DATE(1970,1,1)</f>
        <v>42103.166666666672</v>
      </c>
    </row>
    <row r="1678" spans="1:20" ht="43.2" x14ac:dyDescent="0.3">
      <c r="A1678">
        <v>3777</v>
      </c>
      <c r="B1678" s="3" t="s">
        <v>3774</v>
      </c>
      <c r="C1678" s="3" t="s">
        <v>7887</v>
      </c>
      <c r="D1678">
        <v>2000</v>
      </c>
      <c r="E1678">
        <v>2864</v>
      </c>
      <c r="F1678" t="s">
        <v>8219</v>
      </c>
      <c r="G1678" t="s">
        <v>8224</v>
      </c>
      <c r="H1678" t="s">
        <v>8246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8305</v>
      </c>
      <c r="O1678" s="7">
        <f>(Table1[[#This Row],[pledged]]/Table1[[#This Row],[goal]])*100</f>
        <v>143.19999999999999</v>
      </c>
      <c r="P1678">
        <f>Table1[[#This Row],[pledged]]/Table1[[#This Row],[backers_count]]</f>
        <v>48.542372881355931</v>
      </c>
      <c r="Q1678" t="s">
        <v>8315</v>
      </c>
      <c r="R1678" t="s">
        <v>8357</v>
      </c>
      <c r="S1678" s="12">
        <f>(((J1678/60)/60)/24)+DATE(1970,1,1)</f>
        <v>41887.111354166671</v>
      </c>
      <c r="T1678" s="12">
        <f>(((I1678/60)/60)/24)+DATE(1970,1,1)</f>
        <v>41909.166666666664</v>
      </c>
    </row>
    <row r="1679" spans="1:20" ht="43.2" x14ac:dyDescent="0.3">
      <c r="A1679">
        <v>3782</v>
      </c>
      <c r="B1679" s="3" t="s">
        <v>3779</v>
      </c>
      <c r="C1679" s="3" t="s">
        <v>7892</v>
      </c>
      <c r="D1679">
        <v>2000</v>
      </c>
      <c r="E1679">
        <v>2035</v>
      </c>
      <c r="F1679" t="s">
        <v>8219</v>
      </c>
      <c r="G1679" t="s">
        <v>8225</v>
      </c>
      <c r="H1679" t="s">
        <v>8247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8305</v>
      </c>
      <c r="O1679" s="7">
        <f>(Table1[[#This Row],[pledged]]/Table1[[#This Row],[goal]])*100</f>
        <v>101.75</v>
      </c>
      <c r="P1679">
        <f>Table1[[#This Row],[pledged]]/Table1[[#This Row],[backers_count]]</f>
        <v>75.370370370370367</v>
      </c>
      <c r="Q1679" t="s">
        <v>8315</v>
      </c>
      <c r="R1679" t="s">
        <v>8357</v>
      </c>
      <c r="S1679" s="12">
        <f>(((J1679/60)/60)/24)+DATE(1970,1,1)</f>
        <v>42546.862233796302</v>
      </c>
      <c r="T1679" s="12">
        <f>(((I1679/60)/60)/24)+DATE(1970,1,1)</f>
        <v>42575.958333333328</v>
      </c>
    </row>
    <row r="1680" spans="1:20" ht="43.2" x14ac:dyDescent="0.3">
      <c r="A1680">
        <v>3785</v>
      </c>
      <c r="B1680" s="3" t="s">
        <v>3782</v>
      </c>
      <c r="C1680" s="3" t="s">
        <v>7895</v>
      </c>
      <c r="D1680">
        <v>2000</v>
      </c>
      <c r="E1680">
        <v>3015</v>
      </c>
      <c r="F1680" t="s">
        <v>8219</v>
      </c>
      <c r="G1680" t="s">
        <v>8225</v>
      </c>
      <c r="H1680" t="s">
        <v>8247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8305</v>
      </c>
      <c r="O1680" s="7">
        <f>(Table1[[#This Row],[pledged]]/Table1[[#This Row],[goal]])*100</f>
        <v>150.75</v>
      </c>
      <c r="P1680">
        <f>Table1[[#This Row],[pledged]]/Table1[[#This Row],[backers_count]]</f>
        <v>100.5</v>
      </c>
      <c r="Q1680" t="s">
        <v>8315</v>
      </c>
      <c r="R1680" t="s">
        <v>8357</v>
      </c>
      <c r="S1680" s="12">
        <f>(((J1680/60)/60)/24)+DATE(1970,1,1)</f>
        <v>42548.63853009259</v>
      </c>
      <c r="T1680" s="12">
        <f>(((I1680/60)/60)/24)+DATE(1970,1,1)</f>
        <v>42584.418749999997</v>
      </c>
    </row>
    <row r="1681" spans="1:20" ht="43.2" x14ac:dyDescent="0.3">
      <c r="A1681">
        <v>3809</v>
      </c>
      <c r="B1681" s="3" t="s">
        <v>3806</v>
      </c>
      <c r="C1681" s="3" t="s">
        <v>7919</v>
      </c>
      <c r="D1681">
        <v>2000</v>
      </c>
      <c r="E1681">
        <v>2025</v>
      </c>
      <c r="F1681" t="s">
        <v>8219</v>
      </c>
      <c r="G1681" t="s">
        <v>8225</v>
      </c>
      <c r="H1681" t="s">
        <v>8247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8271</v>
      </c>
      <c r="O1681" s="7">
        <f>(Table1[[#This Row],[pledged]]/Table1[[#This Row],[goal]])*100</f>
        <v>101.25</v>
      </c>
      <c r="P1681">
        <f>Table1[[#This Row],[pledged]]/Table1[[#This Row],[backers_count]]</f>
        <v>53.289473684210527</v>
      </c>
      <c r="Q1681" t="s">
        <v>8315</v>
      </c>
      <c r="R1681" t="s">
        <v>8316</v>
      </c>
      <c r="S1681" s="12">
        <f>(((J1681/60)/60)/24)+DATE(1970,1,1)</f>
        <v>41800.526701388888</v>
      </c>
      <c r="T1681" s="12">
        <f>(((I1681/60)/60)/24)+DATE(1970,1,1)</f>
        <v>41850.958333333336</v>
      </c>
    </row>
    <row r="1682" spans="1:20" ht="43.2" x14ac:dyDescent="0.3">
      <c r="A1682">
        <v>3812</v>
      </c>
      <c r="B1682" s="3" t="s">
        <v>3809</v>
      </c>
      <c r="C1682" s="3" t="s">
        <v>7922</v>
      </c>
      <c r="D1682">
        <v>2000</v>
      </c>
      <c r="E1682">
        <v>2191</v>
      </c>
      <c r="F1682" t="s">
        <v>8219</v>
      </c>
      <c r="G1682" t="s">
        <v>8229</v>
      </c>
      <c r="H1682" t="s">
        <v>8251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8271</v>
      </c>
      <c r="O1682" s="7">
        <f>(Table1[[#This Row],[pledged]]/Table1[[#This Row],[goal]])*100</f>
        <v>109.55</v>
      </c>
      <c r="P1682">
        <f>Table1[[#This Row],[pledged]]/Table1[[#This Row],[backers_count]]</f>
        <v>199.18181818181819</v>
      </c>
      <c r="Q1682" t="s">
        <v>8315</v>
      </c>
      <c r="R1682" t="s">
        <v>8316</v>
      </c>
      <c r="S1682" s="12">
        <f>(((J1682/60)/60)/24)+DATE(1970,1,1)</f>
        <v>42109.751250000001</v>
      </c>
      <c r="T1682" s="12">
        <f>(((I1682/60)/60)/24)+DATE(1970,1,1)</f>
        <v>42156.165972222225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(Table1[[#This Row],[pledged]]/Table1[[#This Row],[goal]])*100</f>
        <v>101.42212307692309</v>
      </c>
      <c r="P1683">
        <f>Table1[[#This Row],[pledged]]/Table1[[#This Row],[backers_count]]</f>
        <v>74.575090497737563</v>
      </c>
      <c r="Q1683" t="s">
        <v>8323</v>
      </c>
      <c r="R1683" t="s">
        <v>8345</v>
      </c>
      <c r="S1683" s="12">
        <f>(((J1683/60)/60)/24)+DATE(1970,1,1)</f>
        <v>42774.121342592596</v>
      </c>
      <c r="T1683" s="12">
        <f>(((I1683/60)/60)/24)+DATE(1970,1,1)</f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(Table1[[#This Row],[pledged]]/Table1[[#This Row],[goal]])*100</f>
        <v>0</v>
      </c>
      <c r="P1684" t="e">
        <f>Table1[[#This Row],[pledged]]/Table1[[#This Row],[backers_count]]</f>
        <v>#DIV/0!</v>
      </c>
      <c r="Q1684" t="s">
        <v>8323</v>
      </c>
      <c r="R1684" t="s">
        <v>8345</v>
      </c>
      <c r="S1684" s="12">
        <f>(((J1684/60)/60)/24)+DATE(1970,1,1)</f>
        <v>42779.21365740741</v>
      </c>
      <c r="T1684" s="12">
        <f>(((I1684/60)/60)/24)+DATE(1970,1,1)</f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(Table1[[#This Row],[pledged]]/Table1[[#This Row],[goal]])*100</f>
        <v>21.714285714285715</v>
      </c>
      <c r="P1685">
        <f>Table1[[#This Row],[pledged]]/Table1[[#This Row],[backers_count]]</f>
        <v>76</v>
      </c>
      <c r="Q1685" t="s">
        <v>8323</v>
      </c>
      <c r="R1685" t="s">
        <v>8345</v>
      </c>
      <c r="S1685" s="12">
        <f>(((J1685/60)/60)/24)+DATE(1970,1,1)</f>
        <v>42808.781689814816</v>
      </c>
      <c r="T1685" s="12">
        <f>(((I1685/60)/60)/24)+DATE(1970,1,1)</f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(Table1[[#This Row],[pledged]]/Table1[[#This Row],[goal]])*100</f>
        <v>109.125</v>
      </c>
      <c r="P1686">
        <f>Table1[[#This Row],[pledged]]/Table1[[#This Row],[backers_count]]</f>
        <v>86.43564356435644</v>
      </c>
      <c r="Q1686" t="s">
        <v>8323</v>
      </c>
      <c r="R1686" t="s">
        <v>8345</v>
      </c>
      <c r="S1686" s="12">
        <f>(((J1686/60)/60)/24)+DATE(1970,1,1)</f>
        <v>42783.815289351856</v>
      </c>
      <c r="T1686" s="12">
        <f>(((I1686/60)/60)/24)+DATE(1970,1,1)</f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(Table1[[#This Row],[pledged]]/Table1[[#This Row],[goal]])*100</f>
        <v>102.85714285714285</v>
      </c>
      <c r="P1687">
        <f>Table1[[#This Row],[pledged]]/Table1[[#This Row],[backers_count]]</f>
        <v>24</v>
      </c>
      <c r="Q1687" t="s">
        <v>8323</v>
      </c>
      <c r="R1687" t="s">
        <v>8345</v>
      </c>
      <c r="S1687" s="12">
        <f>(((J1687/60)/60)/24)+DATE(1970,1,1)</f>
        <v>42788.2502662037</v>
      </c>
      <c r="T1687" s="12">
        <f>(((I1687/60)/60)/24)+DATE(1970,1,1)</f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(Table1[[#This Row],[pledged]]/Table1[[#This Row],[goal]])*100</f>
        <v>0.36</v>
      </c>
      <c r="P1688">
        <f>Table1[[#This Row],[pledged]]/Table1[[#This Row],[backers_count]]</f>
        <v>18</v>
      </c>
      <c r="Q1688" t="s">
        <v>8323</v>
      </c>
      <c r="R1688" t="s">
        <v>8345</v>
      </c>
      <c r="S1688" s="12">
        <f>(((J1688/60)/60)/24)+DATE(1970,1,1)</f>
        <v>42792.843969907408</v>
      </c>
      <c r="T1688" s="12">
        <f>(((I1688/60)/60)/24)+DATE(1970,1,1)</f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(Table1[[#This Row],[pledged]]/Table1[[#This Row],[goal]])*100</f>
        <v>31.25</v>
      </c>
      <c r="P1689">
        <f>Table1[[#This Row],[pledged]]/Table1[[#This Row],[backers_count]]</f>
        <v>80.128205128205124</v>
      </c>
      <c r="Q1689" t="s">
        <v>8323</v>
      </c>
      <c r="R1689" t="s">
        <v>8345</v>
      </c>
      <c r="S1689" s="12">
        <f>(((J1689/60)/60)/24)+DATE(1970,1,1)</f>
        <v>42802.046817129631</v>
      </c>
      <c r="T1689" s="12">
        <f>(((I1689/60)/60)/24)+DATE(1970,1,1)</f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(Table1[[#This Row],[pledged]]/Table1[[#This Row],[goal]])*100</f>
        <v>44.3</v>
      </c>
      <c r="P1690">
        <f>Table1[[#This Row],[pledged]]/Table1[[#This Row],[backers_count]]</f>
        <v>253.14285714285714</v>
      </c>
      <c r="Q1690" t="s">
        <v>8323</v>
      </c>
      <c r="R1690" t="s">
        <v>8345</v>
      </c>
      <c r="S1690" s="12">
        <f>(((J1690/60)/60)/24)+DATE(1970,1,1)</f>
        <v>42804.534652777773</v>
      </c>
      <c r="T1690" s="12">
        <f>(((I1690/60)/60)/24)+DATE(1970,1,1)</f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(Table1[[#This Row],[pledged]]/Table1[[#This Row],[goal]])*100</f>
        <v>100</v>
      </c>
      <c r="P1691">
        <f>Table1[[#This Row],[pledged]]/Table1[[#This Row],[backers_count]]</f>
        <v>171.42857142857142</v>
      </c>
      <c r="Q1691" t="s">
        <v>8323</v>
      </c>
      <c r="R1691" t="s">
        <v>8345</v>
      </c>
      <c r="S1691" s="12">
        <f>(((J1691/60)/60)/24)+DATE(1970,1,1)</f>
        <v>42780.942476851851</v>
      </c>
      <c r="T1691" s="12">
        <f>(((I1691/60)/60)/24)+DATE(1970,1,1)</f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(Table1[[#This Row],[pledged]]/Table1[[#This Row],[goal]])*100</f>
        <v>25.4</v>
      </c>
      <c r="P1692">
        <f>Table1[[#This Row],[pledged]]/Table1[[#This Row],[backers_count]]</f>
        <v>57.727272727272727</v>
      </c>
      <c r="Q1692" t="s">
        <v>8323</v>
      </c>
      <c r="R1692" t="s">
        <v>8345</v>
      </c>
      <c r="S1692" s="12">
        <f>(((J1692/60)/60)/24)+DATE(1970,1,1)</f>
        <v>42801.43104166667</v>
      </c>
      <c r="T1692" s="12">
        <f>(((I1692/60)/60)/24)+DATE(1970,1,1)</f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(Table1[[#This Row],[pledged]]/Table1[[#This Row],[goal]])*100</f>
        <v>33.473333333333329</v>
      </c>
      <c r="P1693">
        <f>Table1[[#This Row],[pledged]]/Table1[[#This Row],[backers_count]]</f>
        <v>264.26315789473682</v>
      </c>
      <c r="Q1693" t="s">
        <v>8323</v>
      </c>
      <c r="R1693" t="s">
        <v>8345</v>
      </c>
      <c r="S1693" s="12">
        <f>(((J1693/60)/60)/24)+DATE(1970,1,1)</f>
        <v>42795.701481481476</v>
      </c>
      <c r="T1693" s="12">
        <f>(((I1693/60)/60)/24)+DATE(1970,1,1)</f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(Table1[[#This Row],[pledged]]/Table1[[#This Row],[goal]])*100</f>
        <v>47.8</v>
      </c>
      <c r="P1694">
        <f>Table1[[#This Row],[pledged]]/Table1[[#This Row],[backers_count]]</f>
        <v>159.33333333333334</v>
      </c>
      <c r="Q1694" t="s">
        <v>8323</v>
      </c>
      <c r="R1694" t="s">
        <v>8345</v>
      </c>
      <c r="S1694" s="12">
        <f>(((J1694/60)/60)/24)+DATE(1970,1,1)</f>
        <v>42788.151238425926</v>
      </c>
      <c r="T1694" s="12">
        <f>(((I1694/60)/60)/24)+DATE(1970,1,1)</f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(Table1[[#This Row],[pledged]]/Table1[[#This Row],[goal]])*100</f>
        <v>9.3333333333333339</v>
      </c>
      <c r="P1695">
        <f>Table1[[#This Row],[pledged]]/Table1[[#This Row],[backers_count]]</f>
        <v>35</v>
      </c>
      <c r="Q1695" t="s">
        <v>8323</v>
      </c>
      <c r="R1695" t="s">
        <v>8345</v>
      </c>
      <c r="S1695" s="12">
        <f>(((J1695/60)/60)/24)+DATE(1970,1,1)</f>
        <v>42803.920277777783</v>
      </c>
      <c r="T1695" s="12">
        <f>(((I1695/60)/60)/24)+DATE(1970,1,1)</f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(Table1[[#This Row],[pledged]]/Table1[[#This Row],[goal]])*100</f>
        <v>0.05</v>
      </c>
      <c r="P1696">
        <f>Table1[[#This Row],[pledged]]/Table1[[#This Row],[backers_count]]</f>
        <v>5</v>
      </c>
      <c r="Q1696" t="s">
        <v>8323</v>
      </c>
      <c r="R1696" t="s">
        <v>8345</v>
      </c>
      <c r="S1696" s="12">
        <f>(((J1696/60)/60)/24)+DATE(1970,1,1)</f>
        <v>42791.669837962967</v>
      </c>
      <c r="T1696" s="12">
        <f>(((I1696/60)/60)/24)+DATE(1970,1,1)</f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(Table1[[#This Row],[pledged]]/Table1[[#This Row],[goal]])*100</f>
        <v>11.708333333333334</v>
      </c>
      <c r="P1697">
        <f>Table1[[#This Row],[pledged]]/Table1[[#This Row],[backers_count]]</f>
        <v>61.086956521739133</v>
      </c>
      <c r="Q1697" t="s">
        <v>8323</v>
      </c>
      <c r="R1697" t="s">
        <v>8345</v>
      </c>
      <c r="S1697" s="12">
        <f>(((J1697/60)/60)/24)+DATE(1970,1,1)</f>
        <v>42801.031412037039</v>
      </c>
      <c r="T1697" s="12">
        <f>(((I1697/60)/60)/24)+DATE(1970,1,1)</f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(Table1[[#This Row],[pledged]]/Table1[[#This Row],[goal]])*100</f>
        <v>0</v>
      </c>
      <c r="P1698" t="e">
        <f>Table1[[#This Row],[pledged]]/Table1[[#This Row],[backers_count]]</f>
        <v>#DIV/0!</v>
      </c>
      <c r="Q1698" t="s">
        <v>8323</v>
      </c>
      <c r="R1698" t="s">
        <v>8345</v>
      </c>
      <c r="S1698" s="12">
        <f>(((J1698/60)/60)/24)+DATE(1970,1,1)</f>
        <v>42796.069571759261</v>
      </c>
      <c r="T1698" s="12">
        <f>(((I1698/60)/60)/24)+DATE(1970,1,1)</f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(Table1[[#This Row],[pledged]]/Table1[[#This Row],[goal]])*100</f>
        <v>20.208000000000002</v>
      </c>
      <c r="P1699">
        <f>Table1[[#This Row],[pledged]]/Table1[[#This Row],[backers_count]]</f>
        <v>114.81818181818181</v>
      </c>
      <c r="Q1699" t="s">
        <v>8323</v>
      </c>
      <c r="R1699" t="s">
        <v>8345</v>
      </c>
      <c r="S1699" s="12">
        <f>(((J1699/60)/60)/24)+DATE(1970,1,1)</f>
        <v>42805.032962962956</v>
      </c>
      <c r="T1699" s="12">
        <f>(((I1699/60)/60)/24)+DATE(1970,1,1)</f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(Table1[[#This Row],[pledged]]/Table1[[#This Row],[goal]])*100</f>
        <v>0</v>
      </c>
      <c r="P1700" t="e">
        <f>Table1[[#This Row],[pledged]]/Table1[[#This Row],[backers_count]]</f>
        <v>#DIV/0!</v>
      </c>
      <c r="Q1700" t="s">
        <v>8323</v>
      </c>
      <c r="R1700" t="s">
        <v>8345</v>
      </c>
      <c r="S1700" s="12">
        <f>(((J1700/60)/60)/24)+DATE(1970,1,1)</f>
        <v>42796.207870370374</v>
      </c>
      <c r="T1700" s="12">
        <f>(((I1700/60)/60)/24)+DATE(1970,1,1)</f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(Table1[[#This Row],[pledged]]/Table1[[#This Row],[goal]])*100</f>
        <v>4.2311459353574925</v>
      </c>
      <c r="P1701">
        <f>Table1[[#This Row],[pledged]]/Table1[[#This Row],[backers_count]]</f>
        <v>54</v>
      </c>
      <c r="Q1701" t="s">
        <v>8323</v>
      </c>
      <c r="R1701" t="s">
        <v>8345</v>
      </c>
      <c r="S1701" s="12">
        <f>(((J1701/60)/60)/24)+DATE(1970,1,1)</f>
        <v>42806.863946759258</v>
      </c>
      <c r="T1701" s="12">
        <f>(((I1701/60)/60)/24)+DATE(1970,1,1)</f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(Table1[[#This Row],[pledged]]/Table1[[#This Row],[goal]])*100</f>
        <v>26.06</v>
      </c>
      <c r="P1702">
        <f>Table1[[#This Row],[pledged]]/Table1[[#This Row],[backers_count]]</f>
        <v>65.974683544303801</v>
      </c>
      <c r="Q1702" t="s">
        <v>8323</v>
      </c>
      <c r="R1702" t="s">
        <v>8345</v>
      </c>
      <c r="S1702" s="12">
        <f>(((J1702/60)/60)/24)+DATE(1970,1,1)</f>
        <v>42796.071643518517</v>
      </c>
      <c r="T1702" s="12">
        <f>(((I1702/60)/60)/24)+DATE(1970,1,1)</f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(Table1[[#This Row],[pledged]]/Table1[[#This Row],[goal]])*100</f>
        <v>0.19801980198019803</v>
      </c>
      <c r="P1703">
        <f>Table1[[#This Row],[pledged]]/Table1[[#This Row],[backers_count]]</f>
        <v>5</v>
      </c>
      <c r="Q1703" t="s">
        <v>8323</v>
      </c>
      <c r="R1703" t="s">
        <v>8345</v>
      </c>
      <c r="S1703" s="12">
        <f>(((J1703/60)/60)/24)+DATE(1970,1,1)</f>
        <v>41989.664409722223</v>
      </c>
      <c r="T1703" s="12">
        <f>(((I1703/60)/60)/24)+DATE(1970,1,1)</f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(Table1[[#This Row],[pledged]]/Table1[[#This Row],[goal]])*100</f>
        <v>6.0606060606060606E-3</v>
      </c>
      <c r="P1704">
        <f>Table1[[#This Row],[pledged]]/Table1[[#This Row],[backers_count]]</f>
        <v>1</v>
      </c>
      <c r="Q1704" t="s">
        <v>8323</v>
      </c>
      <c r="R1704" t="s">
        <v>8345</v>
      </c>
      <c r="S1704" s="12">
        <f>(((J1704/60)/60)/24)+DATE(1970,1,1)</f>
        <v>42063.869791666672</v>
      </c>
      <c r="T1704" s="12">
        <f>(((I1704/60)/60)/24)+DATE(1970,1,1)</f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(Table1[[#This Row],[pledged]]/Table1[[#This Row],[goal]])*100</f>
        <v>1.02</v>
      </c>
      <c r="P1705">
        <f>Table1[[#This Row],[pledged]]/Table1[[#This Row],[backers_count]]</f>
        <v>25.5</v>
      </c>
      <c r="Q1705" t="s">
        <v>8323</v>
      </c>
      <c r="R1705" t="s">
        <v>8345</v>
      </c>
      <c r="S1705" s="12">
        <f>(((J1705/60)/60)/24)+DATE(1970,1,1)</f>
        <v>42187.281678240746</v>
      </c>
      <c r="T1705" s="12">
        <f>(((I1705/60)/60)/24)+DATE(1970,1,1)</f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(Table1[[#This Row],[pledged]]/Table1[[#This Row],[goal]])*100</f>
        <v>65.100000000000009</v>
      </c>
      <c r="P1706">
        <f>Table1[[#This Row],[pledged]]/Table1[[#This Row],[backers_count]]</f>
        <v>118.36363636363636</v>
      </c>
      <c r="Q1706" t="s">
        <v>8323</v>
      </c>
      <c r="R1706" t="s">
        <v>8345</v>
      </c>
      <c r="S1706" s="12">
        <f>(((J1706/60)/60)/24)+DATE(1970,1,1)</f>
        <v>42021.139733796299</v>
      </c>
      <c r="T1706" s="12">
        <f>(((I1706/60)/60)/24)+DATE(1970,1,1)</f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(Table1[[#This Row],[pledged]]/Table1[[#This Row],[goal]])*100</f>
        <v>0</v>
      </c>
      <c r="P1707" t="e">
        <f>Table1[[#This Row],[pledged]]/Table1[[#This Row],[backers_count]]</f>
        <v>#DIV/0!</v>
      </c>
      <c r="Q1707" t="s">
        <v>8323</v>
      </c>
      <c r="R1707" t="s">
        <v>8345</v>
      </c>
      <c r="S1707" s="12">
        <f>(((J1707/60)/60)/24)+DATE(1970,1,1)</f>
        <v>42245.016736111109</v>
      </c>
      <c r="T1707" s="12">
        <f>(((I1707/60)/60)/24)+DATE(1970,1,1)</f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(Table1[[#This Row],[pledged]]/Table1[[#This Row],[goal]])*100</f>
        <v>0</v>
      </c>
      <c r="P1708" t="e">
        <f>Table1[[#This Row],[pledged]]/Table1[[#This Row],[backers_count]]</f>
        <v>#DIV/0!</v>
      </c>
      <c r="Q1708" t="s">
        <v>8323</v>
      </c>
      <c r="R1708" t="s">
        <v>8345</v>
      </c>
      <c r="S1708" s="12">
        <f>(((J1708/60)/60)/24)+DATE(1970,1,1)</f>
        <v>42179.306388888886</v>
      </c>
      <c r="T1708" s="12">
        <f>(((I1708/60)/60)/24)+DATE(1970,1,1)</f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(Table1[[#This Row],[pledged]]/Table1[[#This Row],[goal]])*100</f>
        <v>9.74</v>
      </c>
      <c r="P1709">
        <f>Table1[[#This Row],[pledged]]/Table1[[#This Row],[backers_count]]</f>
        <v>54.111111111111114</v>
      </c>
      <c r="Q1709" t="s">
        <v>8323</v>
      </c>
      <c r="R1709" t="s">
        <v>8345</v>
      </c>
      <c r="S1709" s="12">
        <f>(((J1709/60)/60)/24)+DATE(1970,1,1)</f>
        <v>42427.721006944441</v>
      </c>
      <c r="T1709" s="12">
        <f>(((I1709/60)/60)/24)+DATE(1970,1,1)</f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(Table1[[#This Row],[pledged]]/Table1[[#This Row],[goal]])*100</f>
        <v>0</v>
      </c>
      <c r="P1710" t="e">
        <f>Table1[[#This Row],[pledged]]/Table1[[#This Row],[backers_count]]</f>
        <v>#DIV/0!</v>
      </c>
      <c r="Q1710" t="s">
        <v>8323</v>
      </c>
      <c r="R1710" t="s">
        <v>8345</v>
      </c>
      <c r="S1710" s="12">
        <f>(((J1710/60)/60)/24)+DATE(1970,1,1)</f>
        <v>42451.866967592592</v>
      </c>
      <c r="T1710" s="12">
        <f>(((I1710/60)/60)/24)+DATE(1970,1,1)</f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(Table1[[#This Row],[pledged]]/Table1[[#This Row],[goal]])*100</f>
        <v>4.8571428571428568</v>
      </c>
      <c r="P1711">
        <f>Table1[[#This Row],[pledged]]/Table1[[#This Row],[backers_count]]</f>
        <v>21.25</v>
      </c>
      <c r="Q1711" t="s">
        <v>8323</v>
      </c>
      <c r="R1711" t="s">
        <v>8345</v>
      </c>
      <c r="S1711" s="12">
        <f>(((J1711/60)/60)/24)+DATE(1970,1,1)</f>
        <v>41841.56381944444</v>
      </c>
      <c r="T1711" s="12">
        <f>(((I1711/60)/60)/24)+DATE(1970,1,1)</f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(Table1[[#This Row],[pledged]]/Table1[[#This Row],[goal]])*100</f>
        <v>0.67999999999999994</v>
      </c>
      <c r="P1712">
        <f>Table1[[#This Row],[pledged]]/Table1[[#This Row],[backers_count]]</f>
        <v>34</v>
      </c>
      <c r="Q1712" t="s">
        <v>8323</v>
      </c>
      <c r="R1712" t="s">
        <v>8345</v>
      </c>
      <c r="S1712" s="12">
        <f>(((J1712/60)/60)/24)+DATE(1970,1,1)</f>
        <v>42341.59129629629</v>
      </c>
      <c r="T1712" s="12">
        <f>(((I1712/60)/60)/24)+DATE(1970,1,1)</f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(Table1[[#This Row],[pledged]]/Table1[[#This Row],[goal]])*100</f>
        <v>10.5</v>
      </c>
      <c r="P1713">
        <f>Table1[[#This Row],[pledged]]/Table1[[#This Row],[backers_count]]</f>
        <v>525</v>
      </c>
      <c r="Q1713" t="s">
        <v>8323</v>
      </c>
      <c r="R1713" t="s">
        <v>8345</v>
      </c>
      <c r="S1713" s="12">
        <f>(((J1713/60)/60)/24)+DATE(1970,1,1)</f>
        <v>41852.646226851852</v>
      </c>
      <c r="T1713" s="12">
        <f>(((I1713/60)/60)/24)+DATE(1970,1,1)</f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(Table1[[#This Row],[pledged]]/Table1[[#This Row],[goal]])*100</f>
        <v>0</v>
      </c>
      <c r="P1714" t="e">
        <f>Table1[[#This Row],[pledged]]/Table1[[#This Row],[backers_count]]</f>
        <v>#DIV/0!</v>
      </c>
      <c r="Q1714" t="s">
        <v>8323</v>
      </c>
      <c r="R1714" t="s">
        <v>8345</v>
      </c>
      <c r="S1714" s="12">
        <f>(((J1714/60)/60)/24)+DATE(1970,1,1)</f>
        <v>42125.913807870369</v>
      </c>
      <c r="T1714" s="12">
        <f>(((I1714/60)/60)/24)+DATE(1970,1,1)</f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(Table1[[#This Row],[pledged]]/Table1[[#This Row],[goal]])*100</f>
        <v>1.6666666666666667</v>
      </c>
      <c r="P1715">
        <f>Table1[[#This Row],[pledged]]/Table1[[#This Row],[backers_count]]</f>
        <v>50</v>
      </c>
      <c r="Q1715" t="s">
        <v>8323</v>
      </c>
      <c r="R1715" t="s">
        <v>8345</v>
      </c>
      <c r="S1715" s="12">
        <f>(((J1715/60)/60)/24)+DATE(1970,1,1)</f>
        <v>41887.801064814819</v>
      </c>
      <c r="T1715" s="12">
        <f>(((I1715/60)/60)/24)+DATE(1970,1,1)</f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(Table1[[#This Row],[pledged]]/Table1[[#This Row],[goal]])*100</f>
        <v>7.8680000000000003</v>
      </c>
      <c r="P1716">
        <f>Table1[[#This Row],[pledged]]/Table1[[#This Row],[backers_count]]</f>
        <v>115.70588235294117</v>
      </c>
      <c r="Q1716" t="s">
        <v>8323</v>
      </c>
      <c r="R1716" t="s">
        <v>8345</v>
      </c>
      <c r="S1716" s="12">
        <f>(((J1716/60)/60)/24)+DATE(1970,1,1)</f>
        <v>42095.918530092589</v>
      </c>
      <c r="T1716" s="12">
        <f>(((I1716/60)/60)/24)+DATE(1970,1,1)</f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(Table1[[#This Row],[pledged]]/Table1[[#This Row],[goal]])*100</f>
        <v>0.22</v>
      </c>
      <c r="P1717">
        <f>Table1[[#This Row],[pledged]]/Table1[[#This Row],[backers_count]]</f>
        <v>5.5</v>
      </c>
      <c r="Q1717" t="s">
        <v>8323</v>
      </c>
      <c r="R1717" t="s">
        <v>8345</v>
      </c>
      <c r="S1717" s="12">
        <f>(((J1717/60)/60)/24)+DATE(1970,1,1)</f>
        <v>42064.217418981483</v>
      </c>
      <c r="T1717" s="12">
        <f>(((I1717/60)/60)/24)+DATE(1970,1,1)</f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(Table1[[#This Row],[pledged]]/Table1[[#This Row],[goal]])*100</f>
        <v>7.5</v>
      </c>
      <c r="P1718">
        <f>Table1[[#This Row],[pledged]]/Table1[[#This Row],[backers_count]]</f>
        <v>50</v>
      </c>
      <c r="Q1718" t="s">
        <v>8323</v>
      </c>
      <c r="R1718" t="s">
        <v>8345</v>
      </c>
      <c r="S1718" s="12">
        <f>(((J1718/60)/60)/24)+DATE(1970,1,1)</f>
        <v>42673.577534722222</v>
      </c>
      <c r="T1718" s="12">
        <f>(((I1718/60)/60)/24)+DATE(1970,1,1)</f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(Table1[[#This Row],[pledged]]/Table1[[#This Row],[goal]])*100</f>
        <v>42.725880551301685</v>
      </c>
      <c r="P1719">
        <f>Table1[[#This Row],[pledged]]/Table1[[#This Row],[backers_count]]</f>
        <v>34.024390243902438</v>
      </c>
      <c r="Q1719" t="s">
        <v>8323</v>
      </c>
      <c r="R1719" t="s">
        <v>8345</v>
      </c>
      <c r="S1719" s="12">
        <f>(((J1719/60)/60)/24)+DATE(1970,1,1)</f>
        <v>42460.98192129629</v>
      </c>
      <c r="T1719" s="12">
        <f>(((I1719/60)/60)/24)+DATE(1970,1,1)</f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(Table1[[#This Row],[pledged]]/Table1[[#This Row],[goal]])*100</f>
        <v>0.2142857142857143</v>
      </c>
      <c r="P1720">
        <f>Table1[[#This Row],[pledged]]/Table1[[#This Row],[backers_count]]</f>
        <v>37.5</v>
      </c>
      <c r="Q1720" t="s">
        <v>8323</v>
      </c>
      <c r="R1720" t="s">
        <v>8345</v>
      </c>
      <c r="S1720" s="12">
        <f>(((J1720/60)/60)/24)+DATE(1970,1,1)</f>
        <v>42460.610520833332</v>
      </c>
      <c r="T1720" s="12">
        <f>(((I1720/60)/60)/24)+DATE(1970,1,1)</f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(Table1[[#This Row],[pledged]]/Table1[[#This Row],[goal]])*100</f>
        <v>0.87500000000000011</v>
      </c>
      <c r="P1721">
        <f>Table1[[#This Row],[pledged]]/Table1[[#This Row],[backers_count]]</f>
        <v>11.666666666666666</v>
      </c>
      <c r="Q1721" t="s">
        <v>8323</v>
      </c>
      <c r="R1721" t="s">
        <v>8345</v>
      </c>
      <c r="S1721" s="12">
        <f>(((J1721/60)/60)/24)+DATE(1970,1,1)</f>
        <v>41869.534618055557</v>
      </c>
      <c r="T1721" s="12">
        <f>(((I1721/60)/60)/24)+DATE(1970,1,1)</f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(Table1[[#This Row],[pledged]]/Table1[[#This Row],[goal]])*100</f>
        <v>5.625</v>
      </c>
      <c r="P1722">
        <f>Table1[[#This Row],[pledged]]/Table1[[#This Row],[backers_count]]</f>
        <v>28.125</v>
      </c>
      <c r="Q1722" t="s">
        <v>8323</v>
      </c>
      <c r="R1722" t="s">
        <v>8345</v>
      </c>
      <c r="S1722" s="12">
        <f>(((J1722/60)/60)/24)+DATE(1970,1,1)</f>
        <v>41922.783229166671</v>
      </c>
      <c r="T1722" s="12">
        <f>(((I1722/60)/60)/24)+DATE(1970,1,1)</f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(Table1[[#This Row],[pledged]]/Table1[[#This Row],[goal]])*100</f>
        <v>0</v>
      </c>
      <c r="P1723" t="e">
        <f>Table1[[#This Row],[pledged]]/Table1[[#This Row],[backers_count]]</f>
        <v>#DIV/0!</v>
      </c>
      <c r="Q1723" t="s">
        <v>8323</v>
      </c>
      <c r="R1723" t="s">
        <v>8345</v>
      </c>
      <c r="S1723" s="12">
        <f>(((J1723/60)/60)/24)+DATE(1970,1,1)</f>
        <v>42319.461377314816</v>
      </c>
      <c r="T1723" s="12">
        <f>(((I1723/60)/60)/24)+DATE(1970,1,1)</f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(Table1[[#This Row],[pledged]]/Table1[[#This Row],[goal]])*100</f>
        <v>3.4722222222222224E-2</v>
      </c>
      <c r="P1724">
        <f>Table1[[#This Row],[pledged]]/Table1[[#This Row],[backers_count]]</f>
        <v>1</v>
      </c>
      <c r="Q1724" t="s">
        <v>8323</v>
      </c>
      <c r="R1724" t="s">
        <v>8345</v>
      </c>
      <c r="S1724" s="12">
        <f>(((J1724/60)/60)/24)+DATE(1970,1,1)</f>
        <v>42425.960983796293</v>
      </c>
      <c r="T1724" s="12">
        <f>(((I1724/60)/60)/24)+DATE(1970,1,1)</f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(Table1[[#This Row],[pledged]]/Table1[[#This Row],[goal]])*100</f>
        <v>6.5</v>
      </c>
      <c r="P1725">
        <f>Table1[[#This Row],[pledged]]/Table1[[#This Row],[backers_count]]</f>
        <v>216.66666666666666</v>
      </c>
      <c r="Q1725" t="s">
        <v>8323</v>
      </c>
      <c r="R1725" t="s">
        <v>8345</v>
      </c>
      <c r="S1725" s="12">
        <f>(((J1725/60)/60)/24)+DATE(1970,1,1)</f>
        <v>42129.82540509259</v>
      </c>
      <c r="T1725" s="12">
        <f>(((I1725/60)/60)/24)+DATE(1970,1,1)</f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(Table1[[#This Row],[pledged]]/Table1[[#This Row],[goal]])*100</f>
        <v>0.58333333333333337</v>
      </c>
      <c r="P1726">
        <f>Table1[[#This Row],[pledged]]/Table1[[#This Row],[backers_count]]</f>
        <v>8.75</v>
      </c>
      <c r="Q1726" t="s">
        <v>8323</v>
      </c>
      <c r="R1726" t="s">
        <v>8345</v>
      </c>
      <c r="S1726" s="12">
        <f>(((J1726/60)/60)/24)+DATE(1970,1,1)</f>
        <v>41912.932430555556</v>
      </c>
      <c r="T1726" s="12">
        <f>(((I1726/60)/60)/24)+DATE(1970,1,1)</f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(Table1[[#This Row],[pledged]]/Table1[[#This Row],[goal]])*100</f>
        <v>10.181818181818182</v>
      </c>
      <c r="P1727">
        <f>Table1[[#This Row],[pledged]]/Table1[[#This Row],[backers_count]]</f>
        <v>62.222222222222221</v>
      </c>
      <c r="Q1727" t="s">
        <v>8323</v>
      </c>
      <c r="R1727" t="s">
        <v>8345</v>
      </c>
      <c r="S1727" s="12">
        <f>(((J1727/60)/60)/24)+DATE(1970,1,1)</f>
        <v>41845.968159722222</v>
      </c>
      <c r="T1727" s="12">
        <f>(((I1727/60)/60)/24)+DATE(1970,1,1)</f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(Table1[[#This Row],[pledged]]/Table1[[#This Row],[goal]])*100</f>
        <v>33.784615384615385</v>
      </c>
      <c r="P1728">
        <f>Table1[[#This Row],[pledged]]/Table1[[#This Row],[backers_count]]</f>
        <v>137.25</v>
      </c>
      <c r="Q1728" t="s">
        <v>8323</v>
      </c>
      <c r="R1728" t="s">
        <v>8345</v>
      </c>
      <c r="S1728" s="12">
        <f>(((J1728/60)/60)/24)+DATE(1970,1,1)</f>
        <v>41788.919722222221</v>
      </c>
      <c r="T1728" s="12">
        <f>(((I1728/60)/60)/24)+DATE(1970,1,1)</f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(Table1[[#This Row],[pledged]]/Table1[[#This Row],[goal]])*100</f>
        <v>3.3333333333333333E-2</v>
      </c>
      <c r="P1729">
        <f>Table1[[#This Row],[pledged]]/Table1[[#This Row],[backers_count]]</f>
        <v>1</v>
      </c>
      <c r="Q1729" t="s">
        <v>8323</v>
      </c>
      <c r="R1729" t="s">
        <v>8345</v>
      </c>
      <c r="S1729" s="12">
        <f>(((J1729/60)/60)/24)+DATE(1970,1,1)</f>
        <v>42044.927974537044</v>
      </c>
      <c r="T1729" s="12">
        <f>(((I1729/60)/60)/24)+DATE(1970,1,1)</f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(Table1[[#This Row],[pledged]]/Table1[[#This Row],[goal]])*100</f>
        <v>68.400000000000006</v>
      </c>
      <c r="P1730">
        <f>Table1[[#This Row],[pledged]]/Table1[[#This Row],[backers_count]]</f>
        <v>122.14285714285714</v>
      </c>
      <c r="Q1730" t="s">
        <v>8323</v>
      </c>
      <c r="R1730" t="s">
        <v>8345</v>
      </c>
      <c r="S1730" s="12">
        <f>(((J1730/60)/60)/24)+DATE(1970,1,1)</f>
        <v>42268.625856481478</v>
      </c>
      <c r="T1730" s="12">
        <f>(((I1730/60)/60)/24)+DATE(1970,1,1)</f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(Table1[[#This Row],[pledged]]/Table1[[#This Row],[goal]])*100</f>
        <v>0</v>
      </c>
      <c r="P1731" t="e">
        <f>Table1[[#This Row],[pledged]]/Table1[[#This Row],[backers_count]]</f>
        <v>#DIV/0!</v>
      </c>
      <c r="Q1731" t="s">
        <v>8323</v>
      </c>
      <c r="R1731" t="s">
        <v>8345</v>
      </c>
      <c r="S1731" s="12">
        <f>(((J1731/60)/60)/24)+DATE(1970,1,1)</f>
        <v>42471.052152777775</v>
      </c>
      <c r="T1731" s="12">
        <f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(Table1[[#This Row],[pledged]]/Table1[[#This Row],[goal]])*100</f>
        <v>0</v>
      </c>
      <c r="P1732" t="e">
        <f>Table1[[#This Row],[pledged]]/Table1[[#This Row],[backers_count]]</f>
        <v>#DIV/0!</v>
      </c>
      <c r="Q1732" t="s">
        <v>8323</v>
      </c>
      <c r="R1732" t="s">
        <v>8345</v>
      </c>
      <c r="S1732" s="12">
        <f>(((J1732/60)/60)/24)+DATE(1970,1,1)</f>
        <v>42272.087766203709</v>
      </c>
      <c r="T1732" s="12">
        <f>(((I1732/60)/60)/24)+DATE(1970,1,1)</f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(Table1[[#This Row],[pledged]]/Table1[[#This Row],[goal]])*100</f>
        <v>0</v>
      </c>
      <c r="P1733" t="e">
        <f>Table1[[#This Row],[pledged]]/Table1[[#This Row],[backers_count]]</f>
        <v>#DIV/0!</v>
      </c>
      <c r="Q1733" t="s">
        <v>8323</v>
      </c>
      <c r="R1733" t="s">
        <v>8345</v>
      </c>
      <c r="S1733" s="12">
        <f>(((J1733/60)/60)/24)+DATE(1970,1,1)</f>
        <v>42152.906851851847</v>
      </c>
      <c r="T1733" s="12">
        <f>(((I1733/60)/60)/24)+DATE(1970,1,1)</f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(Table1[[#This Row],[pledged]]/Table1[[#This Row],[goal]])*100</f>
        <v>0</v>
      </c>
      <c r="P1734" t="e">
        <f>Table1[[#This Row],[pledged]]/Table1[[#This Row],[backers_count]]</f>
        <v>#DIV/0!</v>
      </c>
      <c r="Q1734" t="s">
        <v>8323</v>
      </c>
      <c r="R1734" t="s">
        <v>8345</v>
      </c>
      <c r="S1734" s="12">
        <f>(((J1734/60)/60)/24)+DATE(1970,1,1)</f>
        <v>42325.683807870373</v>
      </c>
      <c r="T1734" s="12">
        <f>(((I1734/60)/60)/24)+DATE(1970,1,1)</f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(Table1[[#This Row],[pledged]]/Table1[[#This Row],[goal]])*100</f>
        <v>0</v>
      </c>
      <c r="P1735" t="e">
        <f>Table1[[#This Row],[pledged]]/Table1[[#This Row],[backers_count]]</f>
        <v>#DIV/0!</v>
      </c>
      <c r="Q1735" t="s">
        <v>8323</v>
      </c>
      <c r="R1735" t="s">
        <v>8345</v>
      </c>
      <c r="S1735" s="12">
        <f>(((J1735/60)/60)/24)+DATE(1970,1,1)</f>
        <v>42614.675625000003</v>
      </c>
      <c r="T1735" s="12">
        <f>(((I1735/60)/60)/24)+DATE(1970,1,1)</f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(Table1[[#This Row],[pledged]]/Table1[[#This Row],[goal]])*100</f>
        <v>2.2222222222222223E-2</v>
      </c>
      <c r="P1736">
        <f>Table1[[#This Row],[pledged]]/Table1[[#This Row],[backers_count]]</f>
        <v>1</v>
      </c>
      <c r="Q1736" t="s">
        <v>8323</v>
      </c>
      <c r="R1736" t="s">
        <v>8345</v>
      </c>
      <c r="S1736" s="12">
        <f>(((J1736/60)/60)/24)+DATE(1970,1,1)</f>
        <v>42102.036527777775</v>
      </c>
      <c r="T1736" s="12">
        <f>(((I1736/60)/60)/24)+DATE(1970,1,1)</f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(Table1[[#This Row],[pledged]]/Table1[[#This Row],[goal]])*100</f>
        <v>11</v>
      </c>
      <c r="P1737">
        <f>Table1[[#This Row],[pledged]]/Table1[[#This Row],[backers_count]]</f>
        <v>55</v>
      </c>
      <c r="Q1737" t="s">
        <v>8323</v>
      </c>
      <c r="R1737" t="s">
        <v>8345</v>
      </c>
      <c r="S1737" s="12">
        <f>(((J1737/60)/60)/24)+DATE(1970,1,1)</f>
        <v>42559.814178240747</v>
      </c>
      <c r="T1737" s="12">
        <f>(((I1737/60)/60)/24)+DATE(1970,1,1)</f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(Table1[[#This Row],[pledged]]/Table1[[#This Row],[goal]])*100</f>
        <v>0.73333333333333328</v>
      </c>
      <c r="P1738">
        <f>Table1[[#This Row],[pledged]]/Table1[[#This Row],[backers_count]]</f>
        <v>22</v>
      </c>
      <c r="Q1738" t="s">
        <v>8323</v>
      </c>
      <c r="R1738" t="s">
        <v>8345</v>
      </c>
      <c r="S1738" s="12">
        <f>(((J1738/60)/60)/24)+DATE(1970,1,1)</f>
        <v>42286.861493055556</v>
      </c>
      <c r="T1738" s="12">
        <f>(((I1738/60)/60)/24)+DATE(1970,1,1)</f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(Table1[[#This Row],[pledged]]/Table1[[#This Row],[goal]])*100</f>
        <v>21.25</v>
      </c>
      <c r="P1739">
        <f>Table1[[#This Row],[pledged]]/Table1[[#This Row],[backers_count]]</f>
        <v>56.666666666666664</v>
      </c>
      <c r="Q1739" t="s">
        <v>8323</v>
      </c>
      <c r="R1739" t="s">
        <v>8345</v>
      </c>
      <c r="S1739" s="12">
        <f>(((J1739/60)/60)/24)+DATE(1970,1,1)</f>
        <v>42175.948981481488</v>
      </c>
      <c r="T1739" s="12">
        <f>(((I1739/60)/60)/24)+DATE(1970,1,1)</f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(Table1[[#This Row],[pledged]]/Table1[[#This Row],[goal]])*100</f>
        <v>0.4</v>
      </c>
      <c r="P1740">
        <f>Table1[[#This Row],[pledged]]/Table1[[#This Row],[backers_count]]</f>
        <v>20</v>
      </c>
      <c r="Q1740" t="s">
        <v>8323</v>
      </c>
      <c r="R1740" t="s">
        <v>8345</v>
      </c>
      <c r="S1740" s="12">
        <f>(((J1740/60)/60)/24)+DATE(1970,1,1)</f>
        <v>41884.874328703707</v>
      </c>
      <c r="T1740" s="12">
        <f>(((I1740/60)/60)/24)+DATE(1970,1,1)</f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(Table1[[#This Row],[pledged]]/Table1[[#This Row],[goal]])*100</f>
        <v>0.1</v>
      </c>
      <c r="P1741">
        <f>Table1[[#This Row],[pledged]]/Table1[[#This Row],[backers_count]]</f>
        <v>1</v>
      </c>
      <c r="Q1741" t="s">
        <v>8323</v>
      </c>
      <c r="R1741" t="s">
        <v>8345</v>
      </c>
      <c r="S1741" s="12">
        <f>(((J1741/60)/60)/24)+DATE(1970,1,1)</f>
        <v>42435.874212962968</v>
      </c>
      <c r="T1741" s="12">
        <f>(((I1741/60)/60)/24)+DATE(1970,1,1)</f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(Table1[[#This Row],[pledged]]/Table1[[#This Row],[goal]])*100</f>
        <v>0</v>
      </c>
      <c r="P1742" t="e">
        <f>Table1[[#This Row],[pledged]]/Table1[[#This Row],[backers_count]]</f>
        <v>#DIV/0!</v>
      </c>
      <c r="Q1742" t="s">
        <v>8323</v>
      </c>
      <c r="R1742" t="s">
        <v>8345</v>
      </c>
      <c r="S1742" s="12">
        <f>(((J1742/60)/60)/24)+DATE(1970,1,1)</f>
        <v>42171.817384259266</v>
      </c>
      <c r="T1742" s="12">
        <f>(((I1742/60)/60)/24)+DATE(1970,1,1)</f>
        <v>42201.817384259266</v>
      </c>
    </row>
    <row r="1743" spans="1:20" ht="43.2" x14ac:dyDescent="0.3">
      <c r="A1743">
        <v>3817</v>
      </c>
      <c r="B1743" s="3" t="s">
        <v>3814</v>
      </c>
      <c r="C1743" s="3" t="s">
        <v>7927</v>
      </c>
      <c r="D1743">
        <v>2000</v>
      </c>
      <c r="E1743">
        <v>2145</v>
      </c>
      <c r="F1743" t="s">
        <v>8219</v>
      </c>
      <c r="G1743" t="s">
        <v>8224</v>
      </c>
      <c r="H1743" t="s">
        <v>8246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8271</v>
      </c>
      <c r="O1743" s="7">
        <f>(Table1[[#This Row],[pledged]]/Table1[[#This Row],[goal]])*100</f>
        <v>107.25</v>
      </c>
      <c r="P1743">
        <f>Table1[[#This Row],[pledged]]/Table1[[#This Row],[backers_count]]</f>
        <v>107.25</v>
      </c>
      <c r="Q1743" t="s">
        <v>8315</v>
      </c>
      <c r="R1743" t="s">
        <v>8316</v>
      </c>
      <c r="S1743" s="12">
        <f>(((J1743/60)/60)/24)+DATE(1970,1,1)</f>
        <v>42284.69694444444</v>
      </c>
      <c r="T1743" s="12">
        <f>(((I1743/60)/60)/24)+DATE(1970,1,1)</f>
        <v>42301.165972222225</v>
      </c>
    </row>
    <row r="1744" spans="1:20" ht="28.8" x14ac:dyDescent="0.3">
      <c r="A1744">
        <v>3837</v>
      </c>
      <c r="B1744" s="3" t="s">
        <v>3834</v>
      </c>
      <c r="C1744" s="3" t="s">
        <v>7946</v>
      </c>
      <c r="D1744">
        <v>2000</v>
      </c>
      <c r="E1744">
        <v>2042</v>
      </c>
      <c r="F1744" t="s">
        <v>8219</v>
      </c>
      <c r="G1744" t="s">
        <v>8225</v>
      </c>
      <c r="H1744" t="s">
        <v>8247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8271</v>
      </c>
      <c r="O1744" s="7">
        <f>(Table1[[#This Row],[pledged]]/Table1[[#This Row],[goal]])*100</f>
        <v>102.1</v>
      </c>
      <c r="P1744">
        <f>Table1[[#This Row],[pledged]]/Table1[[#This Row],[backers_count]]</f>
        <v>120.11764705882354</v>
      </c>
      <c r="Q1744" t="s">
        <v>8315</v>
      </c>
      <c r="R1744" t="s">
        <v>8316</v>
      </c>
      <c r="S1744" s="12">
        <f>(((J1744/60)/60)/24)+DATE(1970,1,1)</f>
        <v>42152.765717592592</v>
      </c>
      <c r="T1744" s="12">
        <f>(((I1744/60)/60)/24)+DATE(1970,1,1)</f>
        <v>42188.765717592592</v>
      </c>
    </row>
    <row r="1745" spans="1:20" ht="43.2" x14ac:dyDescent="0.3">
      <c r="A1745">
        <v>3839</v>
      </c>
      <c r="B1745" s="3" t="s">
        <v>3836</v>
      </c>
      <c r="C1745" s="3" t="s">
        <v>7948</v>
      </c>
      <c r="D1745">
        <v>2000</v>
      </c>
      <c r="E1745">
        <v>2025</v>
      </c>
      <c r="F1745" t="s">
        <v>8219</v>
      </c>
      <c r="G1745" t="s">
        <v>8224</v>
      </c>
      <c r="H1745" t="s">
        <v>8246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8271</v>
      </c>
      <c r="O1745" s="7">
        <f>(Table1[[#This Row],[pledged]]/Table1[[#This Row],[goal]])*100</f>
        <v>101.25</v>
      </c>
      <c r="P1745">
        <f>Table1[[#This Row],[pledged]]/Table1[[#This Row],[backers_count]]</f>
        <v>63.28125</v>
      </c>
      <c r="Q1745" t="s">
        <v>8315</v>
      </c>
      <c r="R1745" t="s">
        <v>8316</v>
      </c>
      <c r="S1745" s="12">
        <f>(((J1745/60)/60)/24)+DATE(1970,1,1)</f>
        <v>42155.142638888887</v>
      </c>
      <c r="T1745" s="12">
        <f>(((I1745/60)/60)/24)+DATE(1970,1,1)</f>
        <v>42215.142638888887</v>
      </c>
    </row>
    <row r="1746" spans="1:20" ht="43.2" x14ac:dyDescent="0.3">
      <c r="A1746">
        <v>2615</v>
      </c>
      <c r="B1746" s="3" t="s">
        <v>2615</v>
      </c>
      <c r="C1746" s="3" t="s">
        <v>6725</v>
      </c>
      <c r="D1746">
        <v>2001</v>
      </c>
      <c r="E1746">
        <v>3397</v>
      </c>
      <c r="F1746" t="s">
        <v>8219</v>
      </c>
      <c r="G1746" t="s">
        <v>8225</v>
      </c>
      <c r="H1746" t="s">
        <v>8247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8301</v>
      </c>
      <c r="O1746" s="7">
        <f>(Table1[[#This Row],[pledged]]/Table1[[#This Row],[goal]])*100</f>
        <v>169.76511744127936</v>
      </c>
      <c r="P1746">
        <f>Table1[[#This Row],[pledged]]/Table1[[#This Row],[backers_count]]</f>
        <v>47.180555555555557</v>
      </c>
      <c r="Q1746" t="s">
        <v>8317</v>
      </c>
      <c r="R1746" t="s">
        <v>8353</v>
      </c>
      <c r="S1746" s="12">
        <f>(((J1746/60)/60)/24)+DATE(1970,1,1)</f>
        <v>42453.49726851852</v>
      </c>
      <c r="T1746" s="12">
        <f>(((I1746/60)/60)/24)+DATE(1970,1,1)</f>
        <v>42490.5</v>
      </c>
    </row>
    <row r="1747" spans="1:20" ht="43.2" x14ac:dyDescent="0.3">
      <c r="A1747">
        <v>1673</v>
      </c>
      <c r="B1747" s="3" t="s">
        <v>1674</v>
      </c>
      <c r="C1747" s="3" t="s">
        <v>5783</v>
      </c>
      <c r="D1747">
        <v>2100</v>
      </c>
      <c r="E1747">
        <v>2690</v>
      </c>
      <c r="F1747" t="s">
        <v>8219</v>
      </c>
      <c r="G1747" t="s">
        <v>8224</v>
      </c>
      <c r="H1747" t="s">
        <v>8246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8292</v>
      </c>
      <c r="O1747" s="7">
        <f>(Table1[[#This Row],[pledged]]/Table1[[#This Row],[goal]])*100</f>
        <v>128.09523809523807</v>
      </c>
      <c r="P1747">
        <f>Table1[[#This Row],[pledged]]/Table1[[#This Row],[backers_count]]</f>
        <v>45.593220338983052</v>
      </c>
      <c r="Q1747" t="s">
        <v>8323</v>
      </c>
      <c r="R1747" t="s">
        <v>8344</v>
      </c>
      <c r="S1747" s="12">
        <f>(((J1747/60)/60)/24)+DATE(1970,1,1)</f>
        <v>42039.878379629634</v>
      </c>
      <c r="T1747" s="12">
        <f>(((I1747/60)/60)/24)+DATE(1970,1,1)</f>
        <v>42069.878379629634</v>
      </c>
    </row>
    <row r="1748" spans="1:20" ht="43.2" x14ac:dyDescent="0.3">
      <c r="A1748">
        <v>3448</v>
      </c>
      <c r="B1748" s="3" t="s">
        <v>3447</v>
      </c>
      <c r="C1748" s="3" t="s">
        <v>7558</v>
      </c>
      <c r="D1748">
        <v>2100</v>
      </c>
      <c r="E1748">
        <v>2305</v>
      </c>
      <c r="F1748" t="s">
        <v>8219</v>
      </c>
      <c r="G1748" t="s">
        <v>8224</v>
      </c>
      <c r="H1748" t="s">
        <v>8246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8271</v>
      </c>
      <c r="O1748" s="7">
        <f>(Table1[[#This Row],[pledged]]/Table1[[#This Row],[goal]])*100</f>
        <v>109.76190476190477</v>
      </c>
      <c r="P1748">
        <f>Table1[[#This Row],[pledged]]/Table1[[#This Row],[backers_count]]</f>
        <v>51.222222222222221</v>
      </c>
      <c r="Q1748" t="s">
        <v>8315</v>
      </c>
      <c r="R1748" t="s">
        <v>8316</v>
      </c>
      <c r="S1748" s="12">
        <f>(((J1748/60)/60)/24)+DATE(1970,1,1)</f>
        <v>41960.119085648148</v>
      </c>
      <c r="T1748" s="12">
        <f>(((I1748/60)/60)/24)+DATE(1970,1,1)</f>
        <v>41990.119085648148</v>
      </c>
    </row>
    <row r="1749" spans="1:20" ht="43.2" x14ac:dyDescent="0.3">
      <c r="A1749">
        <v>3548</v>
      </c>
      <c r="B1749" s="3" t="s">
        <v>3547</v>
      </c>
      <c r="C1749" s="3" t="s">
        <v>7658</v>
      </c>
      <c r="D1749">
        <v>2100</v>
      </c>
      <c r="E1749">
        <v>2140</v>
      </c>
      <c r="F1749" t="s">
        <v>8219</v>
      </c>
      <c r="G1749" t="s">
        <v>8224</v>
      </c>
      <c r="H1749" t="s">
        <v>8246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8271</v>
      </c>
      <c r="O1749" s="7">
        <f>(Table1[[#This Row],[pledged]]/Table1[[#This Row],[goal]])*100</f>
        <v>101.9047619047619</v>
      </c>
      <c r="P1749">
        <f>Table1[[#This Row],[pledged]]/Table1[[#This Row],[backers_count]]</f>
        <v>164.61538461538461</v>
      </c>
      <c r="Q1749" t="s">
        <v>8315</v>
      </c>
      <c r="R1749" t="s">
        <v>8316</v>
      </c>
      <c r="S1749" s="12">
        <f>(((J1749/60)/60)/24)+DATE(1970,1,1)</f>
        <v>42411.942291666666</v>
      </c>
      <c r="T1749" s="12">
        <f>(((I1749/60)/60)/24)+DATE(1970,1,1)</f>
        <v>42434.041666666672</v>
      </c>
    </row>
    <row r="1750" spans="1:20" ht="43.2" x14ac:dyDescent="0.3">
      <c r="A1750">
        <v>3813</v>
      </c>
      <c r="B1750" s="3" t="s">
        <v>3810</v>
      </c>
      <c r="C1750" s="3" t="s">
        <v>7923</v>
      </c>
      <c r="D1750">
        <v>2100</v>
      </c>
      <c r="E1750">
        <v>2119.9899999999998</v>
      </c>
      <c r="F1750" t="s">
        <v>8219</v>
      </c>
      <c r="G1750" t="s">
        <v>8224</v>
      </c>
      <c r="H1750" t="s">
        <v>8246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8271</v>
      </c>
      <c r="O1750" s="7">
        <f>(Table1[[#This Row],[pledged]]/Table1[[#This Row],[goal]])*100</f>
        <v>100.95190476190474</v>
      </c>
      <c r="P1750">
        <f>Table1[[#This Row],[pledged]]/Table1[[#This Row],[backers_count]]</f>
        <v>78.518148148148143</v>
      </c>
      <c r="Q1750" t="s">
        <v>8315</v>
      </c>
      <c r="R1750" t="s">
        <v>8316</v>
      </c>
      <c r="S1750" s="12">
        <f>(((J1750/60)/60)/24)+DATE(1970,1,1)</f>
        <v>42497.275706018518</v>
      </c>
      <c r="T1750" s="12">
        <f>(((I1750/60)/60)/24)+DATE(1970,1,1)</f>
        <v>42535.904861111107</v>
      </c>
    </row>
    <row r="1751" spans="1:20" ht="43.2" x14ac:dyDescent="0.3">
      <c r="A1751">
        <v>72</v>
      </c>
      <c r="B1751" s="3" t="s">
        <v>74</v>
      </c>
      <c r="C1751" s="3" t="s">
        <v>4183</v>
      </c>
      <c r="D1751">
        <v>2200</v>
      </c>
      <c r="E1751">
        <v>2385</v>
      </c>
      <c r="F1751" t="s">
        <v>8219</v>
      </c>
      <c r="G1751" t="s">
        <v>8224</v>
      </c>
      <c r="H1751" t="s">
        <v>8246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8266</v>
      </c>
      <c r="O1751" s="7">
        <f>(Table1[[#This Row],[pledged]]/Table1[[#This Row],[goal]])*100</f>
        <v>108.40909090909091</v>
      </c>
      <c r="P1751">
        <f>Table1[[#This Row],[pledged]]/Table1[[#This Row],[backers_count]]</f>
        <v>58.170731707317074</v>
      </c>
      <c r="Q1751" t="s">
        <v>8308</v>
      </c>
      <c r="R1751" t="s">
        <v>8310</v>
      </c>
      <c r="S1751" s="12">
        <f>(((J1751/60)/60)/24)+DATE(1970,1,1)</f>
        <v>41208.010196759256</v>
      </c>
      <c r="T1751" s="12">
        <f>(((I1751/60)/60)/24)+DATE(1970,1,1)</f>
        <v>41228</v>
      </c>
    </row>
    <row r="1752" spans="1:20" ht="43.2" x14ac:dyDescent="0.3">
      <c r="A1752">
        <v>105</v>
      </c>
      <c r="B1752" s="3" t="s">
        <v>107</v>
      </c>
      <c r="C1752" s="3" t="s">
        <v>4216</v>
      </c>
      <c r="D1752">
        <v>2200</v>
      </c>
      <c r="E1752">
        <v>2363</v>
      </c>
      <c r="F1752" t="s">
        <v>8219</v>
      </c>
      <c r="G1752" t="s">
        <v>8224</v>
      </c>
      <c r="H1752" t="s">
        <v>8246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8266</v>
      </c>
      <c r="O1752" s="7">
        <f>(Table1[[#This Row],[pledged]]/Table1[[#This Row],[goal]])*100</f>
        <v>107.40909090909089</v>
      </c>
      <c r="P1752">
        <f>Table1[[#This Row],[pledged]]/Table1[[#This Row],[backers_count]]</f>
        <v>39.383333333333333</v>
      </c>
      <c r="Q1752" t="s">
        <v>8308</v>
      </c>
      <c r="R1752" t="s">
        <v>8310</v>
      </c>
      <c r="S1752" s="12">
        <f>(((J1752/60)/60)/24)+DATE(1970,1,1)</f>
        <v>42485.724768518514</v>
      </c>
      <c r="T1752" s="12">
        <f>(((I1752/60)/60)/24)+DATE(1970,1,1)</f>
        <v>42504</v>
      </c>
    </row>
    <row r="1753" spans="1:20" ht="43.2" x14ac:dyDescent="0.3">
      <c r="A1753">
        <v>1221</v>
      </c>
      <c r="B1753" s="3" t="s">
        <v>1222</v>
      </c>
      <c r="C1753" s="3" t="s">
        <v>5331</v>
      </c>
      <c r="D1753">
        <v>2200</v>
      </c>
      <c r="E1753">
        <v>2451.0100000000002</v>
      </c>
      <c r="F1753" t="s">
        <v>8219</v>
      </c>
      <c r="G1753" t="s">
        <v>8225</v>
      </c>
      <c r="H1753" t="s">
        <v>8247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8285</v>
      </c>
      <c r="O1753" s="7">
        <f>(Table1[[#This Row],[pledged]]/Table1[[#This Row],[goal]])*100</f>
        <v>111.40954545454547</v>
      </c>
      <c r="P1753">
        <f>Table1[[#This Row],[pledged]]/Table1[[#This Row],[backers_count]]</f>
        <v>23.796213592233013</v>
      </c>
      <c r="Q1753" t="s">
        <v>8336</v>
      </c>
      <c r="R1753" t="s">
        <v>8337</v>
      </c>
      <c r="S1753" s="12">
        <f>(((J1753/60)/60)/24)+DATE(1970,1,1)</f>
        <v>42680.47555555556</v>
      </c>
      <c r="T1753" s="12">
        <f>(((I1753/60)/60)/24)+DATE(1970,1,1)</f>
        <v>42708</v>
      </c>
    </row>
    <row r="1754" spans="1:20" ht="43.2" x14ac:dyDescent="0.3">
      <c r="A1754">
        <v>1383</v>
      </c>
      <c r="B1754" s="3" t="s">
        <v>1384</v>
      </c>
      <c r="C1754" s="3" t="s">
        <v>5493</v>
      </c>
      <c r="D1754">
        <v>2200</v>
      </c>
      <c r="E1754">
        <v>4673</v>
      </c>
      <c r="F1754" t="s">
        <v>8219</v>
      </c>
      <c r="G1754" t="s">
        <v>8229</v>
      </c>
      <c r="H1754" t="s">
        <v>8251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8276</v>
      </c>
      <c r="O1754" s="7">
        <f>(Table1[[#This Row],[pledged]]/Table1[[#This Row],[goal]])*100</f>
        <v>212.40909090909091</v>
      </c>
      <c r="P1754">
        <f>Table1[[#This Row],[pledged]]/Table1[[#This Row],[backers_count]]</f>
        <v>50.247311827956992</v>
      </c>
      <c r="Q1754" t="s">
        <v>8323</v>
      </c>
      <c r="R1754" t="s">
        <v>8324</v>
      </c>
      <c r="S1754" s="12">
        <f>(((J1754/60)/60)/24)+DATE(1970,1,1)</f>
        <v>42707.074976851851</v>
      </c>
      <c r="T1754" s="12">
        <f>(((I1754/60)/60)/24)+DATE(1970,1,1)</f>
        <v>42727.074976851851</v>
      </c>
    </row>
    <row r="1755" spans="1:20" ht="43.2" x14ac:dyDescent="0.3">
      <c r="A1755">
        <v>2106</v>
      </c>
      <c r="B1755" s="3" t="s">
        <v>2107</v>
      </c>
      <c r="C1755" s="3" t="s">
        <v>6216</v>
      </c>
      <c r="D1755">
        <v>2200</v>
      </c>
      <c r="E1755">
        <v>2355</v>
      </c>
      <c r="F1755" t="s">
        <v>8219</v>
      </c>
      <c r="G1755" t="s">
        <v>8224</v>
      </c>
      <c r="H1755" t="s">
        <v>8246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8279</v>
      </c>
      <c r="O1755" s="7">
        <f>(Table1[[#This Row],[pledged]]/Table1[[#This Row],[goal]])*100</f>
        <v>107.04545454545456</v>
      </c>
      <c r="P1755">
        <f>Table1[[#This Row],[pledged]]/Table1[[#This Row],[backers_count]]</f>
        <v>53.522727272727273</v>
      </c>
      <c r="Q1755" t="s">
        <v>8323</v>
      </c>
      <c r="R1755" t="s">
        <v>8327</v>
      </c>
      <c r="S1755" s="12">
        <f>(((J1755/60)/60)/24)+DATE(1970,1,1)</f>
        <v>41270.21497685185</v>
      </c>
      <c r="T1755" s="12">
        <f>(((I1755/60)/60)/24)+DATE(1970,1,1)</f>
        <v>41300.21497685185</v>
      </c>
    </row>
    <row r="1756" spans="1:20" ht="28.8" x14ac:dyDescent="0.3">
      <c r="A1756">
        <v>2258</v>
      </c>
      <c r="B1756" s="3" t="s">
        <v>2259</v>
      </c>
      <c r="C1756" s="3" t="s">
        <v>6368</v>
      </c>
      <c r="D1756">
        <v>2200</v>
      </c>
      <c r="E1756">
        <v>3223</v>
      </c>
      <c r="F1756" t="s">
        <v>8219</v>
      </c>
      <c r="G1756" t="s">
        <v>8224</v>
      </c>
      <c r="H1756" t="s">
        <v>8246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8297</v>
      </c>
      <c r="O1756" s="7">
        <f>(Table1[[#This Row],[pledged]]/Table1[[#This Row],[goal]])*100</f>
        <v>146.5</v>
      </c>
      <c r="P1756">
        <f>Table1[[#This Row],[pledged]]/Table1[[#This Row],[backers_count]]</f>
        <v>15.721951219512196</v>
      </c>
      <c r="Q1756" t="s">
        <v>8331</v>
      </c>
      <c r="R1756" t="s">
        <v>8349</v>
      </c>
      <c r="S1756" s="12">
        <f>(((J1756/60)/60)/24)+DATE(1970,1,1)</f>
        <v>42136.75100694444</v>
      </c>
      <c r="T1756" s="12">
        <f>(((I1756/60)/60)/24)+DATE(1970,1,1)</f>
        <v>42166.75100694444</v>
      </c>
    </row>
    <row r="1757" spans="1:20" ht="43.2" x14ac:dyDescent="0.3">
      <c r="A1757">
        <v>3152</v>
      </c>
      <c r="B1757" s="3" t="s">
        <v>3152</v>
      </c>
      <c r="C1757" s="3" t="s">
        <v>7262</v>
      </c>
      <c r="D1757">
        <v>2200</v>
      </c>
      <c r="E1757">
        <v>2331</v>
      </c>
      <c r="F1757" t="s">
        <v>8219</v>
      </c>
      <c r="G1757" t="s">
        <v>8225</v>
      </c>
      <c r="H1757" t="s">
        <v>8247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8271</v>
      </c>
      <c r="O1757" s="7">
        <f>(Table1[[#This Row],[pledged]]/Table1[[#This Row],[goal]])*100</f>
        <v>105.95454545454545</v>
      </c>
      <c r="P1757">
        <f>Table1[[#This Row],[pledged]]/Table1[[#This Row],[backers_count]]</f>
        <v>34.791044776119406</v>
      </c>
      <c r="Q1757" t="s">
        <v>8315</v>
      </c>
      <c r="R1757" t="s">
        <v>8316</v>
      </c>
      <c r="S1757" s="12">
        <f>(((J1757/60)/60)/24)+DATE(1970,1,1)</f>
        <v>41550.867673611108</v>
      </c>
      <c r="T1757" s="12">
        <f>(((I1757/60)/60)/24)+DATE(1970,1,1)</f>
        <v>41580.867673611108</v>
      </c>
    </row>
    <row r="1758" spans="1:20" ht="43.2" x14ac:dyDescent="0.3">
      <c r="A1758">
        <v>3556</v>
      </c>
      <c r="B1758" s="3" t="s">
        <v>3555</v>
      </c>
      <c r="C1758" s="3" t="s">
        <v>7666</v>
      </c>
      <c r="D1758">
        <v>2200</v>
      </c>
      <c r="E1758">
        <v>2210</v>
      </c>
      <c r="F1758" t="s">
        <v>8219</v>
      </c>
      <c r="G1758" t="s">
        <v>8225</v>
      </c>
      <c r="H1758" t="s">
        <v>8247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8271</v>
      </c>
      <c r="O1758" s="7">
        <f>(Table1[[#This Row],[pledged]]/Table1[[#This Row],[goal]])*100</f>
        <v>100.45454545454547</v>
      </c>
      <c r="P1758">
        <f>Table1[[#This Row],[pledged]]/Table1[[#This Row],[backers_count]]</f>
        <v>110.5</v>
      </c>
      <c r="Q1758" t="s">
        <v>8315</v>
      </c>
      <c r="R1758" t="s">
        <v>8316</v>
      </c>
      <c r="S1758" s="12">
        <f>(((J1758/60)/60)/24)+DATE(1970,1,1)</f>
        <v>41808.649583333332</v>
      </c>
      <c r="T1758" s="12">
        <f>(((I1758/60)/60)/24)+DATE(1970,1,1)</f>
        <v>41868.649583333332</v>
      </c>
    </row>
    <row r="1759" spans="1:20" ht="43.2" x14ac:dyDescent="0.3">
      <c r="A1759">
        <v>745</v>
      </c>
      <c r="B1759" s="3" t="s">
        <v>746</v>
      </c>
      <c r="C1759" s="3" t="s">
        <v>4855</v>
      </c>
      <c r="D1759">
        <v>2220</v>
      </c>
      <c r="E1759">
        <v>3976</v>
      </c>
      <c r="F1759" t="s">
        <v>8219</v>
      </c>
      <c r="G1759" t="s">
        <v>8224</v>
      </c>
      <c r="H1759" t="s">
        <v>8246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8274</v>
      </c>
      <c r="O1759" s="7">
        <f>(Table1[[#This Row],[pledged]]/Table1[[#This Row],[goal]])*100</f>
        <v>179.09909909909908</v>
      </c>
      <c r="P1759">
        <f>Table1[[#This Row],[pledged]]/Table1[[#This Row],[backers_count]]</f>
        <v>53.729729729729726</v>
      </c>
      <c r="Q1759" t="s">
        <v>8320</v>
      </c>
      <c r="R1759" t="s">
        <v>8321</v>
      </c>
      <c r="S1759" s="12">
        <f>(((J1759/60)/60)/24)+DATE(1970,1,1)</f>
        <v>41367.572280092594</v>
      </c>
      <c r="T1759" s="12">
        <f>(((I1759/60)/60)/24)+DATE(1970,1,1)</f>
        <v>41397.572280092594</v>
      </c>
    </row>
    <row r="1760" spans="1:20" ht="43.2" x14ac:dyDescent="0.3">
      <c r="A1760">
        <v>3252</v>
      </c>
      <c r="B1760" s="3" t="s">
        <v>3252</v>
      </c>
      <c r="C1760" s="3" t="s">
        <v>7362</v>
      </c>
      <c r="D1760">
        <v>2250</v>
      </c>
      <c r="E1760">
        <v>2876</v>
      </c>
      <c r="F1760" t="s">
        <v>8219</v>
      </c>
      <c r="G1760" t="s">
        <v>8225</v>
      </c>
      <c r="H1760" t="s">
        <v>8247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8271</v>
      </c>
      <c r="O1760" s="7">
        <f>(Table1[[#This Row],[pledged]]/Table1[[#This Row],[goal]])*100</f>
        <v>127.82222222222221</v>
      </c>
      <c r="P1760">
        <f>Table1[[#This Row],[pledged]]/Table1[[#This Row],[backers_count]]</f>
        <v>57.52</v>
      </c>
      <c r="Q1760" t="s">
        <v>8315</v>
      </c>
      <c r="R1760" t="s">
        <v>8316</v>
      </c>
      <c r="S1760" s="12">
        <f>(((J1760/60)/60)/24)+DATE(1970,1,1)</f>
        <v>42590.472685185188</v>
      </c>
      <c r="T1760" s="12">
        <f>(((I1760/60)/60)/24)+DATE(1970,1,1)</f>
        <v>42620.472685185188</v>
      </c>
    </row>
    <row r="1761" spans="1:20" ht="43.2" x14ac:dyDescent="0.3">
      <c r="A1761">
        <v>270</v>
      </c>
      <c r="B1761" s="3" t="s">
        <v>271</v>
      </c>
      <c r="C1761" s="3" t="s">
        <v>4380</v>
      </c>
      <c r="D1761">
        <v>2300</v>
      </c>
      <c r="E1761">
        <v>3510</v>
      </c>
      <c r="F1761" t="s">
        <v>8219</v>
      </c>
      <c r="G1761" t="s">
        <v>8224</v>
      </c>
      <c r="H1761" t="s">
        <v>8246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8269</v>
      </c>
      <c r="O1761" s="7">
        <f>(Table1[[#This Row],[pledged]]/Table1[[#This Row],[goal]])*100</f>
        <v>152.60869565217391</v>
      </c>
      <c r="P1761">
        <f>Table1[[#This Row],[pledged]]/Table1[[#This Row],[backers_count]]</f>
        <v>57.540983606557376</v>
      </c>
      <c r="Q1761" t="s">
        <v>8308</v>
      </c>
      <c r="R1761" t="s">
        <v>8313</v>
      </c>
      <c r="S1761" s="12">
        <f>(((J1761/60)/60)/24)+DATE(1970,1,1)</f>
        <v>40637.866550925923</v>
      </c>
      <c r="T1761" s="12">
        <f>(((I1761/60)/60)/24)+DATE(1970,1,1)</f>
        <v>40688.166666666664</v>
      </c>
    </row>
    <row r="1762" spans="1:20" ht="43.2" x14ac:dyDescent="0.3">
      <c r="A1762">
        <v>803</v>
      </c>
      <c r="B1762" s="3" t="s">
        <v>804</v>
      </c>
      <c r="C1762" s="3" t="s">
        <v>4913</v>
      </c>
      <c r="D1762">
        <v>2300</v>
      </c>
      <c r="E1762">
        <v>2835</v>
      </c>
      <c r="F1762" t="s">
        <v>8219</v>
      </c>
      <c r="G1762" t="s">
        <v>8224</v>
      </c>
      <c r="H1762" t="s">
        <v>8246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8276</v>
      </c>
      <c r="O1762" s="7">
        <f>(Table1[[#This Row],[pledged]]/Table1[[#This Row],[goal]])*100</f>
        <v>123.2608695652174</v>
      </c>
      <c r="P1762">
        <f>Table1[[#This Row],[pledged]]/Table1[[#This Row],[backers_count]]</f>
        <v>74.60526315789474</v>
      </c>
      <c r="Q1762" t="s">
        <v>8323</v>
      </c>
      <c r="R1762" t="s">
        <v>8324</v>
      </c>
      <c r="S1762" s="12">
        <f>(((J1762/60)/60)/24)+DATE(1970,1,1)</f>
        <v>40665.949976851851</v>
      </c>
      <c r="T1762" s="12">
        <f>(((I1762/60)/60)/24)+DATE(1970,1,1)</f>
        <v>40692.041666666664</v>
      </c>
    </row>
    <row r="1763" spans="1:20" ht="43.2" x14ac:dyDescent="0.3">
      <c r="A1763">
        <v>1648</v>
      </c>
      <c r="B1763" s="3" t="s">
        <v>1649</v>
      </c>
      <c r="C1763" s="3" t="s">
        <v>5758</v>
      </c>
      <c r="D1763">
        <v>2300</v>
      </c>
      <c r="E1763">
        <v>2881</v>
      </c>
      <c r="F1763" t="s">
        <v>8219</v>
      </c>
      <c r="G1763" t="s">
        <v>8224</v>
      </c>
      <c r="H1763" t="s">
        <v>8246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8292</v>
      </c>
      <c r="O1763" s="7">
        <f>(Table1[[#This Row],[pledged]]/Table1[[#This Row],[goal]])*100</f>
        <v>125.26086956521738</v>
      </c>
      <c r="P1763">
        <f>Table1[[#This Row],[pledged]]/Table1[[#This Row],[backers_count]]</f>
        <v>32.011111111111113</v>
      </c>
      <c r="Q1763" t="s">
        <v>8323</v>
      </c>
      <c r="R1763" t="s">
        <v>8344</v>
      </c>
      <c r="S1763" s="12">
        <f>(((J1763/60)/60)/24)+DATE(1970,1,1)</f>
        <v>40592.704652777778</v>
      </c>
      <c r="T1763" s="12">
        <f>(((I1763/60)/60)/24)+DATE(1970,1,1)</f>
        <v>40622.662986111114</v>
      </c>
    </row>
    <row r="1764" spans="1:20" ht="43.2" x14ac:dyDescent="0.3">
      <c r="A1764">
        <v>2302</v>
      </c>
      <c r="B1764" s="3" t="s">
        <v>2303</v>
      </c>
      <c r="C1764" s="3" t="s">
        <v>6412</v>
      </c>
      <c r="D1764">
        <v>2300</v>
      </c>
      <c r="E1764">
        <v>3925</v>
      </c>
      <c r="F1764" t="s">
        <v>8219</v>
      </c>
      <c r="G1764" t="s">
        <v>8224</v>
      </c>
      <c r="H1764" t="s">
        <v>8246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8279</v>
      </c>
      <c r="O1764" s="7">
        <f>(Table1[[#This Row],[pledged]]/Table1[[#This Row],[goal]])*100</f>
        <v>170.65217391304347</v>
      </c>
      <c r="P1764">
        <f>Table1[[#This Row],[pledged]]/Table1[[#This Row],[backers_count]]</f>
        <v>46.176470588235297</v>
      </c>
      <c r="Q1764" t="s">
        <v>8323</v>
      </c>
      <c r="R1764" t="s">
        <v>8327</v>
      </c>
      <c r="S1764" s="12">
        <f>(((J1764/60)/60)/24)+DATE(1970,1,1)</f>
        <v>41605.868449074071</v>
      </c>
      <c r="T1764" s="12">
        <f>(((I1764/60)/60)/24)+DATE(1970,1,1)</f>
        <v>41639.291666666664</v>
      </c>
    </row>
    <row r="1765" spans="1:20" ht="57.6" x14ac:dyDescent="0.3">
      <c r="A1765">
        <v>1531</v>
      </c>
      <c r="B1765" s="3" t="s">
        <v>1532</v>
      </c>
      <c r="C1765" s="3" t="s">
        <v>5641</v>
      </c>
      <c r="D1765">
        <v>2350</v>
      </c>
      <c r="E1765">
        <v>4135</v>
      </c>
      <c r="F1765" t="s">
        <v>8219</v>
      </c>
      <c r="G1765" t="s">
        <v>8224</v>
      </c>
      <c r="H1765" t="s">
        <v>8246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8285</v>
      </c>
      <c r="O1765" s="7">
        <f>(Table1[[#This Row],[pledged]]/Table1[[#This Row],[goal]])*100</f>
        <v>175.95744680851064</v>
      </c>
      <c r="P1765">
        <f>Table1[[#This Row],[pledged]]/Table1[[#This Row],[backers_count]]</f>
        <v>56.643835616438359</v>
      </c>
      <c r="Q1765" t="s">
        <v>8336</v>
      </c>
      <c r="R1765" t="s">
        <v>8337</v>
      </c>
      <c r="S1765" s="12">
        <f>(((J1765/60)/60)/24)+DATE(1970,1,1)</f>
        <v>41941.802384259259</v>
      </c>
      <c r="T1765" s="12">
        <f>(((I1765/60)/60)/24)+DATE(1970,1,1)</f>
        <v>41974.125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(Table1[[#This Row],[pledged]]/Table1[[#This Row],[goal]])*100</f>
        <v>19.600000000000001</v>
      </c>
      <c r="P1766">
        <f>Table1[[#This Row],[pledged]]/Table1[[#This Row],[backers_count]]</f>
        <v>55.282051282051285</v>
      </c>
      <c r="Q1766" t="s">
        <v>8336</v>
      </c>
      <c r="R1766" t="s">
        <v>8337</v>
      </c>
      <c r="S1766" s="12">
        <f>(((J1766/60)/60)/24)+DATE(1970,1,1)</f>
        <v>41825.485868055555</v>
      </c>
      <c r="T1766" s="12">
        <f>(((I1766/60)/60)/24)+DATE(1970,1,1)</f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(Table1[[#This Row],[pledged]]/Table1[[#This Row],[goal]])*100</f>
        <v>59.467839999999995</v>
      </c>
      <c r="P1767">
        <f>Table1[[#This Row],[pledged]]/Table1[[#This Row],[backers_count]]</f>
        <v>72.16970873786407</v>
      </c>
      <c r="Q1767" t="s">
        <v>8336</v>
      </c>
      <c r="R1767" t="s">
        <v>8337</v>
      </c>
      <c r="S1767" s="12">
        <f>(((J1767/60)/60)/24)+DATE(1970,1,1)</f>
        <v>41834.980462962965</v>
      </c>
      <c r="T1767" s="12">
        <f>(((I1767/60)/60)/24)+DATE(1970,1,1)</f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(Table1[[#This Row],[pledged]]/Table1[[#This Row],[goal]])*100</f>
        <v>0</v>
      </c>
      <c r="P1768" t="e">
        <f>Table1[[#This Row],[pledged]]/Table1[[#This Row],[backers_count]]</f>
        <v>#DIV/0!</v>
      </c>
      <c r="Q1768" t="s">
        <v>8336</v>
      </c>
      <c r="R1768" t="s">
        <v>8337</v>
      </c>
      <c r="S1768" s="12">
        <f>(((J1768/60)/60)/24)+DATE(1970,1,1)</f>
        <v>41855.859814814816</v>
      </c>
      <c r="T1768" s="12">
        <f>(((I1768/60)/60)/24)+DATE(1970,1,1)</f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(Table1[[#This Row],[pledged]]/Table1[[#This Row],[goal]])*100</f>
        <v>45.72</v>
      </c>
      <c r="P1769">
        <f>Table1[[#This Row],[pledged]]/Table1[[#This Row],[backers_count]]</f>
        <v>58.615384615384613</v>
      </c>
      <c r="Q1769" t="s">
        <v>8336</v>
      </c>
      <c r="R1769" t="s">
        <v>8337</v>
      </c>
      <c r="S1769" s="12">
        <f>(((J1769/60)/60)/24)+DATE(1970,1,1)</f>
        <v>41824.658379629633</v>
      </c>
      <c r="T1769" s="12">
        <f>(((I1769/60)/60)/24)+DATE(1970,1,1)</f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(Table1[[#This Row],[pledged]]/Table1[[#This Row],[goal]])*100</f>
        <v>3.74</v>
      </c>
      <c r="P1770">
        <f>Table1[[#This Row],[pledged]]/Table1[[#This Row],[backers_count]]</f>
        <v>12.466666666666667</v>
      </c>
      <c r="Q1770" t="s">
        <v>8336</v>
      </c>
      <c r="R1770" t="s">
        <v>8337</v>
      </c>
      <c r="S1770" s="12">
        <f>(((J1770/60)/60)/24)+DATE(1970,1,1)</f>
        <v>41849.560694444444</v>
      </c>
      <c r="T1770" s="12">
        <f>(((I1770/60)/60)/24)+DATE(1970,1,1)</f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(Table1[[#This Row],[pledged]]/Table1[[#This Row],[goal]])*100</f>
        <v>2.7025000000000001</v>
      </c>
      <c r="P1771">
        <f>Table1[[#This Row],[pledged]]/Table1[[#This Row],[backers_count]]</f>
        <v>49.136363636363633</v>
      </c>
      <c r="Q1771" t="s">
        <v>8336</v>
      </c>
      <c r="R1771" t="s">
        <v>8337</v>
      </c>
      <c r="S1771" s="12">
        <f>(((J1771/60)/60)/24)+DATE(1970,1,1)</f>
        <v>41987.818969907406</v>
      </c>
      <c r="T1771" s="12">
        <f>(((I1771/60)/60)/24)+DATE(1970,1,1)</f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(Table1[[#This Row],[pledged]]/Table1[[#This Row],[goal]])*100</f>
        <v>56.51428571428572</v>
      </c>
      <c r="P1772">
        <f>Table1[[#This Row],[pledged]]/Table1[[#This Row],[backers_count]]</f>
        <v>150.5</v>
      </c>
      <c r="Q1772" t="s">
        <v>8336</v>
      </c>
      <c r="R1772" t="s">
        <v>8337</v>
      </c>
      <c r="S1772" s="12">
        <f>(((J1772/60)/60)/24)+DATE(1970,1,1)</f>
        <v>41891.780023148152</v>
      </c>
      <c r="T1772" s="12">
        <f>(((I1772/60)/60)/24)+DATE(1970,1,1)</f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(Table1[[#This Row],[pledged]]/Table1[[#This Row],[goal]])*100</f>
        <v>21.30952380952381</v>
      </c>
      <c r="P1773">
        <f>Table1[[#This Row],[pledged]]/Table1[[#This Row],[backers_count]]</f>
        <v>35.799999999999997</v>
      </c>
      <c r="Q1773" t="s">
        <v>8336</v>
      </c>
      <c r="R1773" t="s">
        <v>8337</v>
      </c>
      <c r="S1773" s="12">
        <f>(((J1773/60)/60)/24)+DATE(1970,1,1)</f>
        <v>41905.979629629634</v>
      </c>
      <c r="T1773" s="12">
        <f>(((I1773/60)/60)/24)+DATE(1970,1,1)</f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(Table1[[#This Row],[pledged]]/Table1[[#This Row],[goal]])*100</f>
        <v>15.6</v>
      </c>
      <c r="P1774">
        <f>Table1[[#This Row],[pledged]]/Table1[[#This Row],[backers_count]]</f>
        <v>45.157894736842103</v>
      </c>
      <c r="Q1774" t="s">
        <v>8336</v>
      </c>
      <c r="R1774" t="s">
        <v>8337</v>
      </c>
      <c r="S1774" s="12">
        <f>(((J1774/60)/60)/24)+DATE(1970,1,1)</f>
        <v>41766.718009259261</v>
      </c>
      <c r="T1774" s="12">
        <f>(((I1774/60)/60)/24)+DATE(1970,1,1)</f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(Table1[[#This Row],[pledged]]/Table1[[#This Row],[goal]])*100</f>
        <v>6.2566666666666677</v>
      </c>
      <c r="P1775">
        <f>Table1[[#This Row],[pledged]]/Table1[[#This Row],[backers_count]]</f>
        <v>98.78947368421052</v>
      </c>
      <c r="Q1775" t="s">
        <v>8336</v>
      </c>
      <c r="R1775" t="s">
        <v>8337</v>
      </c>
      <c r="S1775" s="12">
        <f>(((J1775/60)/60)/24)+DATE(1970,1,1)</f>
        <v>41978.760393518518</v>
      </c>
      <c r="T1775" s="12">
        <f>(((I1775/60)/60)/24)+DATE(1970,1,1)</f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(Table1[[#This Row],[pledged]]/Table1[[#This Row],[goal]])*100</f>
        <v>45.92</v>
      </c>
      <c r="P1776">
        <f>Table1[[#This Row],[pledged]]/Table1[[#This Row],[backers_count]]</f>
        <v>88.307692307692307</v>
      </c>
      <c r="Q1776" t="s">
        <v>8336</v>
      </c>
      <c r="R1776" t="s">
        <v>8337</v>
      </c>
      <c r="S1776" s="12">
        <f>(((J1776/60)/60)/24)+DATE(1970,1,1)</f>
        <v>41930.218657407408</v>
      </c>
      <c r="T1776" s="12">
        <f>(((I1776/60)/60)/24)+DATE(1970,1,1)</f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(Table1[[#This Row],[pledged]]/Table1[[#This Row],[goal]])*100</f>
        <v>65.101538461538468</v>
      </c>
      <c r="P1777">
        <f>Table1[[#This Row],[pledged]]/Table1[[#This Row],[backers_count]]</f>
        <v>170.62903225806451</v>
      </c>
      <c r="Q1777" t="s">
        <v>8336</v>
      </c>
      <c r="R1777" t="s">
        <v>8337</v>
      </c>
      <c r="S1777" s="12">
        <f>(((J1777/60)/60)/24)+DATE(1970,1,1)</f>
        <v>41891.976388888892</v>
      </c>
      <c r="T1777" s="12">
        <f>(((I1777/60)/60)/24)+DATE(1970,1,1)</f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(Table1[[#This Row],[pledged]]/Table1[[#This Row],[goal]])*100</f>
        <v>6.7</v>
      </c>
      <c r="P1778">
        <f>Table1[[#This Row],[pledged]]/Table1[[#This Row],[backers_count]]</f>
        <v>83.75</v>
      </c>
      <c r="Q1778" t="s">
        <v>8336</v>
      </c>
      <c r="R1778" t="s">
        <v>8337</v>
      </c>
      <c r="S1778" s="12">
        <f>(((J1778/60)/60)/24)+DATE(1970,1,1)</f>
        <v>41905.95684027778</v>
      </c>
      <c r="T1778" s="12">
        <f>(((I1778/60)/60)/24)+DATE(1970,1,1)</f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(Table1[[#This Row],[pledged]]/Table1[[#This Row],[goal]])*100</f>
        <v>13.5625</v>
      </c>
      <c r="P1779">
        <f>Table1[[#This Row],[pledged]]/Table1[[#This Row],[backers_count]]</f>
        <v>65.099999999999994</v>
      </c>
      <c r="Q1779" t="s">
        <v>8336</v>
      </c>
      <c r="R1779" t="s">
        <v>8337</v>
      </c>
      <c r="S1779" s="12">
        <f>(((J1779/60)/60)/24)+DATE(1970,1,1)</f>
        <v>42025.357094907406</v>
      </c>
      <c r="T1779" s="12">
        <f>(((I1779/60)/60)/24)+DATE(1970,1,1)</f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(Table1[[#This Row],[pledged]]/Table1[[#This Row],[goal]])*100</f>
        <v>1.9900000000000002</v>
      </c>
      <c r="P1780">
        <f>Table1[[#This Row],[pledged]]/Table1[[#This Row],[backers_count]]</f>
        <v>66.333333333333329</v>
      </c>
      <c r="Q1780" t="s">
        <v>8336</v>
      </c>
      <c r="R1780" t="s">
        <v>8337</v>
      </c>
      <c r="S1780" s="12">
        <f>(((J1780/60)/60)/24)+DATE(1970,1,1)</f>
        <v>42045.86336805555</v>
      </c>
      <c r="T1780" s="12">
        <f>(((I1780/60)/60)/24)+DATE(1970,1,1)</f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(Table1[[#This Row],[pledged]]/Table1[[#This Row],[goal]])*100</f>
        <v>36.236363636363642</v>
      </c>
      <c r="P1781">
        <f>Table1[[#This Row],[pledged]]/Table1[[#This Row],[backers_count]]</f>
        <v>104.89473684210526</v>
      </c>
      <c r="Q1781" t="s">
        <v>8336</v>
      </c>
      <c r="R1781" t="s">
        <v>8337</v>
      </c>
      <c r="S1781" s="12">
        <f>(((J1781/60)/60)/24)+DATE(1970,1,1)</f>
        <v>42585.691898148143</v>
      </c>
      <c r="T1781" s="12">
        <f>(((I1781/60)/60)/24)+DATE(1970,1,1)</f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(Table1[[#This Row],[pledged]]/Table1[[#This Row],[goal]])*100</f>
        <v>39.743333333333339</v>
      </c>
      <c r="P1782">
        <f>Table1[[#This Row],[pledged]]/Table1[[#This Row],[backers_count]]</f>
        <v>78.440789473684205</v>
      </c>
      <c r="Q1782" t="s">
        <v>8336</v>
      </c>
      <c r="R1782" t="s">
        <v>8337</v>
      </c>
      <c r="S1782" s="12">
        <f>(((J1782/60)/60)/24)+DATE(1970,1,1)</f>
        <v>42493.600810185191</v>
      </c>
      <c r="T1782" s="12">
        <f>(((I1782/60)/60)/24)+DATE(1970,1,1)</f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(Table1[[#This Row],[pledged]]/Table1[[#This Row],[goal]])*100</f>
        <v>25.763636363636365</v>
      </c>
      <c r="P1783">
        <f>Table1[[#This Row],[pledged]]/Table1[[#This Row],[backers_count]]</f>
        <v>59.041666666666664</v>
      </c>
      <c r="Q1783" t="s">
        <v>8336</v>
      </c>
      <c r="R1783" t="s">
        <v>8337</v>
      </c>
      <c r="S1783" s="12">
        <f>(((J1783/60)/60)/24)+DATE(1970,1,1)</f>
        <v>42597.617418981477</v>
      </c>
      <c r="T1783" s="12">
        <f>(((I1783/60)/60)/24)+DATE(1970,1,1)</f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(Table1[[#This Row],[pledged]]/Table1[[#This Row],[goal]])*100</f>
        <v>15.491428571428573</v>
      </c>
      <c r="P1784">
        <f>Table1[[#This Row],[pledged]]/Table1[[#This Row],[backers_count]]</f>
        <v>71.34210526315789</v>
      </c>
      <c r="Q1784" t="s">
        <v>8336</v>
      </c>
      <c r="R1784" t="s">
        <v>8337</v>
      </c>
      <c r="S1784" s="12">
        <f>(((J1784/60)/60)/24)+DATE(1970,1,1)</f>
        <v>42388.575104166666</v>
      </c>
      <c r="T1784" s="12">
        <f>(((I1784/60)/60)/24)+DATE(1970,1,1)</f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(Table1[[#This Row],[pledged]]/Table1[[#This Row],[goal]])*100</f>
        <v>23.692499999999999</v>
      </c>
      <c r="P1785">
        <f>Table1[[#This Row],[pledged]]/Table1[[#This Row],[backers_count]]</f>
        <v>51.227027027027027</v>
      </c>
      <c r="Q1785" t="s">
        <v>8336</v>
      </c>
      <c r="R1785" t="s">
        <v>8337</v>
      </c>
      <c r="S1785" s="12">
        <f>(((J1785/60)/60)/24)+DATE(1970,1,1)</f>
        <v>42115.949976851851</v>
      </c>
      <c r="T1785" s="12">
        <f>(((I1785/60)/60)/24)+DATE(1970,1,1)</f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(Table1[[#This Row],[pledged]]/Table1[[#This Row],[goal]])*100</f>
        <v>39.76</v>
      </c>
      <c r="P1786">
        <f>Table1[[#This Row],[pledged]]/Table1[[#This Row],[backers_count]]</f>
        <v>60.242424242424242</v>
      </c>
      <c r="Q1786" t="s">
        <v>8336</v>
      </c>
      <c r="R1786" t="s">
        <v>8337</v>
      </c>
      <c r="S1786" s="12">
        <f>(((J1786/60)/60)/24)+DATE(1970,1,1)</f>
        <v>42003.655555555553</v>
      </c>
      <c r="T1786" s="12">
        <f>(((I1786/60)/60)/24)+DATE(1970,1,1)</f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(Table1[[#This Row],[pledged]]/Table1[[#This Row],[goal]])*100</f>
        <v>20.220833333333331</v>
      </c>
      <c r="P1787">
        <f>Table1[[#This Row],[pledged]]/Table1[[#This Row],[backers_count]]</f>
        <v>44.935185185185183</v>
      </c>
      <c r="Q1787" t="s">
        <v>8336</v>
      </c>
      <c r="R1787" t="s">
        <v>8337</v>
      </c>
      <c r="S1787" s="12">
        <f>(((J1787/60)/60)/24)+DATE(1970,1,1)</f>
        <v>41897.134895833333</v>
      </c>
      <c r="T1787" s="12">
        <f>(((I1787/60)/60)/24)+DATE(1970,1,1)</f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(Table1[[#This Row],[pledged]]/Table1[[#This Row],[goal]])*100</f>
        <v>47.631578947368418</v>
      </c>
      <c r="P1788">
        <f>Table1[[#This Row],[pledged]]/Table1[[#This Row],[backers_count]]</f>
        <v>31.206896551724139</v>
      </c>
      <c r="Q1788" t="s">
        <v>8336</v>
      </c>
      <c r="R1788" t="s">
        <v>8337</v>
      </c>
      <c r="S1788" s="12">
        <f>(((J1788/60)/60)/24)+DATE(1970,1,1)</f>
        <v>41958.550659722227</v>
      </c>
      <c r="T1788" s="12">
        <f>(((I1788/60)/60)/24)+DATE(1970,1,1)</f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(Table1[[#This Row],[pledged]]/Table1[[#This Row],[goal]])*100</f>
        <v>15.329999999999998</v>
      </c>
      <c r="P1789">
        <f>Table1[[#This Row],[pledged]]/Table1[[#This Row],[backers_count]]</f>
        <v>63.875</v>
      </c>
      <c r="Q1789" t="s">
        <v>8336</v>
      </c>
      <c r="R1789" t="s">
        <v>8337</v>
      </c>
      <c r="S1789" s="12">
        <f>(((J1789/60)/60)/24)+DATE(1970,1,1)</f>
        <v>42068.65552083333</v>
      </c>
      <c r="T1789" s="12">
        <f>(((I1789/60)/60)/24)+DATE(1970,1,1)</f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(Table1[[#This Row],[pledged]]/Table1[[#This Row],[goal]])*100</f>
        <v>1.3818181818181818</v>
      </c>
      <c r="P1790">
        <f>Table1[[#This Row],[pledged]]/Table1[[#This Row],[backers_count]]</f>
        <v>19</v>
      </c>
      <c r="Q1790" t="s">
        <v>8336</v>
      </c>
      <c r="R1790" t="s">
        <v>8337</v>
      </c>
      <c r="S1790" s="12">
        <f>(((J1790/60)/60)/24)+DATE(1970,1,1)</f>
        <v>41913.94840277778</v>
      </c>
      <c r="T1790" s="12">
        <f>(((I1790/60)/60)/24)+DATE(1970,1,1)</f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(Table1[[#This Row],[pledged]]/Table1[[#This Row],[goal]])*100</f>
        <v>0.5</v>
      </c>
      <c r="P1791">
        <f>Table1[[#This Row],[pledged]]/Table1[[#This Row],[backers_count]]</f>
        <v>10</v>
      </c>
      <c r="Q1791" t="s">
        <v>8336</v>
      </c>
      <c r="R1791" t="s">
        <v>8337</v>
      </c>
      <c r="S1791" s="12">
        <f>(((J1791/60)/60)/24)+DATE(1970,1,1)</f>
        <v>41956.250034722223</v>
      </c>
      <c r="T1791" s="12">
        <f>(((I1791/60)/60)/24)+DATE(1970,1,1)</f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(Table1[[#This Row],[pledged]]/Table1[[#This Row],[goal]])*100</f>
        <v>4.957575757575758</v>
      </c>
      <c r="P1792">
        <f>Table1[[#This Row],[pledged]]/Table1[[#This Row],[backers_count]]</f>
        <v>109.06666666666666</v>
      </c>
      <c r="Q1792" t="s">
        <v>8336</v>
      </c>
      <c r="R1792" t="s">
        <v>8337</v>
      </c>
      <c r="S1792" s="12">
        <f>(((J1792/60)/60)/24)+DATE(1970,1,1)</f>
        <v>42010.674513888895</v>
      </c>
      <c r="T1792" s="12">
        <f>(((I1792/60)/60)/24)+DATE(1970,1,1)</f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(Table1[[#This Row],[pledged]]/Table1[[#This Row],[goal]])*100</f>
        <v>3.5666666666666664</v>
      </c>
      <c r="P1793">
        <f>Table1[[#This Row],[pledged]]/Table1[[#This Row],[backers_count]]</f>
        <v>26.75</v>
      </c>
      <c r="Q1793" t="s">
        <v>8336</v>
      </c>
      <c r="R1793" t="s">
        <v>8337</v>
      </c>
      <c r="S1793" s="12">
        <f>(((J1793/60)/60)/24)+DATE(1970,1,1)</f>
        <v>41973.740335648152</v>
      </c>
      <c r="T1793" s="12">
        <f>(((I1793/60)/60)/24)+DATE(1970,1,1)</f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(Table1[[#This Row],[pledged]]/Table1[[#This Row],[goal]])*100</f>
        <v>61.124000000000002</v>
      </c>
      <c r="P1794">
        <f>Table1[[#This Row],[pledged]]/Table1[[#This Row],[backers_count]]</f>
        <v>109.93525179856115</v>
      </c>
      <c r="Q1794" t="s">
        <v>8336</v>
      </c>
      <c r="R1794" t="s">
        <v>8337</v>
      </c>
      <c r="S1794" s="12">
        <f>(((J1794/60)/60)/24)+DATE(1970,1,1)</f>
        <v>42189.031041666662</v>
      </c>
      <c r="T1794" s="12">
        <f>(((I1794/60)/60)/24)+DATE(1970,1,1)</f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(Table1[[#This Row],[pledged]]/Table1[[#This Row],[goal]])*100</f>
        <v>1.3333333333333335</v>
      </c>
      <c r="P1795">
        <f>Table1[[#This Row],[pledged]]/Table1[[#This Row],[backers_count]]</f>
        <v>20</v>
      </c>
      <c r="Q1795" t="s">
        <v>8336</v>
      </c>
      <c r="R1795" t="s">
        <v>8337</v>
      </c>
      <c r="S1795" s="12">
        <f>(((J1795/60)/60)/24)+DATE(1970,1,1)</f>
        <v>41940.89166666667</v>
      </c>
      <c r="T1795" s="12">
        <f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(Table1[[#This Row],[pledged]]/Table1[[#This Row],[goal]])*100</f>
        <v>11.077777777777778</v>
      </c>
      <c r="P1796">
        <f>Table1[[#This Row],[pledged]]/Table1[[#This Row],[backers_count]]</f>
        <v>55.388888888888886</v>
      </c>
      <c r="Q1796" t="s">
        <v>8336</v>
      </c>
      <c r="R1796" t="s">
        <v>8337</v>
      </c>
      <c r="S1796" s="12">
        <f>(((J1796/60)/60)/24)+DATE(1970,1,1)</f>
        <v>42011.551180555558</v>
      </c>
      <c r="T1796" s="12">
        <f>(((I1796/60)/60)/24)+DATE(1970,1,1)</f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(Table1[[#This Row],[pledged]]/Table1[[#This Row],[goal]])*100</f>
        <v>38.735714285714288</v>
      </c>
      <c r="P1797">
        <f>Table1[[#This Row],[pledged]]/Table1[[#This Row],[backers_count]]</f>
        <v>133.90123456790124</v>
      </c>
      <c r="Q1797" t="s">
        <v>8336</v>
      </c>
      <c r="R1797" t="s">
        <v>8337</v>
      </c>
      <c r="S1797" s="12">
        <f>(((J1797/60)/60)/24)+DATE(1970,1,1)</f>
        <v>42628.288668981477</v>
      </c>
      <c r="T1797" s="12">
        <f>(((I1797/60)/60)/24)+DATE(1970,1,1)</f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(Table1[[#This Row],[pledged]]/Table1[[#This Row],[goal]])*100</f>
        <v>22.05263157894737</v>
      </c>
      <c r="P1798">
        <f>Table1[[#This Row],[pledged]]/Table1[[#This Row],[backers_count]]</f>
        <v>48.720930232558139</v>
      </c>
      <c r="Q1798" t="s">
        <v>8336</v>
      </c>
      <c r="R1798" t="s">
        <v>8337</v>
      </c>
      <c r="S1798" s="12">
        <f>(((J1798/60)/60)/24)+DATE(1970,1,1)</f>
        <v>42515.439421296294</v>
      </c>
      <c r="T1798" s="12">
        <f>(((I1798/60)/60)/24)+DATE(1970,1,1)</f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(Table1[[#This Row],[pledged]]/Table1[[#This Row],[goal]])*100</f>
        <v>67.55</v>
      </c>
      <c r="P1799">
        <f>Table1[[#This Row],[pledged]]/Table1[[#This Row],[backers_count]]</f>
        <v>48.25</v>
      </c>
      <c r="Q1799" t="s">
        <v>8336</v>
      </c>
      <c r="R1799" t="s">
        <v>8337</v>
      </c>
      <c r="S1799" s="12">
        <f>(((J1799/60)/60)/24)+DATE(1970,1,1)</f>
        <v>42689.56931712963</v>
      </c>
      <c r="T1799" s="12">
        <f>(((I1799/60)/60)/24)+DATE(1970,1,1)</f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(Table1[[#This Row],[pledged]]/Table1[[#This Row],[goal]])*100</f>
        <v>13.637499999999999</v>
      </c>
      <c r="P1800">
        <f>Table1[[#This Row],[pledged]]/Table1[[#This Row],[backers_count]]</f>
        <v>58.972972972972975</v>
      </c>
      <c r="Q1800" t="s">
        <v>8336</v>
      </c>
      <c r="R1800" t="s">
        <v>8337</v>
      </c>
      <c r="S1800" s="12">
        <f>(((J1800/60)/60)/24)+DATE(1970,1,1)</f>
        <v>42344.32677083333</v>
      </c>
      <c r="T1800" s="12">
        <f>(((I1800/60)/60)/24)+DATE(1970,1,1)</f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(Table1[[#This Row],[pledged]]/Table1[[#This Row],[goal]])*100</f>
        <v>1.7457500000000001</v>
      </c>
      <c r="P1801">
        <f>Table1[[#This Row],[pledged]]/Table1[[#This Row],[backers_count]]</f>
        <v>11.638333333333334</v>
      </c>
      <c r="Q1801" t="s">
        <v>8336</v>
      </c>
      <c r="R1801" t="s">
        <v>8337</v>
      </c>
      <c r="S1801" s="12">
        <f>(((J1801/60)/60)/24)+DATE(1970,1,1)</f>
        <v>41934.842685185184</v>
      </c>
      <c r="T1801" s="12">
        <f>(((I1801/60)/60)/24)+DATE(1970,1,1)</f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(Table1[[#This Row],[pledged]]/Table1[[#This Row],[goal]])*100</f>
        <v>20.44963251188932</v>
      </c>
      <c r="P1802">
        <f>Table1[[#This Row],[pledged]]/Table1[[#This Row],[backers_count]]</f>
        <v>83.716814159292042</v>
      </c>
      <c r="Q1802" t="s">
        <v>8336</v>
      </c>
      <c r="R1802" t="s">
        <v>8337</v>
      </c>
      <c r="S1802" s="12">
        <f>(((J1802/60)/60)/24)+DATE(1970,1,1)</f>
        <v>42623.606134259258</v>
      </c>
      <c r="T1802" s="12">
        <f>(((I1802/60)/60)/24)+DATE(1970,1,1)</f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(Table1[[#This Row],[pledged]]/Table1[[#This Row],[goal]])*100</f>
        <v>13.852941176470587</v>
      </c>
      <c r="P1803">
        <f>Table1[[#This Row],[pledged]]/Table1[[#This Row],[backers_count]]</f>
        <v>63.648648648648646</v>
      </c>
      <c r="Q1803" t="s">
        <v>8336</v>
      </c>
      <c r="R1803" t="s">
        <v>8337</v>
      </c>
      <c r="S1803" s="12">
        <f>(((J1803/60)/60)/24)+DATE(1970,1,1)</f>
        <v>42321.660509259258</v>
      </c>
      <c r="T1803" s="12">
        <f>(((I1803/60)/60)/24)+DATE(1970,1,1)</f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(Table1[[#This Row],[pledged]]/Table1[[#This Row],[goal]])*100</f>
        <v>48.485714285714288</v>
      </c>
      <c r="P1804">
        <f>Table1[[#This Row],[pledged]]/Table1[[#This Row],[backers_count]]</f>
        <v>94.277777777777771</v>
      </c>
      <c r="Q1804" t="s">
        <v>8336</v>
      </c>
      <c r="R1804" t="s">
        <v>8337</v>
      </c>
      <c r="S1804" s="12">
        <f>(((J1804/60)/60)/24)+DATE(1970,1,1)</f>
        <v>42159.47256944445</v>
      </c>
      <c r="T1804" s="12">
        <f>(((I1804/60)/60)/24)+DATE(1970,1,1)</f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(Table1[[#This Row],[pledged]]/Table1[[#This Row],[goal]])*100</f>
        <v>30.8</v>
      </c>
      <c r="P1805">
        <f>Table1[[#This Row],[pledged]]/Table1[[#This Row],[backers_count]]</f>
        <v>71.86666666666666</v>
      </c>
      <c r="Q1805" t="s">
        <v>8336</v>
      </c>
      <c r="R1805" t="s">
        <v>8337</v>
      </c>
      <c r="S1805" s="12">
        <f>(((J1805/60)/60)/24)+DATE(1970,1,1)</f>
        <v>42018.071550925932</v>
      </c>
      <c r="T1805" s="12">
        <f>(((I1805/60)/60)/24)+DATE(1970,1,1)</f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(Table1[[#This Row],[pledged]]/Table1[[#This Row],[goal]])*100</f>
        <v>35.174193548387095</v>
      </c>
      <c r="P1806">
        <f>Table1[[#This Row],[pledged]]/Table1[[#This Row],[backers_count]]</f>
        <v>104.84615384615384</v>
      </c>
      <c r="Q1806" t="s">
        <v>8336</v>
      </c>
      <c r="R1806" t="s">
        <v>8337</v>
      </c>
      <c r="S1806" s="12">
        <f>(((J1806/60)/60)/24)+DATE(1970,1,1)</f>
        <v>42282.678287037037</v>
      </c>
      <c r="T1806" s="12">
        <f>(((I1806/60)/60)/24)+DATE(1970,1,1)</f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(Table1[[#This Row],[pledged]]/Table1[[#This Row],[goal]])*100</f>
        <v>36.404444444444444</v>
      </c>
      <c r="P1807">
        <f>Table1[[#This Row],[pledged]]/Table1[[#This Row],[backers_count]]</f>
        <v>67.139344262295083</v>
      </c>
      <c r="Q1807" t="s">
        <v>8336</v>
      </c>
      <c r="R1807" t="s">
        <v>8337</v>
      </c>
      <c r="S1807" s="12">
        <f>(((J1807/60)/60)/24)+DATE(1970,1,1)</f>
        <v>42247.803912037038</v>
      </c>
      <c r="T1807" s="12">
        <f>(((I1807/60)/60)/24)+DATE(1970,1,1)</f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(Table1[[#This Row],[pledged]]/Table1[[#This Row],[goal]])*100</f>
        <v>2.9550000000000001</v>
      </c>
      <c r="P1808">
        <f>Table1[[#This Row],[pledged]]/Table1[[#This Row],[backers_count]]</f>
        <v>73.875</v>
      </c>
      <c r="Q1808" t="s">
        <v>8336</v>
      </c>
      <c r="R1808" t="s">
        <v>8337</v>
      </c>
      <c r="S1808" s="12">
        <f>(((J1808/60)/60)/24)+DATE(1970,1,1)</f>
        <v>41877.638298611113</v>
      </c>
      <c r="T1808" s="12">
        <f>(((I1808/60)/60)/24)+DATE(1970,1,1)</f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(Table1[[#This Row],[pledged]]/Table1[[#This Row],[goal]])*100</f>
        <v>11.06</v>
      </c>
      <c r="P1809">
        <f>Table1[[#This Row],[pledged]]/Table1[[#This Row],[backers_count]]</f>
        <v>69.125</v>
      </c>
      <c r="Q1809" t="s">
        <v>8336</v>
      </c>
      <c r="R1809" t="s">
        <v>8337</v>
      </c>
      <c r="S1809" s="12">
        <f>(((J1809/60)/60)/24)+DATE(1970,1,1)</f>
        <v>41880.068437499998</v>
      </c>
      <c r="T1809" s="12">
        <f>(((I1809/60)/60)/24)+DATE(1970,1,1)</f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(Table1[[#This Row],[pledged]]/Table1[[#This Row],[goal]])*100</f>
        <v>41.407142857142858</v>
      </c>
      <c r="P1810">
        <f>Table1[[#This Row],[pledged]]/Table1[[#This Row],[backers_count]]</f>
        <v>120.77083333333333</v>
      </c>
      <c r="Q1810" t="s">
        <v>8336</v>
      </c>
      <c r="R1810" t="s">
        <v>8337</v>
      </c>
      <c r="S1810" s="12">
        <f>(((J1810/60)/60)/24)+DATE(1970,1,1)</f>
        <v>42742.680902777778</v>
      </c>
      <c r="T1810" s="12">
        <f>(((I1810/60)/60)/24)+DATE(1970,1,1)</f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(Table1[[#This Row],[pledged]]/Table1[[#This Row],[goal]])*100</f>
        <v>10.857142857142858</v>
      </c>
      <c r="P1811">
        <f>Table1[[#This Row],[pledged]]/Table1[[#This Row],[backers_count]]</f>
        <v>42.222222222222221</v>
      </c>
      <c r="Q1811" t="s">
        <v>8336</v>
      </c>
      <c r="R1811" t="s">
        <v>8337</v>
      </c>
      <c r="S1811" s="12">
        <f>(((J1811/60)/60)/24)+DATE(1970,1,1)</f>
        <v>42029.907858796301</v>
      </c>
      <c r="T1811" s="12">
        <f>(((I1811/60)/60)/24)+DATE(1970,1,1)</f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(Table1[[#This Row],[pledged]]/Table1[[#This Row],[goal]])*100</f>
        <v>3.3333333333333335</v>
      </c>
      <c r="P1812">
        <f>Table1[[#This Row],[pledged]]/Table1[[#This Row],[backers_count]]</f>
        <v>7.5</v>
      </c>
      <c r="Q1812" t="s">
        <v>8336</v>
      </c>
      <c r="R1812" t="s">
        <v>8337</v>
      </c>
      <c r="S1812" s="12">
        <f>(((J1812/60)/60)/24)+DATE(1970,1,1)</f>
        <v>41860.91002314815</v>
      </c>
      <c r="T1812" s="12">
        <f>(((I1812/60)/60)/24)+DATE(1970,1,1)</f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(Table1[[#This Row],[pledged]]/Table1[[#This Row],[goal]])*100</f>
        <v>7.407407407407407E-2</v>
      </c>
      <c r="P1813">
        <f>Table1[[#This Row],[pledged]]/Table1[[#This Row],[backers_count]]</f>
        <v>1.5384615384615385</v>
      </c>
      <c r="Q1813" t="s">
        <v>8336</v>
      </c>
      <c r="R1813" t="s">
        <v>8337</v>
      </c>
      <c r="S1813" s="12">
        <f>(((J1813/60)/60)/24)+DATE(1970,1,1)</f>
        <v>41876.433680555558</v>
      </c>
      <c r="T1813" s="12">
        <f>(((I1813/60)/60)/24)+DATE(1970,1,1)</f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(Table1[[#This Row],[pledged]]/Table1[[#This Row],[goal]])*100</f>
        <v>13.307692307692307</v>
      </c>
      <c r="P1814">
        <f>Table1[[#This Row],[pledged]]/Table1[[#This Row],[backers_count]]</f>
        <v>37.608695652173914</v>
      </c>
      <c r="Q1814" t="s">
        <v>8336</v>
      </c>
      <c r="R1814" t="s">
        <v>8337</v>
      </c>
      <c r="S1814" s="12">
        <f>(((J1814/60)/60)/24)+DATE(1970,1,1)</f>
        <v>42524.318703703699</v>
      </c>
      <c r="T1814" s="12">
        <f>(((I1814/60)/60)/24)+DATE(1970,1,1)</f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(Table1[[#This Row],[pledged]]/Table1[[#This Row],[goal]])*100</f>
        <v>0</v>
      </c>
      <c r="P1815" t="e">
        <f>Table1[[#This Row],[pledged]]/Table1[[#This Row],[backers_count]]</f>
        <v>#DIV/0!</v>
      </c>
      <c r="Q1815" t="s">
        <v>8336</v>
      </c>
      <c r="R1815" t="s">
        <v>8337</v>
      </c>
      <c r="S1815" s="12">
        <f>(((J1815/60)/60)/24)+DATE(1970,1,1)</f>
        <v>41829.889027777775</v>
      </c>
      <c r="T1815" s="12">
        <f>(((I1815/60)/60)/24)+DATE(1970,1,1)</f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(Table1[[#This Row],[pledged]]/Table1[[#This Row],[goal]])*100</f>
        <v>49.183333333333337</v>
      </c>
      <c r="P1816">
        <f>Table1[[#This Row],[pledged]]/Table1[[#This Row],[backers_count]]</f>
        <v>42.157142857142858</v>
      </c>
      <c r="Q1816" t="s">
        <v>8336</v>
      </c>
      <c r="R1816" t="s">
        <v>8337</v>
      </c>
      <c r="S1816" s="12">
        <f>(((J1816/60)/60)/24)+DATE(1970,1,1)</f>
        <v>42033.314074074078</v>
      </c>
      <c r="T1816" s="12">
        <f>(((I1816/60)/60)/24)+DATE(1970,1,1)</f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(Table1[[#This Row],[pledged]]/Table1[[#This Row],[goal]])*100</f>
        <v>0</v>
      </c>
      <c r="P1817" t="e">
        <f>Table1[[#This Row],[pledged]]/Table1[[#This Row],[backers_count]]</f>
        <v>#DIV/0!</v>
      </c>
      <c r="Q1817" t="s">
        <v>8336</v>
      </c>
      <c r="R1817" t="s">
        <v>8337</v>
      </c>
      <c r="S1817" s="12">
        <f>(((J1817/60)/60)/24)+DATE(1970,1,1)</f>
        <v>42172.906678240746</v>
      </c>
      <c r="T1817" s="12">
        <f>(((I1817/60)/60)/24)+DATE(1970,1,1)</f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(Table1[[#This Row],[pledged]]/Table1[[#This Row],[goal]])*100</f>
        <v>2.036</v>
      </c>
      <c r="P1818">
        <f>Table1[[#This Row],[pledged]]/Table1[[#This Row],[backers_count]]</f>
        <v>84.833333333333329</v>
      </c>
      <c r="Q1818" t="s">
        <v>8336</v>
      </c>
      <c r="R1818" t="s">
        <v>8337</v>
      </c>
      <c r="S1818" s="12">
        <f>(((J1818/60)/60)/24)+DATE(1970,1,1)</f>
        <v>42548.876192129625</v>
      </c>
      <c r="T1818" s="12">
        <f>(((I1818/60)/60)/24)+DATE(1970,1,1)</f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(Table1[[#This Row],[pledged]]/Table1[[#This Row],[goal]])*100</f>
        <v>52.327777777777776</v>
      </c>
      <c r="P1819">
        <f>Table1[[#This Row],[pledged]]/Table1[[#This Row],[backers_count]]</f>
        <v>94.19</v>
      </c>
      <c r="Q1819" t="s">
        <v>8336</v>
      </c>
      <c r="R1819" t="s">
        <v>8337</v>
      </c>
      <c r="S1819" s="12">
        <f>(((J1819/60)/60)/24)+DATE(1970,1,1)</f>
        <v>42705.662118055552</v>
      </c>
      <c r="T1819" s="12">
        <f>(((I1819/60)/60)/24)+DATE(1970,1,1)</f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(Table1[[#This Row],[pledged]]/Table1[[#This Row],[goal]])*100</f>
        <v>0</v>
      </c>
      <c r="P1820" t="e">
        <f>Table1[[#This Row],[pledged]]/Table1[[#This Row],[backers_count]]</f>
        <v>#DIV/0!</v>
      </c>
      <c r="Q1820" t="s">
        <v>8336</v>
      </c>
      <c r="R1820" t="s">
        <v>8337</v>
      </c>
      <c r="S1820" s="12">
        <f>(((J1820/60)/60)/24)+DATE(1970,1,1)</f>
        <v>42067.234375</v>
      </c>
      <c r="T1820" s="12">
        <f>(((I1820/60)/60)/24)+DATE(1970,1,1)</f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(Table1[[#This Row],[pledged]]/Table1[[#This Row],[goal]])*100</f>
        <v>2.083333333333333</v>
      </c>
      <c r="P1821">
        <f>Table1[[#This Row],[pledged]]/Table1[[#This Row],[backers_count]]</f>
        <v>6.25</v>
      </c>
      <c r="Q1821" t="s">
        <v>8336</v>
      </c>
      <c r="R1821" t="s">
        <v>8337</v>
      </c>
      <c r="S1821" s="12">
        <f>(((J1821/60)/60)/24)+DATE(1970,1,1)</f>
        <v>41820.752268518518</v>
      </c>
      <c r="T1821" s="12">
        <f>(((I1821/60)/60)/24)+DATE(1970,1,1)</f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(Table1[[#This Row],[pledged]]/Table1[[#This Row],[goal]])*100</f>
        <v>6.565384615384616</v>
      </c>
      <c r="P1822">
        <f>Table1[[#This Row],[pledged]]/Table1[[#This Row],[backers_count]]</f>
        <v>213.375</v>
      </c>
      <c r="Q1822" t="s">
        <v>8336</v>
      </c>
      <c r="R1822" t="s">
        <v>8337</v>
      </c>
      <c r="S1822" s="12">
        <f>(((J1822/60)/60)/24)+DATE(1970,1,1)</f>
        <v>42065.084375000006</v>
      </c>
      <c r="T1822" s="12">
        <f>(((I1822/60)/60)/24)+DATE(1970,1,1)</f>
        <v>42095.042708333334</v>
      </c>
    </row>
    <row r="1823" spans="1:20" ht="43.2" x14ac:dyDescent="0.3">
      <c r="A1823">
        <v>2986</v>
      </c>
      <c r="B1823" s="3" t="s">
        <v>2986</v>
      </c>
      <c r="C1823" s="3" t="s">
        <v>7096</v>
      </c>
      <c r="D1823">
        <v>2400</v>
      </c>
      <c r="E1823">
        <v>2532</v>
      </c>
      <c r="F1823" t="s">
        <v>8219</v>
      </c>
      <c r="G1823" t="s">
        <v>8225</v>
      </c>
      <c r="H1823" t="s">
        <v>8247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8303</v>
      </c>
      <c r="O1823" s="7">
        <f>(Table1[[#This Row],[pledged]]/Table1[[#This Row],[goal]])*100</f>
        <v>105.5</v>
      </c>
      <c r="P1823">
        <f>Table1[[#This Row],[pledged]]/Table1[[#This Row],[backers_count]]</f>
        <v>45.214285714285715</v>
      </c>
      <c r="Q1823" t="s">
        <v>8315</v>
      </c>
      <c r="R1823" t="s">
        <v>8355</v>
      </c>
      <c r="S1823" s="12">
        <f>(((J1823/60)/60)/24)+DATE(1970,1,1)</f>
        <v>42431.500069444446</v>
      </c>
      <c r="T1823" s="12">
        <f>(((I1823/60)/60)/24)+DATE(1970,1,1)</f>
        <v>42491.458402777775</v>
      </c>
    </row>
    <row r="1824" spans="1:20" ht="43.2" x14ac:dyDescent="0.3">
      <c r="A1824">
        <v>3555</v>
      </c>
      <c r="B1824" s="3" t="s">
        <v>3554</v>
      </c>
      <c r="C1824" s="3" t="s">
        <v>7665</v>
      </c>
      <c r="D1824">
        <v>2400</v>
      </c>
      <c r="E1824">
        <v>2400</v>
      </c>
      <c r="F1824" t="s">
        <v>8219</v>
      </c>
      <c r="G1824" t="s">
        <v>8237</v>
      </c>
      <c r="H1824" t="s">
        <v>8249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8271</v>
      </c>
      <c r="O1824" s="7">
        <f>(Table1[[#This Row],[pledged]]/Table1[[#This Row],[goal]])*100</f>
        <v>100</v>
      </c>
      <c r="P1824">
        <f>Table1[[#This Row],[pledged]]/Table1[[#This Row],[backers_count]]</f>
        <v>171.42857142857142</v>
      </c>
      <c r="Q1824" t="s">
        <v>8315</v>
      </c>
      <c r="R1824" t="s">
        <v>8316</v>
      </c>
      <c r="S1824" s="12">
        <f>(((J1824/60)/60)/24)+DATE(1970,1,1)</f>
        <v>42661.442060185189</v>
      </c>
      <c r="T1824" s="12">
        <f>(((I1824/60)/60)/24)+DATE(1970,1,1)</f>
        <v>42691.483726851846</v>
      </c>
    </row>
    <row r="1825" spans="1:20" ht="28.8" x14ac:dyDescent="0.3">
      <c r="A1825">
        <v>3778</v>
      </c>
      <c r="B1825" s="3" t="s">
        <v>3775</v>
      </c>
      <c r="C1825" s="3" t="s">
        <v>7888</v>
      </c>
      <c r="D1825">
        <v>2400</v>
      </c>
      <c r="E1825">
        <v>2521</v>
      </c>
      <c r="F1825" t="s">
        <v>8219</v>
      </c>
      <c r="G1825" t="s">
        <v>8224</v>
      </c>
      <c r="H1825" t="s">
        <v>8246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8305</v>
      </c>
      <c r="O1825" s="7">
        <f>(Table1[[#This Row],[pledged]]/Table1[[#This Row],[goal]])*100</f>
        <v>105.04166666666667</v>
      </c>
      <c r="P1825">
        <f>Table1[[#This Row],[pledged]]/Table1[[#This Row],[backers_count]]</f>
        <v>70.027777777777771</v>
      </c>
      <c r="Q1825" t="s">
        <v>8315</v>
      </c>
      <c r="R1825" t="s">
        <v>8357</v>
      </c>
      <c r="S1825" s="12">
        <f>(((J1825/60)/60)/24)+DATE(1970,1,1)</f>
        <v>41989.819212962961</v>
      </c>
      <c r="T1825" s="12">
        <f>(((I1825/60)/60)/24)+DATE(1970,1,1)</f>
        <v>42049.819212962961</v>
      </c>
    </row>
    <row r="1826" spans="1:20" ht="43.2" x14ac:dyDescent="0.3">
      <c r="A1826">
        <v>376</v>
      </c>
      <c r="B1826" s="3" t="s">
        <v>377</v>
      </c>
      <c r="C1826" s="3" t="s">
        <v>4486</v>
      </c>
      <c r="D1826">
        <v>2450</v>
      </c>
      <c r="E1826">
        <v>2596</v>
      </c>
      <c r="F1826" t="s">
        <v>8219</v>
      </c>
      <c r="G1826" t="s">
        <v>8225</v>
      </c>
      <c r="H1826" t="s">
        <v>8247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8269</v>
      </c>
      <c r="O1826" s="7">
        <f>(Table1[[#This Row],[pledged]]/Table1[[#This Row],[goal]])*100</f>
        <v>105.9591836734694</v>
      </c>
      <c r="P1826">
        <f>Table1[[#This Row],[pledged]]/Table1[[#This Row],[backers_count]]</f>
        <v>54.083333333333336</v>
      </c>
      <c r="Q1826" t="s">
        <v>8308</v>
      </c>
      <c r="R1826" t="s">
        <v>8313</v>
      </c>
      <c r="S1826" s="12">
        <f>(((J1826/60)/60)/24)+DATE(1970,1,1)</f>
        <v>42576.452731481477</v>
      </c>
      <c r="T1826" s="12">
        <f>(((I1826/60)/60)/24)+DATE(1970,1,1)</f>
        <v>42607.452731481477</v>
      </c>
    </row>
    <row r="1827" spans="1:20" ht="43.2" x14ac:dyDescent="0.3">
      <c r="A1827">
        <v>2724</v>
      </c>
      <c r="B1827" s="3" t="s">
        <v>2724</v>
      </c>
      <c r="C1827" s="3" t="s">
        <v>6834</v>
      </c>
      <c r="D1827">
        <v>2468</v>
      </c>
      <c r="E1827">
        <v>7326.88</v>
      </c>
      <c r="F1827" t="s">
        <v>8219</v>
      </c>
      <c r="G1827" t="s">
        <v>8225</v>
      </c>
      <c r="H1827" t="s">
        <v>8247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8295</v>
      </c>
      <c r="O1827" s="7">
        <f>(Table1[[#This Row],[pledged]]/Table1[[#This Row],[goal]])*100</f>
        <v>296.87520259319291</v>
      </c>
      <c r="P1827">
        <f>Table1[[#This Row],[pledged]]/Table1[[#This Row],[backers_count]]</f>
        <v>7.1902649656526005</v>
      </c>
      <c r="Q1827" t="s">
        <v>8317</v>
      </c>
      <c r="R1827" t="s">
        <v>8347</v>
      </c>
      <c r="S1827" s="12">
        <f>(((J1827/60)/60)/24)+DATE(1970,1,1)</f>
        <v>42199.32707175926</v>
      </c>
      <c r="T1827" s="12">
        <f>(((I1827/60)/60)/24)+DATE(1970,1,1)</f>
        <v>42231.32707175926</v>
      </c>
    </row>
    <row r="1828" spans="1:20" ht="43.2" x14ac:dyDescent="0.3">
      <c r="A1828">
        <v>38</v>
      </c>
      <c r="B1828" s="3" t="s">
        <v>40</v>
      </c>
      <c r="C1828" s="3" t="s">
        <v>4149</v>
      </c>
      <c r="D1828">
        <v>2500</v>
      </c>
      <c r="E1828">
        <v>2751</v>
      </c>
      <c r="F1828" t="s">
        <v>8219</v>
      </c>
      <c r="G1828" t="s">
        <v>8224</v>
      </c>
      <c r="H1828" t="s">
        <v>8246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8265</v>
      </c>
      <c r="O1828" s="7">
        <f>(Table1[[#This Row],[pledged]]/Table1[[#This Row],[goal]])*100</f>
        <v>110.04</v>
      </c>
      <c r="P1828">
        <f>Table1[[#This Row],[pledged]]/Table1[[#This Row],[backers_count]]</f>
        <v>41.68181818181818</v>
      </c>
      <c r="Q1828" t="s">
        <v>8308</v>
      </c>
      <c r="R1828" t="s">
        <v>8309</v>
      </c>
      <c r="S1828" s="12">
        <f>(((J1828/60)/60)/24)+DATE(1970,1,1)</f>
        <v>41375.057222222218</v>
      </c>
      <c r="T1828" s="12">
        <f>(((I1828/60)/60)/24)+DATE(1970,1,1)</f>
        <v>41405.057222222218</v>
      </c>
    </row>
    <row r="1829" spans="1:20" ht="43.2" x14ac:dyDescent="0.3">
      <c r="A1829">
        <v>87</v>
      </c>
      <c r="B1829" s="3" t="s">
        <v>89</v>
      </c>
      <c r="C1829" s="3" t="s">
        <v>4198</v>
      </c>
      <c r="D1829">
        <v>2500</v>
      </c>
      <c r="E1829">
        <v>2615</v>
      </c>
      <c r="F1829" t="s">
        <v>8219</v>
      </c>
      <c r="G1829" t="s">
        <v>8224</v>
      </c>
      <c r="H1829" t="s">
        <v>8246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8266</v>
      </c>
      <c r="O1829" s="7">
        <f>(Table1[[#This Row],[pledged]]/Table1[[#This Row],[goal]])*100</f>
        <v>104.60000000000001</v>
      </c>
      <c r="P1829">
        <f>Table1[[#This Row],[pledged]]/Table1[[#This Row],[backers_count]]</f>
        <v>104.6</v>
      </c>
      <c r="Q1829" t="s">
        <v>8308</v>
      </c>
      <c r="R1829" t="s">
        <v>8310</v>
      </c>
      <c r="S1829" s="12">
        <f>(((J1829/60)/60)/24)+DATE(1970,1,1)</f>
        <v>40322.53938657407</v>
      </c>
      <c r="T1829" s="12">
        <f>(((I1829/60)/60)/24)+DATE(1970,1,1)</f>
        <v>40332.070138888892</v>
      </c>
    </row>
    <row r="1830" spans="1:20" ht="28.8" x14ac:dyDescent="0.3">
      <c r="A1830">
        <v>262</v>
      </c>
      <c r="B1830" s="3" t="s">
        <v>263</v>
      </c>
      <c r="C1830" s="3" t="s">
        <v>4372</v>
      </c>
      <c r="D1830">
        <v>2500</v>
      </c>
      <c r="E1830">
        <v>6000</v>
      </c>
      <c r="F1830" t="s">
        <v>8219</v>
      </c>
      <c r="G1830" t="s">
        <v>8224</v>
      </c>
      <c r="H1830" t="s">
        <v>8246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8269</v>
      </c>
      <c r="O1830" s="7">
        <f>(Table1[[#This Row],[pledged]]/Table1[[#This Row],[goal]])*100</f>
        <v>240</v>
      </c>
      <c r="P1830">
        <f>Table1[[#This Row],[pledged]]/Table1[[#This Row],[backers_count]]</f>
        <v>41.379310344827587</v>
      </c>
      <c r="Q1830" t="s">
        <v>8308</v>
      </c>
      <c r="R1830" t="s">
        <v>8313</v>
      </c>
      <c r="S1830" s="12">
        <f>(((J1830/60)/60)/24)+DATE(1970,1,1)</f>
        <v>40555.24800925926</v>
      </c>
      <c r="T1830" s="12">
        <f>(((I1830/60)/60)/24)+DATE(1970,1,1)</f>
        <v>40600.24800925926</v>
      </c>
    </row>
    <row r="1831" spans="1:20" ht="43.2" x14ac:dyDescent="0.3">
      <c r="A1831">
        <v>412</v>
      </c>
      <c r="B1831" s="3" t="s">
        <v>413</v>
      </c>
      <c r="C1831" s="3" t="s">
        <v>4522</v>
      </c>
      <c r="D1831">
        <v>2500</v>
      </c>
      <c r="E1831">
        <v>3171</v>
      </c>
      <c r="F1831" t="s">
        <v>8219</v>
      </c>
      <c r="G1831" t="s">
        <v>8224</v>
      </c>
      <c r="H1831" t="s">
        <v>8246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8269</v>
      </c>
      <c r="O1831" s="7">
        <f>(Table1[[#This Row],[pledged]]/Table1[[#This Row],[goal]])*100</f>
        <v>126.84</v>
      </c>
      <c r="P1831">
        <f>Table1[[#This Row],[pledged]]/Table1[[#This Row],[backers_count]]</f>
        <v>57.654545454545456</v>
      </c>
      <c r="Q1831" t="s">
        <v>8308</v>
      </c>
      <c r="R1831" t="s">
        <v>8313</v>
      </c>
      <c r="S1831" s="12">
        <f>(((J1831/60)/60)/24)+DATE(1970,1,1)</f>
        <v>41099.742800925924</v>
      </c>
      <c r="T1831" s="12">
        <f>(((I1831/60)/60)/24)+DATE(1970,1,1)</f>
        <v>41115.742800925924</v>
      </c>
    </row>
    <row r="1832" spans="1:20" ht="43.2" x14ac:dyDescent="0.3">
      <c r="A1832">
        <v>649</v>
      </c>
      <c r="B1832" s="3" t="s">
        <v>650</v>
      </c>
      <c r="C1832" s="3" t="s">
        <v>4759</v>
      </c>
      <c r="D1832">
        <v>2500</v>
      </c>
      <c r="E1832">
        <v>3499</v>
      </c>
      <c r="F1832" t="s">
        <v>8219</v>
      </c>
      <c r="G1832" t="s">
        <v>8224</v>
      </c>
      <c r="H1832" t="s">
        <v>8246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8273</v>
      </c>
      <c r="O1832" s="7">
        <f>(Table1[[#This Row],[pledged]]/Table1[[#This Row],[goal]])*100</f>
        <v>139.96</v>
      </c>
      <c r="P1832">
        <f>Table1[[#This Row],[pledged]]/Table1[[#This Row],[backers_count]]</f>
        <v>42.670731707317074</v>
      </c>
      <c r="Q1832" t="s">
        <v>8317</v>
      </c>
      <c r="R1832" t="s">
        <v>8319</v>
      </c>
      <c r="S1832" s="12">
        <f>(((J1832/60)/60)/24)+DATE(1970,1,1)</f>
        <v>41877.912187499998</v>
      </c>
      <c r="T1832" s="12">
        <f>(((I1832/60)/60)/24)+DATE(1970,1,1)</f>
        <v>41898.912187499998</v>
      </c>
    </row>
    <row r="1833" spans="1:20" ht="43.2" x14ac:dyDescent="0.3">
      <c r="A1833">
        <v>726</v>
      </c>
      <c r="B1833" s="3" t="s">
        <v>727</v>
      </c>
      <c r="C1833" s="3" t="s">
        <v>4836</v>
      </c>
      <c r="D1833">
        <v>2500</v>
      </c>
      <c r="E1833">
        <v>2535</v>
      </c>
      <c r="F1833" t="s">
        <v>8219</v>
      </c>
      <c r="G1833" t="s">
        <v>8224</v>
      </c>
      <c r="H1833" t="s">
        <v>8246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8274</v>
      </c>
      <c r="O1833" s="7">
        <f>(Table1[[#This Row],[pledged]]/Table1[[#This Row],[goal]])*100</f>
        <v>101.4</v>
      </c>
      <c r="P1833">
        <f>Table1[[#This Row],[pledged]]/Table1[[#This Row],[backers_count]]</f>
        <v>72.428571428571431</v>
      </c>
      <c r="Q1833" t="s">
        <v>8320</v>
      </c>
      <c r="R1833" t="s">
        <v>8321</v>
      </c>
      <c r="S1833" s="12">
        <f>(((J1833/60)/60)/24)+DATE(1970,1,1)</f>
        <v>41346.042673611111</v>
      </c>
      <c r="T1833" s="12">
        <f>(((I1833/60)/60)/24)+DATE(1970,1,1)</f>
        <v>41376.042673611111</v>
      </c>
    </row>
    <row r="1834" spans="1:20" ht="57.6" x14ac:dyDescent="0.3">
      <c r="A1834">
        <v>733</v>
      </c>
      <c r="B1834" s="3" t="s">
        <v>734</v>
      </c>
      <c r="C1834" s="3" t="s">
        <v>4843</v>
      </c>
      <c r="D1834">
        <v>2500</v>
      </c>
      <c r="E1834">
        <v>3012</v>
      </c>
      <c r="F1834" t="s">
        <v>8219</v>
      </c>
      <c r="G1834" t="s">
        <v>8225</v>
      </c>
      <c r="H1834" t="s">
        <v>8247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8274</v>
      </c>
      <c r="O1834" s="7">
        <f>(Table1[[#This Row],[pledged]]/Table1[[#This Row],[goal]])*100</f>
        <v>120.48</v>
      </c>
      <c r="P1834">
        <f>Table1[[#This Row],[pledged]]/Table1[[#This Row],[backers_count]]</f>
        <v>17.822485207100591</v>
      </c>
      <c r="Q1834" t="s">
        <v>8320</v>
      </c>
      <c r="R1834" t="s">
        <v>8321</v>
      </c>
      <c r="S1834" s="12">
        <f>(((J1834/60)/60)/24)+DATE(1970,1,1)</f>
        <v>41598.420046296298</v>
      </c>
      <c r="T1834" s="12">
        <f>(((I1834/60)/60)/24)+DATE(1970,1,1)</f>
        <v>41628.420046296298</v>
      </c>
    </row>
    <row r="1835" spans="1:20" ht="43.2" x14ac:dyDescent="0.3">
      <c r="A1835">
        <v>755</v>
      </c>
      <c r="B1835" s="3" t="s">
        <v>756</v>
      </c>
      <c r="C1835" s="3" t="s">
        <v>4865</v>
      </c>
      <c r="D1835">
        <v>2500</v>
      </c>
      <c r="E1835">
        <v>2547.69</v>
      </c>
      <c r="F1835" t="s">
        <v>8219</v>
      </c>
      <c r="G1835" t="s">
        <v>8224</v>
      </c>
      <c r="H1835" t="s">
        <v>8246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8274</v>
      </c>
      <c r="O1835" s="7">
        <f>(Table1[[#This Row],[pledged]]/Table1[[#This Row],[goal]])*100</f>
        <v>101.9076</v>
      </c>
      <c r="P1835">
        <f>Table1[[#This Row],[pledged]]/Table1[[#This Row],[backers_count]]</f>
        <v>37.466029411764708</v>
      </c>
      <c r="Q1835" t="s">
        <v>8320</v>
      </c>
      <c r="R1835" t="s">
        <v>8321</v>
      </c>
      <c r="S1835" s="12">
        <f>(((J1835/60)/60)/24)+DATE(1970,1,1)</f>
        <v>41383.605057870373</v>
      </c>
      <c r="T1835" s="12">
        <f>(((I1835/60)/60)/24)+DATE(1970,1,1)</f>
        <v>41414.02847222222</v>
      </c>
    </row>
    <row r="1836" spans="1:20" ht="28.8" x14ac:dyDescent="0.3">
      <c r="A1836">
        <v>758</v>
      </c>
      <c r="B1836" s="3" t="s">
        <v>759</v>
      </c>
      <c r="C1836" s="3" t="s">
        <v>4868</v>
      </c>
      <c r="D1836">
        <v>2500</v>
      </c>
      <c r="E1836">
        <v>2550</v>
      </c>
      <c r="F1836" t="s">
        <v>8219</v>
      </c>
      <c r="G1836" t="s">
        <v>8224</v>
      </c>
      <c r="H1836" t="s">
        <v>8246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8274</v>
      </c>
      <c r="O1836" s="7">
        <f>(Table1[[#This Row],[pledged]]/Table1[[#This Row],[goal]])*100</f>
        <v>102</v>
      </c>
      <c r="P1836">
        <f>Table1[[#This Row],[pledged]]/Table1[[#This Row],[backers_count]]</f>
        <v>134.21052631578948</v>
      </c>
      <c r="Q1836" t="s">
        <v>8320</v>
      </c>
      <c r="R1836" t="s">
        <v>8321</v>
      </c>
      <c r="S1836" s="12">
        <f>(((J1836/60)/60)/24)+DATE(1970,1,1)</f>
        <v>40429.836435185185</v>
      </c>
      <c r="T1836" s="12">
        <f>(((I1836/60)/60)/24)+DATE(1970,1,1)</f>
        <v>40459.836435185185</v>
      </c>
    </row>
    <row r="1837" spans="1:20" ht="28.8" x14ac:dyDescent="0.3">
      <c r="A1837">
        <v>792</v>
      </c>
      <c r="B1837" s="3" t="s">
        <v>793</v>
      </c>
      <c r="C1837" s="3" t="s">
        <v>4902</v>
      </c>
      <c r="D1837">
        <v>2500</v>
      </c>
      <c r="E1837">
        <v>2511.11</v>
      </c>
      <c r="F1837" t="s">
        <v>8219</v>
      </c>
      <c r="G1837" t="s">
        <v>8224</v>
      </c>
      <c r="H1837" t="s">
        <v>8246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8276</v>
      </c>
      <c r="O1837" s="7">
        <f>(Table1[[#This Row],[pledged]]/Table1[[#This Row],[goal]])*100</f>
        <v>100.44440000000002</v>
      </c>
      <c r="P1837">
        <f>Table1[[#This Row],[pledged]]/Table1[[#This Row],[backers_count]]</f>
        <v>41.851833333333339</v>
      </c>
      <c r="Q1837" t="s">
        <v>8323</v>
      </c>
      <c r="R1837" t="s">
        <v>8324</v>
      </c>
      <c r="S1837" s="12">
        <f>(((J1837/60)/60)/24)+DATE(1970,1,1)</f>
        <v>41555.873645833337</v>
      </c>
      <c r="T1837" s="12">
        <f>(((I1837/60)/60)/24)+DATE(1970,1,1)</f>
        <v>41585.915312500001</v>
      </c>
    </row>
    <row r="1838" spans="1:20" ht="43.2" x14ac:dyDescent="0.3">
      <c r="A1838">
        <v>837</v>
      </c>
      <c r="B1838" s="3" t="s">
        <v>838</v>
      </c>
      <c r="C1838" s="3" t="s">
        <v>4947</v>
      </c>
      <c r="D1838">
        <v>2500</v>
      </c>
      <c r="E1838">
        <v>3045</v>
      </c>
      <c r="F1838" t="s">
        <v>8219</v>
      </c>
      <c r="G1838" t="s">
        <v>8224</v>
      </c>
      <c r="H1838" t="s">
        <v>8246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8276</v>
      </c>
      <c r="O1838" s="7">
        <f>(Table1[[#This Row],[pledged]]/Table1[[#This Row],[goal]])*100</f>
        <v>121.8</v>
      </c>
      <c r="P1838">
        <f>Table1[[#This Row],[pledged]]/Table1[[#This Row],[backers_count]]</f>
        <v>49.112903225806448</v>
      </c>
      <c r="Q1838" t="s">
        <v>8323</v>
      </c>
      <c r="R1838" t="s">
        <v>8324</v>
      </c>
      <c r="S1838" s="12">
        <f>(((J1838/60)/60)/24)+DATE(1970,1,1)</f>
        <v>41730.998402777775</v>
      </c>
      <c r="T1838" s="12">
        <f>(((I1838/60)/60)/24)+DATE(1970,1,1)</f>
        <v>41760.998402777775</v>
      </c>
    </row>
    <row r="1839" spans="1:20" ht="43.2" x14ac:dyDescent="0.3">
      <c r="A1839">
        <v>842</v>
      </c>
      <c r="B1839" s="3" t="s">
        <v>843</v>
      </c>
      <c r="C1839" s="3" t="s">
        <v>4952</v>
      </c>
      <c r="D1839">
        <v>2500</v>
      </c>
      <c r="E1839">
        <v>2608</v>
      </c>
      <c r="F1839" t="s">
        <v>8219</v>
      </c>
      <c r="G1839" t="s">
        <v>8229</v>
      </c>
      <c r="H1839" t="s">
        <v>8251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8277</v>
      </c>
      <c r="O1839" s="7">
        <f>(Table1[[#This Row],[pledged]]/Table1[[#This Row],[goal]])*100</f>
        <v>104.32</v>
      </c>
      <c r="P1839">
        <f>Table1[[#This Row],[pledged]]/Table1[[#This Row],[backers_count]]</f>
        <v>66.871794871794876</v>
      </c>
      <c r="Q1839" t="s">
        <v>8323</v>
      </c>
      <c r="R1839" t="s">
        <v>8325</v>
      </c>
      <c r="S1839" s="12">
        <f>(((J1839/60)/60)/24)+DATE(1970,1,1)</f>
        <v>41526.592395833337</v>
      </c>
      <c r="T1839" s="12">
        <f>(((I1839/60)/60)/24)+DATE(1970,1,1)</f>
        <v>41561.165972222225</v>
      </c>
    </row>
    <row r="1840" spans="1:20" ht="57.6" x14ac:dyDescent="0.3">
      <c r="A1840">
        <v>1212</v>
      </c>
      <c r="B1840" s="3" t="s">
        <v>1213</v>
      </c>
      <c r="C1840" s="3" t="s">
        <v>5322</v>
      </c>
      <c r="D1840">
        <v>2500</v>
      </c>
      <c r="E1840">
        <v>3226</v>
      </c>
      <c r="F1840" t="s">
        <v>8219</v>
      </c>
      <c r="G1840" t="s">
        <v>8224</v>
      </c>
      <c r="H1840" t="s">
        <v>8246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8285</v>
      </c>
      <c r="O1840" s="7">
        <f>(Table1[[#This Row],[pledged]]/Table1[[#This Row],[goal]])*100</f>
        <v>129.04</v>
      </c>
      <c r="P1840">
        <f>Table1[[#This Row],[pledged]]/Table1[[#This Row],[backers_count]]</f>
        <v>38.867469879518069</v>
      </c>
      <c r="Q1840" t="s">
        <v>8336</v>
      </c>
      <c r="R1840" t="s">
        <v>8337</v>
      </c>
      <c r="S1840" s="12">
        <f>(((J1840/60)/60)/24)+DATE(1970,1,1)</f>
        <v>42318.950173611112</v>
      </c>
      <c r="T1840" s="12">
        <f>(((I1840/60)/60)/24)+DATE(1970,1,1)</f>
        <v>42335.041666666672</v>
      </c>
    </row>
    <row r="1841" spans="1:20" ht="43.2" x14ac:dyDescent="0.3">
      <c r="A1841">
        <v>1248</v>
      </c>
      <c r="B1841" s="3" t="s">
        <v>1249</v>
      </c>
      <c r="C1841" s="3" t="s">
        <v>5358</v>
      </c>
      <c r="D1841">
        <v>2500</v>
      </c>
      <c r="E1841">
        <v>3791</v>
      </c>
      <c r="F1841" t="s">
        <v>8219</v>
      </c>
      <c r="G1841" t="s">
        <v>8224</v>
      </c>
      <c r="H1841" t="s">
        <v>8246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8276</v>
      </c>
      <c r="O1841" s="7">
        <f>(Table1[[#This Row],[pledged]]/Table1[[#This Row],[goal]])*100</f>
        <v>151.63999999999999</v>
      </c>
      <c r="P1841">
        <f>Table1[[#This Row],[pledged]]/Table1[[#This Row],[backers_count]]</f>
        <v>64.254237288135599</v>
      </c>
      <c r="Q1841" t="s">
        <v>8323</v>
      </c>
      <c r="R1841" t="s">
        <v>8324</v>
      </c>
      <c r="S1841" s="12">
        <f>(((J1841/60)/60)/24)+DATE(1970,1,1)</f>
        <v>41767.656863425924</v>
      </c>
      <c r="T1841" s="12">
        <f>(((I1841/60)/60)/24)+DATE(1970,1,1)</f>
        <v>41803.290972222225</v>
      </c>
    </row>
    <row r="1842" spans="1:20" ht="43.2" x14ac:dyDescent="0.3">
      <c r="A1842">
        <v>1259</v>
      </c>
      <c r="B1842" s="3" t="s">
        <v>1260</v>
      </c>
      <c r="C1842" s="3" t="s">
        <v>5369</v>
      </c>
      <c r="D1842">
        <v>2500</v>
      </c>
      <c r="E1842">
        <v>2606</v>
      </c>
      <c r="F1842" t="s">
        <v>8219</v>
      </c>
      <c r="G1842" t="s">
        <v>8224</v>
      </c>
      <c r="H1842" t="s">
        <v>8246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8276</v>
      </c>
      <c r="O1842" s="7">
        <f>(Table1[[#This Row],[pledged]]/Table1[[#This Row],[goal]])*100</f>
        <v>104.24</v>
      </c>
      <c r="P1842">
        <f>Table1[[#This Row],[pledged]]/Table1[[#This Row],[backers_count]]</f>
        <v>27.145833333333332</v>
      </c>
      <c r="Q1842" t="s">
        <v>8323</v>
      </c>
      <c r="R1842" t="s">
        <v>8324</v>
      </c>
      <c r="S1842" s="12">
        <f>(((J1842/60)/60)/24)+DATE(1970,1,1)</f>
        <v>41766.970648148148</v>
      </c>
      <c r="T1842" s="12">
        <f>(((I1842/60)/60)/24)+DATE(1970,1,1)</f>
        <v>41799.165972222225</v>
      </c>
    </row>
    <row r="1843" spans="1:20" ht="43.2" x14ac:dyDescent="0.3">
      <c r="A1843">
        <v>1295</v>
      </c>
      <c r="B1843" s="3" t="s">
        <v>1296</v>
      </c>
      <c r="C1843" s="3" t="s">
        <v>5405</v>
      </c>
      <c r="D1843">
        <v>2500</v>
      </c>
      <c r="E1843">
        <v>2549</v>
      </c>
      <c r="F1843" t="s">
        <v>8219</v>
      </c>
      <c r="G1843" t="s">
        <v>8225</v>
      </c>
      <c r="H1843" t="s">
        <v>8247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8271</v>
      </c>
      <c r="O1843" s="7">
        <f>(Table1[[#This Row],[pledged]]/Table1[[#This Row],[goal]])*100</f>
        <v>101.96000000000001</v>
      </c>
      <c r="P1843">
        <f>Table1[[#This Row],[pledged]]/Table1[[#This Row],[backers_count]]</f>
        <v>39.828125</v>
      </c>
      <c r="Q1843" t="s">
        <v>8315</v>
      </c>
      <c r="R1843" t="s">
        <v>8316</v>
      </c>
      <c r="S1843" s="12">
        <f>(((J1843/60)/60)/24)+DATE(1970,1,1)</f>
        <v>42184.572881944448</v>
      </c>
      <c r="T1843" s="12">
        <f>(((I1843/60)/60)/24)+DATE(1970,1,1)</f>
        <v>42214.708333333328</v>
      </c>
    </row>
    <row r="1844" spans="1:20" ht="43.2" x14ac:dyDescent="0.3">
      <c r="A1844">
        <v>1302</v>
      </c>
      <c r="B1844" s="3" t="s">
        <v>1303</v>
      </c>
      <c r="C1844" s="3" t="s">
        <v>5412</v>
      </c>
      <c r="D1844">
        <v>2500</v>
      </c>
      <c r="E1844">
        <v>2500</v>
      </c>
      <c r="F1844" t="s">
        <v>8219</v>
      </c>
      <c r="G1844" t="s">
        <v>8224</v>
      </c>
      <c r="H1844" t="s">
        <v>8246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8271</v>
      </c>
      <c r="O1844" s="7">
        <f>(Table1[[#This Row],[pledged]]/Table1[[#This Row],[goal]])*100</f>
        <v>100</v>
      </c>
      <c r="P1844">
        <f>Table1[[#This Row],[pledged]]/Table1[[#This Row],[backers_count]]</f>
        <v>50</v>
      </c>
      <c r="Q1844" t="s">
        <v>8315</v>
      </c>
      <c r="R1844" t="s">
        <v>8316</v>
      </c>
      <c r="S1844" s="12">
        <f>(((J1844/60)/60)/24)+DATE(1970,1,1)</f>
        <v>42675.057997685188</v>
      </c>
      <c r="T1844" s="12">
        <f>(((I1844/60)/60)/24)+DATE(1970,1,1)</f>
        <v>42705.099664351852</v>
      </c>
    </row>
    <row r="1845" spans="1:20" ht="43.2" x14ac:dyDescent="0.3">
      <c r="A1845">
        <v>1347</v>
      </c>
      <c r="B1845" s="3" t="s">
        <v>1348</v>
      </c>
      <c r="C1845" s="3" t="s">
        <v>5457</v>
      </c>
      <c r="D1845">
        <v>2500</v>
      </c>
      <c r="E1845">
        <v>2555</v>
      </c>
      <c r="F1845" t="s">
        <v>8219</v>
      </c>
      <c r="G1845" t="s">
        <v>8224</v>
      </c>
      <c r="H1845" t="s">
        <v>8246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8274</v>
      </c>
      <c r="O1845" s="7">
        <f>(Table1[[#This Row],[pledged]]/Table1[[#This Row],[goal]])*100</f>
        <v>102.2</v>
      </c>
      <c r="P1845">
        <f>Table1[[#This Row],[pledged]]/Table1[[#This Row],[backers_count]]</f>
        <v>82.41935483870968</v>
      </c>
      <c r="Q1845" t="s">
        <v>8320</v>
      </c>
      <c r="R1845" t="s">
        <v>8321</v>
      </c>
      <c r="S1845" s="12">
        <f>(((J1845/60)/60)/24)+DATE(1970,1,1)</f>
        <v>42040.638020833328</v>
      </c>
      <c r="T1845" s="12">
        <f>(((I1845/60)/60)/24)+DATE(1970,1,1)</f>
        <v>42070.638020833328</v>
      </c>
    </row>
    <row r="1846" spans="1:20" ht="57.6" x14ac:dyDescent="0.3">
      <c r="A1846">
        <v>1355</v>
      </c>
      <c r="B1846" s="3" t="s">
        <v>1356</v>
      </c>
      <c r="C1846" s="3" t="s">
        <v>5465</v>
      </c>
      <c r="D1846">
        <v>2500</v>
      </c>
      <c r="E1846">
        <v>3067</v>
      </c>
      <c r="F1846" t="s">
        <v>8219</v>
      </c>
      <c r="G1846" t="s">
        <v>8225</v>
      </c>
      <c r="H1846" t="s">
        <v>8247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8274</v>
      </c>
      <c r="O1846" s="7">
        <f>(Table1[[#This Row],[pledged]]/Table1[[#This Row],[goal]])*100</f>
        <v>122.67999999999999</v>
      </c>
      <c r="P1846">
        <f>Table1[[#This Row],[pledged]]/Table1[[#This Row],[backers_count]]</f>
        <v>25.347107438016529</v>
      </c>
      <c r="Q1846" t="s">
        <v>8320</v>
      </c>
      <c r="R1846" t="s">
        <v>8321</v>
      </c>
      <c r="S1846" s="12">
        <f>(((J1846/60)/60)/24)+DATE(1970,1,1)</f>
        <v>41213.254687499997</v>
      </c>
      <c r="T1846" s="12">
        <f>(((I1846/60)/60)/24)+DATE(1970,1,1)</f>
        <v>41243.416666666664</v>
      </c>
    </row>
    <row r="1847" spans="1:20" ht="43.2" x14ac:dyDescent="0.3">
      <c r="A1847">
        <v>1392</v>
      </c>
      <c r="B1847" s="3" t="s">
        <v>1393</v>
      </c>
      <c r="C1847" s="3" t="s">
        <v>5502</v>
      </c>
      <c r="D1847">
        <v>2500</v>
      </c>
      <c r="E1847">
        <v>2841</v>
      </c>
      <c r="F1847" t="s">
        <v>8219</v>
      </c>
      <c r="G1847" t="s">
        <v>8224</v>
      </c>
      <c r="H1847" t="s">
        <v>8246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8276</v>
      </c>
      <c r="O1847" s="7">
        <f>(Table1[[#This Row],[pledged]]/Table1[[#This Row],[goal]])*100</f>
        <v>113.64000000000001</v>
      </c>
      <c r="P1847">
        <f>Table1[[#This Row],[pledged]]/Table1[[#This Row],[backers_count]]</f>
        <v>27.317307692307693</v>
      </c>
      <c r="Q1847" t="s">
        <v>8323</v>
      </c>
      <c r="R1847" t="s">
        <v>8324</v>
      </c>
      <c r="S1847" s="12">
        <f>(((J1847/60)/60)/24)+DATE(1970,1,1)</f>
        <v>42401.154930555553</v>
      </c>
      <c r="T1847" s="12">
        <f>(((I1847/60)/60)/24)+DATE(1970,1,1)</f>
        <v>42432.154930555553</v>
      </c>
    </row>
    <row r="1848" spans="1:20" ht="57.6" x14ac:dyDescent="0.3">
      <c r="A1848">
        <v>1401</v>
      </c>
      <c r="B1848" s="3" t="s">
        <v>1402</v>
      </c>
      <c r="C1848" s="3" t="s">
        <v>5511</v>
      </c>
      <c r="D1848">
        <v>2500</v>
      </c>
      <c r="E1848">
        <v>12413</v>
      </c>
      <c r="F1848" t="s">
        <v>8219</v>
      </c>
      <c r="G1848" t="s">
        <v>8224</v>
      </c>
      <c r="H1848" t="s">
        <v>8246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8276</v>
      </c>
      <c r="O1848" s="7">
        <f>(Table1[[#This Row],[pledged]]/Table1[[#This Row],[goal]])*100</f>
        <v>496.52000000000004</v>
      </c>
      <c r="P1848">
        <f>Table1[[#This Row],[pledged]]/Table1[[#This Row],[backers_count]]</f>
        <v>51.720833333333331</v>
      </c>
      <c r="Q1848" t="s">
        <v>8323</v>
      </c>
      <c r="R1848" t="s">
        <v>8324</v>
      </c>
      <c r="S1848" s="12">
        <f>(((J1848/60)/60)/24)+DATE(1970,1,1)</f>
        <v>41399.99622685185</v>
      </c>
      <c r="T1848" s="12">
        <f>(((I1848/60)/60)/24)+DATE(1970,1,1)</f>
        <v>41420.99622685185</v>
      </c>
    </row>
    <row r="1849" spans="1:20" ht="43.2" x14ac:dyDescent="0.3">
      <c r="A1849">
        <v>1402</v>
      </c>
      <c r="B1849" s="3" t="s">
        <v>1403</v>
      </c>
      <c r="C1849" s="3" t="s">
        <v>5512</v>
      </c>
      <c r="D1849">
        <v>2500</v>
      </c>
      <c r="E1849">
        <v>2729</v>
      </c>
      <c r="F1849" t="s">
        <v>8219</v>
      </c>
      <c r="G1849" t="s">
        <v>8225</v>
      </c>
      <c r="H1849" t="s">
        <v>8247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8276</v>
      </c>
      <c r="O1849" s="7">
        <f>(Table1[[#This Row],[pledged]]/Table1[[#This Row],[goal]])*100</f>
        <v>109.16</v>
      </c>
      <c r="P1849">
        <f>Table1[[#This Row],[pledged]]/Table1[[#This Row],[backers_count]]</f>
        <v>24.150442477876105</v>
      </c>
      <c r="Q1849" t="s">
        <v>8323</v>
      </c>
      <c r="R1849" t="s">
        <v>8324</v>
      </c>
      <c r="S1849" s="12">
        <f>(((J1849/60)/60)/24)+DATE(1970,1,1)</f>
        <v>42065.053368055553</v>
      </c>
      <c r="T1849" s="12">
        <f>(((I1849/60)/60)/24)+DATE(1970,1,1)</f>
        <v>42125.011701388896</v>
      </c>
    </row>
    <row r="1850" spans="1:20" ht="43.2" x14ac:dyDescent="0.3">
      <c r="A1850">
        <v>1601</v>
      </c>
      <c r="B1850" s="3" t="s">
        <v>1602</v>
      </c>
      <c r="C1850" s="3" t="s">
        <v>5711</v>
      </c>
      <c r="D1850">
        <v>2500</v>
      </c>
      <c r="E1850">
        <v>2706.23</v>
      </c>
      <c r="F1850" t="s">
        <v>8219</v>
      </c>
      <c r="G1850" t="s">
        <v>8224</v>
      </c>
      <c r="H1850" t="s">
        <v>8246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8276</v>
      </c>
      <c r="O1850" s="7">
        <f>(Table1[[#This Row],[pledged]]/Table1[[#This Row],[goal]])*100</f>
        <v>108.2492</v>
      </c>
      <c r="P1850">
        <f>Table1[[#This Row],[pledged]]/Table1[[#This Row],[backers_count]]</f>
        <v>48.325535714285714</v>
      </c>
      <c r="Q1850" t="s">
        <v>8323</v>
      </c>
      <c r="R1850" t="s">
        <v>8324</v>
      </c>
      <c r="S1850" s="12">
        <f>(((J1850/60)/60)/24)+DATE(1970,1,1)</f>
        <v>40638.092974537038</v>
      </c>
      <c r="T1850" s="12">
        <f>(((I1850/60)/60)/24)+DATE(1970,1,1)</f>
        <v>40668.092974537038</v>
      </c>
    </row>
    <row r="1851" spans="1:20" ht="28.8" x14ac:dyDescent="0.3">
      <c r="A1851">
        <v>1641</v>
      </c>
      <c r="B1851" s="3" t="s">
        <v>1642</v>
      </c>
      <c r="C1851" s="3" t="s">
        <v>5751</v>
      </c>
      <c r="D1851">
        <v>2500</v>
      </c>
      <c r="E1851">
        <v>2535</v>
      </c>
      <c r="F1851" t="s">
        <v>8219</v>
      </c>
      <c r="G1851" t="s">
        <v>8224</v>
      </c>
      <c r="H1851" t="s">
        <v>8246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8292</v>
      </c>
      <c r="O1851" s="7">
        <f>(Table1[[#This Row],[pledged]]/Table1[[#This Row],[goal]])*100</f>
        <v>101.4</v>
      </c>
      <c r="P1851">
        <f>Table1[[#This Row],[pledged]]/Table1[[#This Row],[backers_count]]</f>
        <v>97.5</v>
      </c>
      <c r="Q1851" t="s">
        <v>8323</v>
      </c>
      <c r="R1851" t="s">
        <v>8344</v>
      </c>
      <c r="S1851" s="12">
        <f>(((J1851/60)/60)/24)+DATE(1970,1,1)</f>
        <v>41962.596574074079</v>
      </c>
      <c r="T1851" s="12">
        <f>(((I1851/60)/60)/24)+DATE(1970,1,1)</f>
        <v>41992.596574074079</v>
      </c>
    </row>
    <row r="1852" spans="1:20" ht="43.2" x14ac:dyDescent="0.3">
      <c r="A1852">
        <v>1664</v>
      </c>
      <c r="B1852" s="3" t="s">
        <v>1665</v>
      </c>
      <c r="C1852" s="3" t="s">
        <v>5774</v>
      </c>
      <c r="D1852">
        <v>2500</v>
      </c>
      <c r="E1852">
        <v>3060.22</v>
      </c>
      <c r="F1852" t="s">
        <v>8219</v>
      </c>
      <c r="G1852" t="s">
        <v>8224</v>
      </c>
      <c r="H1852" t="s">
        <v>8246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8292</v>
      </c>
      <c r="O1852" s="7">
        <f>(Table1[[#This Row],[pledged]]/Table1[[#This Row],[goal]])*100</f>
        <v>122.40879999999999</v>
      </c>
      <c r="P1852">
        <f>Table1[[#This Row],[pledged]]/Table1[[#This Row],[backers_count]]</f>
        <v>34.384494382022467</v>
      </c>
      <c r="Q1852" t="s">
        <v>8323</v>
      </c>
      <c r="R1852" t="s">
        <v>8344</v>
      </c>
      <c r="S1852" s="12">
        <f>(((J1852/60)/60)/24)+DATE(1970,1,1)</f>
        <v>40939.761782407404</v>
      </c>
      <c r="T1852" s="12">
        <f>(((I1852/60)/60)/24)+DATE(1970,1,1)</f>
        <v>40984.165972222225</v>
      </c>
    </row>
    <row r="1853" spans="1:20" ht="43.2" x14ac:dyDescent="0.3">
      <c r="A1853">
        <v>1666</v>
      </c>
      <c r="B1853" s="3" t="s">
        <v>1667</v>
      </c>
      <c r="C1853" s="3" t="s">
        <v>5776</v>
      </c>
      <c r="D1853">
        <v>2500</v>
      </c>
      <c r="E1853">
        <v>4022</v>
      </c>
      <c r="F1853" t="s">
        <v>8219</v>
      </c>
      <c r="G1853" t="s">
        <v>8224</v>
      </c>
      <c r="H1853" t="s">
        <v>8246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8292</v>
      </c>
      <c r="O1853" s="7">
        <f>(Table1[[#This Row],[pledged]]/Table1[[#This Row],[goal]])*100</f>
        <v>160.88</v>
      </c>
      <c r="P1853">
        <f>Table1[[#This Row],[pledged]]/Table1[[#This Row],[backers_count]]</f>
        <v>41.04081632653061</v>
      </c>
      <c r="Q1853" t="s">
        <v>8323</v>
      </c>
      <c r="R1853" t="s">
        <v>8344</v>
      </c>
      <c r="S1853" s="12">
        <f>(((J1853/60)/60)/24)+DATE(1970,1,1)</f>
        <v>41331.253159722226</v>
      </c>
      <c r="T1853" s="12">
        <f>(((I1853/60)/60)/24)+DATE(1970,1,1)</f>
        <v>41361.211493055554</v>
      </c>
    </row>
    <row r="1854" spans="1:20" ht="43.2" x14ac:dyDescent="0.3">
      <c r="A1854">
        <v>1821</v>
      </c>
      <c r="B1854" s="3" t="s">
        <v>1822</v>
      </c>
      <c r="C1854" s="3" t="s">
        <v>5931</v>
      </c>
      <c r="D1854">
        <v>2500</v>
      </c>
      <c r="E1854">
        <v>3372.25</v>
      </c>
      <c r="F1854" t="s">
        <v>8219</v>
      </c>
      <c r="G1854" t="s">
        <v>8224</v>
      </c>
      <c r="H1854" t="s">
        <v>8246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8276</v>
      </c>
      <c r="O1854" s="7">
        <f>(Table1[[#This Row],[pledged]]/Table1[[#This Row],[goal]])*100</f>
        <v>134.88999999999999</v>
      </c>
      <c r="P1854">
        <f>Table1[[#This Row],[pledged]]/Table1[[#This Row],[backers_count]]</f>
        <v>59.162280701754383</v>
      </c>
      <c r="Q1854" t="s">
        <v>8323</v>
      </c>
      <c r="R1854" t="s">
        <v>8324</v>
      </c>
      <c r="S1854" s="12">
        <f>(((J1854/60)/60)/24)+DATE(1970,1,1)</f>
        <v>40926.319062499999</v>
      </c>
      <c r="T1854" s="12">
        <f>(((I1854/60)/60)/24)+DATE(1970,1,1)</f>
        <v>40971.319062499999</v>
      </c>
    </row>
    <row r="1855" spans="1:20" ht="57.6" x14ac:dyDescent="0.3">
      <c r="A1855">
        <v>1847</v>
      </c>
      <c r="B1855" s="3" t="s">
        <v>1848</v>
      </c>
      <c r="C1855" s="3" t="s">
        <v>5957</v>
      </c>
      <c r="D1855">
        <v>2500</v>
      </c>
      <c r="E1855">
        <v>3022</v>
      </c>
      <c r="F1855" t="s">
        <v>8219</v>
      </c>
      <c r="G1855" t="s">
        <v>8224</v>
      </c>
      <c r="H1855" t="s">
        <v>8246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8276</v>
      </c>
      <c r="O1855" s="7">
        <f>(Table1[[#This Row],[pledged]]/Table1[[#This Row],[goal]])*100</f>
        <v>120.88000000000001</v>
      </c>
      <c r="P1855">
        <f>Table1[[#This Row],[pledged]]/Table1[[#This Row],[backers_count]]</f>
        <v>79.526315789473685</v>
      </c>
      <c r="Q1855" t="s">
        <v>8323</v>
      </c>
      <c r="R1855" t="s">
        <v>8324</v>
      </c>
      <c r="S1855" s="12">
        <f>(((J1855/60)/60)/24)+DATE(1970,1,1)</f>
        <v>42094.236481481479</v>
      </c>
      <c r="T1855" s="12">
        <f>(((I1855/60)/60)/24)+DATE(1970,1,1)</f>
        <v>42115.236481481479</v>
      </c>
    </row>
    <row r="1856" spans="1:20" ht="57.6" x14ac:dyDescent="0.3">
      <c r="A1856">
        <v>1888</v>
      </c>
      <c r="B1856" s="3" t="s">
        <v>1889</v>
      </c>
      <c r="C1856" s="3" t="s">
        <v>5998</v>
      </c>
      <c r="D1856">
        <v>2500</v>
      </c>
      <c r="E1856">
        <v>4152</v>
      </c>
      <c r="F1856" t="s">
        <v>8219</v>
      </c>
      <c r="G1856" t="s">
        <v>8224</v>
      </c>
      <c r="H1856" t="s">
        <v>8246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8279</v>
      </c>
      <c r="O1856" s="7">
        <f>(Table1[[#This Row],[pledged]]/Table1[[#This Row],[goal]])*100</f>
        <v>166.08</v>
      </c>
      <c r="P1856">
        <f>Table1[[#This Row],[pledged]]/Table1[[#This Row],[backers_count]]</f>
        <v>46.651685393258425</v>
      </c>
      <c r="Q1856" t="s">
        <v>8323</v>
      </c>
      <c r="R1856" t="s">
        <v>8327</v>
      </c>
      <c r="S1856" s="12">
        <f>(((J1856/60)/60)/24)+DATE(1970,1,1)</f>
        <v>40299.239953703705</v>
      </c>
      <c r="T1856" s="12">
        <f>(((I1856/60)/60)/24)+DATE(1970,1,1)</f>
        <v>40330.207638888889</v>
      </c>
    </row>
    <row r="1857" spans="1:20" ht="43.2" x14ac:dyDescent="0.3">
      <c r="A1857">
        <v>1893</v>
      </c>
      <c r="B1857" s="3" t="s">
        <v>1894</v>
      </c>
      <c r="C1857" s="3" t="s">
        <v>6003</v>
      </c>
      <c r="D1857">
        <v>2500</v>
      </c>
      <c r="E1857">
        <v>2600</v>
      </c>
      <c r="F1857" t="s">
        <v>8219</v>
      </c>
      <c r="G1857" t="s">
        <v>8224</v>
      </c>
      <c r="H1857" t="s">
        <v>8246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8279</v>
      </c>
      <c r="O1857" s="7">
        <f>(Table1[[#This Row],[pledged]]/Table1[[#This Row],[goal]])*100</f>
        <v>104</v>
      </c>
      <c r="P1857">
        <f>Table1[[#This Row],[pledged]]/Table1[[#This Row],[backers_count]]</f>
        <v>57.777777777777779</v>
      </c>
      <c r="Q1857" t="s">
        <v>8323</v>
      </c>
      <c r="R1857" t="s">
        <v>8327</v>
      </c>
      <c r="S1857" s="12">
        <f>(((J1857/60)/60)/24)+DATE(1970,1,1)</f>
        <v>40632.94195601852</v>
      </c>
      <c r="T1857" s="12">
        <f>(((I1857/60)/60)/24)+DATE(1970,1,1)</f>
        <v>40649.165972222225</v>
      </c>
    </row>
    <row r="1858" spans="1:20" ht="57.6" x14ac:dyDescent="0.3">
      <c r="A1858">
        <v>1900</v>
      </c>
      <c r="B1858" s="3" t="s">
        <v>1901</v>
      </c>
      <c r="C1858" s="3" t="s">
        <v>6010</v>
      </c>
      <c r="D1858">
        <v>2500</v>
      </c>
      <c r="E1858">
        <v>2734.11</v>
      </c>
      <c r="F1858" t="s">
        <v>8219</v>
      </c>
      <c r="G1858" t="s">
        <v>8224</v>
      </c>
      <c r="H1858" t="s">
        <v>8246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8279</v>
      </c>
      <c r="O1858" s="7">
        <f>(Table1[[#This Row],[pledged]]/Table1[[#This Row],[goal]])*100</f>
        <v>109.3644</v>
      </c>
      <c r="P1858">
        <f>Table1[[#This Row],[pledged]]/Table1[[#This Row],[backers_count]]</f>
        <v>50.631666666666668</v>
      </c>
      <c r="Q1858" t="s">
        <v>8323</v>
      </c>
      <c r="R1858" t="s">
        <v>8327</v>
      </c>
      <c r="S1858" s="12">
        <f>(((J1858/60)/60)/24)+DATE(1970,1,1)</f>
        <v>41160.871886574074</v>
      </c>
      <c r="T1858" s="12">
        <f>(((I1858/60)/60)/24)+DATE(1970,1,1)</f>
        <v>41188.415972222225</v>
      </c>
    </row>
    <row r="1859" spans="1:20" ht="43.2" x14ac:dyDescent="0.3">
      <c r="A1859">
        <v>1935</v>
      </c>
      <c r="B1859" s="3" t="s">
        <v>1936</v>
      </c>
      <c r="C1859" s="3" t="s">
        <v>6045</v>
      </c>
      <c r="D1859">
        <v>2500</v>
      </c>
      <c r="E1859">
        <v>2710</v>
      </c>
      <c r="F1859" t="s">
        <v>8219</v>
      </c>
      <c r="G1859" t="s">
        <v>8224</v>
      </c>
      <c r="H1859" t="s">
        <v>8246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8279</v>
      </c>
      <c r="O1859" s="7">
        <f>(Table1[[#This Row],[pledged]]/Table1[[#This Row],[goal]])*100</f>
        <v>108.4</v>
      </c>
      <c r="P1859">
        <f>Table1[[#This Row],[pledged]]/Table1[[#This Row],[backers_count]]</f>
        <v>54.2</v>
      </c>
      <c r="Q1859" t="s">
        <v>8323</v>
      </c>
      <c r="R1859" t="s">
        <v>8327</v>
      </c>
      <c r="S1859" s="12">
        <f>(((J1859/60)/60)/24)+DATE(1970,1,1)</f>
        <v>41773.932534722226</v>
      </c>
      <c r="T1859" s="12">
        <f>(((I1859/60)/60)/24)+DATE(1970,1,1)</f>
        <v>41811.207638888889</v>
      </c>
    </row>
    <row r="1860" spans="1:20" ht="43.2" x14ac:dyDescent="0.3">
      <c r="A1860">
        <v>1972</v>
      </c>
      <c r="B1860" s="3" t="s">
        <v>1973</v>
      </c>
      <c r="C1860" s="3" t="s">
        <v>6082</v>
      </c>
      <c r="D1860">
        <v>2500</v>
      </c>
      <c r="E1860">
        <v>16862</v>
      </c>
      <c r="F1860" t="s">
        <v>8219</v>
      </c>
      <c r="G1860" t="s">
        <v>8224</v>
      </c>
      <c r="H1860" t="s">
        <v>8246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8295</v>
      </c>
      <c r="O1860" s="7">
        <f>(Table1[[#This Row],[pledged]]/Table1[[#This Row],[goal]])*100</f>
        <v>674.48</v>
      </c>
      <c r="P1860">
        <f>Table1[[#This Row],[pledged]]/Table1[[#This Row],[backers_count]]</f>
        <v>70.848739495798313</v>
      </c>
      <c r="Q1860" t="s">
        <v>8317</v>
      </c>
      <c r="R1860" t="s">
        <v>8347</v>
      </c>
      <c r="S1860" s="12">
        <f>(((J1860/60)/60)/24)+DATE(1970,1,1)</f>
        <v>41201.012083333335</v>
      </c>
      <c r="T1860" s="12">
        <f>(((I1860/60)/60)/24)+DATE(1970,1,1)</f>
        <v>41231.053749999999</v>
      </c>
    </row>
    <row r="1861" spans="1:20" ht="43.2" x14ac:dyDescent="0.3">
      <c r="A1861">
        <v>2029</v>
      </c>
      <c r="B1861" s="3" t="s">
        <v>2030</v>
      </c>
      <c r="C1861" s="3" t="s">
        <v>6139</v>
      </c>
      <c r="D1861">
        <v>2500</v>
      </c>
      <c r="E1861">
        <v>9030</v>
      </c>
      <c r="F1861" t="s">
        <v>8219</v>
      </c>
      <c r="G1861" t="s">
        <v>8224</v>
      </c>
      <c r="H1861" t="s">
        <v>8246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8295</v>
      </c>
      <c r="O1861" s="7">
        <f>(Table1[[#This Row],[pledged]]/Table1[[#This Row],[goal]])*100</f>
        <v>361.2</v>
      </c>
      <c r="P1861">
        <f>Table1[[#This Row],[pledged]]/Table1[[#This Row],[backers_count]]</f>
        <v>96.063829787234042</v>
      </c>
      <c r="Q1861" t="s">
        <v>8317</v>
      </c>
      <c r="R1861" t="s">
        <v>8347</v>
      </c>
      <c r="S1861" s="12">
        <f>(((J1861/60)/60)/24)+DATE(1970,1,1)</f>
        <v>41848.021770833337</v>
      </c>
      <c r="T1861" s="12">
        <f>(((I1861/60)/60)/24)+DATE(1970,1,1)</f>
        <v>41878.021770833337</v>
      </c>
    </row>
    <row r="1862" spans="1:20" ht="28.8" x14ac:dyDescent="0.3">
      <c r="A1862">
        <v>2089</v>
      </c>
      <c r="B1862" s="3" t="s">
        <v>2090</v>
      </c>
      <c r="C1862" s="3" t="s">
        <v>6199</v>
      </c>
      <c r="D1862">
        <v>2500</v>
      </c>
      <c r="E1862">
        <v>3010.01</v>
      </c>
      <c r="F1862" t="s">
        <v>8219</v>
      </c>
      <c r="G1862" t="s">
        <v>8224</v>
      </c>
      <c r="H1862" t="s">
        <v>8246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8279</v>
      </c>
      <c r="O1862" s="7">
        <f>(Table1[[#This Row],[pledged]]/Table1[[#This Row],[goal]])*100</f>
        <v>120.4004</v>
      </c>
      <c r="P1862">
        <f>Table1[[#This Row],[pledged]]/Table1[[#This Row],[backers_count]]</f>
        <v>48.54854838709678</v>
      </c>
      <c r="Q1862" t="s">
        <v>8323</v>
      </c>
      <c r="R1862" t="s">
        <v>8327</v>
      </c>
      <c r="S1862" s="12">
        <f>(((J1862/60)/60)/24)+DATE(1970,1,1)</f>
        <v>41453.076319444444</v>
      </c>
      <c r="T1862" s="12">
        <f>(((I1862/60)/60)/24)+DATE(1970,1,1)</f>
        <v>41488.076319444444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(Table1[[#This Row],[pledged]]/Table1[[#This Row],[goal]])*100</f>
        <v>0</v>
      </c>
      <c r="P1863" t="e">
        <f>Table1[[#This Row],[pledged]]/Table1[[#This Row],[backers_count]]</f>
        <v>#DIV/0!</v>
      </c>
      <c r="Q1863" t="s">
        <v>8331</v>
      </c>
      <c r="R1863" t="s">
        <v>8333</v>
      </c>
      <c r="S1863" s="12">
        <f>(((J1863/60)/60)/24)+DATE(1970,1,1)</f>
        <v>42000.300243055557</v>
      </c>
      <c r="T1863" s="12">
        <f>(((I1863/60)/60)/24)+DATE(1970,1,1)</f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(Table1[[#This Row],[pledged]]/Table1[[#This Row],[goal]])*100</f>
        <v>8.0833333333333321</v>
      </c>
      <c r="P1864">
        <f>Table1[[#This Row],[pledged]]/Table1[[#This Row],[backers_count]]</f>
        <v>90.9375</v>
      </c>
      <c r="Q1864" t="s">
        <v>8331</v>
      </c>
      <c r="R1864" t="s">
        <v>8333</v>
      </c>
      <c r="S1864" s="12">
        <f>(((J1864/60)/60)/24)+DATE(1970,1,1)</f>
        <v>42755.492754629624</v>
      </c>
      <c r="T1864" s="12">
        <f>(((I1864/60)/60)/24)+DATE(1970,1,1)</f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(Table1[[#This Row],[pledged]]/Table1[[#This Row],[goal]])*100</f>
        <v>0.4</v>
      </c>
      <c r="P1865">
        <f>Table1[[#This Row],[pledged]]/Table1[[#This Row],[backers_count]]</f>
        <v>5</v>
      </c>
      <c r="Q1865" t="s">
        <v>8331</v>
      </c>
      <c r="R1865" t="s">
        <v>8333</v>
      </c>
      <c r="S1865" s="12">
        <f>(((J1865/60)/60)/24)+DATE(1970,1,1)</f>
        <v>41772.797280092593</v>
      </c>
      <c r="T1865" s="12">
        <f>(((I1865/60)/60)/24)+DATE(1970,1,1)</f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(Table1[[#This Row],[pledged]]/Table1[[#This Row],[goal]])*100</f>
        <v>42.892307692307689</v>
      </c>
      <c r="P1866">
        <f>Table1[[#This Row],[pledged]]/Table1[[#This Row],[backers_count]]</f>
        <v>58.083333333333336</v>
      </c>
      <c r="Q1866" t="s">
        <v>8331</v>
      </c>
      <c r="R1866" t="s">
        <v>8333</v>
      </c>
      <c r="S1866" s="12">
        <f>(((J1866/60)/60)/24)+DATE(1970,1,1)</f>
        <v>41733.716435185182</v>
      </c>
      <c r="T1866" s="12">
        <f>(((I1866/60)/60)/24)+DATE(1970,1,1)</f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(Table1[[#This Row],[pledged]]/Table1[[#This Row],[goal]])*100</f>
        <v>3.6363636363636364E-3</v>
      </c>
      <c r="P1867">
        <f>Table1[[#This Row],[pledged]]/Table1[[#This Row],[backers_count]]</f>
        <v>2</v>
      </c>
      <c r="Q1867" t="s">
        <v>8331</v>
      </c>
      <c r="R1867" t="s">
        <v>8333</v>
      </c>
      <c r="S1867" s="12">
        <f>(((J1867/60)/60)/24)+DATE(1970,1,1)</f>
        <v>42645.367442129631</v>
      </c>
      <c r="T1867" s="12">
        <f>(((I1867/60)/60)/24)+DATE(1970,1,1)</f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(Table1[[#This Row],[pledged]]/Table1[[#This Row],[goal]])*100</f>
        <v>0.5</v>
      </c>
      <c r="P1868">
        <f>Table1[[#This Row],[pledged]]/Table1[[#This Row],[backers_count]]</f>
        <v>62.5</v>
      </c>
      <c r="Q1868" t="s">
        <v>8331</v>
      </c>
      <c r="R1868" t="s">
        <v>8333</v>
      </c>
      <c r="S1868" s="12">
        <f>(((J1868/60)/60)/24)+DATE(1970,1,1)</f>
        <v>42742.246493055558</v>
      </c>
      <c r="T1868" s="12">
        <f>(((I1868/60)/60)/24)+DATE(1970,1,1)</f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(Table1[[#This Row],[pledged]]/Table1[[#This Row],[goal]])*100</f>
        <v>0.05</v>
      </c>
      <c r="P1869">
        <f>Table1[[#This Row],[pledged]]/Table1[[#This Row],[backers_count]]</f>
        <v>10</v>
      </c>
      <c r="Q1869" t="s">
        <v>8331</v>
      </c>
      <c r="R1869" t="s">
        <v>8333</v>
      </c>
      <c r="S1869" s="12">
        <f>(((J1869/60)/60)/24)+DATE(1970,1,1)</f>
        <v>42649.924907407403</v>
      </c>
      <c r="T1869" s="12">
        <f>(((I1869/60)/60)/24)+DATE(1970,1,1)</f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(Table1[[#This Row],[pledged]]/Table1[[#This Row],[goal]])*100</f>
        <v>4.8680000000000003</v>
      </c>
      <c r="P1870">
        <f>Table1[[#This Row],[pledged]]/Table1[[#This Row],[backers_count]]</f>
        <v>71.588235294117652</v>
      </c>
      <c r="Q1870" t="s">
        <v>8331</v>
      </c>
      <c r="R1870" t="s">
        <v>8333</v>
      </c>
      <c r="S1870" s="12">
        <f>(((J1870/60)/60)/24)+DATE(1970,1,1)</f>
        <v>42328.779224537036</v>
      </c>
      <c r="T1870" s="12">
        <f>(((I1870/60)/60)/24)+DATE(1970,1,1)</f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(Table1[[#This Row],[pledged]]/Table1[[#This Row],[goal]])*100</f>
        <v>0</v>
      </c>
      <c r="P1871" t="e">
        <f>Table1[[#This Row],[pledged]]/Table1[[#This Row],[backers_count]]</f>
        <v>#DIV/0!</v>
      </c>
      <c r="Q1871" t="s">
        <v>8331</v>
      </c>
      <c r="R1871" t="s">
        <v>8333</v>
      </c>
      <c r="S1871" s="12">
        <f>(((J1871/60)/60)/24)+DATE(1970,1,1)</f>
        <v>42709.002881944441</v>
      </c>
      <c r="T1871" s="12">
        <f>(((I1871/60)/60)/24)+DATE(1970,1,1)</f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(Table1[[#This Row],[pledged]]/Table1[[#This Row],[goal]])*100</f>
        <v>10.314285714285715</v>
      </c>
      <c r="P1872">
        <f>Table1[[#This Row],[pledged]]/Table1[[#This Row],[backers_count]]</f>
        <v>32.81818181818182</v>
      </c>
      <c r="Q1872" t="s">
        <v>8331</v>
      </c>
      <c r="R1872" t="s">
        <v>8333</v>
      </c>
      <c r="S1872" s="12">
        <f>(((J1872/60)/60)/24)+DATE(1970,1,1)</f>
        <v>42371.355729166666</v>
      </c>
      <c r="T1872" s="12">
        <f>(((I1872/60)/60)/24)+DATE(1970,1,1)</f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(Table1[[#This Row],[pledged]]/Table1[[#This Row],[goal]])*100</f>
        <v>71.784615384615378</v>
      </c>
      <c r="P1873">
        <f>Table1[[#This Row],[pledged]]/Table1[[#This Row],[backers_count]]</f>
        <v>49.11578947368421</v>
      </c>
      <c r="Q1873" t="s">
        <v>8331</v>
      </c>
      <c r="R1873" t="s">
        <v>8333</v>
      </c>
      <c r="S1873" s="12">
        <f>(((J1873/60)/60)/24)+DATE(1970,1,1)</f>
        <v>41923.783576388887</v>
      </c>
      <c r="T1873" s="12">
        <f>(((I1873/60)/60)/24)+DATE(1970,1,1)</f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(Table1[[#This Row],[pledged]]/Table1[[#This Row],[goal]])*100</f>
        <v>1.06</v>
      </c>
      <c r="P1874">
        <f>Table1[[#This Row],[pledged]]/Table1[[#This Row],[backers_count]]</f>
        <v>16.307692307692307</v>
      </c>
      <c r="Q1874" t="s">
        <v>8331</v>
      </c>
      <c r="R1874" t="s">
        <v>8333</v>
      </c>
      <c r="S1874" s="12">
        <f>(((J1874/60)/60)/24)+DATE(1970,1,1)</f>
        <v>42155.129652777774</v>
      </c>
      <c r="T1874" s="12">
        <f>(((I1874/60)/60)/24)+DATE(1970,1,1)</f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(Table1[[#This Row],[pledged]]/Table1[[#This Row],[goal]])*100</f>
        <v>0.44999999999999996</v>
      </c>
      <c r="P1875">
        <f>Table1[[#This Row],[pledged]]/Table1[[#This Row],[backers_count]]</f>
        <v>18</v>
      </c>
      <c r="Q1875" t="s">
        <v>8331</v>
      </c>
      <c r="R1875" t="s">
        <v>8333</v>
      </c>
      <c r="S1875" s="12">
        <f>(((J1875/60)/60)/24)+DATE(1970,1,1)</f>
        <v>42164.615856481483</v>
      </c>
      <c r="T1875" s="12">
        <f>(((I1875/60)/60)/24)+DATE(1970,1,1)</f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(Table1[[#This Row],[pledged]]/Table1[[#This Row],[goal]])*100</f>
        <v>1.6250000000000001E-2</v>
      </c>
      <c r="P1876">
        <f>Table1[[#This Row],[pledged]]/Table1[[#This Row],[backers_count]]</f>
        <v>13</v>
      </c>
      <c r="Q1876" t="s">
        <v>8331</v>
      </c>
      <c r="R1876" t="s">
        <v>8333</v>
      </c>
      <c r="S1876" s="12">
        <f>(((J1876/60)/60)/24)+DATE(1970,1,1)</f>
        <v>42529.969131944439</v>
      </c>
      <c r="T1876" s="12">
        <f>(((I1876/60)/60)/24)+DATE(1970,1,1)</f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(Table1[[#This Row],[pledged]]/Table1[[#This Row],[goal]])*100</f>
        <v>0.51</v>
      </c>
      <c r="P1877">
        <f>Table1[[#This Row],[pledged]]/Table1[[#This Row],[backers_count]]</f>
        <v>17</v>
      </c>
      <c r="Q1877" t="s">
        <v>8331</v>
      </c>
      <c r="R1877" t="s">
        <v>8333</v>
      </c>
      <c r="S1877" s="12">
        <f>(((J1877/60)/60)/24)+DATE(1970,1,1)</f>
        <v>42528.899398148147</v>
      </c>
      <c r="T1877" s="12">
        <f>(((I1877/60)/60)/24)+DATE(1970,1,1)</f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(Table1[[#This Row],[pledged]]/Table1[[#This Row],[goal]])*100</f>
        <v>0</v>
      </c>
      <c r="P1878" t="e">
        <f>Table1[[#This Row],[pledged]]/Table1[[#This Row],[backers_count]]</f>
        <v>#DIV/0!</v>
      </c>
      <c r="Q1878" t="s">
        <v>8331</v>
      </c>
      <c r="R1878" t="s">
        <v>8333</v>
      </c>
      <c r="S1878" s="12">
        <f>(((J1878/60)/60)/24)+DATE(1970,1,1)</f>
        <v>41776.284780092588</v>
      </c>
      <c r="T1878" s="12">
        <f>(((I1878/60)/60)/24)+DATE(1970,1,1)</f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(Table1[[#This Row],[pledged]]/Table1[[#This Row],[goal]])*100</f>
        <v>0</v>
      </c>
      <c r="P1879" t="e">
        <f>Table1[[#This Row],[pledged]]/Table1[[#This Row],[backers_count]]</f>
        <v>#DIV/0!</v>
      </c>
      <c r="Q1879" t="s">
        <v>8331</v>
      </c>
      <c r="R1879" t="s">
        <v>8333</v>
      </c>
      <c r="S1879" s="12">
        <f>(((J1879/60)/60)/24)+DATE(1970,1,1)</f>
        <v>42035.029224537036</v>
      </c>
      <c r="T1879" s="12">
        <f>(((I1879/60)/60)/24)+DATE(1970,1,1)</f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(Table1[[#This Row],[pledged]]/Table1[[#This Row],[goal]])*100</f>
        <v>0</v>
      </c>
      <c r="P1880" t="e">
        <f>Table1[[#This Row],[pledged]]/Table1[[#This Row],[backers_count]]</f>
        <v>#DIV/0!</v>
      </c>
      <c r="Q1880" t="s">
        <v>8331</v>
      </c>
      <c r="R1880" t="s">
        <v>8333</v>
      </c>
      <c r="S1880" s="12">
        <f>(((J1880/60)/60)/24)+DATE(1970,1,1)</f>
        <v>41773.008738425924</v>
      </c>
      <c r="T1880" s="12">
        <f>(((I1880/60)/60)/24)+DATE(1970,1,1)</f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(Table1[[#This Row],[pledged]]/Table1[[#This Row],[goal]])*100</f>
        <v>0.12</v>
      </c>
      <c r="P1881">
        <f>Table1[[#This Row],[pledged]]/Table1[[#This Row],[backers_count]]</f>
        <v>3</v>
      </c>
      <c r="Q1881" t="s">
        <v>8331</v>
      </c>
      <c r="R1881" t="s">
        <v>8333</v>
      </c>
      <c r="S1881" s="12">
        <f>(((J1881/60)/60)/24)+DATE(1970,1,1)</f>
        <v>42413.649641203709</v>
      </c>
      <c r="T1881" s="12">
        <f>(((I1881/60)/60)/24)+DATE(1970,1,1)</f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(Table1[[#This Row],[pledged]]/Table1[[#This Row],[goal]])*100</f>
        <v>20.080000000000002</v>
      </c>
      <c r="P1882">
        <f>Table1[[#This Row],[pledged]]/Table1[[#This Row],[backers_count]]</f>
        <v>41.833333333333336</v>
      </c>
      <c r="Q1882" t="s">
        <v>8331</v>
      </c>
      <c r="R1882" t="s">
        <v>8333</v>
      </c>
      <c r="S1882" s="12">
        <f>(((J1882/60)/60)/24)+DATE(1970,1,1)</f>
        <v>42430.566898148143</v>
      </c>
      <c r="T1882" s="12">
        <f>(((I1882/60)/60)/24)+DATE(1970,1,1)</f>
        <v>42459.525231481486</v>
      </c>
    </row>
    <row r="1883" spans="1:20" ht="43.2" x14ac:dyDescent="0.3">
      <c r="A1883">
        <v>2095</v>
      </c>
      <c r="B1883" s="3" t="s">
        <v>2096</v>
      </c>
      <c r="C1883" s="3" t="s">
        <v>6205</v>
      </c>
      <c r="D1883">
        <v>2500</v>
      </c>
      <c r="E1883">
        <v>2500</v>
      </c>
      <c r="F1883" t="s">
        <v>8219</v>
      </c>
      <c r="G1883" t="s">
        <v>8224</v>
      </c>
      <c r="H1883" t="s">
        <v>8246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8279</v>
      </c>
      <c r="O1883" s="7">
        <f>(Table1[[#This Row],[pledged]]/Table1[[#This Row],[goal]])*100</f>
        <v>100</v>
      </c>
      <c r="P1883">
        <f>Table1[[#This Row],[pledged]]/Table1[[#This Row],[backers_count]]</f>
        <v>113.63636363636364</v>
      </c>
      <c r="Q1883" t="s">
        <v>8323</v>
      </c>
      <c r="R1883" t="s">
        <v>8327</v>
      </c>
      <c r="S1883" s="12">
        <f>(((J1883/60)/60)/24)+DATE(1970,1,1)</f>
        <v>40758.733483796292</v>
      </c>
      <c r="T1883" s="12">
        <f>(((I1883/60)/60)/24)+DATE(1970,1,1)</f>
        <v>40818.733483796292</v>
      </c>
    </row>
    <row r="1884" spans="1:20" ht="43.2" x14ac:dyDescent="0.3">
      <c r="A1884">
        <v>2163</v>
      </c>
      <c r="B1884" s="3" t="s">
        <v>2164</v>
      </c>
      <c r="C1884" s="3" t="s">
        <v>6273</v>
      </c>
      <c r="D1884">
        <v>2500</v>
      </c>
      <c r="E1884">
        <v>3305</v>
      </c>
      <c r="F1884" t="s">
        <v>8219</v>
      </c>
      <c r="G1884" t="s">
        <v>8224</v>
      </c>
      <c r="H1884" t="s">
        <v>8246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8276</v>
      </c>
      <c r="O1884" s="7">
        <f>(Table1[[#This Row],[pledged]]/Table1[[#This Row],[goal]])*100</f>
        <v>132.20000000000002</v>
      </c>
      <c r="P1884">
        <f>Table1[[#This Row],[pledged]]/Table1[[#This Row],[backers_count]]</f>
        <v>75.11363636363636</v>
      </c>
      <c r="Q1884" t="s">
        <v>8323</v>
      </c>
      <c r="R1884" t="s">
        <v>8324</v>
      </c>
      <c r="S1884" s="12">
        <f>(((J1884/60)/60)/24)+DATE(1970,1,1)</f>
        <v>42111.899537037039</v>
      </c>
      <c r="T1884" s="12">
        <f>(((I1884/60)/60)/24)+DATE(1970,1,1)</f>
        <v>42163.159722222219</v>
      </c>
    </row>
    <row r="1885" spans="1:20" ht="43.2" x14ac:dyDescent="0.3">
      <c r="A1885">
        <v>2165</v>
      </c>
      <c r="B1885" s="3" t="s">
        <v>2166</v>
      </c>
      <c r="C1885" s="3" t="s">
        <v>6275</v>
      </c>
      <c r="D1885">
        <v>2500</v>
      </c>
      <c r="E1885">
        <v>3466</v>
      </c>
      <c r="F1885" t="s">
        <v>8219</v>
      </c>
      <c r="G1885" t="s">
        <v>8230</v>
      </c>
      <c r="H1885" t="s">
        <v>8249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8276</v>
      </c>
      <c r="O1885" s="7">
        <f>(Table1[[#This Row],[pledged]]/Table1[[#This Row],[goal]])*100</f>
        <v>138.64000000000001</v>
      </c>
      <c r="P1885">
        <f>Table1[[#This Row],[pledged]]/Table1[[#This Row],[backers_count]]</f>
        <v>29.623931623931625</v>
      </c>
      <c r="Q1885" t="s">
        <v>8323</v>
      </c>
      <c r="R1885" t="s">
        <v>8324</v>
      </c>
      <c r="S1885" s="12">
        <f>(((J1885/60)/60)/24)+DATE(1970,1,1)</f>
        <v>42438.667071759264</v>
      </c>
      <c r="T1885" s="12">
        <f>(((I1885/60)/60)/24)+DATE(1970,1,1)</f>
        <v>42468.625405092593</v>
      </c>
    </row>
    <row r="1886" spans="1:20" ht="72" x14ac:dyDescent="0.3">
      <c r="A1886">
        <v>2177</v>
      </c>
      <c r="B1886" s="3" t="s">
        <v>2178</v>
      </c>
      <c r="C1886" s="3" t="s">
        <v>6287</v>
      </c>
      <c r="D1886">
        <v>2500</v>
      </c>
      <c r="E1886">
        <v>2503</v>
      </c>
      <c r="F1886" t="s">
        <v>8219</v>
      </c>
      <c r="G1886" t="s">
        <v>8224</v>
      </c>
      <c r="H1886" t="s">
        <v>8246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8276</v>
      </c>
      <c r="O1886" s="7">
        <f>(Table1[[#This Row],[pledged]]/Table1[[#This Row],[goal]])*100</f>
        <v>100.12</v>
      </c>
      <c r="P1886">
        <f>Table1[[#This Row],[pledged]]/Table1[[#This Row],[backers_count]]</f>
        <v>65.868421052631575</v>
      </c>
      <c r="Q1886" t="s">
        <v>8323</v>
      </c>
      <c r="R1886" t="s">
        <v>8324</v>
      </c>
      <c r="S1886" s="12">
        <f>(((J1886/60)/60)/24)+DATE(1970,1,1)</f>
        <v>42502.250775462962</v>
      </c>
      <c r="T1886" s="12">
        <f>(((I1886/60)/60)/24)+DATE(1970,1,1)</f>
        <v>42527.250775462962</v>
      </c>
    </row>
    <row r="1887" spans="1:20" ht="43.2" x14ac:dyDescent="0.3">
      <c r="A1887">
        <v>2211</v>
      </c>
      <c r="B1887" s="3" t="s">
        <v>2212</v>
      </c>
      <c r="C1887" s="3" t="s">
        <v>6321</v>
      </c>
      <c r="D1887">
        <v>2500</v>
      </c>
      <c r="E1887">
        <v>4890</v>
      </c>
      <c r="F1887" t="s">
        <v>8219</v>
      </c>
      <c r="G1887" t="s">
        <v>8224</v>
      </c>
      <c r="H1887" t="s">
        <v>8246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8280</v>
      </c>
      <c r="O1887" s="7">
        <f>(Table1[[#This Row],[pledged]]/Table1[[#This Row],[goal]])*100</f>
        <v>195.6</v>
      </c>
      <c r="P1887">
        <f>Table1[[#This Row],[pledged]]/Table1[[#This Row],[backers_count]]</f>
        <v>40.75</v>
      </c>
      <c r="Q1887" t="s">
        <v>8323</v>
      </c>
      <c r="R1887" t="s">
        <v>8328</v>
      </c>
      <c r="S1887" s="12">
        <f>(((J1887/60)/60)/24)+DATE(1970,1,1)</f>
        <v>41716.785011574073</v>
      </c>
      <c r="T1887" s="12">
        <f>(((I1887/60)/60)/24)+DATE(1970,1,1)</f>
        <v>41739.290972222225</v>
      </c>
    </row>
    <row r="1888" spans="1:20" ht="43.2" x14ac:dyDescent="0.3">
      <c r="A1888">
        <v>2231</v>
      </c>
      <c r="B1888" s="3" t="s">
        <v>2232</v>
      </c>
      <c r="C1888" s="3" t="s">
        <v>6341</v>
      </c>
      <c r="D1888">
        <v>2500</v>
      </c>
      <c r="E1888">
        <v>30303.24</v>
      </c>
      <c r="F1888" t="s">
        <v>8219</v>
      </c>
      <c r="G1888" t="s">
        <v>8224</v>
      </c>
      <c r="H1888" t="s">
        <v>8246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8297</v>
      </c>
      <c r="O1888" s="7">
        <f>(Table1[[#This Row],[pledged]]/Table1[[#This Row],[goal]])*100</f>
        <v>1212.1296000000002</v>
      </c>
      <c r="P1888">
        <f>Table1[[#This Row],[pledged]]/Table1[[#This Row],[backers_count]]</f>
        <v>27.226630727762803</v>
      </c>
      <c r="Q1888" t="s">
        <v>8331</v>
      </c>
      <c r="R1888" t="s">
        <v>8349</v>
      </c>
      <c r="S1888" s="12">
        <f>(((J1888/60)/60)/24)+DATE(1970,1,1)</f>
        <v>41423.910891203705</v>
      </c>
      <c r="T1888" s="12">
        <f>(((I1888/60)/60)/24)+DATE(1970,1,1)</f>
        <v>41450.208333333336</v>
      </c>
    </row>
    <row r="1889" spans="1:20" ht="43.2" x14ac:dyDescent="0.3">
      <c r="A1889">
        <v>2233</v>
      </c>
      <c r="B1889" s="3" t="s">
        <v>2234</v>
      </c>
      <c r="C1889" s="3" t="s">
        <v>6343</v>
      </c>
      <c r="D1889">
        <v>2500</v>
      </c>
      <c r="E1889">
        <v>8301</v>
      </c>
      <c r="F1889" t="s">
        <v>8219</v>
      </c>
      <c r="G1889" t="s">
        <v>8225</v>
      </c>
      <c r="H1889" t="s">
        <v>8247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8297</v>
      </c>
      <c r="O1889" s="7">
        <f>(Table1[[#This Row],[pledged]]/Table1[[#This Row],[goal]])*100</f>
        <v>332.03999999999996</v>
      </c>
      <c r="P1889">
        <f>Table1[[#This Row],[pledged]]/Table1[[#This Row],[backers_count]]</f>
        <v>21.230179028132991</v>
      </c>
      <c r="Q1889" t="s">
        <v>8331</v>
      </c>
      <c r="R1889" t="s">
        <v>8349</v>
      </c>
      <c r="S1889" s="12">
        <f>(((J1889/60)/60)/24)+DATE(1970,1,1)</f>
        <v>42331.378923611104</v>
      </c>
      <c r="T1889" s="12">
        <f>(((I1889/60)/60)/24)+DATE(1970,1,1)</f>
        <v>42352</v>
      </c>
    </row>
    <row r="1890" spans="1:20" ht="43.2" x14ac:dyDescent="0.3">
      <c r="A1890">
        <v>2246</v>
      </c>
      <c r="B1890" s="3" t="s">
        <v>2247</v>
      </c>
      <c r="C1890" s="3" t="s">
        <v>6356</v>
      </c>
      <c r="D1890">
        <v>2500</v>
      </c>
      <c r="E1890">
        <v>2503</v>
      </c>
      <c r="F1890" t="s">
        <v>8219</v>
      </c>
      <c r="G1890" t="s">
        <v>8225</v>
      </c>
      <c r="H1890" t="s">
        <v>8247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8297</v>
      </c>
      <c r="O1890" s="7">
        <f>(Table1[[#This Row],[pledged]]/Table1[[#This Row],[goal]])*100</f>
        <v>100.12</v>
      </c>
      <c r="P1890">
        <f>Table1[[#This Row],[pledged]]/Table1[[#This Row],[backers_count]]</f>
        <v>43.912280701754383</v>
      </c>
      <c r="Q1890" t="s">
        <v>8331</v>
      </c>
      <c r="R1890" t="s">
        <v>8349</v>
      </c>
      <c r="S1890" s="12">
        <f>(((J1890/60)/60)/24)+DATE(1970,1,1)</f>
        <v>42221.79178240741</v>
      </c>
      <c r="T1890" s="12">
        <f>(((I1890/60)/60)/24)+DATE(1970,1,1)</f>
        <v>42251.79178240741</v>
      </c>
    </row>
    <row r="1891" spans="1:20" ht="57.6" x14ac:dyDescent="0.3">
      <c r="A1891">
        <v>2257</v>
      </c>
      <c r="B1891" s="3" t="s">
        <v>2258</v>
      </c>
      <c r="C1891" s="3" t="s">
        <v>6367</v>
      </c>
      <c r="D1891">
        <v>2500</v>
      </c>
      <c r="E1891">
        <v>15903.5</v>
      </c>
      <c r="F1891" t="s">
        <v>8219</v>
      </c>
      <c r="G1891" t="s">
        <v>8225</v>
      </c>
      <c r="H1891" t="s">
        <v>8247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8297</v>
      </c>
      <c r="O1891" s="7">
        <f>(Table1[[#This Row],[pledged]]/Table1[[#This Row],[goal]])*100</f>
        <v>636.14</v>
      </c>
      <c r="P1891">
        <f>Table1[[#This Row],[pledged]]/Table1[[#This Row],[backers_count]]</f>
        <v>94.103550295857985</v>
      </c>
      <c r="Q1891" t="s">
        <v>8331</v>
      </c>
      <c r="R1891" t="s">
        <v>8349</v>
      </c>
      <c r="S1891" s="12">
        <f>(((J1891/60)/60)/24)+DATE(1970,1,1)</f>
        <v>42505.936678240745</v>
      </c>
      <c r="T1891" s="12">
        <f>(((I1891/60)/60)/24)+DATE(1970,1,1)</f>
        <v>42540.958333333328</v>
      </c>
    </row>
    <row r="1892" spans="1:20" ht="43.2" x14ac:dyDescent="0.3">
      <c r="A1892">
        <v>2260</v>
      </c>
      <c r="B1892" s="3" t="s">
        <v>2261</v>
      </c>
      <c r="C1892" s="3" t="s">
        <v>6370</v>
      </c>
      <c r="D1892">
        <v>2500</v>
      </c>
      <c r="E1892">
        <v>8173</v>
      </c>
      <c r="F1892" t="s">
        <v>8219</v>
      </c>
      <c r="G1892" t="s">
        <v>8224</v>
      </c>
      <c r="H1892" t="s">
        <v>8246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8297</v>
      </c>
      <c r="O1892" s="7">
        <f>(Table1[[#This Row],[pledged]]/Table1[[#This Row],[goal]])*100</f>
        <v>326.92</v>
      </c>
      <c r="P1892">
        <f>Table1[[#This Row],[pledged]]/Table1[[#This Row],[backers_count]]</f>
        <v>97.297619047619051</v>
      </c>
      <c r="Q1892" t="s">
        <v>8331</v>
      </c>
      <c r="R1892" t="s">
        <v>8349</v>
      </c>
      <c r="S1892" s="12">
        <f>(((J1892/60)/60)/24)+DATE(1970,1,1)</f>
        <v>41695.016782407409</v>
      </c>
      <c r="T1892" s="12">
        <f>(((I1892/60)/60)/24)+DATE(1970,1,1)</f>
        <v>41724.975115740745</v>
      </c>
    </row>
    <row r="1893" spans="1:20" ht="43.2" x14ac:dyDescent="0.3">
      <c r="A1893">
        <v>2269</v>
      </c>
      <c r="B1893" s="3" t="s">
        <v>2270</v>
      </c>
      <c r="C1893" s="3" t="s">
        <v>6379</v>
      </c>
      <c r="D1893">
        <v>2500</v>
      </c>
      <c r="E1893">
        <v>45041</v>
      </c>
      <c r="F1893" t="s">
        <v>8219</v>
      </c>
      <c r="G1893" t="s">
        <v>8224</v>
      </c>
      <c r="H1893" t="s">
        <v>8246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8297</v>
      </c>
      <c r="O1893" s="7">
        <f>(Table1[[#This Row],[pledged]]/Table1[[#This Row],[goal]])*100</f>
        <v>1801.64</v>
      </c>
      <c r="P1893">
        <f>Table1[[#This Row],[pledged]]/Table1[[#This Row],[backers_count]]</f>
        <v>49.934589800443462</v>
      </c>
      <c r="Q1893" t="s">
        <v>8331</v>
      </c>
      <c r="R1893" t="s">
        <v>8349</v>
      </c>
      <c r="S1893" s="12">
        <f>(((J1893/60)/60)/24)+DATE(1970,1,1)</f>
        <v>42776.704432870371</v>
      </c>
      <c r="T1893" s="12">
        <f>(((I1893/60)/60)/24)+DATE(1970,1,1)</f>
        <v>42801.208333333328</v>
      </c>
    </row>
    <row r="1894" spans="1:20" ht="43.2" x14ac:dyDescent="0.3">
      <c r="A1894">
        <v>2273</v>
      </c>
      <c r="B1894" s="3" t="s">
        <v>2274</v>
      </c>
      <c r="C1894" s="3" t="s">
        <v>6383</v>
      </c>
      <c r="D1894">
        <v>2500</v>
      </c>
      <c r="E1894">
        <v>5509</v>
      </c>
      <c r="F1894" t="s">
        <v>8219</v>
      </c>
      <c r="G1894" t="s">
        <v>8229</v>
      </c>
      <c r="H1894" t="s">
        <v>8251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8297</v>
      </c>
      <c r="O1894" s="7">
        <f>(Table1[[#This Row],[pledged]]/Table1[[#This Row],[goal]])*100</f>
        <v>220.35999999999999</v>
      </c>
      <c r="P1894">
        <f>Table1[[#This Row],[pledged]]/Table1[[#This Row],[backers_count]]</f>
        <v>37.476190476190474</v>
      </c>
      <c r="Q1894" t="s">
        <v>8331</v>
      </c>
      <c r="R1894" t="s">
        <v>8349</v>
      </c>
      <c r="S1894" s="12">
        <f>(((J1894/60)/60)/24)+DATE(1970,1,1)</f>
        <v>42781.549097222218</v>
      </c>
      <c r="T1894" s="12">
        <f>(((I1894/60)/60)/24)+DATE(1970,1,1)</f>
        <v>42806.507430555561</v>
      </c>
    </row>
    <row r="1895" spans="1:20" ht="57.6" x14ac:dyDescent="0.3">
      <c r="A1895">
        <v>2274</v>
      </c>
      <c r="B1895" s="3" t="s">
        <v>2275</v>
      </c>
      <c r="C1895" s="3" t="s">
        <v>6384</v>
      </c>
      <c r="D1895">
        <v>2500</v>
      </c>
      <c r="E1895">
        <v>2990</v>
      </c>
      <c r="F1895" t="s">
        <v>8219</v>
      </c>
      <c r="G1895" t="s">
        <v>8224</v>
      </c>
      <c r="H1895" t="s">
        <v>8246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8297</v>
      </c>
      <c r="O1895" s="7">
        <f>(Table1[[#This Row],[pledged]]/Table1[[#This Row],[goal]])*100</f>
        <v>119.6</v>
      </c>
      <c r="P1895">
        <f>Table1[[#This Row],[pledged]]/Table1[[#This Row],[backers_count]]</f>
        <v>30.202020202020201</v>
      </c>
      <c r="Q1895" t="s">
        <v>8331</v>
      </c>
      <c r="R1895" t="s">
        <v>8349</v>
      </c>
      <c r="S1895" s="12">
        <f>(((J1895/60)/60)/24)+DATE(1970,1,1)</f>
        <v>41663.500659722224</v>
      </c>
      <c r="T1895" s="12">
        <f>(((I1895/60)/60)/24)+DATE(1970,1,1)</f>
        <v>41693.500659722224</v>
      </c>
    </row>
    <row r="1896" spans="1:20" ht="43.2" x14ac:dyDescent="0.3">
      <c r="A1896">
        <v>2291</v>
      </c>
      <c r="B1896" s="3" t="s">
        <v>2292</v>
      </c>
      <c r="C1896" s="3" t="s">
        <v>6401</v>
      </c>
      <c r="D1896">
        <v>2500</v>
      </c>
      <c r="E1896">
        <v>4320</v>
      </c>
      <c r="F1896" t="s">
        <v>8219</v>
      </c>
      <c r="G1896" t="s">
        <v>8224</v>
      </c>
      <c r="H1896" t="s">
        <v>8246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8276</v>
      </c>
      <c r="O1896" s="7">
        <f>(Table1[[#This Row],[pledged]]/Table1[[#This Row],[goal]])*100</f>
        <v>172.8</v>
      </c>
      <c r="P1896">
        <f>Table1[[#This Row],[pledged]]/Table1[[#This Row],[backers_count]]</f>
        <v>100.46511627906976</v>
      </c>
      <c r="Q1896" t="s">
        <v>8323</v>
      </c>
      <c r="R1896" t="s">
        <v>8324</v>
      </c>
      <c r="S1896" s="12">
        <f>(((J1896/60)/60)/24)+DATE(1970,1,1)</f>
        <v>40987.977060185185</v>
      </c>
      <c r="T1896" s="12">
        <f>(((I1896/60)/60)/24)+DATE(1970,1,1)</f>
        <v>41022.166666666664</v>
      </c>
    </row>
    <row r="1897" spans="1:20" ht="43.2" x14ac:dyDescent="0.3">
      <c r="A1897">
        <v>2315</v>
      </c>
      <c r="B1897" s="3" t="s">
        <v>2316</v>
      </c>
      <c r="C1897" s="3" t="s">
        <v>6425</v>
      </c>
      <c r="D1897">
        <v>2500</v>
      </c>
      <c r="E1897">
        <v>2565</v>
      </c>
      <c r="F1897" t="s">
        <v>8219</v>
      </c>
      <c r="G1897" t="s">
        <v>8224</v>
      </c>
      <c r="H1897" t="s">
        <v>8246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8279</v>
      </c>
      <c r="O1897" s="7">
        <f>(Table1[[#This Row],[pledged]]/Table1[[#This Row],[goal]])*100</f>
        <v>102.60000000000001</v>
      </c>
      <c r="P1897">
        <f>Table1[[#This Row],[pledged]]/Table1[[#This Row],[backers_count]]</f>
        <v>40.078125</v>
      </c>
      <c r="Q1897" t="s">
        <v>8323</v>
      </c>
      <c r="R1897" t="s">
        <v>8327</v>
      </c>
      <c r="S1897" s="12">
        <f>(((J1897/60)/60)/24)+DATE(1970,1,1)</f>
        <v>41004.72619212963</v>
      </c>
      <c r="T1897" s="12">
        <f>(((I1897/60)/60)/24)+DATE(1970,1,1)</f>
        <v>41034.72619212963</v>
      </c>
    </row>
    <row r="1898" spans="1:20" ht="57.6" x14ac:dyDescent="0.3">
      <c r="A1898">
        <v>2447</v>
      </c>
      <c r="B1898" s="3" t="s">
        <v>2448</v>
      </c>
      <c r="C1898" s="3" t="s">
        <v>6557</v>
      </c>
      <c r="D1898">
        <v>2500</v>
      </c>
      <c r="E1898">
        <v>10680</v>
      </c>
      <c r="F1898" t="s">
        <v>8219</v>
      </c>
      <c r="G1898" t="s">
        <v>8224</v>
      </c>
      <c r="H1898" t="s">
        <v>8246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8298</v>
      </c>
      <c r="O1898" s="7">
        <f>(Table1[[#This Row],[pledged]]/Table1[[#This Row],[goal]])*100</f>
        <v>427.20000000000005</v>
      </c>
      <c r="P1898">
        <f>Table1[[#This Row],[pledged]]/Table1[[#This Row],[backers_count]]</f>
        <v>31.691394658753708</v>
      </c>
      <c r="Q1898" t="s">
        <v>8334</v>
      </c>
      <c r="R1898" t="s">
        <v>8350</v>
      </c>
      <c r="S1898" s="12">
        <f>(((J1898/60)/60)/24)+DATE(1970,1,1)</f>
        <v>42654.469826388886</v>
      </c>
      <c r="T1898" s="12">
        <f>(((I1898/60)/60)/24)+DATE(1970,1,1)</f>
        <v>42686.166666666672</v>
      </c>
    </row>
    <row r="1899" spans="1:20" ht="43.2" x14ac:dyDescent="0.3">
      <c r="A1899">
        <v>2466</v>
      </c>
      <c r="B1899" s="3" t="s">
        <v>2467</v>
      </c>
      <c r="C1899" s="3" t="s">
        <v>6576</v>
      </c>
      <c r="D1899">
        <v>2500</v>
      </c>
      <c r="E1899">
        <v>2500</v>
      </c>
      <c r="F1899" t="s">
        <v>8219</v>
      </c>
      <c r="G1899" t="s">
        <v>8224</v>
      </c>
      <c r="H1899" t="s">
        <v>8246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8279</v>
      </c>
      <c r="O1899" s="7">
        <f>(Table1[[#This Row],[pledged]]/Table1[[#This Row],[goal]])*100</f>
        <v>100</v>
      </c>
      <c r="P1899">
        <f>Table1[[#This Row],[pledged]]/Table1[[#This Row],[backers_count]]</f>
        <v>48.07692307692308</v>
      </c>
      <c r="Q1899" t="s">
        <v>8323</v>
      </c>
      <c r="R1899" t="s">
        <v>8327</v>
      </c>
      <c r="S1899" s="12">
        <f>(((J1899/60)/60)/24)+DATE(1970,1,1)</f>
        <v>41373.102465277778</v>
      </c>
      <c r="T1899" s="12">
        <f>(((I1899/60)/60)/24)+DATE(1970,1,1)</f>
        <v>41403.102465277778</v>
      </c>
    </row>
    <row r="1900" spans="1:20" ht="28.8" x14ac:dyDescent="0.3">
      <c r="A1900">
        <v>2475</v>
      </c>
      <c r="B1900" s="3" t="s">
        <v>2476</v>
      </c>
      <c r="C1900" s="3" t="s">
        <v>6585</v>
      </c>
      <c r="D1900">
        <v>2500</v>
      </c>
      <c r="E1900">
        <v>2618</v>
      </c>
      <c r="F1900" t="s">
        <v>8219</v>
      </c>
      <c r="G1900" t="s">
        <v>8224</v>
      </c>
      <c r="H1900" t="s">
        <v>8246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8279</v>
      </c>
      <c r="O1900" s="7">
        <f>(Table1[[#This Row],[pledged]]/Table1[[#This Row],[goal]])*100</f>
        <v>104.71999999999998</v>
      </c>
      <c r="P1900">
        <f>Table1[[#This Row],[pledged]]/Table1[[#This Row],[backers_count]]</f>
        <v>32.320987654320987</v>
      </c>
      <c r="Q1900" t="s">
        <v>8323</v>
      </c>
      <c r="R1900" t="s">
        <v>8327</v>
      </c>
      <c r="S1900" s="12">
        <f>(((J1900/60)/60)/24)+DATE(1970,1,1)</f>
        <v>40310.287673611114</v>
      </c>
      <c r="T1900" s="12">
        <f>(((I1900/60)/60)/24)+DATE(1970,1,1)</f>
        <v>40369.916666666664</v>
      </c>
    </row>
    <row r="1901" spans="1:20" ht="57.6" x14ac:dyDescent="0.3">
      <c r="A1901">
        <v>2540</v>
      </c>
      <c r="B1901" s="3" t="s">
        <v>2540</v>
      </c>
      <c r="C1901" s="3" t="s">
        <v>6650</v>
      </c>
      <c r="D1901">
        <v>2500</v>
      </c>
      <c r="E1901">
        <v>2585</v>
      </c>
      <c r="F1901" t="s">
        <v>8219</v>
      </c>
      <c r="G1901" t="s">
        <v>8224</v>
      </c>
      <c r="H1901" t="s">
        <v>8246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8300</v>
      </c>
      <c r="O1901" s="7">
        <f>(Table1[[#This Row],[pledged]]/Table1[[#This Row],[goal]])*100</f>
        <v>103.4</v>
      </c>
      <c r="P1901">
        <f>Table1[[#This Row],[pledged]]/Table1[[#This Row],[backers_count]]</f>
        <v>95.740740740740748</v>
      </c>
      <c r="Q1901" t="s">
        <v>8323</v>
      </c>
      <c r="R1901" t="s">
        <v>8352</v>
      </c>
      <c r="S1901" s="12">
        <f>(((J1901/60)/60)/24)+DATE(1970,1,1)</f>
        <v>40785.675011574072</v>
      </c>
      <c r="T1901" s="12">
        <f>(((I1901/60)/60)/24)+DATE(1970,1,1)</f>
        <v>40845.675011574072</v>
      </c>
    </row>
    <row r="1902" spans="1:20" ht="43.2" x14ac:dyDescent="0.3">
      <c r="A1902">
        <v>2626</v>
      </c>
      <c r="B1902" s="3" t="s">
        <v>2626</v>
      </c>
      <c r="C1902" s="3" t="s">
        <v>6736</v>
      </c>
      <c r="D1902">
        <v>2500</v>
      </c>
      <c r="E1902">
        <v>2800</v>
      </c>
      <c r="F1902" t="s">
        <v>8219</v>
      </c>
      <c r="G1902" t="s">
        <v>8224</v>
      </c>
      <c r="H1902" t="s">
        <v>8246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8301</v>
      </c>
      <c r="O1902" s="7">
        <f>(Table1[[#This Row],[pledged]]/Table1[[#This Row],[goal]])*100</f>
        <v>112.00000000000001</v>
      </c>
      <c r="P1902">
        <f>Table1[[#This Row],[pledged]]/Table1[[#This Row],[backers_count]]</f>
        <v>56</v>
      </c>
      <c r="Q1902" t="s">
        <v>8317</v>
      </c>
      <c r="R1902" t="s">
        <v>8353</v>
      </c>
      <c r="S1902" s="12">
        <f>(((J1902/60)/60)/24)+DATE(1970,1,1)</f>
        <v>42128.628113425926</v>
      </c>
      <c r="T1902" s="12">
        <f>(((I1902/60)/60)/24)+DATE(1970,1,1)</f>
        <v>42158.628113425926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(Table1[[#This Row],[pledged]]/Table1[[#This Row],[goal]])*100</f>
        <v>2.6969696969696968</v>
      </c>
      <c r="P1903">
        <f>Table1[[#This Row],[pledged]]/Table1[[#This Row],[backers_count]]</f>
        <v>106.8</v>
      </c>
      <c r="Q1903" t="s">
        <v>8317</v>
      </c>
      <c r="R1903" t="s">
        <v>8346</v>
      </c>
      <c r="S1903" s="12">
        <f>(((J1903/60)/60)/24)+DATE(1970,1,1)</f>
        <v>42116.54315972222</v>
      </c>
      <c r="T1903" s="12">
        <f>(((I1903/60)/60)/24)+DATE(1970,1,1)</f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(Table1[[#This Row],[pledged]]/Table1[[#This Row],[goal]])*100</f>
        <v>1.2</v>
      </c>
      <c r="P1904">
        <f>Table1[[#This Row],[pledged]]/Table1[[#This Row],[backers_count]]</f>
        <v>4</v>
      </c>
      <c r="Q1904" t="s">
        <v>8317</v>
      </c>
      <c r="R1904" t="s">
        <v>8346</v>
      </c>
      <c r="S1904" s="12">
        <f>(((J1904/60)/60)/24)+DATE(1970,1,1)</f>
        <v>42037.789895833332</v>
      </c>
      <c r="T1904" s="12">
        <f>(((I1904/60)/60)/24)+DATE(1970,1,1)</f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(Table1[[#This Row],[pledged]]/Table1[[#This Row],[goal]])*100</f>
        <v>46.6</v>
      </c>
      <c r="P1905">
        <f>Table1[[#This Row],[pledged]]/Table1[[#This Row],[backers_count]]</f>
        <v>34.097560975609753</v>
      </c>
      <c r="Q1905" t="s">
        <v>8317</v>
      </c>
      <c r="R1905" t="s">
        <v>8346</v>
      </c>
      <c r="S1905" s="12">
        <f>(((J1905/60)/60)/24)+DATE(1970,1,1)</f>
        <v>42702.770729166667</v>
      </c>
      <c r="T1905" s="12">
        <f>(((I1905/60)/60)/24)+DATE(1970,1,1)</f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(Table1[[#This Row],[pledged]]/Table1[[#This Row],[goal]])*100</f>
        <v>0.1</v>
      </c>
      <c r="P1906">
        <f>Table1[[#This Row],[pledged]]/Table1[[#This Row],[backers_count]]</f>
        <v>25</v>
      </c>
      <c r="Q1906" t="s">
        <v>8317</v>
      </c>
      <c r="R1906" t="s">
        <v>8346</v>
      </c>
      <c r="S1906" s="12">
        <f>(((J1906/60)/60)/24)+DATE(1970,1,1)</f>
        <v>42326.685428240744</v>
      </c>
      <c r="T1906" s="12">
        <f>(((I1906/60)/60)/24)+DATE(1970,1,1)</f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(Table1[[#This Row],[pledged]]/Table1[[#This Row],[goal]])*100</f>
        <v>0.16800000000000001</v>
      </c>
      <c r="P1907">
        <f>Table1[[#This Row],[pledged]]/Table1[[#This Row],[backers_count]]</f>
        <v>10.5</v>
      </c>
      <c r="Q1907" t="s">
        <v>8317</v>
      </c>
      <c r="R1907" t="s">
        <v>8346</v>
      </c>
      <c r="S1907" s="12">
        <f>(((J1907/60)/60)/24)+DATE(1970,1,1)</f>
        <v>41859.925856481481</v>
      </c>
      <c r="T1907" s="12">
        <f>(((I1907/60)/60)/24)+DATE(1970,1,1)</f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(Table1[[#This Row],[pledged]]/Table1[[#This Row],[goal]])*100</f>
        <v>42.76</v>
      </c>
      <c r="P1908">
        <f>Table1[[#This Row],[pledged]]/Table1[[#This Row],[backers_count]]</f>
        <v>215.95959595959596</v>
      </c>
      <c r="Q1908" t="s">
        <v>8317</v>
      </c>
      <c r="R1908" t="s">
        <v>8346</v>
      </c>
      <c r="S1908" s="12">
        <f>(((J1908/60)/60)/24)+DATE(1970,1,1)</f>
        <v>42514.671099537038</v>
      </c>
      <c r="T1908" s="12">
        <f>(((I1908/60)/60)/24)+DATE(1970,1,1)</f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(Table1[[#This Row],[pledged]]/Table1[[#This Row],[goal]])*100</f>
        <v>0.28333333333333333</v>
      </c>
      <c r="P1909">
        <f>Table1[[#This Row],[pledged]]/Table1[[#This Row],[backers_count]]</f>
        <v>21.25</v>
      </c>
      <c r="Q1909" t="s">
        <v>8317</v>
      </c>
      <c r="R1909" t="s">
        <v>8346</v>
      </c>
      <c r="S1909" s="12">
        <f>(((J1909/60)/60)/24)+DATE(1970,1,1)</f>
        <v>41767.587094907409</v>
      </c>
      <c r="T1909" s="12">
        <f>(((I1909/60)/60)/24)+DATE(1970,1,1)</f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(Table1[[#This Row],[pledged]]/Table1[[#This Row],[goal]])*100</f>
        <v>1.7319999999999998</v>
      </c>
      <c r="P1910">
        <f>Table1[[#This Row],[pledged]]/Table1[[#This Row],[backers_count]]</f>
        <v>108.25</v>
      </c>
      <c r="Q1910" t="s">
        <v>8317</v>
      </c>
      <c r="R1910" t="s">
        <v>8346</v>
      </c>
      <c r="S1910" s="12">
        <f>(((J1910/60)/60)/24)+DATE(1970,1,1)</f>
        <v>42703.917824074073</v>
      </c>
      <c r="T1910" s="12">
        <f>(((I1910/60)/60)/24)+DATE(1970,1,1)</f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(Table1[[#This Row],[pledged]]/Table1[[#This Row],[goal]])*100</f>
        <v>14.111428571428572</v>
      </c>
      <c r="P1911">
        <f>Table1[[#This Row],[pledged]]/Table1[[#This Row],[backers_count]]</f>
        <v>129.97368421052633</v>
      </c>
      <c r="Q1911" t="s">
        <v>8317</v>
      </c>
      <c r="R1911" t="s">
        <v>8346</v>
      </c>
      <c r="S1911" s="12">
        <f>(((J1911/60)/60)/24)+DATE(1970,1,1)</f>
        <v>41905.429155092592</v>
      </c>
      <c r="T1911" s="12">
        <f>(((I1911/60)/60)/24)+DATE(1970,1,1)</f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(Table1[[#This Row],[pledged]]/Table1[[#This Row],[goal]])*100</f>
        <v>39.395294117647055</v>
      </c>
      <c r="P1912">
        <f>Table1[[#This Row],[pledged]]/Table1[[#This Row],[backers_count]]</f>
        <v>117.49473684210527</v>
      </c>
      <c r="Q1912" t="s">
        <v>8317</v>
      </c>
      <c r="R1912" t="s">
        <v>8346</v>
      </c>
      <c r="S1912" s="12">
        <f>(((J1912/60)/60)/24)+DATE(1970,1,1)</f>
        <v>42264.963159722218</v>
      </c>
      <c r="T1912" s="12">
        <f>(((I1912/60)/60)/24)+DATE(1970,1,1)</f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(Table1[[#This Row],[pledged]]/Table1[[#This Row],[goal]])*100</f>
        <v>2.3529411764705882E-2</v>
      </c>
      <c r="P1913">
        <f>Table1[[#This Row],[pledged]]/Table1[[#This Row],[backers_count]]</f>
        <v>10</v>
      </c>
      <c r="Q1913" t="s">
        <v>8317</v>
      </c>
      <c r="R1913" t="s">
        <v>8346</v>
      </c>
      <c r="S1913" s="12">
        <f>(((J1913/60)/60)/24)+DATE(1970,1,1)</f>
        <v>41830.033958333333</v>
      </c>
      <c r="T1913" s="12">
        <f>(((I1913/60)/60)/24)+DATE(1970,1,1)</f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(Table1[[#This Row],[pledged]]/Table1[[#This Row],[goal]])*100</f>
        <v>59.3</v>
      </c>
      <c r="P1914">
        <f>Table1[[#This Row],[pledged]]/Table1[[#This Row],[backers_count]]</f>
        <v>70.595238095238102</v>
      </c>
      <c r="Q1914" t="s">
        <v>8317</v>
      </c>
      <c r="R1914" t="s">
        <v>8346</v>
      </c>
      <c r="S1914" s="12">
        <f>(((J1914/60)/60)/24)+DATE(1970,1,1)</f>
        <v>42129.226388888885</v>
      </c>
      <c r="T1914" s="12">
        <f>(((I1914/60)/60)/24)+DATE(1970,1,1)</f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(Table1[[#This Row],[pledged]]/Table1[[#This Row],[goal]])*100</f>
        <v>1.3270833333333334</v>
      </c>
      <c r="P1915">
        <f>Table1[[#This Row],[pledged]]/Table1[[#This Row],[backers_count]]</f>
        <v>24.5</v>
      </c>
      <c r="Q1915" t="s">
        <v>8317</v>
      </c>
      <c r="R1915" t="s">
        <v>8346</v>
      </c>
      <c r="S1915" s="12">
        <f>(((J1915/60)/60)/24)+DATE(1970,1,1)</f>
        <v>41890.511319444442</v>
      </c>
      <c r="T1915" s="12">
        <f>(((I1915/60)/60)/24)+DATE(1970,1,1)</f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(Table1[[#This Row],[pledged]]/Table1[[#This Row],[goal]])*100</f>
        <v>9.0090090090090094</v>
      </c>
      <c r="P1916">
        <f>Table1[[#This Row],[pledged]]/Table1[[#This Row],[backers_count]]</f>
        <v>30</v>
      </c>
      <c r="Q1916" t="s">
        <v>8317</v>
      </c>
      <c r="R1916" t="s">
        <v>8346</v>
      </c>
      <c r="S1916" s="12">
        <f>(((J1916/60)/60)/24)+DATE(1970,1,1)</f>
        <v>41929.174456018518</v>
      </c>
      <c r="T1916" s="12">
        <f>(((I1916/60)/60)/24)+DATE(1970,1,1)</f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(Table1[[#This Row],[pledged]]/Table1[[#This Row],[goal]])*100</f>
        <v>1.6</v>
      </c>
      <c r="P1917">
        <f>Table1[[#This Row],[pledged]]/Table1[[#This Row],[backers_count]]</f>
        <v>2</v>
      </c>
      <c r="Q1917" t="s">
        <v>8317</v>
      </c>
      <c r="R1917" t="s">
        <v>8346</v>
      </c>
      <c r="S1917" s="12">
        <f>(((J1917/60)/60)/24)+DATE(1970,1,1)</f>
        <v>41864.04886574074</v>
      </c>
      <c r="T1917" s="12">
        <f>(((I1917/60)/60)/24)+DATE(1970,1,1)</f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(Table1[[#This Row],[pledged]]/Table1[[#This Row],[goal]])*100</f>
        <v>0.51</v>
      </c>
      <c r="P1918">
        <f>Table1[[#This Row],[pledged]]/Table1[[#This Row],[backers_count]]</f>
        <v>17</v>
      </c>
      <c r="Q1918" t="s">
        <v>8317</v>
      </c>
      <c r="R1918" t="s">
        <v>8346</v>
      </c>
      <c r="S1918" s="12">
        <f>(((J1918/60)/60)/24)+DATE(1970,1,1)</f>
        <v>42656.717303240745</v>
      </c>
      <c r="T1918" s="12">
        <f>(((I1918/60)/60)/24)+DATE(1970,1,1)</f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(Table1[[#This Row],[pledged]]/Table1[[#This Row],[goal]])*100</f>
        <v>52.570512820512818</v>
      </c>
      <c r="P1919">
        <f>Table1[[#This Row],[pledged]]/Table1[[#This Row],[backers_count]]</f>
        <v>2928.9285714285716</v>
      </c>
      <c r="Q1919" t="s">
        <v>8317</v>
      </c>
      <c r="R1919" t="s">
        <v>8346</v>
      </c>
      <c r="S1919" s="12">
        <f>(((J1919/60)/60)/24)+DATE(1970,1,1)</f>
        <v>42746.270057870366</v>
      </c>
      <c r="T1919" s="12">
        <f>(((I1919/60)/60)/24)+DATE(1970,1,1)</f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(Table1[[#This Row],[pledged]]/Table1[[#This Row],[goal]])*100</f>
        <v>1.04</v>
      </c>
      <c r="P1920">
        <f>Table1[[#This Row],[pledged]]/Table1[[#This Row],[backers_count]]</f>
        <v>28.888888888888889</v>
      </c>
      <c r="Q1920" t="s">
        <v>8317</v>
      </c>
      <c r="R1920" t="s">
        <v>8346</v>
      </c>
      <c r="S1920" s="12">
        <f>(((J1920/60)/60)/24)+DATE(1970,1,1)</f>
        <v>41828.789942129632</v>
      </c>
      <c r="T1920" s="12">
        <f>(((I1920/60)/60)/24)+DATE(1970,1,1)</f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(Table1[[#This Row],[pledged]]/Table1[[#This Row],[goal]])*100</f>
        <v>47.4</v>
      </c>
      <c r="P1921">
        <f>Table1[[#This Row],[pledged]]/Table1[[#This Row],[backers_count]]</f>
        <v>29.625</v>
      </c>
      <c r="Q1921" t="s">
        <v>8317</v>
      </c>
      <c r="R1921" t="s">
        <v>8346</v>
      </c>
      <c r="S1921" s="12">
        <f>(((J1921/60)/60)/24)+DATE(1970,1,1)</f>
        <v>42113.875567129624</v>
      </c>
      <c r="T1921" s="12">
        <f>(((I1921/60)/60)/24)+DATE(1970,1,1)</f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(Table1[[#This Row],[pledged]]/Table1[[#This Row],[goal]])*100</f>
        <v>43.03</v>
      </c>
      <c r="P1922">
        <f>Table1[[#This Row],[pledged]]/Table1[[#This Row],[backers_count]]</f>
        <v>40.980952380952381</v>
      </c>
      <c r="Q1922" t="s">
        <v>8317</v>
      </c>
      <c r="R1922" t="s">
        <v>8346</v>
      </c>
      <c r="S1922" s="12">
        <f>(((J1922/60)/60)/24)+DATE(1970,1,1)</f>
        <v>42270.875706018516</v>
      </c>
      <c r="T1922" s="12">
        <f>(((I1922/60)/60)/24)+DATE(1970,1,1)</f>
        <v>42298.958333333328</v>
      </c>
    </row>
    <row r="1923" spans="1:20" ht="28.8" x14ac:dyDescent="0.3">
      <c r="A1923">
        <v>2786</v>
      </c>
      <c r="B1923" s="3" t="s">
        <v>2786</v>
      </c>
      <c r="C1923" s="3" t="s">
        <v>6896</v>
      </c>
      <c r="D1923">
        <v>2500</v>
      </c>
      <c r="E1923">
        <v>2946</v>
      </c>
      <c r="F1923" t="s">
        <v>8219</v>
      </c>
      <c r="G1923" t="s">
        <v>8225</v>
      </c>
      <c r="H1923" t="s">
        <v>8247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8271</v>
      </c>
      <c r="O1923" s="7">
        <f>(Table1[[#This Row],[pledged]]/Table1[[#This Row],[goal]])*100</f>
        <v>117.83999999999999</v>
      </c>
      <c r="P1923">
        <f>Table1[[#This Row],[pledged]]/Table1[[#This Row],[backers_count]]</f>
        <v>39.810810810810814</v>
      </c>
      <c r="Q1923" t="s">
        <v>8315</v>
      </c>
      <c r="R1923" t="s">
        <v>8316</v>
      </c>
      <c r="S1923" s="12">
        <f>(((J1923/60)/60)/24)+DATE(1970,1,1)</f>
        <v>41815.569212962961</v>
      </c>
      <c r="T1923" s="12">
        <f>(((I1923/60)/60)/24)+DATE(1970,1,1)</f>
        <v>41829.569212962961</v>
      </c>
    </row>
    <row r="1924" spans="1:20" ht="43.2" x14ac:dyDescent="0.3">
      <c r="A1924">
        <v>2809</v>
      </c>
      <c r="B1924" s="3" t="s">
        <v>2809</v>
      </c>
      <c r="C1924" s="3" t="s">
        <v>6919</v>
      </c>
      <c r="D1924">
        <v>2500</v>
      </c>
      <c r="E1924">
        <v>2560</v>
      </c>
      <c r="F1924" t="s">
        <v>8219</v>
      </c>
      <c r="G1924" t="s">
        <v>8224</v>
      </c>
      <c r="H1924" t="s">
        <v>8246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8271</v>
      </c>
      <c r="O1924" s="7">
        <f>(Table1[[#This Row],[pledged]]/Table1[[#This Row],[goal]])*100</f>
        <v>102.4</v>
      </c>
      <c r="P1924">
        <f>Table1[[#This Row],[pledged]]/Table1[[#This Row],[backers_count]]</f>
        <v>121.9047619047619</v>
      </c>
      <c r="Q1924" t="s">
        <v>8315</v>
      </c>
      <c r="R1924" t="s">
        <v>8316</v>
      </c>
      <c r="S1924" s="12">
        <f>(((J1924/60)/60)/24)+DATE(1970,1,1)</f>
        <v>42451.496817129635</v>
      </c>
      <c r="T1924" s="12">
        <f>(((I1924/60)/60)/24)+DATE(1970,1,1)</f>
        <v>42459.610416666663</v>
      </c>
    </row>
    <row r="1925" spans="1:20" ht="43.2" x14ac:dyDescent="0.3">
      <c r="A1925">
        <v>2810</v>
      </c>
      <c r="B1925" s="3" t="s">
        <v>2810</v>
      </c>
      <c r="C1925" s="3" t="s">
        <v>6920</v>
      </c>
      <c r="D1925">
        <v>2500</v>
      </c>
      <c r="E1925">
        <v>2705</v>
      </c>
      <c r="F1925" t="s">
        <v>8219</v>
      </c>
      <c r="G1925" t="s">
        <v>8224</v>
      </c>
      <c r="H1925" t="s">
        <v>8246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8271</v>
      </c>
      <c r="O1925" s="7">
        <f>(Table1[[#This Row],[pledged]]/Table1[[#This Row],[goal]])*100</f>
        <v>108.2</v>
      </c>
      <c r="P1925">
        <f>Table1[[#This Row],[pledged]]/Table1[[#This Row],[backers_count]]</f>
        <v>47.456140350877192</v>
      </c>
      <c r="Q1925" t="s">
        <v>8315</v>
      </c>
      <c r="R1925" t="s">
        <v>8316</v>
      </c>
      <c r="S1925" s="12">
        <f>(((J1925/60)/60)/24)+DATE(1970,1,1)</f>
        <v>41759.13962962963</v>
      </c>
      <c r="T1925" s="12">
        <f>(((I1925/60)/60)/24)+DATE(1970,1,1)</f>
        <v>41791.165972222225</v>
      </c>
    </row>
    <row r="1926" spans="1:20" ht="43.2" x14ac:dyDescent="0.3">
      <c r="A1926">
        <v>2829</v>
      </c>
      <c r="B1926" s="3" t="s">
        <v>2829</v>
      </c>
      <c r="C1926" s="3" t="s">
        <v>6939</v>
      </c>
      <c r="D1926">
        <v>2500</v>
      </c>
      <c r="E1926">
        <v>2663</v>
      </c>
      <c r="F1926" t="s">
        <v>8219</v>
      </c>
      <c r="G1926" t="s">
        <v>8225</v>
      </c>
      <c r="H1926" t="s">
        <v>8247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8271</v>
      </c>
      <c r="O1926" s="7">
        <f>(Table1[[#This Row],[pledged]]/Table1[[#This Row],[goal]])*100</f>
        <v>106.52</v>
      </c>
      <c r="P1926">
        <f>Table1[[#This Row],[pledged]]/Table1[[#This Row],[backers_count]]</f>
        <v>35.039473684210527</v>
      </c>
      <c r="Q1926" t="s">
        <v>8315</v>
      </c>
      <c r="R1926" t="s">
        <v>8316</v>
      </c>
      <c r="S1926" s="12">
        <f>(((J1926/60)/60)/24)+DATE(1970,1,1)</f>
        <v>42495.434236111112</v>
      </c>
      <c r="T1926" s="12">
        <f>(((I1926/60)/60)/24)+DATE(1970,1,1)</f>
        <v>42523.434236111112</v>
      </c>
    </row>
    <row r="1927" spans="1:20" ht="43.2" x14ac:dyDescent="0.3">
      <c r="A1927">
        <v>2832</v>
      </c>
      <c r="B1927" s="3" t="s">
        <v>2832</v>
      </c>
      <c r="C1927" s="3" t="s">
        <v>6942</v>
      </c>
      <c r="D1927">
        <v>2500</v>
      </c>
      <c r="E1927">
        <v>2867.99</v>
      </c>
      <c r="F1927" t="s">
        <v>8219</v>
      </c>
      <c r="G1927" t="s">
        <v>8225</v>
      </c>
      <c r="H1927" t="s">
        <v>8247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8271</v>
      </c>
      <c r="O1927" s="7">
        <f>(Table1[[#This Row],[pledged]]/Table1[[#This Row],[goal]])*100</f>
        <v>114.71959999999999</v>
      </c>
      <c r="P1927">
        <f>Table1[[#This Row],[pledged]]/Table1[[#This Row],[backers_count]]</f>
        <v>30.189368421052631</v>
      </c>
      <c r="Q1927" t="s">
        <v>8315</v>
      </c>
      <c r="R1927" t="s">
        <v>8316</v>
      </c>
      <c r="S1927" s="12">
        <f>(((J1927/60)/60)/24)+DATE(1970,1,1)</f>
        <v>41938.709421296298</v>
      </c>
      <c r="T1927" s="12">
        <f>(((I1927/60)/60)/24)+DATE(1970,1,1)</f>
        <v>41966.916666666672</v>
      </c>
    </row>
    <row r="1928" spans="1:20" ht="57.6" x14ac:dyDescent="0.3">
      <c r="A1928">
        <v>2840</v>
      </c>
      <c r="B1928" s="3" t="s">
        <v>2840</v>
      </c>
      <c r="C1928" s="3" t="s">
        <v>6950</v>
      </c>
      <c r="D1928">
        <v>2500</v>
      </c>
      <c r="E1928">
        <v>2600</v>
      </c>
      <c r="F1928" t="s">
        <v>8219</v>
      </c>
      <c r="G1928" t="s">
        <v>8225</v>
      </c>
      <c r="H1928" t="s">
        <v>8247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8271</v>
      </c>
      <c r="O1928" s="7">
        <f>(Table1[[#This Row],[pledged]]/Table1[[#This Row],[goal]])*100</f>
        <v>104</v>
      </c>
      <c r="P1928">
        <f>Table1[[#This Row],[pledged]]/Table1[[#This Row],[backers_count]]</f>
        <v>19.696969696969695</v>
      </c>
      <c r="Q1928" t="s">
        <v>8315</v>
      </c>
      <c r="R1928" t="s">
        <v>8316</v>
      </c>
      <c r="S1928" s="12">
        <f>(((J1928/60)/60)/24)+DATE(1970,1,1)</f>
        <v>42060.035636574074</v>
      </c>
      <c r="T1928" s="12">
        <f>(((I1928/60)/60)/24)+DATE(1970,1,1)</f>
        <v>42081.708333333328</v>
      </c>
    </row>
    <row r="1929" spans="1:20" ht="43.2" x14ac:dyDescent="0.3">
      <c r="A1929">
        <v>2933</v>
      </c>
      <c r="B1929" s="3" t="s">
        <v>2933</v>
      </c>
      <c r="C1929" s="3" t="s">
        <v>7043</v>
      </c>
      <c r="D1929">
        <v>2500</v>
      </c>
      <c r="E1929">
        <v>2569</v>
      </c>
      <c r="F1929" t="s">
        <v>8219</v>
      </c>
      <c r="G1929" t="s">
        <v>8224</v>
      </c>
      <c r="H1929" t="s">
        <v>8246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8305</v>
      </c>
      <c r="O1929" s="7">
        <f>(Table1[[#This Row],[pledged]]/Table1[[#This Row],[goal]])*100</f>
        <v>102.76</v>
      </c>
      <c r="P1929">
        <f>Table1[[#This Row],[pledged]]/Table1[[#This Row],[backers_count]]</f>
        <v>47.574074074074076</v>
      </c>
      <c r="Q1929" t="s">
        <v>8315</v>
      </c>
      <c r="R1929" t="s">
        <v>8357</v>
      </c>
      <c r="S1929" s="12">
        <f>(((J1929/60)/60)/24)+DATE(1970,1,1)</f>
        <v>42495.956631944442</v>
      </c>
      <c r="T1929" s="12">
        <f>(((I1929/60)/60)/24)+DATE(1970,1,1)</f>
        <v>42525.956631944442</v>
      </c>
    </row>
    <row r="1930" spans="1:20" ht="43.2" x14ac:dyDescent="0.3">
      <c r="A1930">
        <v>2934</v>
      </c>
      <c r="B1930" s="3" t="s">
        <v>2934</v>
      </c>
      <c r="C1930" s="3" t="s">
        <v>7044</v>
      </c>
      <c r="D1930">
        <v>2500</v>
      </c>
      <c r="E1930">
        <v>2700</v>
      </c>
      <c r="F1930" t="s">
        <v>8219</v>
      </c>
      <c r="G1930" t="s">
        <v>8229</v>
      </c>
      <c r="H1930" t="s">
        <v>8251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8305</v>
      </c>
      <c r="O1930" s="7">
        <f>(Table1[[#This Row],[pledged]]/Table1[[#This Row],[goal]])*100</f>
        <v>108</v>
      </c>
      <c r="P1930">
        <f>Table1[[#This Row],[pledged]]/Table1[[#This Row],[backers_count]]</f>
        <v>72.972972972972968</v>
      </c>
      <c r="Q1930" t="s">
        <v>8315</v>
      </c>
      <c r="R1930" t="s">
        <v>8357</v>
      </c>
      <c r="S1930" s="12">
        <f>(((J1930/60)/60)/24)+DATE(1970,1,1)</f>
        <v>41775.636157407411</v>
      </c>
      <c r="T1930" s="12">
        <f>(((I1930/60)/60)/24)+DATE(1970,1,1)</f>
        <v>41805.636157407411</v>
      </c>
    </row>
    <row r="1931" spans="1:20" ht="43.2" x14ac:dyDescent="0.3">
      <c r="A1931">
        <v>2940</v>
      </c>
      <c r="B1931" s="3" t="s">
        <v>2940</v>
      </c>
      <c r="C1931" s="3" t="s">
        <v>7050</v>
      </c>
      <c r="D1931">
        <v>2500</v>
      </c>
      <c r="E1931">
        <v>2681</v>
      </c>
      <c r="F1931" t="s">
        <v>8219</v>
      </c>
      <c r="G1931" t="s">
        <v>8224</v>
      </c>
      <c r="H1931" t="s">
        <v>8246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8305</v>
      </c>
      <c r="O1931" s="7">
        <f>(Table1[[#This Row],[pledged]]/Table1[[#This Row],[goal]])*100</f>
        <v>107.24000000000001</v>
      </c>
      <c r="P1931">
        <f>Table1[[#This Row],[pledged]]/Table1[[#This Row],[backers_count]]</f>
        <v>81.242424242424249</v>
      </c>
      <c r="Q1931" t="s">
        <v>8315</v>
      </c>
      <c r="R1931" t="s">
        <v>8357</v>
      </c>
      <c r="S1931" s="12">
        <f>(((J1931/60)/60)/24)+DATE(1970,1,1)</f>
        <v>41982.773356481484</v>
      </c>
      <c r="T1931" s="12">
        <f>(((I1931/60)/60)/24)+DATE(1970,1,1)</f>
        <v>42022.773356481484</v>
      </c>
    </row>
    <row r="1932" spans="1:20" ht="43.2" x14ac:dyDescent="0.3">
      <c r="A1932">
        <v>3025</v>
      </c>
      <c r="B1932" s="3" t="s">
        <v>3025</v>
      </c>
      <c r="C1932" s="3" t="s">
        <v>7135</v>
      </c>
      <c r="D1932">
        <v>2500</v>
      </c>
      <c r="E1932">
        <v>7555</v>
      </c>
      <c r="F1932" t="s">
        <v>8219</v>
      </c>
      <c r="G1932" t="s">
        <v>8225</v>
      </c>
      <c r="H1932" t="s">
        <v>8247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8303</v>
      </c>
      <c r="O1932" s="7">
        <f>(Table1[[#This Row],[pledged]]/Table1[[#This Row],[goal]])*100</f>
        <v>302.2</v>
      </c>
      <c r="P1932">
        <f>Table1[[#This Row],[pledged]]/Table1[[#This Row],[backers_count]]</f>
        <v>52.103448275862071</v>
      </c>
      <c r="Q1932" t="s">
        <v>8315</v>
      </c>
      <c r="R1932" t="s">
        <v>8355</v>
      </c>
      <c r="S1932" s="12">
        <f>(((J1932/60)/60)/24)+DATE(1970,1,1)</f>
        <v>41761.509409722225</v>
      </c>
      <c r="T1932" s="12">
        <f>(((I1932/60)/60)/24)+DATE(1970,1,1)</f>
        <v>41789.666666666664</v>
      </c>
    </row>
    <row r="1933" spans="1:20" ht="57.6" x14ac:dyDescent="0.3">
      <c r="A1933">
        <v>3164</v>
      </c>
      <c r="B1933" s="3" t="s">
        <v>3164</v>
      </c>
      <c r="C1933" s="3" t="s">
        <v>7274</v>
      </c>
      <c r="D1933">
        <v>2500</v>
      </c>
      <c r="E1933">
        <v>2669</v>
      </c>
      <c r="F1933" t="s">
        <v>8219</v>
      </c>
      <c r="G1933" t="s">
        <v>8224</v>
      </c>
      <c r="H1933" t="s">
        <v>8246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8271</v>
      </c>
      <c r="O1933" s="7">
        <f>(Table1[[#This Row],[pledged]]/Table1[[#This Row],[goal]])*100</f>
        <v>106.76</v>
      </c>
      <c r="P1933">
        <f>Table1[[#This Row],[pledged]]/Table1[[#This Row],[backers_count]]</f>
        <v>37.591549295774648</v>
      </c>
      <c r="Q1933" t="s">
        <v>8315</v>
      </c>
      <c r="R1933" t="s">
        <v>8316</v>
      </c>
      <c r="S1933" s="12">
        <f>(((J1933/60)/60)/24)+DATE(1970,1,1)</f>
        <v>41766.80572916667</v>
      </c>
      <c r="T1933" s="12">
        <f>(((I1933/60)/60)/24)+DATE(1970,1,1)</f>
        <v>41799.80572916667</v>
      </c>
    </row>
    <row r="1934" spans="1:20" ht="43.2" x14ac:dyDescent="0.3">
      <c r="A1934">
        <v>3168</v>
      </c>
      <c r="B1934" s="3" t="s">
        <v>3168</v>
      </c>
      <c r="C1934" s="3" t="s">
        <v>7278</v>
      </c>
      <c r="D1934">
        <v>2500</v>
      </c>
      <c r="E1934">
        <v>3105</v>
      </c>
      <c r="F1934" t="s">
        <v>8219</v>
      </c>
      <c r="G1934" t="s">
        <v>8224</v>
      </c>
      <c r="H1934" t="s">
        <v>8246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8271</v>
      </c>
      <c r="O1934" s="7">
        <f>(Table1[[#This Row],[pledged]]/Table1[[#This Row],[goal]])*100</f>
        <v>124.2</v>
      </c>
      <c r="P1934">
        <f>Table1[[#This Row],[pledged]]/Table1[[#This Row],[backers_count]]</f>
        <v>50.901639344262293</v>
      </c>
      <c r="Q1934" t="s">
        <v>8315</v>
      </c>
      <c r="R1934" t="s">
        <v>8316</v>
      </c>
      <c r="S1934" s="12">
        <f>(((J1934/60)/60)/24)+DATE(1970,1,1)</f>
        <v>41772.105937500004</v>
      </c>
      <c r="T1934" s="12">
        <f>(((I1934/60)/60)/24)+DATE(1970,1,1)</f>
        <v>41803.916666666664</v>
      </c>
    </row>
    <row r="1935" spans="1:20" ht="43.2" x14ac:dyDescent="0.3">
      <c r="A1935">
        <v>3177</v>
      </c>
      <c r="B1935" s="3" t="s">
        <v>3177</v>
      </c>
      <c r="C1935" s="3" t="s">
        <v>7287</v>
      </c>
      <c r="D1935">
        <v>2500</v>
      </c>
      <c r="E1935">
        <v>2935</v>
      </c>
      <c r="F1935" t="s">
        <v>8219</v>
      </c>
      <c r="G1935" t="s">
        <v>8224</v>
      </c>
      <c r="H1935" t="s">
        <v>8246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8271</v>
      </c>
      <c r="O1935" s="7">
        <f>(Table1[[#This Row],[pledged]]/Table1[[#This Row],[goal]])*100</f>
        <v>117.39999999999999</v>
      </c>
      <c r="P1935">
        <f>Table1[[#This Row],[pledged]]/Table1[[#This Row],[backers_count]]</f>
        <v>57.549019607843135</v>
      </c>
      <c r="Q1935" t="s">
        <v>8315</v>
      </c>
      <c r="R1935" t="s">
        <v>8316</v>
      </c>
      <c r="S1935" s="12">
        <f>(((J1935/60)/60)/24)+DATE(1970,1,1)</f>
        <v>41781.666770833333</v>
      </c>
      <c r="T1935" s="12">
        <f>(((I1935/60)/60)/24)+DATE(1970,1,1)</f>
        <v>41811.666770833333</v>
      </c>
    </row>
    <row r="1936" spans="1:20" ht="43.2" x14ac:dyDescent="0.3">
      <c r="A1936">
        <v>3183</v>
      </c>
      <c r="B1936" s="3" t="s">
        <v>3183</v>
      </c>
      <c r="C1936" s="3" t="s">
        <v>7293</v>
      </c>
      <c r="D1936">
        <v>2500</v>
      </c>
      <c r="E1936">
        <v>2725</v>
      </c>
      <c r="F1936" t="s">
        <v>8219</v>
      </c>
      <c r="G1936" t="s">
        <v>8224</v>
      </c>
      <c r="H1936" t="s">
        <v>8246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8271</v>
      </c>
      <c r="O1936" s="7">
        <f>(Table1[[#This Row],[pledged]]/Table1[[#This Row],[goal]])*100</f>
        <v>109.00000000000001</v>
      </c>
      <c r="P1936">
        <f>Table1[[#This Row],[pledged]]/Table1[[#This Row],[backers_count]]</f>
        <v>40.073529411764703</v>
      </c>
      <c r="Q1936" t="s">
        <v>8315</v>
      </c>
      <c r="R1936" t="s">
        <v>8316</v>
      </c>
      <c r="S1936" s="12">
        <f>(((J1936/60)/60)/24)+DATE(1970,1,1)</f>
        <v>41491.79478009259</v>
      </c>
      <c r="T1936" s="12">
        <f>(((I1936/60)/60)/24)+DATE(1970,1,1)</f>
        <v>41509.79478009259</v>
      </c>
    </row>
    <row r="1937" spans="1:20" ht="43.2" x14ac:dyDescent="0.3">
      <c r="A1937">
        <v>3222</v>
      </c>
      <c r="B1937" s="3" t="s">
        <v>3222</v>
      </c>
      <c r="C1937" s="3" t="s">
        <v>7332</v>
      </c>
      <c r="D1937">
        <v>2500</v>
      </c>
      <c r="E1937">
        <v>3120</v>
      </c>
      <c r="F1937" t="s">
        <v>8219</v>
      </c>
      <c r="G1937" t="s">
        <v>8224</v>
      </c>
      <c r="H1937" t="s">
        <v>8246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8271</v>
      </c>
      <c r="O1937" s="7">
        <f>(Table1[[#This Row],[pledged]]/Table1[[#This Row],[goal]])*100</f>
        <v>124.8</v>
      </c>
      <c r="P1937">
        <f>Table1[[#This Row],[pledged]]/Table1[[#This Row],[backers_count]]</f>
        <v>37.142857142857146</v>
      </c>
      <c r="Q1937" t="s">
        <v>8315</v>
      </c>
      <c r="R1937" t="s">
        <v>8316</v>
      </c>
      <c r="S1937" s="12">
        <f>(((J1937/60)/60)/24)+DATE(1970,1,1)</f>
        <v>42270.582141203704</v>
      </c>
      <c r="T1937" s="12">
        <f>(((I1937/60)/60)/24)+DATE(1970,1,1)</f>
        <v>42301.895138888889</v>
      </c>
    </row>
    <row r="1938" spans="1:20" ht="43.2" x14ac:dyDescent="0.3">
      <c r="A1938">
        <v>3247</v>
      </c>
      <c r="B1938" s="3" t="s">
        <v>3247</v>
      </c>
      <c r="C1938" s="3" t="s">
        <v>7357</v>
      </c>
      <c r="D1938">
        <v>2500</v>
      </c>
      <c r="E1938">
        <v>2646.5</v>
      </c>
      <c r="F1938" t="s">
        <v>8219</v>
      </c>
      <c r="G1938" t="s">
        <v>8225</v>
      </c>
      <c r="H1938" t="s">
        <v>8247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8271</v>
      </c>
      <c r="O1938" s="7">
        <f>(Table1[[#This Row],[pledged]]/Table1[[#This Row],[goal]])*100</f>
        <v>105.86</v>
      </c>
      <c r="P1938">
        <f>Table1[[#This Row],[pledged]]/Table1[[#This Row],[backers_count]]</f>
        <v>46.429824561403507</v>
      </c>
      <c r="Q1938" t="s">
        <v>8315</v>
      </c>
      <c r="R1938" t="s">
        <v>8316</v>
      </c>
      <c r="S1938" s="12">
        <f>(((J1938/60)/60)/24)+DATE(1970,1,1)</f>
        <v>42167.434166666666</v>
      </c>
      <c r="T1938" s="12">
        <f>(((I1938/60)/60)/24)+DATE(1970,1,1)</f>
        <v>42197.434166666666</v>
      </c>
    </row>
    <row r="1939" spans="1:20" ht="28.8" x14ac:dyDescent="0.3">
      <c r="A1939">
        <v>3263</v>
      </c>
      <c r="B1939" s="3" t="s">
        <v>3263</v>
      </c>
      <c r="C1939" s="3" t="s">
        <v>7373</v>
      </c>
      <c r="D1939">
        <v>2500</v>
      </c>
      <c r="E1939">
        <v>2804.16</v>
      </c>
      <c r="F1939" t="s">
        <v>8219</v>
      </c>
      <c r="G1939" t="s">
        <v>8224</v>
      </c>
      <c r="H1939" t="s">
        <v>8246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8271</v>
      </c>
      <c r="O1939" s="7">
        <f>(Table1[[#This Row],[pledged]]/Table1[[#This Row],[goal]])*100</f>
        <v>112.1664</v>
      </c>
      <c r="P1939">
        <f>Table1[[#This Row],[pledged]]/Table1[[#This Row],[backers_count]]</f>
        <v>41.237647058823526</v>
      </c>
      <c r="Q1939" t="s">
        <v>8315</v>
      </c>
      <c r="R1939" t="s">
        <v>8316</v>
      </c>
      <c r="S1939" s="12">
        <f>(((J1939/60)/60)/24)+DATE(1970,1,1)</f>
        <v>42284.516064814816</v>
      </c>
      <c r="T1939" s="12">
        <f>(((I1939/60)/60)/24)+DATE(1970,1,1)</f>
        <v>42307.875</v>
      </c>
    </row>
    <row r="1940" spans="1:20" ht="28.8" x14ac:dyDescent="0.3">
      <c r="A1940">
        <v>3264</v>
      </c>
      <c r="B1940" s="3" t="s">
        <v>3264</v>
      </c>
      <c r="C1940" s="3" t="s">
        <v>7374</v>
      </c>
      <c r="D1940">
        <v>2500</v>
      </c>
      <c r="E1940">
        <v>2575</v>
      </c>
      <c r="F1940" t="s">
        <v>8219</v>
      </c>
      <c r="G1940" t="s">
        <v>8224</v>
      </c>
      <c r="H1940" t="s">
        <v>8246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8271</v>
      </c>
      <c r="O1940" s="7">
        <f>(Table1[[#This Row],[pledged]]/Table1[[#This Row],[goal]])*100</f>
        <v>103</v>
      </c>
      <c r="P1940">
        <f>Table1[[#This Row],[pledged]]/Table1[[#This Row],[backers_count]]</f>
        <v>52.551020408163268</v>
      </c>
      <c r="Q1940" t="s">
        <v>8315</v>
      </c>
      <c r="R1940" t="s">
        <v>8316</v>
      </c>
      <c r="S1940" s="12">
        <f>(((J1940/60)/60)/24)+DATE(1970,1,1)</f>
        <v>42016.800208333334</v>
      </c>
      <c r="T1940" s="12">
        <f>(((I1940/60)/60)/24)+DATE(1970,1,1)</f>
        <v>42032.916666666672</v>
      </c>
    </row>
    <row r="1941" spans="1:20" ht="43.2" x14ac:dyDescent="0.3">
      <c r="A1941">
        <v>3278</v>
      </c>
      <c r="B1941" s="3" t="s">
        <v>3278</v>
      </c>
      <c r="C1941" s="3" t="s">
        <v>7388</v>
      </c>
      <c r="D1941">
        <v>2500</v>
      </c>
      <c r="E1941">
        <v>2585</v>
      </c>
      <c r="F1941" t="s">
        <v>8219</v>
      </c>
      <c r="G1941" t="s">
        <v>8225</v>
      </c>
      <c r="H1941" t="s">
        <v>8247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8271</v>
      </c>
      <c r="O1941" s="7">
        <f>(Table1[[#This Row],[pledged]]/Table1[[#This Row],[goal]])*100</f>
        <v>103.4</v>
      </c>
      <c r="P1941">
        <f>Table1[[#This Row],[pledged]]/Table1[[#This Row],[backers_count]]</f>
        <v>76.029411764705884</v>
      </c>
      <c r="Q1941" t="s">
        <v>8315</v>
      </c>
      <c r="R1941" t="s">
        <v>8316</v>
      </c>
      <c r="S1941" s="12">
        <f>(((J1941/60)/60)/24)+DATE(1970,1,1)</f>
        <v>42124.848414351851</v>
      </c>
      <c r="T1941" s="12">
        <f>(((I1941/60)/60)/24)+DATE(1970,1,1)</f>
        <v>42154.848414351851</v>
      </c>
    </row>
    <row r="1942" spans="1:20" ht="28.8" x14ac:dyDescent="0.3">
      <c r="A1942">
        <v>3287</v>
      </c>
      <c r="B1942" s="3" t="s">
        <v>3287</v>
      </c>
      <c r="C1942" s="3" t="s">
        <v>7397</v>
      </c>
      <c r="D1942">
        <v>2500</v>
      </c>
      <c r="E1942">
        <v>2500</v>
      </c>
      <c r="F1942" t="s">
        <v>8219</v>
      </c>
      <c r="G1942" t="s">
        <v>8229</v>
      </c>
      <c r="H1942" t="s">
        <v>8251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8271</v>
      </c>
      <c r="O1942" s="7">
        <f>(Table1[[#This Row],[pledged]]/Table1[[#This Row],[goal]])*100</f>
        <v>100</v>
      </c>
      <c r="P1942">
        <f>Table1[[#This Row],[pledged]]/Table1[[#This Row],[backers_count]]</f>
        <v>73.529411764705884</v>
      </c>
      <c r="Q1942" t="s">
        <v>8315</v>
      </c>
      <c r="R1942" t="s">
        <v>8316</v>
      </c>
      <c r="S1942" s="12">
        <f>(((J1942/60)/60)/24)+DATE(1970,1,1)</f>
        <v>42311.750324074077</v>
      </c>
      <c r="T1942" s="12">
        <f>(((I1942/60)/60)/24)+DATE(1970,1,1)</f>
        <v>42336.750324074077</v>
      </c>
    </row>
    <row r="1943" spans="1:20" ht="43.2" x14ac:dyDescent="0.3">
      <c r="A1943">
        <v>3311</v>
      </c>
      <c r="B1943" s="3" t="s">
        <v>3311</v>
      </c>
      <c r="C1943" s="3" t="s">
        <v>7421</v>
      </c>
      <c r="D1943">
        <v>2500</v>
      </c>
      <c r="E1943">
        <v>2746</v>
      </c>
      <c r="F1943" t="s">
        <v>8219</v>
      </c>
      <c r="G1943" t="s">
        <v>8224</v>
      </c>
      <c r="H1943" t="s">
        <v>8246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8271</v>
      </c>
      <c r="O1943" s="7">
        <f>(Table1[[#This Row],[pledged]]/Table1[[#This Row],[goal]])*100</f>
        <v>109.84</v>
      </c>
      <c r="P1943">
        <f>Table1[[#This Row],[pledged]]/Table1[[#This Row],[backers_count]]</f>
        <v>61.022222222222226</v>
      </c>
      <c r="Q1943" t="s">
        <v>8315</v>
      </c>
      <c r="R1943" t="s">
        <v>8316</v>
      </c>
      <c r="S1943" s="12">
        <f>(((J1943/60)/60)/24)+DATE(1970,1,1)</f>
        <v>42264.29178240741</v>
      </c>
      <c r="T1943" s="12">
        <f>(((I1943/60)/60)/24)+DATE(1970,1,1)</f>
        <v>42294.29178240741</v>
      </c>
    </row>
    <row r="1944" spans="1:20" ht="43.2" x14ac:dyDescent="0.3">
      <c r="A1944">
        <v>3312</v>
      </c>
      <c r="B1944" s="3" t="s">
        <v>3312</v>
      </c>
      <c r="C1944" s="3" t="s">
        <v>7422</v>
      </c>
      <c r="D1944">
        <v>2500</v>
      </c>
      <c r="E1944">
        <v>2501</v>
      </c>
      <c r="F1944" t="s">
        <v>8219</v>
      </c>
      <c r="G1944" t="s">
        <v>8224</v>
      </c>
      <c r="H1944" t="s">
        <v>8246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8271</v>
      </c>
      <c r="O1944" s="7">
        <f>(Table1[[#This Row],[pledged]]/Table1[[#This Row],[goal]])*100</f>
        <v>100.03999999999999</v>
      </c>
      <c r="P1944">
        <f>Table1[[#This Row],[pledged]]/Table1[[#This Row],[backers_count]]</f>
        <v>61</v>
      </c>
      <c r="Q1944" t="s">
        <v>8315</v>
      </c>
      <c r="R1944" t="s">
        <v>8316</v>
      </c>
      <c r="S1944" s="12">
        <f>(((J1944/60)/60)/24)+DATE(1970,1,1)</f>
        <v>42664.809560185182</v>
      </c>
      <c r="T1944" s="12">
        <f>(((I1944/60)/60)/24)+DATE(1970,1,1)</f>
        <v>42685.916666666672</v>
      </c>
    </row>
    <row r="1945" spans="1:20" ht="43.2" x14ac:dyDescent="0.3">
      <c r="A1945">
        <v>3320</v>
      </c>
      <c r="B1945" s="3" t="s">
        <v>3320</v>
      </c>
      <c r="C1945" s="3" t="s">
        <v>7430</v>
      </c>
      <c r="D1945">
        <v>2500</v>
      </c>
      <c r="E1945">
        <v>2525</v>
      </c>
      <c r="F1945" t="s">
        <v>8219</v>
      </c>
      <c r="G1945" t="s">
        <v>8224</v>
      </c>
      <c r="H1945" t="s">
        <v>8246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8271</v>
      </c>
      <c r="O1945" s="7">
        <f>(Table1[[#This Row],[pledged]]/Table1[[#This Row],[goal]])*100</f>
        <v>101</v>
      </c>
      <c r="P1945">
        <f>Table1[[#This Row],[pledged]]/Table1[[#This Row],[backers_count]]</f>
        <v>66.44736842105263</v>
      </c>
      <c r="Q1945" t="s">
        <v>8315</v>
      </c>
      <c r="R1945" t="s">
        <v>8316</v>
      </c>
      <c r="S1945" s="12">
        <f>(((J1945/60)/60)/24)+DATE(1970,1,1)</f>
        <v>42513.045798611114</v>
      </c>
      <c r="T1945" s="12">
        <f>(((I1945/60)/60)/24)+DATE(1970,1,1)</f>
        <v>42543.045798611114</v>
      </c>
    </row>
    <row r="1946" spans="1:20" ht="43.2" x14ac:dyDescent="0.3">
      <c r="A1946">
        <v>3337</v>
      </c>
      <c r="B1946" s="3" t="s">
        <v>3337</v>
      </c>
      <c r="C1946" s="3" t="s">
        <v>7447</v>
      </c>
      <c r="D1946">
        <v>2500</v>
      </c>
      <c r="E1946">
        <v>2755</v>
      </c>
      <c r="F1946" t="s">
        <v>8219</v>
      </c>
      <c r="G1946" t="s">
        <v>8225</v>
      </c>
      <c r="H1946" t="s">
        <v>8247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8271</v>
      </c>
      <c r="O1946" s="7">
        <f>(Table1[[#This Row],[pledged]]/Table1[[#This Row],[goal]])*100</f>
        <v>110.2</v>
      </c>
      <c r="P1946">
        <f>Table1[[#This Row],[pledged]]/Table1[[#This Row],[backers_count]]</f>
        <v>81.029411764705884</v>
      </c>
      <c r="Q1946" t="s">
        <v>8315</v>
      </c>
      <c r="R1946" t="s">
        <v>8316</v>
      </c>
      <c r="S1946" s="12">
        <f>(((J1946/60)/60)/24)+DATE(1970,1,1)</f>
        <v>41901.282025462962</v>
      </c>
      <c r="T1946" s="12">
        <f>(((I1946/60)/60)/24)+DATE(1970,1,1)</f>
        <v>41922.875</v>
      </c>
    </row>
    <row r="1947" spans="1:20" ht="43.2" x14ac:dyDescent="0.3">
      <c r="A1947">
        <v>3365</v>
      </c>
      <c r="B1947" s="3" t="s">
        <v>3364</v>
      </c>
      <c r="C1947" s="3" t="s">
        <v>7475</v>
      </c>
      <c r="D1947">
        <v>2500</v>
      </c>
      <c r="E1947">
        <v>2600</v>
      </c>
      <c r="F1947" t="s">
        <v>8219</v>
      </c>
      <c r="G1947" t="s">
        <v>8224</v>
      </c>
      <c r="H1947" t="s">
        <v>8246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8271</v>
      </c>
      <c r="O1947" s="7">
        <f>(Table1[[#This Row],[pledged]]/Table1[[#This Row],[goal]])*100</f>
        <v>104</v>
      </c>
      <c r="P1947">
        <f>Table1[[#This Row],[pledged]]/Table1[[#This Row],[backers_count]]</f>
        <v>866.66666666666663</v>
      </c>
      <c r="Q1947" t="s">
        <v>8315</v>
      </c>
      <c r="R1947" t="s">
        <v>8316</v>
      </c>
      <c r="S1947" s="12">
        <f>(((J1947/60)/60)/24)+DATE(1970,1,1)</f>
        <v>42321.101759259262</v>
      </c>
      <c r="T1947" s="12">
        <f>(((I1947/60)/60)/24)+DATE(1970,1,1)</f>
        <v>42351.101759259262</v>
      </c>
    </row>
    <row r="1948" spans="1:20" ht="43.2" x14ac:dyDescent="0.3">
      <c r="A1948">
        <v>3438</v>
      </c>
      <c r="B1948" s="3" t="s">
        <v>3437</v>
      </c>
      <c r="C1948" s="3" t="s">
        <v>7548</v>
      </c>
      <c r="D1948">
        <v>2500</v>
      </c>
      <c r="E1948">
        <v>2605</v>
      </c>
      <c r="F1948" t="s">
        <v>8219</v>
      </c>
      <c r="G1948" t="s">
        <v>8225</v>
      </c>
      <c r="H1948" t="s">
        <v>8247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8271</v>
      </c>
      <c r="O1948" s="7">
        <f>(Table1[[#This Row],[pledged]]/Table1[[#This Row],[goal]])*100</f>
        <v>104.2</v>
      </c>
      <c r="P1948">
        <f>Table1[[#This Row],[pledged]]/Table1[[#This Row],[backers_count]]</f>
        <v>186.07142857142858</v>
      </c>
      <c r="Q1948" t="s">
        <v>8315</v>
      </c>
      <c r="R1948" t="s">
        <v>8316</v>
      </c>
      <c r="S1948" s="12">
        <f>(((J1948/60)/60)/24)+DATE(1970,1,1)</f>
        <v>42100.927858796291</v>
      </c>
      <c r="T1948" s="12">
        <f>(((I1948/60)/60)/24)+DATE(1970,1,1)</f>
        <v>42126.875</v>
      </c>
    </row>
    <row r="1949" spans="1:20" ht="43.2" x14ac:dyDescent="0.3">
      <c r="A1949">
        <v>3441</v>
      </c>
      <c r="B1949" s="3" t="s">
        <v>3440</v>
      </c>
      <c r="C1949" s="3" t="s">
        <v>7551</v>
      </c>
      <c r="D1949">
        <v>2500</v>
      </c>
      <c r="E1949">
        <v>2565</v>
      </c>
      <c r="F1949" t="s">
        <v>8219</v>
      </c>
      <c r="G1949" t="s">
        <v>8224</v>
      </c>
      <c r="H1949" t="s">
        <v>8246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8271</v>
      </c>
      <c r="O1949" s="7">
        <f>(Table1[[#This Row],[pledged]]/Table1[[#This Row],[goal]])*100</f>
        <v>102.60000000000001</v>
      </c>
      <c r="P1949">
        <f>Table1[[#This Row],[pledged]]/Table1[[#This Row],[backers_count]]</f>
        <v>59.651162790697676</v>
      </c>
      <c r="Q1949" t="s">
        <v>8315</v>
      </c>
      <c r="R1949" t="s">
        <v>8316</v>
      </c>
      <c r="S1949" s="12">
        <f>(((J1949/60)/60)/24)+DATE(1970,1,1)</f>
        <v>42294.429641203707</v>
      </c>
      <c r="T1949" s="12">
        <f>(((I1949/60)/60)/24)+DATE(1970,1,1)</f>
        <v>42321.845138888893</v>
      </c>
    </row>
    <row r="1950" spans="1:20" ht="57.6" x14ac:dyDescent="0.3">
      <c r="A1950">
        <v>3484</v>
      </c>
      <c r="B1950" s="3" t="s">
        <v>3483</v>
      </c>
      <c r="C1950" s="3" t="s">
        <v>7594</v>
      </c>
      <c r="D1950">
        <v>2500</v>
      </c>
      <c r="E1950">
        <v>2856</v>
      </c>
      <c r="F1950" t="s">
        <v>8219</v>
      </c>
      <c r="G1950" t="s">
        <v>8224</v>
      </c>
      <c r="H1950" t="s">
        <v>8246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8271</v>
      </c>
      <c r="O1950" s="7">
        <f>(Table1[[#This Row],[pledged]]/Table1[[#This Row],[goal]])*100</f>
        <v>114.24000000000001</v>
      </c>
      <c r="P1950">
        <f>Table1[[#This Row],[pledged]]/Table1[[#This Row],[backers_count]]</f>
        <v>64.909090909090907</v>
      </c>
      <c r="Q1950" t="s">
        <v>8315</v>
      </c>
      <c r="R1950" t="s">
        <v>8316</v>
      </c>
      <c r="S1950" s="12">
        <f>(((J1950/60)/60)/24)+DATE(1970,1,1)</f>
        <v>42506.760405092587</v>
      </c>
      <c r="T1950" s="12">
        <f>(((I1950/60)/60)/24)+DATE(1970,1,1)</f>
        <v>42536.760405092587</v>
      </c>
    </row>
    <row r="1951" spans="1:20" ht="43.2" x14ac:dyDescent="0.3">
      <c r="A1951">
        <v>3503</v>
      </c>
      <c r="B1951" s="3" t="s">
        <v>3502</v>
      </c>
      <c r="C1951" s="3" t="s">
        <v>7613</v>
      </c>
      <c r="D1951">
        <v>2500</v>
      </c>
      <c r="E1951">
        <v>2689</v>
      </c>
      <c r="F1951" t="s">
        <v>8219</v>
      </c>
      <c r="G1951" t="s">
        <v>8225</v>
      </c>
      <c r="H1951" t="s">
        <v>8247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8271</v>
      </c>
      <c r="O1951" s="7">
        <f>(Table1[[#This Row],[pledged]]/Table1[[#This Row],[goal]])*100</f>
        <v>107.55999999999999</v>
      </c>
      <c r="P1951">
        <f>Table1[[#This Row],[pledged]]/Table1[[#This Row],[backers_count]]</f>
        <v>70.763157894736835</v>
      </c>
      <c r="Q1951" t="s">
        <v>8315</v>
      </c>
      <c r="R1951" t="s">
        <v>8316</v>
      </c>
      <c r="S1951" s="12">
        <f>(((J1951/60)/60)/24)+DATE(1970,1,1)</f>
        <v>42545.478333333333</v>
      </c>
      <c r="T1951" s="12">
        <f>(((I1951/60)/60)/24)+DATE(1970,1,1)</f>
        <v>42575.478333333333</v>
      </c>
    </row>
    <row r="1952" spans="1:20" ht="86.4" x14ac:dyDescent="0.3">
      <c r="A1952">
        <v>3505</v>
      </c>
      <c r="B1952" s="3" t="s">
        <v>3504</v>
      </c>
      <c r="C1952" s="3" t="s">
        <v>7615</v>
      </c>
      <c r="D1952">
        <v>2500</v>
      </c>
      <c r="E1952">
        <v>2594</v>
      </c>
      <c r="F1952" t="s">
        <v>8219</v>
      </c>
      <c r="G1952" t="s">
        <v>8224</v>
      </c>
      <c r="H1952" t="s">
        <v>8246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8271</v>
      </c>
      <c r="O1952" s="7">
        <f>(Table1[[#This Row],[pledged]]/Table1[[#This Row],[goal]])*100</f>
        <v>103.76</v>
      </c>
      <c r="P1952">
        <f>Table1[[#This Row],[pledged]]/Table1[[#This Row],[backers_count]]</f>
        <v>66.512820512820511</v>
      </c>
      <c r="Q1952" t="s">
        <v>8315</v>
      </c>
      <c r="R1952" t="s">
        <v>8316</v>
      </c>
      <c r="S1952" s="12">
        <f>(((J1952/60)/60)/24)+DATE(1970,1,1)</f>
        <v>41760.935706018521</v>
      </c>
      <c r="T1952" s="12">
        <f>(((I1952/60)/60)/24)+DATE(1970,1,1)</f>
        <v>41772.166666666664</v>
      </c>
    </row>
    <row r="1953" spans="1:20" ht="43.2" x14ac:dyDescent="0.3">
      <c r="A1953">
        <v>3516</v>
      </c>
      <c r="B1953" s="3" t="s">
        <v>3515</v>
      </c>
      <c r="C1953" s="3" t="s">
        <v>7626</v>
      </c>
      <c r="D1953">
        <v>2500</v>
      </c>
      <c r="E1953">
        <v>2500</v>
      </c>
      <c r="F1953" t="s">
        <v>8219</v>
      </c>
      <c r="G1953" t="s">
        <v>8224</v>
      </c>
      <c r="H1953" t="s">
        <v>8246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8271</v>
      </c>
      <c r="O1953" s="7">
        <f>(Table1[[#This Row],[pledged]]/Table1[[#This Row],[goal]])*100</f>
        <v>100</v>
      </c>
      <c r="P1953">
        <f>Table1[[#This Row],[pledged]]/Table1[[#This Row],[backers_count]]</f>
        <v>227.27272727272728</v>
      </c>
      <c r="Q1953" t="s">
        <v>8315</v>
      </c>
      <c r="R1953" t="s">
        <v>8316</v>
      </c>
      <c r="S1953" s="12">
        <f>(((J1953/60)/60)/24)+DATE(1970,1,1)</f>
        <v>41856.010069444441</v>
      </c>
      <c r="T1953" s="12">
        <f>(((I1953/60)/60)/24)+DATE(1970,1,1)</f>
        <v>41890.125</v>
      </c>
    </row>
    <row r="1954" spans="1:20" ht="28.8" x14ac:dyDescent="0.3">
      <c r="A1954">
        <v>3544</v>
      </c>
      <c r="B1954" s="3" t="s">
        <v>3543</v>
      </c>
      <c r="C1954" s="3" t="s">
        <v>7654</v>
      </c>
      <c r="D1954">
        <v>2500</v>
      </c>
      <c r="E1954">
        <v>2500</v>
      </c>
      <c r="F1954" t="s">
        <v>8219</v>
      </c>
      <c r="G1954" t="s">
        <v>8224</v>
      </c>
      <c r="H1954" t="s">
        <v>8246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8271</v>
      </c>
      <c r="O1954" s="7">
        <f>(Table1[[#This Row],[pledged]]/Table1[[#This Row],[goal]])*100</f>
        <v>100</v>
      </c>
      <c r="P1954">
        <f>Table1[[#This Row],[pledged]]/Table1[[#This Row],[backers_count]]</f>
        <v>104.16666666666667</v>
      </c>
      <c r="Q1954" t="s">
        <v>8315</v>
      </c>
      <c r="R1954" t="s">
        <v>8316</v>
      </c>
      <c r="S1954" s="12">
        <f>(((J1954/60)/60)/24)+DATE(1970,1,1)</f>
        <v>42040.831678240742</v>
      </c>
      <c r="T1954" s="12">
        <f>(((I1954/60)/60)/24)+DATE(1970,1,1)</f>
        <v>42070.831678240742</v>
      </c>
    </row>
    <row r="1955" spans="1:20" ht="43.2" x14ac:dyDescent="0.3">
      <c r="A1955">
        <v>3550</v>
      </c>
      <c r="B1955" s="3" t="s">
        <v>3549</v>
      </c>
      <c r="C1955" s="3" t="s">
        <v>7660</v>
      </c>
      <c r="D1955">
        <v>2500</v>
      </c>
      <c r="E1955">
        <v>2620</v>
      </c>
      <c r="F1955" t="s">
        <v>8219</v>
      </c>
      <c r="G1955" t="s">
        <v>8225</v>
      </c>
      <c r="H1955" t="s">
        <v>8247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8271</v>
      </c>
      <c r="O1955" s="7">
        <f>(Table1[[#This Row],[pledged]]/Table1[[#This Row],[goal]])*100</f>
        <v>104.80000000000001</v>
      </c>
      <c r="P1955">
        <f>Table1[[#This Row],[pledged]]/Table1[[#This Row],[backers_count]]</f>
        <v>40.9375</v>
      </c>
      <c r="Q1955" t="s">
        <v>8315</v>
      </c>
      <c r="R1955" t="s">
        <v>8316</v>
      </c>
      <c r="S1955" s="12">
        <f>(((J1955/60)/60)/24)+DATE(1970,1,1)</f>
        <v>42462.893495370372</v>
      </c>
      <c r="T1955" s="12">
        <f>(((I1955/60)/60)/24)+DATE(1970,1,1)</f>
        <v>42492.893495370372</v>
      </c>
    </row>
    <row r="1956" spans="1:20" ht="115.2" x14ac:dyDescent="0.3">
      <c r="A1956">
        <v>3561</v>
      </c>
      <c r="B1956" s="3" t="s">
        <v>3560</v>
      </c>
      <c r="C1956" s="3" t="s">
        <v>7671</v>
      </c>
      <c r="D1956">
        <v>2500</v>
      </c>
      <c r="E1956">
        <v>2560</v>
      </c>
      <c r="F1956" t="s">
        <v>8219</v>
      </c>
      <c r="G1956" t="s">
        <v>8224</v>
      </c>
      <c r="H1956" t="s">
        <v>8246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8271</v>
      </c>
      <c r="O1956" s="7">
        <f>(Table1[[#This Row],[pledged]]/Table1[[#This Row],[goal]])*100</f>
        <v>102.4</v>
      </c>
      <c r="P1956">
        <f>Table1[[#This Row],[pledged]]/Table1[[#This Row],[backers_count]]</f>
        <v>47.407407407407405</v>
      </c>
      <c r="Q1956" t="s">
        <v>8315</v>
      </c>
      <c r="R1956" t="s">
        <v>8316</v>
      </c>
      <c r="S1956" s="12">
        <f>(((J1956/60)/60)/24)+DATE(1970,1,1)</f>
        <v>42203.680300925931</v>
      </c>
      <c r="T1956" s="12">
        <f>(((I1956/60)/60)/24)+DATE(1970,1,1)</f>
        <v>42221.774999999994</v>
      </c>
    </row>
    <row r="1957" spans="1:20" ht="28.8" x14ac:dyDescent="0.3">
      <c r="A1957">
        <v>3597</v>
      </c>
      <c r="B1957" s="3" t="s">
        <v>3596</v>
      </c>
      <c r="C1957" s="3" t="s">
        <v>7707</v>
      </c>
      <c r="D1957">
        <v>2500</v>
      </c>
      <c r="E1957">
        <v>2565</v>
      </c>
      <c r="F1957" t="s">
        <v>8219</v>
      </c>
      <c r="G1957" t="s">
        <v>8224</v>
      </c>
      <c r="H1957" t="s">
        <v>8246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8271</v>
      </c>
      <c r="O1957" s="7">
        <f>(Table1[[#This Row],[pledged]]/Table1[[#This Row],[goal]])*100</f>
        <v>102.60000000000001</v>
      </c>
      <c r="P1957">
        <f>Table1[[#This Row],[pledged]]/Table1[[#This Row],[backers_count]]</f>
        <v>77.727272727272734</v>
      </c>
      <c r="Q1957" t="s">
        <v>8315</v>
      </c>
      <c r="R1957" t="s">
        <v>8316</v>
      </c>
      <c r="S1957" s="12">
        <f>(((J1957/60)/60)/24)+DATE(1970,1,1)</f>
        <v>42417.585532407407</v>
      </c>
      <c r="T1957" s="12">
        <f>(((I1957/60)/60)/24)+DATE(1970,1,1)</f>
        <v>42432.249305555553</v>
      </c>
    </row>
    <row r="1958" spans="1:20" ht="43.2" x14ac:dyDescent="0.3">
      <c r="A1958">
        <v>3611</v>
      </c>
      <c r="B1958" s="3" t="s">
        <v>3610</v>
      </c>
      <c r="C1958" s="3" t="s">
        <v>7721</v>
      </c>
      <c r="D1958">
        <v>2500</v>
      </c>
      <c r="E1958">
        <v>3400</v>
      </c>
      <c r="F1958" t="s">
        <v>8219</v>
      </c>
      <c r="G1958" t="s">
        <v>8225</v>
      </c>
      <c r="H1958" t="s">
        <v>8247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8271</v>
      </c>
      <c r="O1958" s="7">
        <f>(Table1[[#This Row],[pledged]]/Table1[[#This Row],[goal]])*100</f>
        <v>136</v>
      </c>
      <c r="P1958">
        <f>Table1[[#This Row],[pledged]]/Table1[[#This Row],[backers_count]]</f>
        <v>66.666666666666671</v>
      </c>
      <c r="Q1958" t="s">
        <v>8315</v>
      </c>
      <c r="R1958" t="s">
        <v>8316</v>
      </c>
      <c r="S1958" s="12">
        <f>(((J1958/60)/60)/24)+DATE(1970,1,1)</f>
        <v>42072.370381944449</v>
      </c>
      <c r="T1958" s="12">
        <f>(((I1958/60)/60)/24)+DATE(1970,1,1)</f>
        <v>42102.370381944449</v>
      </c>
    </row>
    <row r="1959" spans="1:20" ht="43.2" x14ac:dyDescent="0.3">
      <c r="A1959">
        <v>3614</v>
      </c>
      <c r="B1959" s="3" t="s">
        <v>3439</v>
      </c>
      <c r="C1959" s="3" t="s">
        <v>7724</v>
      </c>
      <c r="D1959">
        <v>2500</v>
      </c>
      <c r="E1959">
        <v>2520</v>
      </c>
      <c r="F1959" t="s">
        <v>8219</v>
      </c>
      <c r="G1959" t="s">
        <v>8224</v>
      </c>
      <c r="H1959" t="s">
        <v>8246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8271</v>
      </c>
      <c r="O1959" s="7">
        <f>(Table1[[#This Row],[pledged]]/Table1[[#This Row],[goal]])*100</f>
        <v>100.8</v>
      </c>
      <c r="P1959">
        <f>Table1[[#This Row],[pledged]]/Table1[[#This Row],[backers_count]]</f>
        <v>35.492957746478872</v>
      </c>
      <c r="Q1959" t="s">
        <v>8315</v>
      </c>
      <c r="R1959" t="s">
        <v>8316</v>
      </c>
      <c r="S1959" s="12">
        <f>(((J1959/60)/60)/24)+DATE(1970,1,1)</f>
        <v>42144.041851851856</v>
      </c>
      <c r="T1959" s="12">
        <f>(((I1959/60)/60)/24)+DATE(1970,1,1)</f>
        <v>42174.041851851856</v>
      </c>
    </row>
    <row r="1960" spans="1:20" ht="43.2" x14ac:dyDescent="0.3">
      <c r="A1960">
        <v>3615</v>
      </c>
      <c r="B1960" s="3" t="s">
        <v>3613</v>
      </c>
      <c r="C1960" s="3" t="s">
        <v>7725</v>
      </c>
      <c r="D1960">
        <v>2500</v>
      </c>
      <c r="E1960">
        <v>2670</v>
      </c>
      <c r="F1960" t="s">
        <v>8219</v>
      </c>
      <c r="G1960" t="s">
        <v>8225</v>
      </c>
      <c r="H1960" t="s">
        <v>8247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8271</v>
      </c>
      <c r="O1960" s="7">
        <f>(Table1[[#This Row],[pledged]]/Table1[[#This Row],[goal]])*100</f>
        <v>106.80000000000001</v>
      </c>
      <c r="P1960">
        <f>Table1[[#This Row],[pledged]]/Table1[[#This Row],[backers_count]]</f>
        <v>37.083333333333336</v>
      </c>
      <c r="Q1960" t="s">
        <v>8315</v>
      </c>
      <c r="R1960" t="s">
        <v>8316</v>
      </c>
      <c r="S1960" s="12">
        <f>(((J1960/60)/60)/24)+DATE(1970,1,1)</f>
        <v>42318.593703703707</v>
      </c>
      <c r="T1960" s="12">
        <f>(((I1960/60)/60)/24)+DATE(1970,1,1)</f>
        <v>42348.593703703707</v>
      </c>
    </row>
    <row r="1961" spans="1:20" ht="43.2" x14ac:dyDescent="0.3">
      <c r="A1961">
        <v>3616</v>
      </c>
      <c r="B1961" s="3" t="s">
        <v>3614</v>
      </c>
      <c r="C1961" s="3" t="s">
        <v>7726</v>
      </c>
      <c r="D1961">
        <v>2500</v>
      </c>
      <c r="E1961">
        <v>3120</v>
      </c>
      <c r="F1961" t="s">
        <v>8219</v>
      </c>
      <c r="G1961" t="s">
        <v>8225</v>
      </c>
      <c r="H1961" t="s">
        <v>8247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8271</v>
      </c>
      <c r="O1961" s="7">
        <f>(Table1[[#This Row],[pledged]]/Table1[[#This Row],[goal]])*100</f>
        <v>124.8</v>
      </c>
      <c r="P1961">
        <f>Table1[[#This Row],[pledged]]/Table1[[#This Row],[backers_count]]</f>
        <v>69.333333333333329</v>
      </c>
      <c r="Q1961" t="s">
        <v>8315</v>
      </c>
      <c r="R1961" t="s">
        <v>8316</v>
      </c>
      <c r="S1961" s="12">
        <f>(((J1961/60)/60)/24)+DATE(1970,1,1)</f>
        <v>42052.949814814812</v>
      </c>
      <c r="T1961" s="12">
        <f>(((I1961/60)/60)/24)+DATE(1970,1,1)</f>
        <v>42082.908148148148</v>
      </c>
    </row>
    <row r="1962" spans="1:20" ht="28.8" x14ac:dyDescent="0.3">
      <c r="A1962">
        <v>3623</v>
      </c>
      <c r="B1962" s="3" t="s">
        <v>3621</v>
      </c>
      <c r="C1962" s="3" t="s">
        <v>7733</v>
      </c>
      <c r="D1962">
        <v>2500</v>
      </c>
      <c r="E1962">
        <v>3000</v>
      </c>
      <c r="F1962" t="s">
        <v>8219</v>
      </c>
      <c r="G1962" t="s">
        <v>8224</v>
      </c>
      <c r="H1962" t="s">
        <v>8246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8271</v>
      </c>
      <c r="O1962" s="7">
        <f>(Table1[[#This Row],[pledged]]/Table1[[#This Row],[goal]])*100</f>
        <v>120</v>
      </c>
      <c r="P1962">
        <f>Table1[[#This Row],[pledged]]/Table1[[#This Row],[backers_count]]</f>
        <v>88.235294117647058</v>
      </c>
      <c r="Q1962" t="s">
        <v>8315</v>
      </c>
      <c r="R1962" t="s">
        <v>8316</v>
      </c>
      <c r="S1962" s="12">
        <f>(((J1962/60)/60)/24)+DATE(1970,1,1)</f>
        <v>41828.736921296295</v>
      </c>
      <c r="T1962" s="12">
        <f>(((I1962/60)/60)/24)+DATE(1970,1,1)</f>
        <v>41846.291666666664</v>
      </c>
    </row>
    <row r="1963" spans="1:20" ht="43.2" x14ac:dyDescent="0.3">
      <c r="A1963">
        <v>3699</v>
      </c>
      <c r="B1963" s="3" t="s">
        <v>3696</v>
      </c>
      <c r="C1963" s="3" t="s">
        <v>7809</v>
      </c>
      <c r="D1963">
        <v>2500</v>
      </c>
      <c r="E1963">
        <v>2520</v>
      </c>
      <c r="F1963" t="s">
        <v>8219</v>
      </c>
      <c r="G1963" t="s">
        <v>8224</v>
      </c>
      <c r="H1963" t="s">
        <v>8246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8271</v>
      </c>
      <c r="O1963" s="7">
        <f>(Table1[[#This Row],[pledged]]/Table1[[#This Row],[goal]])*100</f>
        <v>100.8</v>
      </c>
      <c r="P1963">
        <f>Table1[[#This Row],[pledged]]/Table1[[#This Row],[backers_count]]</f>
        <v>63</v>
      </c>
      <c r="Q1963" t="s">
        <v>8315</v>
      </c>
      <c r="R1963" t="s">
        <v>8316</v>
      </c>
      <c r="S1963" s="12">
        <f>(((J1963/60)/60)/24)+DATE(1970,1,1)</f>
        <v>41897.602037037039</v>
      </c>
      <c r="T1963" s="12">
        <f>(((I1963/60)/60)/24)+DATE(1970,1,1)</f>
        <v>41927.602037037039</v>
      </c>
    </row>
    <row r="1964" spans="1:20" ht="43.2" x14ac:dyDescent="0.3">
      <c r="A1964">
        <v>3754</v>
      </c>
      <c r="B1964" s="3" t="s">
        <v>3751</v>
      </c>
      <c r="C1964" s="3" t="s">
        <v>7864</v>
      </c>
      <c r="D1964">
        <v>2500</v>
      </c>
      <c r="E1964">
        <v>3000</v>
      </c>
      <c r="F1964" t="s">
        <v>8219</v>
      </c>
      <c r="G1964" t="s">
        <v>8224</v>
      </c>
      <c r="H1964" t="s">
        <v>8246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8305</v>
      </c>
      <c r="O1964" s="7">
        <f>(Table1[[#This Row],[pledged]]/Table1[[#This Row],[goal]])*100</f>
        <v>120</v>
      </c>
      <c r="P1964">
        <f>Table1[[#This Row],[pledged]]/Table1[[#This Row],[backers_count]]</f>
        <v>111.11111111111111</v>
      </c>
      <c r="Q1964" t="s">
        <v>8315</v>
      </c>
      <c r="R1964" t="s">
        <v>8357</v>
      </c>
      <c r="S1964" s="12">
        <f>(((J1964/60)/60)/24)+DATE(1970,1,1)</f>
        <v>41808.881215277775</v>
      </c>
      <c r="T1964" s="12">
        <f>(((I1964/60)/60)/24)+DATE(1970,1,1)</f>
        <v>41846.207638888889</v>
      </c>
    </row>
    <row r="1965" spans="1:20" ht="57.6" x14ac:dyDescent="0.3">
      <c r="A1965">
        <v>3774</v>
      </c>
      <c r="B1965" s="3" t="s">
        <v>3771</v>
      </c>
      <c r="C1965" s="3" t="s">
        <v>7884</v>
      </c>
      <c r="D1965">
        <v>2500</v>
      </c>
      <c r="E1965">
        <v>2500</v>
      </c>
      <c r="F1965" t="s">
        <v>8219</v>
      </c>
      <c r="G1965" t="s">
        <v>8229</v>
      </c>
      <c r="H1965" t="s">
        <v>8251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8305</v>
      </c>
      <c r="O1965" s="7">
        <f>(Table1[[#This Row],[pledged]]/Table1[[#This Row],[goal]])*100</f>
        <v>100</v>
      </c>
      <c r="P1965">
        <f>Table1[[#This Row],[pledged]]/Table1[[#This Row],[backers_count]]</f>
        <v>100</v>
      </c>
      <c r="Q1965" t="s">
        <v>8315</v>
      </c>
      <c r="R1965" t="s">
        <v>8357</v>
      </c>
      <c r="S1965" s="12">
        <f>(((J1965/60)/60)/24)+DATE(1970,1,1)</f>
        <v>42087.792303240742</v>
      </c>
      <c r="T1965" s="12">
        <f>(((I1965/60)/60)/24)+DATE(1970,1,1)</f>
        <v>42103.792303240742</v>
      </c>
    </row>
    <row r="1966" spans="1:20" ht="43.2" x14ac:dyDescent="0.3">
      <c r="A1966">
        <v>3780</v>
      </c>
      <c r="B1966" s="3" t="s">
        <v>3777</v>
      </c>
      <c r="C1966" s="3" t="s">
        <v>7890</v>
      </c>
      <c r="D1966">
        <v>2500</v>
      </c>
      <c r="E1966">
        <v>3000</v>
      </c>
      <c r="F1966" t="s">
        <v>8219</v>
      </c>
      <c r="G1966" t="s">
        <v>8224</v>
      </c>
      <c r="H1966" t="s">
        <v>8246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8305</v>
      </c>
      <c r="O1966" s="7">
        <f>(Table1[[#This Row],[pledged]]/Table1[[#This Row],[goal]])*100</f>
        <v>120</v>
      </c>
      <c r="P1966">
        <f>Table1[[#This Row],[pledged]]/Table1[[#This Row],[backers_count]]</f>
        <v>100</v>
      </c>
      <c r="Q1966" t="s">
        <v>8315</v>
      </c>
      <c r="R1966" t="s">
        <v>8357</v>
      </c>
      <c r="S1966" s="12">
        <f>(((J1966/60)/60)/24)+DATE(1970,1,1)</f>
        <v>42166.219733796301</v>
      </c>
      <c r="T1966" s="12">
        <f>(((I1966/60)/60)/24)+DATE(1970,1,1)</f>
        <v>42198.837499999994</v>
      </c>
    </row>
    <row r="1967" spans="1:20" ht="43.2" x14ac:dyDescent="0.3">
      <c r="A1967">
        <v>3823</v>
      </c>
      <c r="B1967" s="3" t="s">
        <v>3820</v>
      </c>
      <c r="C1967" s="3" t="s">
        <v>7932</v>
      </c>
      <c r="D1967">
        <v>2500</v>
      </c>
      <c r="E1967">
        <v>2650</v>
      </c>
      <c r="F1967" t="s">
        <v>8219</v>
      </c>
      <c r="G1967" t="s">
        <v>8224</v>
      </c>
      <c r="H1967" t="s">
        <v>8246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8271</v>
      </c>
      <c r="O1967" s="7">
        <f>(Table1[[#This Row],[pledged]]/Table1[[#This Row],[goal]])*100</f>
        <v>106</v>
      </c>
      <c r="P1967">
        <f>Table1[[#This Row],[pledged]]/Table1[[#This Row],[backers_count]]</f>
        <v>64.634146341463421</v>
      </c>
      <c r="Q1967" t="s">
        <v>8315</v>
      </c>
      <c r="R1967" t="s">
        <v>8316</v>
      </c>
      <c r="S1967" s="12">
        <f>(((J1967/60)/60)/24)+DATE(1970,1,1)</f>
        <v>42170.910231481481</v>
      </c>
      <c r="T1967" s="12">
        <f>(((I1967/60)/60)/24)+DATE(1970,1,1)</f>
        <v>42205.165972222225</v>
      </c>
    </row>
    <row r="1968" spans="1:20" ht="28.8" x14ac:dyDescent="0.3">
      <c r="A1968">
        <v>1928</v>
      </c>
      <c r="B1968" s="3" t="s">
        <v>1929</v>
      </c>
      <c r="C1968" s="3" t="s">
        <v>6038</v>
      </c>
      <c r="D1968">
        <v>2550</v>
      </c>
      <c r="E1968">
        <v>2630</v>
      </c>
      <c r="F1968" t="s">
        <v>8219</v>
      </c>
      <c r="G1968" t="s">
        <v>8224</v>
      </c>
      <c r="H1968" t="s">
        <v>8246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8279</v>
      </c>
      <c r="O1968" s="7">
        <f>(Table1[[#This Row],[pledged]]/Table1[[#This Row],[goal]])*100</f>
        <v>103.1372549019608</v>
      </c>
      <c r="P1968">
        <f>Table1[[#This Row],[pledged]]/Table1[[#This Row],[backers_count]]</f>
        <v>77.352941176470594</v>
      </c>
      <c r="Q1968" t="s">
        <v>8323</v>
      </c>
      <c r="R1968" t="s">
        <v>8327</v>
      </c>
      <c r="S1968" s="12">
        <f>(((J1968/60)/60)/24)+DATE(1970,1,1)</f>
        <v>41371.648078703707</v>
      </c>
      <c r="T1968" s="12">
        <f>(((I1968/60)/60)/24)+DATE(1970,1,1)</f>
        <v>41401.648078703707</v>
      </c>
    </row>
    <row r="1969" spans="1:20" ht="28.8" x14ac:dyDescent="0.3">
      <c r="A1969">
        <v>2058</v>
      </c>
      <c r="B1969" s="3" t="s">
        <v>2059</v>
      </c>
      <c r="C1969" s="3" t="s">
        <v>6168</v>
      </c>
      <c r="D1969">
        <v>2560</v>
      </c>
      <c r="E1969">
        <v>4308</v>
      </c>
      <c r="F1969" t="s">
        <v>8219</v>
      </c>
      <c r="G1969" t="s">
        <v>8225</v>
      </c>
      <c r="H1969" t="s">
        <v>8247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8295</v>
      </c>
      <c r="O1969" s="7">
        <f>(Table1[[#This Row],[pledged]]/Table1[[#This Row],[goal]])*100</f>
        <v>168.28125</v>
      </c>
      <c r="P1969">
        <f>Table1[[#This Row],[pledged]]/Table1[[#This Row],[backers_count]]</f>
        <v>10.507317073170732</v>
      </c>
      <c r="Q1969" t="s">
        <v>8317</v>
      </c>
      <c r="R1969" t="s">
        <v>8347</v>
      </c>
      <c r="S1969" s="12">
        <f>(((J1969/60)/60)/24)+DATE(1970,1,1)</f>
        <v>42026.370717592596</v>
      </c>
      <c r="T1969" s="12">
        <f>(((I1969/60)/60)/24)+DATE(1970,1,1)</f>
        <v>42065.833333333328</v>
      </c>
    </row>
    <row r="1970" spans="1:20" ht="43.2" x14ac:dyDescent="0.3">
      <c r="A1970">
        <v>34</v>
      </c>
      <c r="B1970" s="3" t="s">
        <v>36</v>
      </c>
      <c r="C1970" s="3" t="s">
        <v>4145</v>
      </c>
      <c r="D1970">
        <v>2600</v>
      </c>
      <c r="E1970">
        <v>3392</v>
      </c>
      <c r="F1970" t="s">
        <v>8219</v>
      </c>
      <c r="G1970" t="s">
        <v>8224</v>
      </c>
      <c r="H1970" t="s">
        <v>8246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8265</v>
      </c>
      <c r="O1970" s="7">
        <f>(Table1[[#This Row],[pledged]]/Table1[[#This Row],[goal]])*100</f>
        <v>130.46153846153845</v>
      </c>
      <c r="P1970">
        <f>Table1[[#This Row],[pledged]]/Table1[[#This Row],[backers_count]]</f>
        <v>49.882352941176471</v>
      </c>
      <c r="Q1970" t="s">
        <v>8308</v>
      </c>
      <c r="R1970" t="s">
        <v>8309</v>
      </c>
      <c r="S1970" s="12">
        <f>(((J1970/60)/60)/24)+DATE(1970,1,1)</f>
        <v>41841.321770833332</v>
      </c>
      <c r="T1970" s="12">
        <f>(((I1970/60)/60)/24)+DATE(1970,1,1)</f>
        <v>41856.321770833332</v>
      </c>
    </row>
    <row r="1971" spans="1:20" ht="43.2" x14ac:dyDescent="0.3">
      <c r="A1971">
        <v>1525</v>
      </c>
      <c r="B1971" s="3" t="s">
        <v>1526</v>
      </c>
      <c r="C1971" s="3" t="s">
        <v>5635</v>
      </c>
      <c r="D1971">
        <v>2600</v>
      </c>
      <c r="E1971">
        <v>4524.1499999999996</v>
      </c>
      <c r="F1971" t="s">
        <v>8219</v>
      </c>
      <c r="G1971" t="s">
        <v>8224</v>
      </c>
      <c r="H1971" t="s">
        <v>8246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8285</v>
      </c>
      <c r="O1971" s="7">
        <f>(Table1[[#This Row],[pledged]]/Table1[[#This Row],[goal]])*100</f>
        <v>174.00576923076923</v>
      </c>
      <c r="P1971">
        <f>Table1[[#This Row],[pledged]]/Table1[[#This Row],[backers_count]]</f>
        <v>32.315357142857138</v>
      </c>
      <c r="Q1971" t="s">
        <v>8336</v>
      </c>
      <c r="R1971" t="s">
        <v>8337</v>
      </c>
      <c r="S1971" s="12">
        <f>(((J1971/60)/60)/24)+DATE(1970,1,1)</f>
        <v>42570.702986111108</v>
      </c>
      <c r="T1971" s="12">
        <f>(((I1971/60)/60)/24)+DATE(1970,1,1)</f>
        <v>42600.702986111108</v>
      </c>
    </row>
    <row r="1972" spans="1:20" ht="43.2" x14ac:dyDescent="0.3">
      <c r="A1972">
        <v>3230</v>
      </c>
      <c r="B1972" s="3" t="s">
        <v>3230</v>
      </c>
      <c r="C1972" s="3" t="s">
        <v>7340</v>
      </c>
      <c r="D1972">
        <v>2600</v>
      </c>
      <c r="E1972">
        <v>2857</v>
      </c>
      <c r="F1972" t="s">
        <v>8219</v>
      </c>
      <c r="G1972" t="s">
        <v>8224</v>
      </c>
      <c r="H1972" t="s">
        <v>8246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8271</v>
      </c>
      <c r="O1972" s="7">
        <f>(Table1[[#This Row],[pledged]]/Table1[[#This Row],[goal]])*100</f>
        <v>109.88461538461539</v>
      </c>
      <c r="P1972">
        <f>Table1[[#This Row],[pledged]]/Table1[[#This Row],[backers_count]]</f>
        <v>77.21621621621621</v>
      </c>
      <c r="Q1972" t="s">
        <v>8315</v>
      </c>
      <c r="R1972" t="s">
        <v>8316</v>
      </c>
      <c r="S1972" s="12">
        <f>(((J1972/60)/60)/24)+DATE(1970,1,1)</f>
        <v>41898.168125000004</v>
      </c>
      <c r="T1972" s="12">
        <f>(((I1972/60)/60)/24)+DATE(1970,1,1)</f>
        <v>41913.165972222225</v>
      </c>
    </row>
    <row r="1973" spans="1:20" ht="28.8" x14ac:dyDescent="0.3">
      <c r="A1973">
        <v>3595</v>
      </c>
      <c r="B1973" s="3" t="s">
        <v>3594</v>
      </c>
      <c r="C1973" s="3" t="s">
        <v>7705</v>
      </c>
      <c r="D1973">
        <v>2600</v>
      </c>
      <c r="E1973">
        <v>3081</v>
      </c>
      <c r="F1973" t="s">
        <v>8219</v>
      </c>
      <c r="G1973" t="s">
        <v>8224</v>
      </c>
      <c r="H1973" t="s">
        <v>8246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8271</v>
      </c>
      <c r="O1973" s="7">
        <f>(Table1[[#This Row],[pledged]]/Table1[[#This Row],[goal]])*100</f>
        <v>118.5</v>
      </c>
      <c r="P1973">
        <f>Table1[[#This Row],[pledged]]/Table1[[#This Row],[backers_count]]</f>
        <v>49.693548387096776</v>
      </c>
      <c r="Q1973" t="s">
        <v>8315</v>
      </c>
      <c r="R1973" t="s">
        <v>8316</v>
      </c>
      <c r="S1973" s="12">
        <f>(((J1973/60)/60)/24)+DATE(1970,1,1)</f>
        <v>42050.008368055554</v>
      </c>
      <c r="T1973" s="12">
        <f>(((I1973/60)/60)/24)+DATE(1970,1,1)</f>
        <v>42076.290972222225</v>
      </c>
    </row>
    <row r="1974" spans="1:20" ht="43.2" x14ac:dyDescent="0.3">
      <c r="A1974">
        <v>1199</v>
      </c>
      <c r="B1974" s="3" t="s">
        <v>1200</v>
      </c>
      <c r="C1974" s="3" t="s">
        <v>5309</v>
      </c>
      <c r="D1974">
        <v>2658</v>
      </c>
      <c r="E1974">
        <v>2693</v>
      </c>
      <c r="F1974" t="s">
        <v>8219</v>
      </c>
      <c r="G1974" t="s">
        <v>8225</v>
      </c>
      <c r="H1974" t="s">
        <v>8247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8285</v>
      </c>
      <c r="O1974" s="7">
        <f>(Table1[[#This Row],[pledged]]/Table1[[#This Row],[goal]])*100</f>
        <v>101.31677953348381</v>
      </c>
      <c r="P1974">
        <f>Table1[[#This Row],[pledged]]/Table1[[#This Row],[backers_count]]</f>
        <v>299.22222222222223</v>
      </c>
      <c r="Q1974" t="s">
        <v>8336</v>
      </c>
      <c r="R1974" t="s">
        <v>8337</v>
      </c>
      <c r="S1974" s="12">
        <f>(((J1974/60)/60)/24)+DATE(1970,1,1)</f>
        <v>42161.770833333328</v>
      </c>
      <c r="T1974" s="12">
        <f>(((I1974/60)/60)/24)+DATE(1970,1,1)</f>
        <v>42193.770833333328</v>
      </c>
    </row>
    <row r="1975" spans="1:20" ht="43.2" x14ac:dyDescent="0.3">
      <c r="A1975">
        <v>1191</v>
      </c>
      <c r="B1975" s="3" t="s">
        <v>1192</v>
      </c>
      <c r="C1975" s="3" t="s">
        <v>5301</v>
      </c>
      <c r="D1975">
        <v>2700</v>
      </c>
      <c r="E1975">
        <v>2945</v>
      </c>
      <c r="F1975" t="s">
        <v>8219</v>
      </c>
      <c r="G1975" t="s">
        <v>8224</v>
      </c>
      <c r="H1975" t="s">
        <v>8246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8285</v>
      </c>
      <c r="O1975" s="7">
        <f>(Table1[[#This Row],[pledged]]/Table1[[#This Row],[goal]])*100</f>
        <v>109.07407407407408</v>
      </c>
      <c r="P1975">
        <f>Table1[[#This Row],[pledged]]/Table1[[#This Row],[backers_count]]</f>
        <v>89.242424242424249</v>
      </c>
      <c r="Q1975" t="s">
        <v>8336</v>
      </c>
      <c r="R1975" t="s">
        <v>8337</v>
      </c>
      <c r="S1975" s="12">
        <f>(((J1975/60)/60)/24)+DATE(1970,1,1)</f>
        <v>42419.603703703702</v>
      </c>
      <c r="T1975" s="12">
        <f>(((I1975/60)/60)/24)+DATE(1970,1,1)</f>
        <v>42449.562037037031</v>
      </c>
    </row>
    <row r="1976" spans="1:20" x14ac:dyDescent="0.3">
      <c r="A1976">
        <v>2833</v>
      </c>
      <c r="B1976" s="3" t="s">
        <v>2833</v>
      </c>
      <c r="C1976" s="3" t="s">
        <v>6943</v>
      </c>
      <c r="D1976">
        <v>2700</v>
      </c>
      <c r="E1976">
        <v>2923</v>
      </c>
      <c r="F1976" t="s">
        <v>8219</v>
      </c>
      <c r="G1976" t="s">
        <v>8224</v>
      </c>
      <c r="H1976" t="s">
        <v>8246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8271</v>
      </c>
      <c r="O1976" s="7">
        <f>(Table1[[#This Row],[pledged]]/Table1[[#This Row],[goal]])*100</f>
        <v>108.25925925925925</v>
      </c>
      <c r="P1976">
        <f>Table1[[#This Row],[pledged]]/Table1[[#This Row],[backers_count]]</f>
        <v>83.51428571428572</v>
      </c>
      <c r="Q1976" t="s">
        <v>8315</v>
      </c>
      <c r="R1976" t="s">
        <v>8316</v>
      </c>
      <c r="S1976" s="12">
        <f>(((J1976/60)/60)/24)+DATE(1970,1,1)</f>
        <v>42268.127696759257</v>
      </c>
      <c r="T1976" s="12">
        <f>(((I1976/60)/60)/24)+DATE(1970,1,1)</f>
        <v>42288.083333333328</v>
      </c>
    </row>
    <row r="1977" spans="1:20" ht="43.2" x14ac:dyDescent="0.3">
      <c r="A1977">
        <v>3265</v>
      </c>
      <c r="B1977" s="3" t="s">
        <v>3265</v>
      </c>
      <c r="C1977" s="3" t="s">
        <v>7375</v>
      </c>
      <c r="D1977">
        <v>2700</v>
      </c>
      <c r="E1977">
        <v>4428</v>
      </c>
      <c r="F1977" t="s">
        <v>8219</v>
      </c>
      <c r="G1977" t="s">
        <v>8241</v>
      </c>
      <c r="H1977" t="s">
        <v>8249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8271</v>
      </c>
      <c r="O1977" s="7">
        <f>(Table1[[#This Row],[pledged]]/Table1[[#This Row],[goal]])*100</f>
        <v>164</v>
      </c>
      <c r="P1977">
        <f>Table1[[#This Row],[pledged]]/Table1[[#This Row],[backers_count]]</f>
        <v>70.285714285714292</v>
      </c>
      <c r="Q1977" t="s">
        <v>8315</v>
      </c>
      <c r="R1977" t="s">
        <v>8316</v>
      </c>
      <c r="S1977" s="12">
        <f>(((J1977/60)/60)/24)+DATE(1970,1,1)</f>
        <v>42311.711979166663</v>
      </c>
      <c r="T1977" s="12">
        <f>(((I1977/60)/60)/24)+DATE(1970,1,1)</f>
        <v>42341.708333333328</v>
      </c>
    </row>
    <row r="1978" spans="1:20" ht="43.2" x14ac:dyDescent="0.3">
      <c r="A1978">
        <v>793</v>
      </c>
      <c r="B1978" s="3" t="s">
        <v>794</v>
      </c>
      <c r="C1978" s="3" t="s">
        <v>4903</v>
      </c>
      <c r="D1978">
        <v>2750</v>
      </c>
      <c r="E1978">
        <v>2826.43</v>
      </c>
      <c r="F1978" t="s">
        <v>8219</v>
      </c>
      <c r="G1978" t="s">
        <v>8224</v>
      </c>
      <c r="H1978" t="s">
        <v>8246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8276</v>
      </c>
      <c r="O1978" s="7">
        <f>(Table1[[#This Row],[pledged]]/Table1[[#This Row],[goal]])*100</f>
        <v>102.77927272727271</v>
      </c>
      <c r="P1978">
        <f>Table1[[#This Row],[pledged]]/Table1[[#This Row],[backers_count]]</f>
        <v>88.325937499999995</v>
      </c>
      <c r="Q1978" t="s">
        <v>8323</v>
      </c>
      <c r="R1978" t="s">
        <v>8324</v>
      </c>
      <c r="S1978" s="12">
        <f>(((J1978/60)/60)/24)+DATE(1970,1,1)</f>
        <v>41442.741249999999</v>
      </c>
      <c r="T1978" s="12">
        <f>(((I1978/60)/60)/24)+DATE(1970,1,1)</f>
        <v>41458.207638888889</v>
      </c>
    </row>
    <row r="1979" spans="1:20" ht="57.6" x14ac:dyDescent="0.3">
      <c r="A1979">
        <v>3419</v>
      </c>
      <c r="B1979" s="3" t="s">
        <v>3418</v>
      </c>
      <c r="C1979" s="3" t="s">
        <v>7529</v>
      </c>
      <c r="D1979">
        <v>2750</v>
      </c>
      <c r="E1979">
        <v>2930</v>
      </c>
      <c r="F1979" t="s">
        <v>8219</v>
      </c>
      <c r="G1979" t="s">
        <v>8241</v>
      </c>
      <c r="H1979" t="s">
        <v>8249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8271</v>
      </c>
      <c r="O1979" s="7">
        <f>(Table1[[#This Row],[pledged]]/Table1[[#This Row],[goal]])*100</f>
        <v>106.54545454545455</v>
      </c>
      <c r="P1979">
        <f>Table1[[#This Row],[pledged]]/Table1[[#This Row],[backers_count]]</f>
        <v>63.695652173913047</v>
      </c>
      <c r="Q1979" t="s">
        <v>8315</v>
      </c>
      <c r="R1979" t="s">
        <v>8316</v>
      </c>
      <c r="S1979" s="12">
        <f>(((J1979/60)/60)/24)+DATE(1970,1,1)</f>
        <v>42448.821585648147</v>
      </c>
      <c r="T1979" s="12">
        <f>(((I1979/60)/60)/24)+DATE(1970,1,1)</f>
        <v>42466.895833333328</v>
      </c>
    </row>
    <row r="1980" spans="1:20" ht="43.2" x14ac:dyDescent="0.3">
      <c r="A1980">
        <v>3530</v>
      </c>
      <c r="B1980" s="3" t="s">
        <v>3529</v>
      </c>
      <c r="C1980" s="3" t="s">
        <v>7640</v>
      </c>
      <c r="D1980">
        <v>2750</v>
      </c>
      <c r="E1980">
        <v>2750</v>
      </c>
      <c r="F1980" t="s">
        <v>8219</v>
      </c>
      <c r="G1980" t="s">
        <v>8225</v>
      </c>
      <c r="H1980" t="s">
        <v>8247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8271</v>
      </c>
      <c r="O1980" s="7">
        <f>(Table1[[#This Row],[pledged]]/Table1[[#This Row],[goal]])*100</f>
        <v>100</v>
      </c>
      <c r="P1980">
        <f>Table1[[#This Row],[pledged]]/Table1[[#This Row],[backers_count]]</f>
        <v>125</v>
      </c>
      <c r="Q1980" t="s">
        <v>8315</v>
      </c>
      <c r="R1980" t="s">
        <v>8316</v>
      </c>
      <c r="S1980" s="12">
        <f>(((J1980/60)/60)/24)+DATE(1970,1,1)</f>
        <v>42442.623344907406</v>
      </c>
      <c r="T1980" s="12">
        <f>(((I1980/60)/60)/24)+DATE(1970,1,1)</f>
        <v>42470.833333333328</v>
      </c>
    </row>
    <row r="1981" spans="1:20" ht="43.2" x14ac:dyDescent="0.3">
      <c r="A1981">
        <v>406</v>
      </c>
      <c r="B1981" s="3" t="s">
        <v>407</v>
      </c>
      <c r="C1981" s="3" t="s">
        <v>4516</v>
      </c>
      <c r="D1981">
        <v>2800</v>
      </c>
      <c r="E1981">
        <v>3015.73</v>
      </c>
      <c r="F1981" t="s">
        <v>8219</v>
      </c>
      <c r="G1981" t="s">
        <v>8224</v>
      </c>
      <c r="H1981" t="s">
        <v>8246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8269</v>
      </c>
      <c r="O1981" s="7">
        <f>(Table1[[#This Row],[pledged]]/Table1[[#This Row],[goal]])*100</f>
        <v>107.70464285714286</v>
      </c>
      <c r="P1981">
        <f>Table1[[#This Row],[pledged]]/Table1[[#This Row],[backers_count]]</f>
        <v>86.163714285714292</v>
      </c>
      <c r="Q1981" t="s">
        <v>8308</v>
      </c>
      <c r="R1981" t="s">
        <v>8313</v>
      </c>
      <c r="S1981" s="12">
        <f>(((J1981/60)/60)/24)+DATE(1970,1,1)</f>
        <v>40638.162465277775</v>
      </c>
      <c r="T1981" s="12">
        <f>(((I1981/60)/60)/24)+DATE(1970,1,1)</f>
        <v>40672.249305555553</v>
      </c>
    </row>
    <row r="1982" spans="1:20" ht="43.2" x14ac:dyDescent="0.3">
      <c r="A1982">
        <v>1390</v>
      </c>
      <c r="B1982" s="3" t="s">
        <v>1391</v>
      </c>
      <c r="C1982" s="3" t="s">
        <v>5500</v>
      </c>
      <c r="D1982">
        <v>2800</v>
      </c>
      <c r="E1982">
        <v>3055</v>
      </c>
      <c r="F1982" t="s">
        <v>8219</v>
      </c>
      <c r="G1982" t="s">
        <v>8224</v>
      </c>
      <c r="H1982" t="s">
        <v>8246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8276</v>
      </c>
      <c r="O1982" s="7">
        <f>(Table1[[#This Row],[pledged]]/Table1[[#This Row],[goal]])*100</f>
        <v>109.10714285714285</v>
      </c>
      <c r="P1982">
        <f>Table1[[#This Row],[pledged]]/Table1[[#This Row],[backers_count]]</f>
        <v>160.78947368421052</v>
      </c>
      <c r="Q1982" t="s">
        <v>8323</v>
      </c>
      <c r="R1982" t="s">
        <v>8324</v>
      </c>
      <c r="S1982" s="12">
        <f>(((J1982/60)/60)/24)+DATE(1970,1,1)</f>
        <v>42087.803310185183</v>
      </c>
      <c r="T1982" s="12">
        <f>(((I1982/60)/60)/24)+DATE(1970,1,1)</f>
        <v>42121.716666666667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(Table1[[#This Row],[pledged]]/Table1[[#This Row],[goal]])*100</f>
        <v>5.08</v>
      </c>
      <c r="P1983">
        <f>Table1[[#This Row],[pledged]]/Table1[[#This Row],[backers_count]]</f>
        <v>31.75</v>
      </c>
      <c r="Q1983" t="s">
        <v>8336</v>
      </c>
      <c r="R1983" t="s">
        <v>8348</v>
      </c>
      <c r="S1983" s="12">
        <f>(((J1983/60)/60)/24)+DATE(1970,1,1)</f>
        <v>41799.725289351853</v>
      </c>
      <c r="T1983" s="12">
        <f>(((I1983/60)/60)/24)+DATE(1970,1,1)</f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(Table1[[#This Row],[pledged]]/Table1[[#This Row],[goal]])*100</f>
        <v>0</v>
      </c>
      <c r="P1984" t="e">
        <f>Table1[[#This Row],[pledged]]/Table1[[#This Row],[backers_count]]</f>
        <v>#DIV/0!</v>
      </c>
      <c r="Q1984" t="s">
        <v>8336</v>
      </c>
      <c r="R1984" t="s">
        <v>8348</v>
      </c>
      <c r="S1984" s="12">
        <f>(((J1984/60)/60)/24)+DATE(1970,1,1)</f>
        <v>42678.586655092593</v>
      </c>
      <c r="T1984" s="12">
        <f>(((I1984/60)/60)/24)+DATE(1970,1,1)</f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(Table1[[#This Row],[pledged]]/Table1[[#This Row],[goal]])*100</f>
        <v>4.3</v>
      </c>
      <c r="P1985">
        <f>Table1[[#This Row],[pledged]]/Table1[[#This Row],[backers_count]]</f>
        <v>88.6875</v>
      </c>
      <c r="Q1985" t="s">
        <v>8336</v>
      </c>
      <c r="R1985" t="s">
        <v>8348</v>
      </c>
      <c r="S1985" s="12">
        <f>(((J1985/60)/60)/24)+DATE(1970,1,1)</f>
        <v>42593.011782407411</v>
      </c>
      <c r="T1985" s="12">
        <f>(((I1985/60)/60)/24)+DATE(1970,1,1)</f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(Table1[[#This Row],[pledged]]/Table1[[#This Row],[goal]])*100</f>
        <v>21.146666666666665</v>
      </c>
      <c r="P1986">
        <f>Table1[[#This Row],[pledged]]/Table1[[#This Row],[backers_count]]</f>
        <v>453.14285714285717</v>
      </c>
      <c r="Q1986" t="s">
        <v>8336</v>
      </c>
      <c r="R1986" t="s">
        <v>8348</v>
      </c>
      <c r="S1986" s="12">
        <f>(((J1986/60)/60)/24)+DATE(1970,1,1)</f>
        <v>41913.790289351848</v>
      </c>
      <c r="T1986" s="12">
        <f>(((I1986/60)/60)/24)+DATE(1970,1,1)</f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(Table1[[#This Row],[pledged]]/Table1[[#This Row],[goal]])*100</f>
        <v>3.1875</v>
      </c>
      <c r="P1987">
        <f>Table1[[#This Row],[pledged]]/Table1[[#This Row],[backers_count]]</f>
        <v>12.75</v>
      </c>
      <c r="Q1987" t="s">
        <v>8336</v>
      </c>
      <c r="R1987" t="s">
        <v>8348</v>
      </c>
      <c r="S1987" s="12">
        <f>(((J1987/60)/60)/24)+DATE(1970,1,1)</f>
        <v>42555.698738425926</v>
      </c>
      <c r="T1987" s="12">
        <f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(Table1[[#This Row],[pledged]]/Table1[[#This Row],[goal]])*100</f>
        <v>0.05</v>
      </c>
      <c r="P1988">
        <f>Table1[[#This Row],[pledged]]/Table1[[#This Row],[backers_count]]</f>
        <v>1</v>
      </c>
      <c r="Q1988" t="s">
        <v>8336</v>
      </c>
      <c r="R1988" t="s">
        <v>8348</v>
      </c>
      <c r="S1988" s="12">
        <f>(((J1988/60)/60)/24)+DATE(1970,1,1)</f>
        <v>42413.433831018512</v>
      </c>
      <c r="T1988" s="12">
        <f>(((I1988/60)/60)/24)+DATE(1970,1,1)</f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(Table1[[#This Row],[pledged]]/Table1[[#This Row],[goal]])*100</f>
        <v>42.472727272727276</v>
      </c>
      <c r="P1989">
        <f>Table1[[#This Row],[pledged]]/Table1[[#This Row],[backers_count]]</f>
        <v>83.428571428571431</v>
      </c>
      <c r="Q1989" t="s">
        <v>8336</v>
      </c>
      <c r="R1989" t="s">
        <v>8348</v>
      </c>
      <c r="S1989" s="12">
        <f>(((J1989/60)/60)/24)+DATE(1970,1,1)</f>
        <v>42034.639768518522</v>
      </c>
      <c r="T1989" s="12">
        <f>(((I1989/60)/60)/24)+DATE(1970,1,1)</f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(Table1[[#This Row],[pledged]]/Table1[[#This Row],[goal]])*100</f>
        <v>0.41666666666666669</v>
      </c>
      <c r="P1990">
        <f>Table1[[#This Row],[pledged]]/Table1[[#This Row],[backers_count]]</f>
        <v>25</v>
      </c>
      <c r="Q1990" t="s">
        <v>8336</v>
      </c>
      <c r="R1990" t="s">
        <v>8348</v>
      </c>
      <c r="S1990" s="12">
        <f>(((J1990/60)/60)/24)+DATE(1970,1,1)</f>
        <v>42206.763217592597</v>
      </c>
      <c r="T1990" s="12">
        <f>(((I1990/60)/60)/24)+DATE(1970,1,1)</f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(Table1[[#This Row],[pledged]]/Table1[[#This Row],[goal]])*100</f>
        <v>1</v>
      </c>
      <c r="P1991">
        <f>Table1[[#This Row],[pledged]]/Table1[[#This Row],[backers_count]]</f>
        <v>50</v>
      </c>
      <c r="Q1991" t="s">
        <v>8336</v>
      </c>
      <c r="R1991" t="s">
        <v>8348</v>
      </c>
      <c r="S1991" s="12">
        <f>(((J1991/60)/60)/24)+DATE(1970,1,1)</f>
        <v>42685.680648148147</v>
      </c>
      <c r="T1991" s="12">
        <f>(((I1991/60)/60)/24)+DATE(1970,1,1)</f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(Table1[[#This Row],[pledged]]/Table1[[#This Row],[goal]])*100</f>
        <v>16.966666666666665</v>
      </c>
      <c r="P1992">
        <f>Table1[[#This Row],[pledged]]/Table1[[#This Row],[backers_count]]</f>
        <v>101.8</v>
      </c>
      <c r="Q1992" t="s">
        <v>8336</v>
      </c>
      <c r="R1992" t="s">
        <v>8348</v>
      </c>
      <c r="S1992" s="12">
        <f>(((J1992/60)/60)/24)+DATE(1970,1,1)</f>
        <v>42398.195972222224</v>
      </c>
      <c r="T1992" s="12">
        <f>(((I1992/60)/60)/24)+DATE(1970,1,1)</f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(Table1[[#This Row],[pledged]]/Table1[[#This Row],[goal]])*100</f>
        <v>7.0000000000000009</v>
      </c>
      <c r="P1993">
        <f>Table1[[#This Row],[pledged]]/Table1[[#This Row],[backers_count]]</f>
        <v>46.666666666666664</v>
      </c>
      <c r="Q1993" t="s">
        <v>8336</v>
      </c>
      <c r="R1993" t="s">
        <v>8348</v>
      </c>
      <c r="S1993" s="12">
        <f>(((J1993/60)/60)/24)+DATE(1970,1,1)</f>
        <v>42167.89335648148</v>
      </c>
      <c r="T1993" s="12">
        <f>(((I1993/60)/60)/24)+DATE(1970,1,1)</f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(Table1[[#This Row],[pledged]]/Table1[[#This Row],[goal]])*100</f>
        <v>0.13333333333333333</v>
      </c>
      <c r="P1994">
        <f>Table1[[#This Row],[pledged]]/Table1[[#This Row],[backers_count]]</f>
        <v>1</v>
      </c>
      <c r="Q1994" t="s">
        <v>8336</v>
      </c>
      <c r="R1994" t="s">
        <v>8348</v>
      </c>
      <c r="S1994" s="12">
        <f>(((J1994/60)/60)/24)+DATE(1970,1,1)</f>
        <v>42023.143414351856</v>
      </c>
      <c r="T1994" s="12">
        <f>(((I1994/60)/60)/24)+DATE(1970,1,1)</f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(Table1[[#This Row],[pledged]]/Table1[[#This Row],[goal]])*100</f>
        <v>0</v>
      </c>
      <c r="P1995" t="e">
        <f>Table1[[#This Row],[pledged]]/Table1[[#This Row],[backers_count]]</f>
        <v>#DIV/0!</v>
      </c>
      <c r="Q1995" t="s">
        <v>8336</v>
      </c>
      <c r="R1995" t="s">
        <v>8348</v>
      </c>
      <c r="S1995" s="12">
        <f>(((J1995/60)/60)/24)+DATE(1970,1,1)</f>
        <v>42329.58839120371</v>
      </c>
      <c r="T1995" s="12">
        <f>(((I1995/60)/60)/24)+DATE(1970,1,1)</f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(Table1[[#This Row],[pledged]]/Table1[[#This Row],[goal]])*100</f>
        <v>0</v>
      </c>
      <c r="P1996" t="e">
        <f>Table1[[#This Row],[pledged]]/Table1[[#This Row],[backers_count]]</f>
        <v>#DIV/0!</v>
      </c>
      <c r="Q1996" t="s">
        <v>8336</v>
      </c>
      <c r="R1996" t="s">
        <v>8348</v>
      </c>
      <c r="S1996" s="12">
        <f>(((J1996/60)/60)/24)+DATE(1970,1,1)</f>
        <v>42651.006273148145</v>
      </c>
      <c r="T1996" s="12">
        <f>(((I1996/60)/60)/24)+DATE(1970,1,1)</f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(Table1[[#This Row],[pledged]]/Table1[[#This Row],[goal]])*100</f>
        <v>7.8</v>
      </c>
      <c r="P1997">
        <f>Table1[[#This Row],[pledged]]/Table1[[#This Row],[backers_count]]</f>
        <v>26</v>
      </c>
      <c r="Q1997" t="s">
        <v>8336</v>
      </c>
      <c r="R1997" t="s">
        <v>8348</v>
      </c>
      <c r="S1997" s="12">
        <f>(((J1997/60)/60)/24)+DATE(1970,1,1)</f>
        <v>42181.902037037042</v>
      </c>
      <c r="T1997" s="12">
        <f>(((I1997/60)/60)/24)+DATE(1970,1,1)</f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(Table1[[#This Row],[pledged]]/Table1[[#This Row],[goal]])*100</f>
        <v>0</v>
      </c>
      <c r="P1998" t="e">
        <f>Table1[[#This Row],[pledged]]/Table1[[#This Row],[backers_count]]</f>
        <v>#DIV/0!</v>
      </c>
      <c r="Q1998" t="s">
        <v>8336</v>
      </c>
      <c r="R1998" t="s">
        <v>8348</v>
      </c>
      <c r="S1998" s="12">
        <f>(((J1998/60)/60)/24)+DATE(1970,1,1)</f>
        <v>41800.819571759261</v>
      </c>
      <c r="T1998" s="12">
        <f>(((I1998/60)/60)/24)+DATE(1970,1,1)</f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(Table1[[#This Row],[pledged]]/Table1[[#This Row],[goal]])*100</f>
        <v>0</v>
      </c>
      <c r="P1999" t="e">
        <f>Table1[[#This Row],[pledged]]/Table1[[#This Row],[backers_count]]</f>
        <v>#DIV/0!</v>
      </c>
      <c r="Q1999" t="s">
        <v>8336</v>
      </c>
      <c r="R1999" t="s">
        <v>8348</v>
      </c>
      <c r="S1999" s="12">
        <f>(((J1999/60)/60)/24)+DATE(1970,1,1)</f>
        <v>41847.930694444447</v>
      </c>
      <c r="T1999" s="12">
        <f>(((I1999/60)/60)/24)+DATE(1970,1,1)</f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(Table1[[#This Row],[pledged]]/Table1[[#This Row],[goal]])*100</f>
        <v>26.200000000000003</v>
      </c>
      <c r="P2000">
        <f>Table1[[#This Row],[pledged]]/Table1[[#This Row],[backers_count]]</f>
        <v>218.33333333333334</v>
      </c>
      <c r="Q2000" t="s">
        <v>8336</v>
      </c>
      <c r="R2000" t="s">
        <v>8348</v>
      </c>
      <c r="S2000" s="12">
        <f>(((J2000/60)/60)/24)+DATE(1970,1,1)</f>
        <v>41807.118495370371</v>
      </c>
      <c r="T2000" s="12">
        <f>(((I2000/60)/60)/24)+DATE(1970,1,1)</f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(Table1[[#This Row],[pledged]]/Table1[[#This Row],[goal]])*100</f>
        <v>0.76129032258064511</v>
      </c>
      <c r="P2001">
        <f>Table1[[#This Row],[pledged]]/Table1[[#This Row],[backers_count]]</f>
        <v>33.714285714285715</v>
      </c>
      <c r="Q2001" t="s">
        <v>8336</v>
      </c>
      <c r="R2001" t="s">
        <v>8348</v>
      </c>
      <c r="S2001" s="12">
        <f>(((J2001/60)/60)/24)+DATE(1970,1,1)</f>
        <v>41926.482731481483</v>
      </c>
      <c r="T2001" s="12">
        <f>(((I2001/60)/60)/24)+DATE(1970,1,1)</f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(Table1[[#This Row],[pledged]]/Table1[[#This Row],[goal]])*100</f>
        <v>12.5</v>
      </c>
      <c r="P2002">
        <f>Table1[[#This Row],[pledged]]/Table1[[#This Row],[backers_count]]</f>
        <v>25</v>
      </c>
      <c r="Q2002" t="s">
        <v>8336</v>
      </c>
      <c r="R2002" t="s">
        <v>8348</v>
      </c>
      <c r="S2002" s="12">
        <f>(((J2002/60)/60)/24)+DATE(1970,1,1)</f>
        <v>42345.951539351852</v>
      </c>
      <c r="T2002" s="12">
        <f>(((I2002/60)/60)/24)+DATE(1970,1,1)</f>
        <v>42375.951539351852</v>
      </c>
    </row>
    <row r="2003" spans="1:20" ht="43.2" x14ac:dyDescent="0.3">
      <c r="A2003">
        <v>1604</v>
      </c>
      <c r="B2003" s="3" t="s">
        <v>1605</v>
      </c>
      <c r="C2003" s="3" t="s">
        <v>5714</v>
      </c>
      <c r="D2003">
        <v>2800</v>
      </c>
      <c r="E2003">
        <v>3419</v>
      </c>
      <c r="F2003" t="s">
        <v>8219</v>
      </c>
      <c r="G2003" t="s">
        <v>8224</v>
      </c>
      <c r="H2003" t="s">
        <v>8246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8276</v>
      </c>
      <c r="O2003" s="7">
        <f>(Table1[[#This Row],[pledged]]/Table1[[#This Row],[goal]])*100</f>
        <v>122.10714285714286</v>
      </c>
      <c r="P2003">
        <f>Table1[[#This Row],[pledged]]/Table1[[#This Row],[backers_count]]</f>
        <v>48.842857142857142</v>
      </c>
      <c r="Q2003" t="s">
        <v>8323</v>
      </c>
      <c r="R2003" t="s">
        <v>8324</v>
      </c>
      <c r="S2003" s="12">
        <f>(((J2003/60)/60)/24)+DATE(1970,1,1)</f>
        <v>40945.845312500001</v>
      </c>
      <c r="T2003" s="12">
        <f>(((I2003/60)/60)/24)+DATE(1970,1,1)</f>
        <v>40985.80364583333</v>
      </c>
    </row>
    <row r="2004" spans="1:20" ht="43.2" x14ac:dyDescent="0.3">
      <c r="A2004">
        <v>2236</v>
      </c>
      <c r="B2004" s="3" t="s">
        <v>2237</v>
      </c>
      <c r="C2004" s="3" t="s">
        <v>6346</v>
      </c>
      <c r="D2004">
        <v>2800</v>
      </c>
      <c r="E2004">
        <v>15039</v>
      </c>
      <c r="F2004" t="s">
        <v>8219</v>
      </c>
      <c r="G2004" t="s">
        <v>8224</v>
      </c>
      <c r="H2004" t="s">
        <v>8246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8297</v>
      </c>
      <c r="O2004" s="7">
        <f>(Table1[[#This Row],[pledged]]/Table1[[#This Row],[goal]])*100</f>
        <v>537.10714285714289</v>
      </c>
      <c r="P2004">
        <f>Table1[[#This Row],[pledged]]/Table1[[#This Row],[backers_count]]</f>
        <v>22.116176470588236</v>
      </c>
      <c r="Q2004" t="s">
        <v>8331</v>
      </c>
      <c r="R2004" t="s">
        <v>8349</v>
      </c>
      <c r="S2004" s="12">
        <f>(((J2004/60)/60)/24)+DATE(1970,1,1)</f>
        <v>42371.617164351846</v>
      </c>
      <c r="T2004" s="12">
        <f>(((I2004/60)/60)/24)+DATE(1970,1,1)</f>
        <v>42401.617164351846</v>
      </c>
    </row>
    <row r="2005" spans="1:20" ht="43.2" x14ac:dyDescent="0.3">
      <c r="A2005">
        <v>2813</v>
      </c>
      <c r="B2005" s="3" t="s">
        <v>2813</v>
      </c>
      <c r="C2005" s="3" t="s">
        <v>6923</v>
      </c>
      <c r="D2005">
        <v>2800</v>
      </c>
      <c r="E2005">
        <v>3572.12</v>
      </c>
      <c r="F2005" t="s">
        <v>8219</v>
      </c>
      <c r="G2005" t="s">
        <v>8224</v>
      </c>
      <c r="H2005" t="s">
        <v>8246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8271</v>
      </c>
      <c r="O2005" s="7">
        <f>(Table1[[#This Row],[pledged]]/Table1[[#This Row],[goal]])*100</f>
        <v>127.57571428571428</v>
      </c>
      <c r="P2005">
        <f>Table1[[#This Row],[pledged]]/Table1[[#This Row],[backers_count]]</f>
        <v>37.209583333333335</v>
      </c>
      <c r="Q2005" t="s">
        <v>8315</v>
      </c>
      <c r="R2005" t="s">
        <v>8316</v>
      </c>
      <c r="S2005" s="12">
        <f>(((J2005/60)/60)/24)+DATE(1970,1,1)</f>
        <v>42693.742604166662</v>
      </c>
      <c r="T2005" s="12">
        <f>(((I2005/60)/60)/24)+DATE(1970,1,1)</f>
        <v>42718.742604166662</v>
      </c>
    </row>
    <row r="2006" spans="1:20" ht="43.2" x14ac:dyDescent="0.3">
      <c r="A2006">
        <v>3238</v>
      </c>
      <c r="B2006" s="3" t="s">
        <v>3238</v>
      </c>
      <c r="C2006" s="3" t="s">
        <v>7348</v>
      </c>
      <c r="D2006">
        <v>2800</v>
      </c>
      <c r="E2006">
        <v>3145</v>
      </c>
      <c r="F2006" t="s">
        <v>8219</v>
      </c>
      <c r="G2006" t="s">
        <v>8225</v>
      </c>
      <c r="H2006" t="s">
        <v>8247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8271</v>
      </c>
      <c r="O2006" s="7">
        <f>(Table1[[#This Row],[pledged]]/Table1[[#This Row],[goal]])*100</f>
        <v>112.32142857142857</v>
      </c>
      <c r="P2006">
        <f>Table1[[#This Row],[pledged]]/Table1[[#This Row],[backers_count]]</f>
        <v>39.810126582278478</v>
      </c>
      <c r="Q2006" t="s">
        <v>8315</v>
      </c>
      <c r="R2006" t="s">
        <v>8316</v>
      </c>
      <c r="S2006" s="12">
        <f>(((J2006/60)/60)/24)+DATE(1970,1,1)</f>
        <v>42156.510393518518</v>
      </c>
      <c r="T2006" s="12">
        <f>(((I2006/60)/60)/24)+DATE(1970,1,1)</f>
        <v>42186.510393518518</v>
      </c>
    </row>
    <row r="2007" spans="1:20" ht="57.6" x14ac:dyDescent="0.3">
      <c r="A2007">
        <v>3469</v>
      </c>
      <c r="B2007" s="3" t="s">
        <v>3468</v>
      </c>
      <c r="C2007" s="3" t="s">
        <v>7579</v>
      </c>
      <c r="D2007">
        <v>2800</v>
      </c>
      <c r="E2007">
        <v>3175</v>
      </c>
      <c r="F2007" t="s">
        <v>8219</v>
      </c>
      <c r="G2007" t="s">
        <v>8224</v>
      </c>
      <c r="H2007" t="s">
        <v>8246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8271</v>
      </c>
      <c r="O2007" s="7">
        <f>(Table1[[#This Row],[pledged]]/Table1[[#This Row],[goal]])*100</f>
        <v>113.39285714285714</v>
      </c>
      <c r="P2007">
        <f>Table1[[#This Row],[pledged]]/Table1[[#This Row],[backers_count]]</f>
        <v>50.396825396825399</v>
      </c>
      <c r="Q2007" t="s">
        <v>8315</v>
      </c>
      <c r="R2007" t="s">
        <v>8316</v>
      </c>
      <c r="S2007" s="12">
        <f>(((J2007/60)/60)/24)+DATE(1970,1,1)</f>
        <v>42458.641724537039</v>
      </c>
      <c r="T2007" s="12">
        <f>(((I2007/60)/60)/24)+DATE(1970,1,1)</f>
        <v>42488.641724537039</v>
      </c>
    </row>
    <row r="2008" spans="1:20" ht="43.2" x14ac:dyDescent="0.3">
      <c r="A2008">
        <v>3513</v>
      </c>
      <c r="B2008" s="3" t="s">
        <v>3512</v>
      </c>
      <c r="C2008" s="3" t="s">
        <v>7623</v>
      </c>
      <c r="D2008">
        <v>2800</v>
      </c>
      <c r="E2008">
        <v>3315</v>
      </c>
      <c r="F2008" t="s">
        <v>8219</v>
      </c>
      <c r="G2008" t="s">
        <v>8224</v>
      </c>
      <c r="H2008" t="s">
        <v>8246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8271</v>
      </c>
      <c r="O2008" s="7">
        <f>(Table1[[#This Row],[pledged]]/Table1[[#This Row],[goal]])*100</f>
        <v>118.39285714285714</v>
      </c>
      <c r="P2008">
        <f>Table1[[#This Row],[pledged]]/Table1[[#This Row],[backers_count]]</f>
        <v>75.340909090909093</v>
      </c>
      <c r="Q2008" t="s">
        <v>8315</v>
      </c>
      <c r="R2008" t="s">
        <v>8316</v>
      </c>
      <c r="S2008" s="12">
        <f>(((J2008/60)/60)/24)+DATE(1970,1,1)</f>
        <v>41781.096203703702</v>
      </c>
      <c r="T2008" s="12">
        <f>(((I2008/60)/60)/24)+DATE(1970,1,1)</f>
        <v>41794.207638888889</v>
      </c>
    </row>
    <row r="2009" spans="1:20" ht="28.8" x14ac:dyDescent="0.3">
      <c r="A2009">
        <v>405</v>
      </c>
      <c r="B2009" s="3" t="s">
        <v>406</v>
      </c>
      <c r="C2009" s="3" t="s">
        <v>4515</v>
      </c>
      <c r="D2009">
        <v>2820</v>
      </c>
      <c r="E2009">
        <v>3036</v>
      </c>
      <c r="F2009" t="s">
        <v>8219</v>
      </c>
      <c r="G2009" t="s">
        <v>8224</v>
      </c>
      <c r="H2009" t="s">
        <v>8246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8269</v>
      </c>
      <c r="O2009" s="7">
        <f>(Table1[[#This Row],[pledged]]/Table1[[#This Row],[goal]])*100</f>
        <v>107.65957446808511</v>
      </c>
      <c r="P2009">
        <f>Table1[[#This Row],[pledged]]/Table1[[#This Row],[backers_count]]</f>
        <v>55.2</v>
      </c>
      <c r="Q2009" t="s">
        <v>8308</v>
      </c>
      <c r="R2009" t="s">
        <v>8313</v>
      </c>
      <c r="S2009" s="12">
        <f>(((J2009/60)/60)/24)+DATE(1970,1,1)</f>
        <v>41674.08494212963</v>
      </c>
      <c r="T2009" s="12">
        <f>(((I2009/60)/60)/24)+DATE(1970,1,1)</f>
        <v>41704.08494212963</v>
      </c>
    </row>
    <row r="2010" spans="1:20" ht="43.2" x14ac:dyDescent="0.3">
      <c r="A2010">
        <v>3705</v>
      </c>
      <c r="B2010" s="3" t="s">
        <v>3702</v>
      </c>
      <c r="C2010" s="3" t="s">
        <v>7815</v>
      </c>
      <c r="D2010">
        <v>2827</v>
      </c>
      <c r="E2010">
        <v>2925</v>
      </c>
      <c r="F2010" t="s">
        <v>8219</v>
      </c>
      <c r="G2010" t="s">
        <v>8224</v>
      </c>
      <c r="H2010" t="s">
        <v>8246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8271</v>
      </c>
      <c r="O2010" s="7">
        <f>(Table1[[#This Row],[pledged]]/Table1[[#This Row],[goal]])*100</f>
        <v>103.46657233816768</v>
      </c>
      <c r="P2010">
        <f>Table1[[#This Row],[pledged]]/Table1[[#This Row],[backers_count]]</f>
        <v>83.571428571428569</v>
      </c>
      <c r="Q2010" t="s">
        <v>8315</v>
      </c>
      <c r="R2010" t="s">
        <v>8316</v>
      </c>
      <c r="S2010" s="12">
        <f>(((J2010/60)/60)/24)+DATE(1970,1,1)</f>
        <v>41792.542986111112</v>
      </c>
      <c r="T2010" s="12">
        <f>(((I2010/60)/60)/24)+DATE(1970,1,1)</f>
        <v>41813.75</v>
      </c>
    </row>
    <row r="2011" spans="1:20" ht="57.6" x14ac:dyDescent="0.3">
      <c r="A2011">
        <v>3401</v>
      </c>
      <c r="B2011" s="3" t="s">
        <v>3400</v>
      </c>
      <c r="C2011" s="3" t="s">
        <v>7511</v>
      </c>
      <c r="D2011">
        <v>2900</v>
      </c>
      <c r="E2011">
        <v>2954</v>
      </c>
      <c r="F2011" t="s">
        <v>8219</v>
      </c>
      <c r="G2011" t="s">
        <v>8225</v>
      </c>
      <c r="H2011" t="s">
        <v>8247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8271</v>
      </c>
      <c r="O2011" s="7">
        <f>(Table1[[#This Row],[pledged]]/Table1[[#This Row],[goal]])*100</f>
        <v>101.86206896551724</v>
      </c>
      <c r="P2011">
        <f>Table1[[#This Row],[pledged]]/Table1[[#This Row],[backers_count]]</f>
        <v>44.757575757575758</v>
      </c>
      <c r="Q2011" t="s">
        <v>8315</v>
      </c>
      <c r="R2011" t="s">
        <v>8316</v>
      </c>
      <c r="S2011" s="12">
        <f>(((J2011/60)/60)/24)+DATE(1970,1,1)</f>
        <v>42193.723912037036</v>
      </c>
      <c r="T2011" s="12">
        <f>(((I2011/60)/60)/24)+DATE(1970,1,1)</f>
        <v>42223.723912037036</v>
      </c>
    </row>
    <row r="2012" spans="1:20" ht="28.8" x14ac:dyDescent="0.3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7">
        <f>(Table1[[#This Row],[pledged]]/Table1[[#This Row],[goal]])*100</f>
        <v>111.08135252761969</v>
      </c>
      <c r="P2012">
        <f>Table1[[#This Row],[pledged]]/Table1[[#This Row],[backers_count]]</f>
        <v>34.206185567010309</v>
      </c>
      <c r="Q2012" t="s">
        <v>8320</v>
      </c>
      <c r="R2012" t="s">
        <v>8321</v>
      </c>
      <c r="S2012" s="12">
        <f>(((J2012/60)/60)/24)+DATE(1970,1,1)</f>
        <v>41157.042928240742</v>
      </c>
      <c r="T2012" s="12">
        <f>(((I2012/60)/60)/24)+DATE(1970,1,1)</f>
        <v>41175.165972222225</v>
      </c>
    </row>
    <row r="2013" spans="1:20" ht="43.2" x14ac:dyDescent="0.3">
      <c r="A2013">
        <v>10</v>
      </c>
      <c r="B2013" s="3" t="s">
        <v>12</v>
      </c>
      <c r="C2013" s="3" t="s">
        <v>4121</v>
      </c>
      <c r="D2013">
        <v>3000</v>
      </c>
      <c r="E2013">
        <v>3015</v>
      </c>
      <c r="F2013" t="s">
        <v>8219</v>
      </c>
      <c r="G2013" t="s">
        <v>8224</v>
      </c>
      <c r="H2013" t="s">
        <v>8246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8265</v>
      </c>
      <c r="O2013" s="7">
        <f>(Table1[[#This Row],[pledged]]/Table1[[#This Row],[goal]])*100</f>
        <v>100.49999999999999</v>
      </c>
      <c r="P2013">
        <f>Table1[[#This Row],[pledged]]/Table1[[#This Row],[backers_count]]</f>
        <v>158.68421052631578</v>
      </c>
      <c r="Q2013" t="s">
        <v>8308</v>
      </c>
      <c r="R2013" t="s">
        <v>8309</v>
      </c>
      <c r="S2013" s="12">
        <f>(((J2013/60)/60)/24)+DATE(1970,1,1)</f>
        <v>41780.068043981482</v>
      </c>
      <c r="T2013" s="12">
        <f>(((I2013/60)/60)/24)+DATE(1970,1,1)</f>
        <v>41815.068043981482</v>
      </c>
    </row>
    <row r="2014" spans="1:20" ht="43.2" x14ac:dyDescent="0.3">
      <c r="A2014">
        <v>29</v>
      </c>
      <c r="B2014" s="3" t="s">
        <v>31</v>
      </c>
      <c r="C2014" s="3" t="s">
        <v>4140</v>
      </c>
      <c r="D2014">
        <v>3000</v>
      </c>
      <c r="E2014">
        <v>3700</v>
      </c>
      <c r="F2014" t="s">
        <v>8219</v>
      </c>
      <c r="G2014" t="s">
        <v>8225</v>
      </c>
      <c r="H2014" t="s">
        <v>8247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8265</v>
      </c>
      <c r="O2014" s="7">
        <f>(Table1[[#This Row],[pledged]]/Table1[[#This Row],[goal]])*100</f>
        <v>123.33333333333334</v>
      </c>
      <c r="P2014">
        <f>Table1[[#This Row],[pledged]]/Table1[[#This Row],[backers_count]]</f>
        <v>31.623931623931625</v>
      </c>
      <c r="Q2014" t="s">
        <v>8308</v>
      </c>
      <c r="R2014" t="s">
        <v>8309</v>
      </c>
      <c r="S2014" s="12">
        <f>(((J2014/60)/60)/24)+DATE(1970,1,1)</f>
        <v>41812.67324074074</v>
      </c>
      <c r="T2014" s="12">
        <f>(((I2014/60)/60)/24)+DATE(1970,1,1)</f>
        <v>41842.67324074074</v>
      </c>
    </row>
    <row r="2015" spans="1:20" ht="28.8" x14ac:dyDescent="0.3">
      <c r="A2015">
        <v>53</v>
      </c>
      <c r="B2015" s="3" t="s">
        <v>55</v>
      </c>
      <c r="C2015" s="3" t="s">
        <v>4164</v>
      </c>
      <c r="D2015">
        <v>3000</v>
      </c>
      <c r="E2015">
        <v>3289</v>
      </c>
      <c r="F2015" t="s">
        <v>8219</v>
      </c>
      <c r="G2015" t="s">
        <v>8224</v>
      </c>
      <c r="H2015" t="s">
        <v>8246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8265</v>
      </c>
      <c r="O2015" s="7">
        <f>(Table1[[#This Row],[pledged]]/Table1[[#This Row],[goal]])*100</f>
        <v>109.63333333333334</v>
      </c>
      <c r="P2015">
        <f>Table1[[#This Row],[pledged]]/Table1[[#This Row],[backers_count]]</f>
        <v>28.111111111111111</v>
      </c>
      <c r="Q2015" t="s">
        <v>8308</v>
      </c>
      <c r="R2015" t="s">
        <v>8309</v>
      </c>
      <c r="S2015" s="12">
        <f>(((J2015/60)/60)/24)+DATE(1970,1,1)</f>
        <v>41719.549131944441</v>
      </c>
      <c r="T2015" s="12">
        <f>(((I2015/60)/60)/24)+DATE(1970,1,1)</f>
        <v>41733.916666666664</v>
      </c>
    </row>
    <row r="2016" spans="1:20" ht="43.2" x14ac:dyDescent="0.3">
      <c r="A2016">
        <v>62</v>
      </c>
      <c r="B2016" s="3" t="s">
        <v>64</v>
      </c>
      <c r="C2016" s="3" t="s">
        <v>4173</v>
      </c>
      <c r="D2016">
        <v>3000</v>
      </c>
      <c r="E2016">
        <v>4642</v>
      </c>
      <c r="F2016" t="s">
        <v>8219</v>
      </c>
      <c r="G2016" t="s">
        <v>8224</v>
      </c>
      <c r="H2016" t="s">
        <v>8246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8266</v>
      </c>
      <c r="O2016" s="7">
        <f>(Table1[[#This Row],[pledged]]/Table1[[#This Row],[goal]])*100</f>
        <v>154.73333333333332</v>
      </c>
      <c r="P2016">
        <f>Table1[[#This Row],[pledged]]/Table1[[#This Row],[backers_count]]</f>
        <v>96.708333333333329</v>
      </c>
      <c r="Q2016" t="s">
        <v>8308</v>
      </c>
      <c r="R2016" t="s">
        <v>8310</v>
      </c>
      <c r="S2016" s="12">
        <f>(((J2016/60)/60)/24)+DATE(1970,1,1)</f>
        <v>41311.799513888887</v>
      </c>
      <c r="T2016" s="12">
        <f>(((I2016/60)/60)/24)+DATE(1970,1,1)</f>
        <v>41336.799513888887</v>
      </c>
    </row>
    <row r="2017" spans="1:20" ht="43.2" x14ac:dyDescent="0.3">
      <c r="A2017">
        <v>91</v>
      </c>
      <c r="B2017" s="3" t="s">
        <v>93</v>
      </c>
      <c r="C2017" s="3" t="s">
        <v>4202</v>
      </c>
      <c r="D2017">
        <v>3000</v>
      </c>
      <c r="E2017">
        <v>3600</v>
      </c>
      <c r="F2017" t="s">
        <v>8219</v>
      </c>
      <c r="G2017" t="s">
        <v>8224</v>
      </c>
      <c r="H2017" t="s">
        <v>8246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8266</v>
      </c>
      <c r="O2017" s="7">
        <f>(Table1[[#This Row],[pledged]]/Table1[[#This Row],[goal]])*100</f>
        <v>120</v>
      </c>
      <c r="P2017">
        <f>Table1[[#This Row],[pledged]]/Table1[[#This Row],[backers_count]]</f>
        <v>78.260869565217391</v>
      </c>
      <c r="Q2017" t="s">
        <v>8308</v>
      </c>
      <c r="R2017" t="s">
        <v>8310</v>
      </c>
      <c r="S2017" s="12">
        <f>(((J2017/60)/60)/24)+DATE(1970,1,1)</f>
        <v>40619.402361111112</v>
      </c>
      <c r="T2017" s="12">
        <f>(((I2017/60)/60)/24)+DATE(1970,1,1)</f>
        <v>40680.402361111112</v>
      </c>
    </row>
    <row r="2018" spans="1:20" ht="43.2" x14ac:dyDescent="0.3">
      <c r="A2018">
        <v>114</v>
      </c>
      <c r="B2018" s="3" t="s">
        <v>116</v>
      </c>
      <c r="C2018" s="3" t="s">
        <v>4225</v>
      </c>
      <c r="D2018">
        <v>3000</v>
      </c>
      <c r="E2018">
        <v>3100</v>
      </c>
      <c r="F2018" t="s">
        <v>8219</v>
      </c>
      <c r="G2018" t="s">
        <v>8224</v>
      </c>
      <c r="H2018" t="s">
        <v>8246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8266</v>
      </c>
      <c r="O2018" s="7">
        <f>(Table1[[#This Row],[pledged]]/Table1[[#This Row],[goal]])*100</f>
        <v>103.33333333333334</v>
      </c>
      <c r="P2018">
        <f>Table1[[#This Row],[pledged]]/Table1[[#This Row],[backers_count]]</f>
        <v>88.571428571428569</v>
      </c>
      <c r="Q2018" t="s">
        <v>8308</v>
      </c>
      <c r="R2018" t="s">
        <v>8310</v>
      </c>
      <c r="S2018" s="12">
        <f>(((J2018/60)/60)/24)+DATE(1970,1,1)</f>
        <v>40861.27416666667</v>
      </c>
      <c r="T2018" s="12">
        <f>(((I2018/60)/60)/24)+DATE(1970,1,1)</f>
        <v>40921.27416666667</v>
      </c>
    </row>
    <row r="2019" spans="1:20" ht="43.2" x14ac:dyDescent="0.3">
      <c r="A2019">
        <v>272</v>
      </c>
      <c r="B2019" s="3" t="s">
        <v>273</v>
      </c>
      <c r="C2019" s="3" t="s">
        <v>4382</v>
      </c>
      <c r="D2019">
        <v>3000</v>
      </c>
      <c r="E2019">
        <v>5323.01</v>
      </c>
      <c r="F2019" t="s">
        <v>8219</v>
      </c>
      <c r="G2019" t="s">
        <v>8224</v>
      </c>
      <c r="H2019" t="s">
        <v>8246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8269</v>
      </c>
      <c r="O2019" s="7">
        <f>(Table1[[#This Row],[pledged]]/Table1[[#This Row],[goal]])*100</f>
        <v>177.43366666666668</v>
      </c>
      <c r="P2019">
        <f>Table1[[#This Row],[pledged]]/Table1[[#This Row],[backers_count]]</f>
        <v>81.892461538461546</v>
      </c>
      <c r="Q2019" t="s">
        <v>8308</v>
      </c>
      <c r="R2019" t="s">
        <v>8313</v>
      </c>
      <c r="S2019" s="12">
        <f>(((J2019/60)/60)/24)+DATE(1970,1,1)</f>
        <v>40235.900358796294</v>
      </c>
      <c r="T2019" s="12">
        <f>(((I2019/60)/60)/24)+DATE(1970,1,1)</f>
        <v>40296.78402777778</v>
      </c>
    </row>
    <row r="2020" spans="1:20" ht="43.2" x14ac:dyDescent="0.3">
      <c r="A2020">
        <v>303</v>
      </c>
      <c r="B2020" s="3" t="s">
        <v>304</v>
      </c>
      <c r="C2020" s="3" t="s">
        <v>4413</v>
      </c>
      <c r="D2020">
        <v>3000</v>
      </c>
      <c r="E2020">
        <v>4124</v>
      </c>
      <c r="F2020" t="s">
        <v>8219</v>
      </c>
      <c r="G2020" t="s">
        <v>8224</v>
      </c>
      <c r="H2020" t="s">
        <v>8246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8269</v>
      </c>
      <c r="O2020" s="7">
        <f>(Table1[[#This Row],[pledged]]/Table1[[#This Row],[goal]])*100</f>
        <v>137.46666666666667</v>
      </c>
      <c r="P2020">
        <f>Table1[[#This Row],[pledged]]/Table1[[#This Row],[backers_count]]</f>
        <v>50.292682926829265</v>
      </c>
      <c r="Q2020" t="s">
        <v>8308</v>
      </c>
      <c r="R2020" t="s">
        <v>8313</v>
      </c>
      <c r="S2020" s="12">
        <f>(((J2020/60)/60)/24)+DATE(1970,1,1)</f>
        <v>41032.071134259262</v>
      </c>
      <c r="T2020" s="12">
        <f>(((I2020/60)/60)/24)+DATE(1970,1,1)</f>
        <v>41062.071134259262</v>
      </c>
    </row>
    <row r="2021" spans="1:20" ht="43.2" x14ac:dyDescent="0.3">
      <c r="A2021">
        <v>337</v>
      </c>
      <c r="B2021" s="3" t="s">
        <v>338</v>
      </c>
      <c r="C2021" s="3" t="s">
        <v>4447</v>
      </c>
      <c r="D2021">
        <v>3000</v>
      </c>
      <c r="E2021">
        <v>3035.05</v>
      </c>
      <c r="F2021" t="s">
        <v>8219</v>
      </c>
      <c r="G2021" t="s">
        <v>8224</v>
      </c>
      <c r="H2021" t="s">
        <v>8246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8269</v>
      </c>
      <c r="O2021" s="7">
        <f>(Table1[[#This Row],[pledged]]/Table1[[#This Row],[goal]])*100</f>
        <v>101.16833333333335</v>
      </c>
      <c r="P2021">
        <f>Table1[[#This Row],[pledged]]/Table1[[#This Row],[backers_count]]</f>
        <v>97.904838709677421</v>
      </c>
      <c r="Q2021" t="s">
        <v>8308</v>
      </c>
      <c r="R2021" t="s">
        <v>8313</v>
      </c>
      <c r="S2021" s="12">
        <f>(((J2021/60)/60)/24)+DATE(1970,1,1)</f>
        <v>42047.128564814819</v>
      </c>
      <c r="T2021" s="12">
        <f>(((I2021/60)/60)/24)+DATE(1970,1,1)</f>
        <v>42077.086898148147</v>
      </c>
    </row>
    <row r="2022" spans="1:20" ht="57.6" x14ac:dyDescent="0.3">
      <c r="A2022">
        <v>378</v>
      </c>
      <c r="B2022" s="3" t="s">
        <v>379</v>
      </c>
      <c r="C2022" s="3" t="s">
        <v>4488</v>
      </c>
      <c r="D2022">
        <v>3000</v>
      </c>
      <c r="E2022">
        <v>3353</v>
      </c>
      <c r="F2022" t="s">
        <v>8219</v>
      </c>
      <c r="G2022" t="s">
        <v>8229</v>
      </c>
      <c r="H2022" t="s">
        <v>8251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8269</v>
      </c>
      <c r="O2022" s="7">
        <f>(Table1[[#This Row],[pledged]]/Table1[[#This Row],[goal]])*100</f>
        <v>111.76666666666665</v>
      </c>
      <c r="P2022">
        <f>Table1[[#This Row],[pledged]]/Table1[[#This Row],[backers_count]]</f>
        <v>40.397590361445786</v>
      </c>
      <c r="Q2022" t="s">
        <v>8308</v>
      </c>
      <c r="R2022" t="s">
        <v>8313</v>
      </c>
      <c r="S2022" s="12">
        <f>(((J2022/60)/60)/24)+DATE(1970,1,1)</f>
        <v>42370.571851851855</v>
      </c>
      <c r="T2022" s="12">
        <f>(((I2022/60)/60)/24)+DATE(1970,1,1)</f>
        <v>42394.994444444441</v>
      </c>
    </row>
    <row r="2023" spans="1:20" ht="43.2" x14ac:dyDescent="0.3">
      <c r="A2023">
        <v>522</v>
      </c>
      <c r="B2023" s="3" t="s">
        <v>523</v>
      </c>
      <c r="C2023" s="3" t="s">
        <v>4632</v>
      </c>
      <c r="D2023">
        <v>3000</v>
      </c>
      <c r="E2023">
        <v>3440</v>
      </c>
      <c r="F2023" t="s">
        <v>8219</v>
      </c>
      <c r="G2023" t="s">
        <v>8224</v>
      </c>
      <c r="H2023" t="s">
        <v>8246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8271</v>
      </c>
      <c r="O2023" s="7">
        <f>(Table1[[#This Row],[pledged]]/Table1[[#This Row],[goal]])*100</f>
        <v>114.66666666666667</v>
      </c>
      <c r="P2023">
        <f>Table1[[#This Row],[pledged]]/Table1[[#This Row],[backers_count]]</f>
        <v>110.96774193548387</v>
      </c>
      <c r="Q2023" t="s">
        <v>8315</v>
      </c>
      <c r="R2023" t="s">
        <v>8316</v>
      </c>
      <c r="S2023" s="12">
        <f>(((J2023/60)/60)/24)+DATE(1970,1,1)</f>
        <v>42430.040798611109</v>
      </c>
      <c r="T2023" s="12">
        <f>(((I2023/60)/60)/24)+DATE(1970,1,1)</f>
        <v>42449.999131944445</v>
      </c>
    </row>
    <row r="2024" spans="1:20" ht="57.6" x14ac:dyDescent="0.3">
      <c r="A2024">
        <v>652</v>
      </c>
      <c r="B2024" s="3" t="s">
        <v>653</v>
      </c>
      <c r="C2024" s="3" t="s">
        <v>4762</v>
      </c>
      <c r="D2024">
        <v>3000</v>
      </c>
      <c r="E2024">
        <v>3014</v>
      </c>
      <c r="F2024" t="s">
        <v>8219</v>
      </c>
      <c r="G2024" t="s">
        <v>8224</v>
      </c>
      <c r="H2024" t="s">
        <v>8246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8273</v>
      </c>
      <c r="O2024" s="7">
        <f>(Table1[[#This Row],[pledged]]/Table1[[#This Row],[goal]])*100</f>
        <v>100.46666666666665</v>
      </c>
      <c r="P2024">
        <f>Table1[[#This Row],[pledged]]/Table1[[#This Row],[backers_count]]</f>
        <v>107.64285714285714</v>
      </c>
      <c r="Q2024" t="s">
        <v>8317</v>
      </c>
      <c r="R2024" t="s">
        <v>8319</v>
      </c>
      <c r="S2024" s="12">
        <f>(((J2024/60)/60)/24)+DATE(1970,1,1)</f>
        <v>42675.690393518518</v>
      </c>
      <c r="T2024" s="12">
        <f>(((I2024/60)/60)/24)+DATE(1970,1,1)</f>
        <v>42705.732060185182</v>
      </c>
    </row>
    <row r="2025" spans="1:20" x14ac:dyDescent="0.3">
      <c r="A2025">
        <v>659</v>
      </c>
      <c r="B2025" s="3" t="s">
        <v>660</v>
      </c>
      <c r="C2025" s="3" t="s">
        <v>4769</v>
      </c>
      <c r="D2025">
        <v>3000</v>
      </c>
      <c r="E2025">
        <v>3017</v>
      </c>
      <c r="F2025" t="s">
        <v>8219</v>
      </c>
      <c r="G2025" t="s">
        <v>8224</v>
      </c>
      <c r="H2025" t="s">
        <v>8246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8273</v>
      </c>
      <c r="O2025" s="7">
        <f>(Table1[[#This Row],[pledged]]/Table1[[#This Row],[goal]])*100</f>
        <v>100.56666666666668</v>
      </c>
      <c r="P2025">
        <f>Table1[[#This Row],[pledged]]/Table1[[#This Row],[backers_count]]</f>
        <v>143.66666666666666</v>
      </c>
      <c r="Q2025" t="s">
        <v>8317</v>
      </c>
      <c r="R2025" t="s">
        <v>8319</v>
      </c>
      <c r="S2025" s="12">
        <f>(((J2025/60)/60)/24)+DATE(1970,1,1)</f>
        <v>42209.593692129631</v>
      </c>
      <c r="T2025" s="12">
        <f>(((I2025/60)/60)/24)+DATE(1970,1,1)</f>
        <v>42239.593692129631</v>
      </c>
    </row>
    <row r="2026" spans="1:20" ht="57.6" x14ac:dyDescent="0.3">
      <c r="A2026">
        <v>740</v>
      </c>
      <c r="B2026" s="3" t="s">
        <v>741</v>
      </c>
      <c r="C2026" s="3" t="s">
        <v>4850</v>
      </c>
      <c r="D2026">
        <v>3000</v>
      </c>
      <c r="E2026">
        <v>3222</v>
      </c>
      <c r="F2026" t="s">
        <v>8219</v>
      </c>
      <c r="G2026" t="s">
        <v>8224</v>
      </c>
      <c r="H2026" t="s">
        <v>8246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8274</v>
      </c>
      <c r="O2026" s="7">
        <f>(Table1[[#This Row],[pledged]]/Table1[[#This Row],[goal]])*100</f>
        <v>107.4</v>
      </c>
      <c r="P2026">
        <f>Table1[[#This Row],[pledged]]/Table1[[#This Row],[backers_count]]</f>
        <v>169.57894736842104</v>
      </c>
      <c r="Q2026" t="s">
        <v>8320</v>
      </c>
      <c r="R2026" t="s">
        <v>8321</v>
      </c>
      <c r="S2026" s="12">
        <f>(((J2026/60)/60)/24)+DATE(1970,1,1)</f>
        <v>42162.146782407406</v>
      </c>
      <c r="T2026" s="12">
        <f>(((I2026/60)/60)/24)+DATE(1970,1,1)</f>
        <v>42176.146782407406</v>
      </c>
    </row>
    <row r="2027" spans="1:20" ht="43.2" x14ac:dyDescent="0.3">
      <c r="A2027">
        <v>751</v>
      </c>
      <c r="B2027" s="3" t="s">
        <v>752</v>
      </c>
      <c r="C2027" s="3" t="s">
        <v>4861</v>
      </c>
      <c r="D2027">
        <v>3000</v>
      </c>
      <c r="E2027">
        <v>3555</v>
      </c>
      <c r="F2027" t="s">
        <v>8219</v>
      </c>
      <c r="G2027" t="s">
        <v>8224</v>
      </c>
      <c r="H2027" t="s">
        <v>8246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8274</v>
      </c>
      <c r="O2027" s="7">
        <f>(Table1[[#This Row],[pledged]]/Table1[[#This Row],[goal]])*100</f>
        <v>118.5</v>
      </c>
      <c r="P2027">
        <f>Table1[[#This Row],[pledged]]/Table1[[#This Row],[backers_count]]</f>
        <v>57.338709677419352</v>
      </c>
      <c r="Q2027" t="s">
        <v>8320</v>
      </c>
      <c r="R2027" t="s">
        <v>8321</v>
      </c>
      <c r="S2027" s="12">
        <f>(((J2027/60)/60)/24)+DATE(1970,1,1)</f>
        <v>40713.630497685182</v>
      </c>
      <c r="T2027" s="12">
        <f>(((I2027/60)/60)/24)+DATE(1970,1,1)</f>
        <v>40759.630497685182</v>
      </c>
    </row>
    <row r="2028" spans="1:20" ht="43.2" x14ac:dyDescent="0.3">
      <c r="A2028">
        <v>797</v>
      </c>
      <c r="B2028" s="3" t="s">
        <v>798</v>
      </c>
      <c r="C2028" s="3" t="s">
        <v>4907</v>
      </c>
      <c r="D2028">
        <v>3000</v>
      </c>
      <c r="E2028">
        <v>3226</v>
      </c>
      <c r="F2028" t="s">
        <v>8219</v>
      </c>
      <c r="G2028" t="s">
        <v>8224</v>
      </c>
      <c r="H2028" t="s">
        <v>8246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8276</v>
      </c>
      <c r="O2028" s="7">
        <f>(Table1[[#This Row],[pledged]]/Table1[[#This Row],[goal]])*100</f>
        <v>107.53333333333333</v>
      </c>
      <c r="P2028">
        <f>Table1[[#This Row],[pledged]]/Table1[[#This Row],[backers_count]]</f>
        <v>45.436619718309856</v>
      </c>
      <c r="Q2028" t="s">
        <v>8323</v>
      </c>
      <c r="R2028" t="s">
        <v>8324</v>
      </c>
      <c r="S2028" s="12">
        <f>(((J2028/60)/60)/24)+DATE(1970,1,1)</f>
        <v>40996.994074074071</v>
      </c>
      <c r="T2028" s="12">
        <f>(((I2028/60)/60)/24)+DATE(1970,1,1)</f>
        <v>41028.166666666664</v>
      </c>
    </row>
    <row r="2029" spans="1:20" ht="43.2" x14ac:dyDescent="0.3">
      <c r="A2029">
        <v>805</v>
      </c>
      <c r="B2029" s="3" t="s">
        <v>806</v>
      </c>
      <c r="C2029" s="3" t="s">
        <v>4915</v>
      </c>
      <c r="D2029">
        <v>3000</v>
      </c>
      <c r="E2029">
        <v>3150</v>
      </c>
      <c r="F2029" t="s">
        <v>8219</v>
      </c>
      <c r="G2029" t="s">
        <v>8224</v>
      </c>
      <c r="H2029" t="s">
        <v>8246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8276</v>
      </c>
      <c r="O2029" s="7">
        <f>(Table1[[#This Row],[pledged]]/Table1[[#This Row],[goal]])*100</f>
        <v>105</v>
      </c>
      <c r="P2029">
        <f>Table1[[#This Row],[pledged]]/Table1[[#This Row],[backers_count]]</f>
        <v>58.333333333333336</v>
      </c>
      <c r="Q2029" t="s">
        <v>8323</v>
      </c>
      <c r="R2029" t="s">
        <v>8324</v>
      </c>
      <c r="S2029" s="12">
        <f>(((J2029/60)/60)/24)+DATE(1970,1,1)</f>
        <v>40690.823055555556</v>
      </c>
      <c r="T2029" s="12">
        <f>(((I2029/60)/60)/24)+DATE(1970,1,1)</f>
        <v>40740.958333333336</v>
      </c>
    </row>
    <row r="2030" spans="1:20" ht="43.2" x14ac:dyDescent="0.3">
      <c r="A2030">
        <v>822</v>
      </c>
      <c r="B2030" s="3" t="s">
        <v>823</v>
      </c>
      <c r="C2030" s="3" t="s">
        <v>4932</v>
      </c>
      <c r="D2030">
        <v>3000</v>
      </c>
      <c r="E2030">
        <v>3575</v>
      </c>
      <c r="F2030" t="s">
        <v>8219</v>
      </c>
      <c r="G2030" t="s">
        <v>8224</v>
      </c>
      <c r="H2030" t="s">
        <v>8246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8276</v>
      </c>
      <c r="O2030" s="7">
        <f>(Table1[[#This Row],[pledged]]/Table1[[#This Row],[goal]])*100</f>
        <v>119.16666666666667</v>
      </c>
      <c r="P2030">
        <f>Table1[[#This Row],[pledged]]/Table1[[#This Row],[backers_count]]</f>
        <v>51.811594202898547</v>
      </c>
      <c r="Q2030" t="s">
        <v>8323</v>
      </c>
      <c r="R2030" t="s">
        <v>8324</v>
      </c>
      <c r="S2030" s="12">
        <f>(((J2030/60)/60)/24)+DATE(1970,1,1)</f>
        <v>41157.947337962964</v>
      </c>
      <c r="T2030" s="12">
        <f>(((I2030/60)/60)/24)+DATE(1970,1,1)</f>
        <v>41187.947337962964</v>
      </c>
    </row>
    <row r="2031" spans="1:20" ht="43.2" x14ac:dyDescent="0.3">
      <c r="A2031">
        <v>843</v>
      </c>
      <c r="B2031" s="3" t="s">
        <v>844</v>
      </c>
      <c r="C2031" s="3" t="s">
        <v>4953</v>
      </c>
      <c r="D2031">
        <v>3000</v>
      </c>
      <c r="E2031">
        <v>8014</v>
      </c>
      <c r="F2031" t="s">
        <v>8219</v>
      </c>
      <c r="G2031" t="s">
        <v>8224</v>
      </c>
      <c r="H2031" t="s">
        <v>8246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8277</v>
      </c>
      <c r="O2031" s="7">
        <f>(Table1[[#This Row],[pledged]]/Table1[[#This Row],[goal]])*100</f>
        <v>267.13333333333333</v>
      </c>
      <c r="P2031">
        <f>Table1[[#This Row],[pledged]]/Table1[[#This Row],[backers_count]]</f>
        <v>63.102362204724407</v>
      </c>
      <c r="Q2031" t="s">
        <v>8323</v>
      </c>
      <c r="R2031" t="s">
        <v>8325</v>
      </c>
      <c r="S2031" s="12">
        <f>(((J2031/60)/60)/24)+DATE(1970,1,1)</f>
        <v>42695.257870370369</v>
      </c>
      <c r="T2031" s="12">
        <f>(((I2031/60)/60)/24)+DATE(1970,1,1)</f>
        <v>42712.333333333328</v>
      </c>
    </row>
    <row r="2032" spans="1:20" ht="57.6" x14ac:dyDescent="0.3">
      <c r="A2032">
        <v>844</v>
      </c>
      <c r="B2032" s="3" t="s">
        <v>845</v>
      </c>
      <c r="C2032" s="3" t="s">
        <v>4954</v>
      </c>
      <c r="D2032">
        <v>3000</v>
      </c>
      <c r="E2032">
        <v>5824</v>
      </c>
      <c r="F2032" t="s">
        <v>8219</v>
      </c>
      <c r="G2032" t="s">
        <v>8224</v>
      </c>
      <c r="H2032" t="s">
        <v>8246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8277</v>
      </c>
      <c r="O2032" s="7">
        <f>(Table1[[#This Row],[pledged]]/Table1[[#This Row],[goal]])*100</f>
        <v>194.13333333333333</v>
      </c>
      <c r="P2032">
        <f>Table1[[#This Row],[pledged]]/Table1[[#This Row],[backers_count]]</f>
        <v>36.628930817610062</v>
      </c>
      <c r="Q2032" t="s">
        <v>8323</v>
      </c>
      <c r="R2032" t="s">
        <v>8325</v>
      </c>
      <c r="S2032" s="12">
        <f>(((J2032/60)/60)/24)+DATE(1970,1,1)</f>
        <v>41905.684629629628</v>
      </c>
      <c r="T2032" s="12">
        <f>(((I2032/60)/60)/24)+DATE(1970,1,1)</f>
        <v>41944.207638888889</v>
      </c>
    </row>
    <row r="2033" spans="1:20" ht="43.2" x14ac:dyDescent="0.3">
      <c r="A2033">
        <v>1021</v>
      </c>
      <c r="B2033" s="3" t="s">
        <v>1022</v>
      </c>
      <c r="C2033" s="3" t="s">
        <v>5131</v>
      </c>
      <c r="D2033">
        <v>3000</v>
      </c>
      <c r="E2033">
        <v>10554.11</v>
      </c>
      <c r="F2033" t="s">
        <v>8219</v>
      </c>
      <c r="G2033" t="s">
        <v>8224</v>
      </c>
      <c r="H2033" t="s">
        <v>8246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8280</v>
      </c>
      <c r="O2033" s="7">
        <f>(Table1[[#This Row],[pledged]]/Table1[[#This Row],[goal]])*100</f>
        <v>351.80366666666669</v>
      </c>
      <c r="P2033">
        <f>Table1[[#This Row],[pledged]]/Table1[[#This Row],[backers_count]]</f>
        <v>22.079728033472804</v>
      </c>
      <c r="Q2033" t="s">
        <v>8323</v>
      </c>
      <c r="R2033" t="s">
        <v>8328</v>
      </c>
      <c r="S2033" s="12">
        <f>(((J2033/60)/60)/24)+DATE(1970,1,1)</f>
        <v>42271.251979166671</v>
      </c>
      <c r="T2033" s="12">
        <f>(((I2033/60)/60)/24)+DATE(1970,1,1)</f>
        <v>42294.166666666672</v>
      </c>
    </row>
    <row r="2034" spans="1:20" ht="43.2" x14ac:dyDescent="0.3">
      <c r="A2034">
        <v>1255</v>
      </c>
      <c r="B2034" s="3" t="s">
        <v>1256</v>
      </c>
      <c r="C2034" s="3" t="s">
        <v>5365</v>
      </c>
      <c r="D2034">
        <v>3000</v>
      </c>
      <c r="E2034">
        <v>6071</v>
      </c>
      <c r="F2034" t="s">
        <v>8219</v>
      </c>
      <c r="G2034" t="s">
        <v>8224</v>
      </c>
      <c r="H2034" t="s">
        <v>8246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8276</v>
      </c>
      <c r="O2034" s="7">
        <f>(Table1[[#This Row],[pledged]]/Table1[[#This Row],[goal]])*100</f>
        <v>202.36666666666667</v>
      </c>
      <c r="P2034">
        <f>Table1[[#This Row],[pledged]]/Table1[[#This Row],[backers_count]]</f>
        <v>55.697247706422019</v>
      </c>
      <c r="Q2034" t="s">
        <v>8323</v>
      </c>
      <c r="R2034" t="s">
        <v>8324</v>
      </c>
      <c r="S2034" s="12">
        <f>(((J2034/60)/60)/24)+DATE(1970,1,1)</f>
        <v>41579.845509259263</v>
      </c>
      <c r="T2034" s="12">
        <f>(((I2034/60)/60)/24)+DATE(1970,1,1)</f>
        <v>41609.887175925927</v>
      </c>
    </row>
    <row r="2035" spans="1:20" ht="28.8" x14ac:dyDescent="0.3">
      <c r="A2035">
        <v>1276</v>
      </c>
      <c r="B2035" s="3" t="s">
        <v>1277</v>
      </c>
      <c r="C2035" s="3" t="s">
        <v>5386</v>
      </c>
      <c r="D2035">
        <v>3000</v>
      </c>
      <c r="E2035">
        <v>3132.63</v>
      </c>
      <c r="F2035" t="s">
        <v>8219</v>
      </c>
      <c r="G2035" t="s">
        <v>8224</v>
      </c>
      <c r="H2035" t="s">
        <v>8246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8276</v>
      </c>
      <c r="O2035" s="7">
        <f>(Table1[[#This Row],[pledged]]/Table1[[#This Row],[goal]])*100</f>
        <v>104.42100000000001</v>
      </c>
      <c r="P2035">
        <f>Table1[[#This Row],[pledged]]/Table1[[#This Row],[backers_count]]</f>
        <v>46.06808823529412</v>
      </c>
      <c r="Q2035" t="s">
        <v>8323</v>
      </c>
      <c r="R2035" t="s">
        <v>8324</v>
      </c>
      <c r="S2035" s="12">
        <f>(((J2035/60)/60)/24)+DATE(1970,1,1)</f>
        <v>40007.704247685186</v>
      </c>
      <c r="T2035" s="12">
        <f>(((I2035/60)/60)/24)+DATE(1970,1,1)</f>
        <v>40057.166666666664</v>
      </c>
    </row>
    <row r="2036" spans="1:20" ht="43.2" x14ac:dyDescent="0.3">
      <c r="A2036">
        <v>1291</v>
      </c>
      <c r="B2036" s="3" t="s">
        <v>1292</v>
      </c>
      <c r="C2036" s="3" t="s">
        <v>5401</v>
      </c>
      <c r="D2036">
        <v>3000</v>
      </c>
      <c r="E2036">
        <v>4371</v>
      </c>
      <c r="F2036" t="s">
        <v>8219</v>
      </c>
      <c r="G2036" t="s">
        <v>8224</v>
      </c>
      <c r="H2036" t="s">
        <v>8246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8271</v>
      </c>
      <c r="O2036" s="7">
        <f>(Table1[[#This Row],[pledged]]/Table1[[#This Row],[goal]])*100</f>
        <v>145.70000000000002</v>
      </c>
      <c r="P2036">
        <f>Table1[[#This Row],[pledged]]/Table1[[#This Row],[backers_count]]</f>
        <v>104.07142857142857</v>
      </c>
      <c r="Q2036" t="s">
        <v>8315</v>
      </c>
      <c r="R2036" t="s">
        <v>8316</v>
      </c>
      <c r="S2036" s="12">
        <f>(((J2036/60)/60)/24)+DATE(1970,1,1)</f>
        <v>42064.652673611112</v>
      </c>
      <c r="T2036" s="12">
        <f>(((I2036/60)/60)/24)+DATE(1970,1,1)</f>
        <v>42101.291666666672</v>
      </c>
    </row>
    <row r="2037" spans="1:20" ht="43.2" x14ac:dyDescent="0.3">
      <c r="A2037">
        <v>1300</v>
      </c>
      <c r="B2037" s="3" t="s">
        <v>1301</v>
      </c>
      <c r="C2037" s="3" t="s">
        <v>5410</v>
      </c>
      <c r="D2037">
        <v>3000</v>
      </c>
      <c r="E2037">
        <v>4050</v>
      </c>
      <c r="F2037" t="s">
        <v>8219</v>
      </c>
      <c r="G2037" t="s">
        <v>8224</v>
      </c>
      <c r="H2037" t="s">
        <v>8246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8271</v>
      </c>
      <c r="O2037" s="7">
        <f>(Table1[[#This Row],[pledged]]/Table1[[#This Row],[goal]])*100</f>
        <v>135</v>
      </c>
      <c r="P2037">
        <f>Table1[[#This Row],[pledged]]/Table1[[#This Row],[backers_count]]</f>
        <v>168.75</v>
      </c>
      <c r="Q2037" t="s">
        <v>8315</v>
      </c>
      <c r="R2037" t="s">
        <v>8316</v>
      </c>
      <c r="S2037" s="12">
        <f>(((J2037/60)/60)/24)+DATE(1970,1,1)</f>
        <v>42483.675208333334</v>
      </c>
      <c r="T2037" s="12">
        <f>(((I2037/60)/60)/24)+DATE(1970,1,1)</f>
        <v>42522.789583333331</v>
      </c>
    </row>
    <row r="2038" spans="1:20" ht="43.2" x14ac:dyDescent="0.3">
      <c r="A2038">
        <v>1358</v>
      </c>
      <c r="B2038" s="3" t="s">
        <v>1359</v>
      </c>
      <c r="C2038" s="3" t="s">
        <v>5468</v>
      </c>
      <c r="D2038">
        <v>3000</v>
      </c>
      <c r="E2038">
        <v>3350</v>
      </c>
      <c r="F2038" t="s">
        <v>8219</v>
      </c>
      <c r="G2038" t="s">
        <v>8224</v>
      </c>
      <c r="H2038" t="s">
        <v>8246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8274</v>
      </c>
      <c r="O2038" s="7">
        <f>(Table1[[#This Row],[pledged]]/Table1[[#This Row],[goal]])*100</f>
        <v>111.66666666666667</v>
      </c>
      <c r="P2038">
        <f>Table1[[#This Row],[pledged]]/Table1[[#This Row],[backers_count]]</f>
        <v>68.367346938775512</v>
      </c>
      <c r="Q2038" t="s">
        <v>8320</v>
      </c>
      <c r="R2038" t="s">
        <v>8321</v>
      </c>
      <c r="S2038" s="12">
        <f>(((J2038/60)/60)/24)+DATE(1970,1,1)</f>
        <v>40689.570868055554</v>
      </c>
      <c r="T2038" s="12">
        <f>(((I2038/60)/60)/24)+DATE(1970,1,1)</f>
        <v>40719.570868055554</v>
      </c>
    </row>
    <row r="2039" spans="1:20" ht="43.2" x14ac:dyDescent="0.3">
      <c r="A2039">
        <v>1474</v>
      </c>
      <c r="B2039" s="3" t="s">
        <v>1475</v>
      </c>
      <c r="C2039" s="3" t="s">
        <v>5584</v>
      </c>
      <c r="D2039">
        <v>3000</v>
      </c>
      <c r="E2039">
        <v>3368</v>
      </c>
      <c r="F2039" t="s">
        <v>8219</v>
      </c>
      <c r="G2039" t="s">
        <v>8224</v>
      </c>
      <c r="H2039" t="s">
        <v>8246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8288</v>
      </c>
      <c r="O2039" s="7">
        <f>(Table1[[#This Row],[pledged]]/Table1[[#This Row],[goal]])*100</f>
        <v>112.26666666666667</v>
      </c>
      <c r="P2039">
        <f>Table1[[#This Row],[pledged]]/Table1[[#This Row],[backers_count]]</f>
        <v>44.315789473684212</v>
      </c>
      <c r="Q2039" t="s">
        <v>8320</v>
      </c>
      <c r="R2039" t="s">
        <v>8340</v>
      </c>
      <c r="S2039" s="12">
        <f>(((J2039/60)/60)/24)+DATE(1970,1,1)</f>
        <v>41500.727916666663</v>
      </c>
      <c r="T2039" s="12">
        <f>(((I2039/60)/60)/24)+DATE(1970,1,1)</f>
        <v>41530.727916666663</v>
      </c>
    </row>
    <row r="2040" spans="1:20" ht="43.2" x14ac:dyDescent="0.3">
      <c r="A2040">
        <v>1524</v>
      </c>
      <c r="B2040" s="3" t="s">
        <v>1525</v>
      </c>
      <c r="C2040" s="3" t="s">
        <v>5634</v>
      </c>
      <c r="D2040">
        <v>3000</v>
      </c>
      <c r="E2040">
        <v>6210</v>
      </c>
      <c r="F2040" t="s">
        <v>8219</v>
      </c>
      <c r="G2040" t="s">
        <v>8235</v>
      </c>
      <c r="H2040" t="s">
        <v>8255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8285</v>
      </c>
      <c r="O2040" s="7">
        <f>(Table1[[#This Row],[pledged]]/Table1[[#This Row],[goal]])*100</f>
        <v>206.99999999999997</v>
      </c>
      <c r="P2040">
        <f>Table1[[#This Row],[pledged]]/Table1[[#This Row],[backers_count]]</f>
        <v>221.78571428571428</v>
      </c>
      <c r="Q2040" t="s">
        <v>8336</v>
      </c>
      <c r="R2040" t="s">
        <v>8337</v>
      </c>
      <c r="S2040" s="12">
        <f>(((J2040/60)/60)/24)+DATE(1970,1,1)</f>
        <v>42756.501041666663</v>
      </c>
      <c r="T2040" s="12">
        <f>(((I2040/60)/60)/24)+DATE(1970,1,1)</f>
        <v>42786.501041666663</v>
      </c>
    </row>
    <row r="2041" spans="1:20" ht="28.8" x14ac:dyDescent="0.3">
      <c r="A2041">
        <v>1528</v>
      </c>
      <c r="B2041" s="3" t="s">
        <v>1529</v>
      </c>
      <c r="C2041" s="3" t="s">
        <v>5638</v>
      </c>
      <c r="D2041">
        <v>3000</v>
      </c>
      <c r="E2041">
        <v>8447</v>
      </c>
      <c r="F2041" t="s">
        <v>8219</v>
      </c>
      <c r="G2041" t="s">
        <v>8224</v>
      </c>
      <c r="H2041" t="s">
        <v>8246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8285</v>
      </c>
      <c r="O2041" s="7">
        <f>(Table1[[#This Row],[pledged]]/Table1[[#This Row],[goal]])*100</f>
        <v>281.56666666666666</v>
      </c>
      <c r="P2041">
        <f>Table1[[#This Row],[pledged]]/Table1[[#This Row],[backers_count]]</f>
        <v>52.793750000000003</v>
      </c>
      <c r="Q2041" t="s">
        <v>8336</v>
      </c>
      <c r="R2041" t="s">
        <v>8337</v>
      </c>
      <c r="S2041" s="12">
        <f>(((J2041/60)/60)/24)+DATE(1970,1,1)</f>
        <v>42736.732893518521</v>
      </c>
      <c r="T2041" s="12">
        <f>(((I2041/60)/60)/24)+DATE(1970,1,1)</f>
        <v>42767</v>
      </c>
    </row>
    <row r="2042" spans="1:20" ht="28.8" x14ac:dyDescent="0.3">
      <c r="A2042">
        <v>1676</v>
      </c>
      <c r="B2042" s="3" t="s">
        <v>1677</v>
      </c>
      <c r="C2042" s="3" t="s">
        <v>5786</v>
      </c>
      <c r="D2042">
        <v>3000</v>
      </c>
      <c r="E2042">
        <v>3460</v>
      </c>
      <c r="F2042" t="s">
        <v>8219</v>
      </c>
      <c r="G2042" t="s">
        <v>8224</v>
      </c>
      <c r="H2042" t="s">
        <v>8246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8292</v>
      </c>
      <c r="O2042" s="7">
        <f>(Table1[[#This Row],[pledged]]/Table1[[#This Row],[goal]])*100</f>
        <v>115.33333333333333</v>
      </c>
      <c r="P2042">
        <f>Table1[[#This Row],[pledged]]/Table1[[#This Row],[backers_count]]</f>
        <v>82.38095238095238</v>
      </c>
      <c r="Q2042" t="s">
        <v>8323</v>
      </c>
      <c r="R2042" t="s">
        <v>8344</v>
      </c>
      <c r="S2042" s="12">
        <f>(((J2042/60)/60)/24)+DATE(1970,1,1)</f>
        <v>40973.72623842593</v>
      </c>
      <c r="T2042" s="12">
        <f>(((I2042/60)/60)/24)+DATE(1970,1,1)</f>
        <v>41020.165972222225</v>
      </c>
    </row>
    <row r="2043" spans="1:20" x14ac:dyDescent="0.3">
      <c r="A2043">
        <v>1824</v>
      </c>
      <c r="B2043" s="3" t="s">
        <v>1825</v>
      </c>
      <c r="C2043" s="3" t="s">
        <v>5934</v>
      </c>
      <c r="D2043">
        <v>3000</v>
      </c>
      <c r="E2043">
        <v>3002</v>
      </c>
      <c r="F2043" t="s">
        <v>8219</v>
      </c>
      <c r="G2043" t="s">
        <v>8224</v>
      </c>
      <c r="H2043" t="s">
        <v>8246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8276</v>
      </c>
      <c r="O2043" s="7">
        <f>(Table1[[#This Row],[pledged]]/Table1[[#This Row],[goal]])*100</f>
        <v>100.06666666666666</v>
      </c>
      <c r="P2043">
        <f>Table1[[#This Row],[pledged]]/Table1[[#This Row],[backers_count]]</f>
        <v>75.05</v>
      </c>
      <c r="Q2043" t="s">
        <v>8323</v>
      </c>
      <c r="R2043" t="s">
        <v>8324</v>
      </c>
      <c r="S2043" s="12">
        <f>(((J2043/60)/60)/24)+DATE(1970,1,1)</f>
        <v>41626.916284722225</v>
      </c>
      <c r="T2043" s="12">
        <f>(((I2043/60)/60)/24)+DATE(1970,1,1)</f>
        <v>41647.088888888888</v>
      </c>
    </row>
    <row r="2044" spans="1:20" ht="43.2" x14ac:dyDescent="0.3">
      <c r="A2044">
        <v>1848</v>
      </c>
      <c r="B2044" s="3" t="s">
        <v>1849</v>
      </c>
      <c r="C2044" s="3" t="s">
        <v>5958</v>
      </c>
      <c r="D2044">
        <v>3000</v>
      </c>
      <c r="E2044">
        <v>3221</v>
      </c>
      <c r="F2044" t="s">
        <v>8219</v>
      </c>
      <c r="G2044" t="s">
        <v>8224</v>
      </c>
      <c r="H2044" t="s">
        <v>8246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8276</v>
      </c>
      <c r="O2044" s="7">
        <f>(Table1[[#This Row],[pledged]]/Table1[[#This Row],[goal]])*100</f>
        <v>107.36666666666667</v>
      </c>
      <c r="P2044">
        <f>Table1[[#This Row],[pledged]]/Table1[[#This Row],[backers_count]]</f>
        <v>134.20833333333334</v>
      </c>
      <c r="Q2044" t="s">
        <v>8323</v>
      </c>
      <c r="R2044" t="s">
        <v>8324</v>
      </c>
      <c r="S2044" s="12">
        <f>(((J2044/60)/60)/24)+DATE(1970,1,1)</f>
        <v>40691.788055555553</v>
      </c>
      <c r="T2044" s="12">
        <f>(((I2044/60)/60)/24)+DATE(1970,1,1)</f>
        <v>40755.290972222225</v>
      </c>
    </row>
    <row r="2045" spans="1:20" ht="43.2" x14ac:dyDescent="0.3">
      <c r="A2045">
        <v>1857</v>
      </c>
      <c r="B2045" s="3" t="s">
        <v>1858</v>
      </c>
      <c r="C2045" s="3" t="s">
        <v>5967</v>
      </c>
      <c r="D2045">
        <v>3000</v>
      </c>
      <c r="E2045">
        <v>3000</v>
      </c>
      <c r="F2045" t="s">
        <v>8219</v>
      </c>
      <c r="G2045" t="s">
        <v>8224</v>
      </c>
      <c r="H2045" t="s">
        <v>8246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8276</v>
      </c>
      <c r="O2045" s="7">
        <f>(Table1[[#This Row],[pledged]]/Table1[[#This Row],[goal]])*100</f>
        <v>100</v>
      </c>
      <c r="P2045">
        <f>Table1[[#This Row],[pledged]]/Table1[[#This Row],[backers_count]]</f>
        <v>136.36363636363637</v>
      </c>
      <c r="Q2045" t="s">
        <v>8323</v>
      </c>
      <c r="R2045" t="s">
        <v>8324</v>
      </c>
      <c r="S2045" s="12">
        <f>(((J2045/60)/60)/24)+DATE(1970,1,1)</f>
        <v>41864.76866898148</v>
      </c>
      <c r="T2045" s="12">
        <f>(((I2045/60)/60)/24)+DATE(1970,1,1)</f>
        <v>41894.76866898148</v>
      </c>
    </row>
    <row r="2046" spans="1:20" ht="28.8" x14ac:dyDescent="0.3">
      <c r="A2046">
        <v>1859</v>
      </c>
      <c r="B2046" s="3" t="s">
        <v>1860</v>
      </c>
      <c r="C2046" s="3" t="s">
        <v>5969</v>
      </c>
      <c r="D2046">
        <v>3000</v>
      </c>
      <c r="E2046">
        <v>3955</v>
      </c>
      <c r="F2046" t="s">
        <v>8219</v>
      </c>
      <c r="G2046" t="s">
        <v>8224</v>
      </c>
      <c r="H2046" t="s">
        <v>8246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8276</v>
      </c>
      <c r="O2046" s="7">
        <f>(Table1[[#This Row],[pledged]]/Table1[[#This Row],[goal]])*100</f>
        <v>131.83333333333334</v>
      </c>
      <c r="P2046">
        <f>Table1[[#This Row],[pledged]]/Table1[[#This Row],[backers_count]]</f>
        <v>70.625</v>
      </c>
      <c r="Q2046" t="s">
        <v>8323</v>
      </c>
      <c r="R2046" t="s">
        <v>8324</v>
      </c>
      <c r="S2046" s="12">
        <f>(((J2046/60)/60)/24)+DATE(1970,1,1)</f>
        <v>40778.770011574074</v>
      </c>
      <c r="T2046" s="12">
        <f>(((I2046/60)/60)/24)+DATE(1970,1,1)</f>
        <v>40808.770011574074</v>
      </c>
    </row>
    <row r="2047" spans="1:20" ht="43.2" x14ac:dyDescent="0.3">
      <c r="A2047">
        <v>1887</v>
      </c>
      <c r="B2047" s="3" t="s">
        <v>1888</v>
      </c>
      <c r="C2047" s="3" t="s">
        <v>5997</v>
      </c>
      <c r="D2047">
        <v>3000</v>
      </c>
      <c r="E2047">
        <v>3335</v>
      </c>
      <c r="F2047" t="s">
        <v>8219</v>
      </c>
      <c r="G2047" t="s">
        <v>8227</v>
      </c>
      <c r="H2047" t="s">
        <v>8249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8279</v>
      </c>
      <c r="O2047" s="7">
        <f>(Table1[[#This Row],[pledged]]/Table1[[#This Row],[goal]])*100</f>
        <v>111.16666666666666</v>
      </c>
      <c r="P2047">
        <f>Table1[[#This Row],[pledged]]/Table1[[#This Row],[backers_count]]</f>
        <v>416.875</v>
      </c>
      <c r="Q2047" t="s">
        <v>8323</v>
      </c>
      <c r="R2047" t="s">
        <v>8327</v>
      </c>
      <c r="S2047" s="12">
        <f>(((J2047/60)/60)/24)+DATE(1970,1,1)</f>
        <v>42323.800138888888</v>
      </c>
      <c r="T2047" s="12">
        <f>(((I2047/60)/60)/24)+DATE(1970,1,1)</f>
        <v>42341.895833333328</v>
      </c>
    </row>
    <row r="2048" spans="1:20" ht="57.6" x14ac:dyDescent="0.3">
      <c r="A2048">
        <v>1924</v>
      </c>
      <c r="B2048" s="3" t="s">
        <v>1925</v>
      </c>
      <c r="C2048" s="3" t="s">
        <v>6034</v>
      </c>
      <c r="D2048">
        <v>3000</v>
      </c>
      <c r="E2048">
        <v>3432</v>
      </c>
      <c r="F2048" t="s">
        <v>8219</v>
      </c>
      <c r="G2048" t="s">
        <v>8224</v>
      </c>
      <c r="H2048" t="s">
        <v>8246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8279</v>
      </c>
      <c r="O2048" s="7">
        <f>(Table1[[#This Row],[pledged]]/Table1[[#This Row],[goal]])*100</f>
        <v>114.39999999999999</v>
      </c>
      <c r="P2048">
        <f>Table1[[#This Row],[pledged]]/Table1[[#This Row],[backers_count]]</f>
        <v>104</v>
      </c>
      <c r="Q2048" t="s">
        <v>8323</v>
      </c>
      <c r="R2048" t="s">
        <v>8327</v>
      </c>
      <c r="S2048" s="12">
        <f>(((J2048/60)/60)/24)+DATE(1970,1,1)</f>
        <v>41626.761053240742</v>
      </c>
      <c r="T2048" s="12">
        <f>(((I2048/60)/60)/24)+DATE(1970,1,1)</f>
        <v>41654.814583333333</v>
      </c>
    </row>
    <row r="2049" spans="1:20" ht="28.8" x14ac:dyDescent="0.3">
      <c r="A2049">
        <v>2028</v>
      </c>
      <c r="B2049" s="3" t="s">
        <v>2029</v>
      </c>
      <c r="C2049" s="3" t="s">
        <v>6138</v>
      </c>
      <c r="D2049">
        <v>3000</v>
      </c>
      <c r="E2049">
        <v>3785</v>
      </c>
      <c r="F2049" t="s">
        <v>8219</v>
      </c>
      <c r="G2049" t="s">
        <v>8224</v>
      </c>
      <c r="H2049" t="s">
        <v>8246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8295</v>
      </c>
      <c r="O2049" s="7">
        <f>(Table1[[#This Row],[pledged]]/Table1[[#This Row],[goal]])*100</f>
        <v>126.16666666666667</v>
      </c>
      <c r="P2049">
        <f>Table1[[#This Row],[pledged]]/Table1[[#This Row],[backers_count]]</f>
        <v>47.911392405063289</v>
      </c>
      <c r="Q2049" t="s">
        <v>8317</v>
      </c>
      <c r="R2049" t="s">
        <v>8347</v>
      </c>
      <c r="S2049" s="12">
        <f>(((J2049/60)/60)/24)+DATE(1970,1,1)</f>
        <v>40215.919050925928</v>
      </c>
      <c r="T2049" s="12">
        <f>(((I2049/60)/60)/24)+DATE(1970,1,1)</f>
        <v>40252.913194444445</v>
      </c>
    </row>
    <row r="2050" spans="1:20" ht="28.8" x14ac:dyDescent="0.3">
      <c r="A2050">
        <v>2040</v>
      </c>
      <c r="B2050" s="3" t="s">
        <v>2041</v>
      </c>
      <c r="C2050" s="3" t="s">
        <v>6150</v>
      </c>
      <c r="D2050">
        <v>3000</v>
      </c>
      <c r="E2050">
        <v>7445.14</v>
      </c>
      <c r="F2050" t="s">
        <v>8219</v>
      </c>
      <c r="G2050" t="s">
        <v>8224</v>
      </c>
      <c r="H2050" t="s">
        <v>8246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8295</v>
      </c>
      <c r="O2050" s="7">
        <f>(Table1[[#This Row],[pledged]]/Table1[[#This Row],[goal]])*100</f>
        <v>248.17133333333334</v>
      </c>
      <c r="P2050">
        <f>Table1[[#This Row],[pledged]]/Table1[[#This Row],[backers_count]]</f>
        <v>27.472841328413285</v>
      </c>
      <c r="Q2050" t="s">
        <v>8317</v>
      </c>
      <c r="R2050" t="s">
        <v>8347</v>
      </c>
      <c r="S2050" s="12">
        <f>(((J2050/60)/60)/24)+DATE(1970,1,1)</f>
        <v>41578.927118055559</v>
      </c>
      <c r="T2050" s="12">
        <f>(((I2050/60)/60)/24)+DATE(1970,1,1)</f>
        <v>41593.968784722223</v>
      </c>
    </row>
    <row r="2051" spans="1:20" ht="43.2" x14ac:dyDescent="0.3">
      <c r="A2051">
        <v>2084</v>
      </c>
      <c r="B2051" s="3" t="s">
        <v>2085</v>
      </c>
      <c r="C2051" s="3" t="s">
        <v>6194</v>
      </c>
      <c r="D2051">
        <v>3000</v>
      </c>
      <c r="E2051">
        <v>3250</v>
      </c>
      <c r="F2051" t="s">
        <v>8219</v>
      </c>
      <c r="G2051" t="s">
        <v>8224</v>
      </c>
      <c r="H2051" t="s">
        <v>8246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8279</v>
      </c>
      <c r="O2051" s="7">
        <f>(Table1[[#This Row],[pledged]]/Table1[[#This Row],[goal]])*100</f>
        <v>108.33333333333333</v>
      </c>
      <c r="P2051">
        <f>Table1[[#This Row],[pledged]]/Table1[[#This Row],[backers_count]]</f>
        <v>70.652173913043484</v>
      </c>
      <c r="Q2051" t="s">
        <v>8323</v>
      </c>
      <c r="R2051" t="s">
        <v>8327</v>
      </c>
      <c r="S2051" s="12">
        <f>(((J2051/60)/60)/24)+DATE(1970,1,1)</f>
        <v>41731.833124999997</v>
      </c>
      <c r="T2051" s="12">
        <f>(((I2051/60)/60)/24)+DATE(1970,1,1)</f>
        <v>41763.290972222225</v>
      </c>
    </row>
    <row r="2052" spans="1:20" ht="43.2" x14ac:dyDescent="0.3">
      <c r="A2052">
        <v>2088</v>
      </c>
      <c r="B2052" s="3" t="s">
        <v>2089</v>
      </c>
      <c r="C2052" s="3" t="s">
        <v>6198</v>
      </c>
      <c r="D2052">
        <v>3000</v>
      </c>
      <c r="E2052">
        <v>3465.32</v>
      </c>
      <c r="F2052" t="s">
        <v>8219</v>
      </c>
      <c r="G2052" t="s">
        <v>8224</v>
      </c>
      <c r="H2052" t="s">
        <v>8246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8279</v>
      </c>
      <c r="O2052" s="7">
        <f>(Table1[[#This Row],[pledged]]/Table1[[#This Row],[goal]])*100</f>
        <v>115.51066666666668</v>
      </c>
      <c r="P2052">
        <f>Table1[[#This Row],[pledged]]/Table1[[#This Row],[backers_count]]</f>
        <v>46.204266666666669</v>
      </c>
      <c r="Q2052" t="s">
        <v>8323</v>
      </c>
      <c r="R2052" t="s">
        <v>8327</v>
      </c>
      <c r="S2052" s="12">
        <f>(((J2052/60)/60)/24)+DATE(1970,1,1)</f>
        <v>40395.714722222219</v>
      </c>
      <c r="T2052" s="12">
        <f>(((I2052/60)/60)/24)+DATE(1970,1,1)</f>
        <v>40432.165972222225</v>
      </c>
    </row>
    <row r="2053" spans="1:20" ht="43.2" x14ac:dyDescent="0.3">
      <c r="A2053">
        <v>2097</v>
      </c>
      <c r="B2053" s="3" t="s">
        <v>2098</v>
      </c>
      <c r="C2053" s="3" t="s">
        <v>6207</v>
      </c>
      <c r="D2053">
        <v>3000</v>
      </c>
      <c r="E2053">
        <v>3000</v>
      </c>
      <c r="F2053" t="s">
        <v>8219</v>
      </c>
      <c r="G2053" t="s">
        <v>8224</v>
      </c>
      <c r="H2053" t="s">
        <v>8246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8279</v>
      </c>
      <c r="O2053" s="7">
        <f>(Table1[[#This Row],[pledged]]/Table1[[#This Row],[goal]])*100</f>
        <v>100</v>
      </c>
      <c r="P2053">
        <f>Table1[[#This Row],[pledged]]/Table1[[#This Row],[backers_count]]</f>
        <v>78.94736842105263</v>
      </c>
      <c r="Q2053" t="s">
        <v>8323</v>
      </c>
      <c r="R2053" t="s">
        <v>8327</v>
      </c>
      <c r="S2053" s="12">
        <f>(((J2053/60)/60)/24)+DATE(1970,1,1)</f>
        <v>40818.58489583333</v>
      </c>
      <c r="T2053" s="12">
        <f>(((I2053/60)/60)/24)+DATE(1970,1,1)</f>
        <v>40878.626562500001</v>
      </c>
    </row>
    <row r="2054" spans="1:20" x14ac:dyDescent="0.3">
      <c r="A2054">
        <v>2099</v>
      </c>
      <c r="B2054" s="3" t="s">
        <v>2100</v>
      </c>
      <c r="C2054" s="3" t="s">
        <v>6209</v>
      </c>
      <c r="D2054">
        <v>3000</v>
      </c>
      <c r="E2054">
        <v>3971</v>
      </c>
      <c r="F2054" t="s">
        <v>8219</v>
      </c>
      <c r="G2054" t="s">
        <v>8224</v>
      </c>
      <c r="H2054" t="s">
        <v>8246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8279</v>
      </c>
      <c r="O2054" s="7">
        <f>(Table1[[#This Row],[pledged]]/Table1[[#This Row],[goal]])*100</f>
        <v>132.36666666666667</v>
      </c>
      <c r="P2054">
        <f>Table1[[#This Row],[pledged]]/Table1[[#This Row],[backers_count]]</f>
        <v>63.031746031746032</v>
      </c>
      <c r="Q2054" t="s">
        <v>8323</v>
      </c>
      <c r="R2054" t="s">
        <v>8327</v>
      </c>
      <c r="S2054" s="12">
        <f>(((J2054/60)/60)/24)+DATE(1970,1,1)</f>
        <v>42173.746342592596</v>
      </c>
      <c r="T2054" s="12">
        <f>(((I2054/60)/60)/24)+DATE(1970,1,1)</f>
        <v>42187.152777777781</v>
      </c>
    </row>
    <row r="2055" spans="1:20" ht="43.2" x14ac:dyDescent="0.3">
      <c r="A2055">
        <v>2182</v>
      </c>
      <c r="B2055" s="3" t="s">
        <v>2183</v>
      </c>
      <c r="C2055" s="3" t="s">
        <v>6292</v>
      </c>
      <c r="D2055">
        <v>3000</v>
      </c>
      <c r="E2055">
        <v>15725</v>
      </c>
      <c r="F2055" t="s">
        <v>8219</v>
      </c>
      <c r="G2055" t="s">
        <v>8229</v>
      </c>
      <c r="H2055" t="s">
        <v>8251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8297</v>
      </c>
      <c r="O2055" s="7">
        <f>(Table1[[#This Row],[pledged]]/Table1[[#This Row],[goal]])*100</f>
        <v>524.16666666666663</v>
      </c>
      <c r="P2055">
        <f>Table1[[#This Row],[pledged]]/Table1[[#This Row],[backers_count]]</f>
        <v>44.171348314606739</v>
      </c>
      <c r="Q2055" t="s">
        <v>8331</v>
      </c>
      <c r="R2055" t="s">
        <v>8349</v>
      </c>
      <c r="S2055" s="12">
        <f>(((J2055/60)/60)/24)+DATE(1970,1,1)</f>
        <v>41879.900752314818</v>
      </c>
      <c r="T2055" s="12">
        <f>(((I2055/60)/60)/24)+DATE(1970,1,1)</f>
        <v>41914.900752314818</v>
      </c>
    </row>
    <row r="2056" spans="1:20" ht="43.2" x14ac:dyDescent="0.3">
      <c r="A2056">
        <v>2283</v>
      </c>
      <c r="B2056" s="3" t="s">
        <v>2284</v>
      </c>
      <c r="C2056" s="3" t="s">
        <v>6393</v>
      </c>
      <c r="D2056">
        <v>3000</v>
      </c>
      <c r="E2056">
        <v>3025.66</v>
      </c>
      <c r="F2056" t="s">
        <v>8219</v>
      </c>
      <c r="G2056" t="s">
        <v>8224</v>
      </c>
      <c r="H2056" t="s">
        <v>8246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8276</v>
      </c>
      <c r="O2056" s="7">
        <f>(Table1[[#This Row],[pledged]]/Table1[[#This Row],[goal]])*100</f>
        <v>100.85533333333332</v>
      </c>
      <c r="P2056">
        <f>Table1[[#This Row],[pledged]]/Table1[[#This Row],[backers_count]]</f>
        <v>63.03458333333333</v>
      </c>
      <c r="Q2056" t="s">
        <v>8323</v>
      </c>
      <c r="R2056" t="s">
        <v>8324</v>
      </c>
      <c r="S2056" s="12">
        <f>(((J2056/60)/60)/24)+DATE(1970,1,1)</f>
        <v>40978.125046296293</v>
      </c>
      <c r="T2056" s="12">
        <f>(((I2056/60)/60)/24)+DATE(1970,1,1)</f>
        <v>41038.083379629628</v>
      </c>
    </row>
    <row r="2057" spans="1:20" ht="43.2" x14ac:dyDescent="0.3">
      <c r="A2057">
        <v>2285</v>
      </c>
      <c r="B2057" s="3" t="s">
        <v>2286</v>
      </c>
      <c r="C2057" s="3" t="s">
        <v>6395</v>
      </c>
      <c r="D2057">
        <v>3000</v>
      </c>
      <c r="E2057">
        <v>3641</v>
      </c>
      <c r="F2057" t="s">
        <v>8219</v>
      </c>
      <c r="G2057" t="s">
        <v>8224</v>
      </c>
      <c r="H2057" t="s">
        <v>8246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8276</v>
      </c>
      <c r="O2057" s="7">
        <f>(Table1[[#This Row],[pledged]]/Table1[[#This Row],[goal]])*100</f>
        <v>121.36666666666667</v>
      </c>
      <c r="P2057">
        <f>Table1[[#This Row],[pledged]]/Table1[[#This Row],[backers_count]]</f>
        <v>46.088607594936711</v>
      </c>
      <c r="Q2057" t="s">
        <v>8323</v>
      </c>
      <c r="R2057" t="s">
        <v>8324</v>
      </c>
      <c r="S2057" s="12">
        <f>(((J2057/60)/60)/24)+DATE(1970,1,1)</f>
        <v>41059.185682870368</v>
      </c>
      <c r="T2057" s="12">
        <f>(((I2057/60)/60)/24)+DATE(1970,1,1)</f>
        <v>41089.185682870368</v>
      </c>
    </row>
    <row r="2058" spans="1:20" ht="43.2" x14ac:dyDescent="0.3">
      <c r="A2058">
        <v>2312</v>
      </c>
      <c r="B2058" s="3" t="s">
        <v>2313</v>
      </c>
      <c r="C2058" s="3" t="s">
        <v>6422</v>
      </c>
      <c r="D2058">
        <v>3000</v>
      </c>
      <c r="E2058">
        <v>3236</v>
      </c>
      <c r="F2058" t="s">
        <v>8219</v>
      </c>
      <c r="G2058" t="s">
        <v>8224</v>
      </c>
      <c r="H2058" t="s">
        <v>8246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8279</v>
      </c>
      <c r="O2058" s="7">
        <f>(Table1[[#This Row],[pledged]]/Table1[[#This Row],[goal]])*100</f>
        <v>107.86666666666666</v>
      </c>
      <c r="P2058">
        <f>Table1[[#This Row],[pledged]]/Table1[[#This Row],[backers_count]]</f>
        <v>40.962025316455694</v>
      </c>
      <c r="Q2058" t="s">
        <v>8323</v>
      </c>
      <c r="R2058" t="s">
        <v>8327</v>
      </c>
      <c r="S2058" s="12">
        <f>(((J2058/60)/60)/24)+DATE(1970,1,1)</f>
        <v>41716.632847222223</v>
      </c>
      <c r="T2058" s="12">
        <f>(((I2058/60)/60)/24)+DATE(1970,1,1)</f>
        <v>41747.958333333336</v>
      </c>
    </row>
    <row r="2059" spans="1:20" ht="43.2" x14ac:dyDescent="0.3">
      <c r="A2059">
        <v>2319</v>
      </c>
      <c r="B2059" s="3" t="s">
        <v>2320</v>
      </c>
      <c r="C2059" s="3" t="s">
        <v>6429</v>
      </c>
      <c r="D2059">
        <v>3000</v>
      </c>
      <c r="E2059">
        <v>3231</v>
      </c>
      <c r="F2059" t="s">
        <v>8219</v>
      </c>
      <c r="G2059" t="s">
        <v>8224</v>
      </c>
      <c r="H2059" t="s">
        <v>8246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8279</v>
      </c>
      <c r="O2059" s="7">
        <f>(Table1[[#This Row],[pledged]]/Table1[[#This Row],[goal]])*100</f>
        <v>107.69999999999999</v>
      </c>
      <c r="P2059">
        <f>Table1[[#This Row],[pledged]]/Table1[[#This Row],[backers_count]]</f>
        <v>41.961038961038959</v>
      </c>
      <c r="Q2059" t="s">
        <v>8323</v>
      </c>
      <c r="R2059" t="s">
        <v>8327</v>
      </c>
      <c r="S2059" s="12">
        <f>(((J2059/60)/60)/24)+DATE(1970,1,1)</f>
        <v>41593.082002314812</v>
      </c>
      <c r="T2059" s="12">
        <f>(((I2059/60)/60)/24)+DATE(1970,1,1)</f>
        <v>41623.082002314812</v>
      </c>
    </row>
    <row r="2060" spans="1:20" ht="43.2" x14ac:dyDescent="0.3">
      <c r="A2060">
        <v>2444</v>
      </c>
      <c r="B2060" s="3" t="s">
        <v>2445</v>
      </c>
      <c r="C2060" s="3" t="s">
        <v>6554</v>
      </c>
      <c r="D2060">
        <v>3000</v>
      </c>
      <c r="E2060">
        <v>3258</v>
      </c>
      <c r="F2060" t="s">
        <v>8219</v>
      </c>
      <c r="G2060" t="s">
        <v>8224</v>
      </c>
      <c r="H2060" t="s">
        <v>8246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8298</v>
      </c>
      <c r="O2060" s="7">
        <f>(Table1[[#This Row],[pledged]]/Table1[[#This Row],[goal]])*100</f>
        <v>108.60000000000001</v>
      </c>
      <c r="P2060">
        <f>Table1[[#This Row],[pledged]]/Table1[[#This Row],[backers_count]]</f>
        <v>53.409836065573771</v>
      </c>
      <c r="Q2060" t="s">
        <v>8334</v>
      </c>
      <c r="R2060" t="s">
        <v>8350</v>
      </c>
      <c r="S2060" s="12">
        <f>(((J2060/60)/60)/24)+DATE(1970,1,1)</f>
        <v>42485.754525462966</v>
      </c>
      <c r="T2060" s="12">
        <f>(((I2060/60)/60)/24)+DATE(1970,1,1)</f>
        <v>42515.754525462966</v>
      </c>
    </row>
    <row r="2061" spans="1:20" ht="43.2" x14ac:dyDescent="0.3">
      <c r="A2061">
        <v>2453</v>
      </c>
      <c r="B2061" s="3" t="s">
        <v>2454</v>
      </c>
      <c r="C2061" s="3" t="s">
        <v>6563</v>
      </c>
      <c r="D2061">
        <v>3000</v>
      </c>
      <c r="E2061">
        <v>4641</v>
      </c>
      <c r="F2061" t="s">
        <v>8219</v>
      </c>
      <c r="G2061" t="s">
        <v>8224</v>
      </c>
      <c r="H2061" t="s">
        <v>8246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8298</v>
      </c>
      <c r="O2061" s="7">
        <f>(Table1[[#This Row],[pledged]]/Table1[[#This Row],[goal]])*100</f>
        <v>154.69999999999999</v>
      </c>
      <c r="P2061">
        <f>Table1[[#This Row],[pledged]]/Table1[[#This Row],[backers_count]]</f>
        <v>69.268656716417908</v>
      </c>
      <c r="Q2061" t="s">
        <v>8334</v>
      </c>
      <c r="R2061" t="s">
        <v>8350</v>
      </c>
      <c r="S2061" s="12">
        <f>(((J2061/60)/60)/24)+DATE(1970,1,1)</f>
        <v>42738.692233796297</v>
      </c>
      <c r="T2061" s="12">
        <f>(((I2061/60)/60)/24)+DATE(1970,1,1)</f>
        <v>42768.692233796297</v>
      </c>
    </row>
    <row r="2062" spans="1:20" ht="43.2" x14ac:dyDescent="0.3">
      <c r="A2062">
        <v>2462</v>
      </c>
      <c r="B2062" s="3" t="s">
        <v>2463</v>
      </c>
      <c r="C2062" s="3" t="s">
        <v>6572</v>
      </c>
      <c r="D2062">
        <v>3000</v>
      </c>
      <c r="E2062">
        <v>3321.25</v>
      </c>
      <c r="F2062" t="s">
        <v>8219</v>
      </c>
      <c r="G2062" t="s">
        <v>8224</v>
      </c>
      <c r="H2062" t="s">
        <v>8246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8279</v>
      </c>
      <c r="O2062" s="7">
        <f>(Table1[[#This Row],[pledged]]/Table1[[#This Row],[goal]])*100</f>
        <v>110.70833333333334</v>
      </c>
      <c r="P2062">
        <f>Table1[[#This Row],[pledged]]/Table1[[#This Row],[backers_count]]</f>
        <v>28.880434782608695</v>
      </c>
      <c r="Q2062" t="s">
        <v>8323</v>
      </c>
      <c r="R2062" t="s">
        <v>8327</v>
      </c>
      <c r="S2062" s="12">
        <f>(((J2062/60)/60)/24)+DATE(1970,1,1)</f>
        <v>41089.186296296299</v>
      </c>
      <c r="T2062" s="12">
        <f>(((I2062/60)/60)/24)+DATE(1970,1,1)</f>
        <v>41109.186296296299</v>
      </c>
    </row>
    <row r="2063" spans="1:20" ht="57.6" x14ac:dyDescent="0.3">
      <c r="A2063">
        <v>2488</v>
      </c>
      <c r="B2063" s="3" t="s">
        <v>2488</v>
      </c>
      <c r="C2063" s="3" t="s">
        <v>6598</v>
      </c>
      <c r="D2063">
        <v>3000</v>
      </c>
      <c r="E2063">
        <v>3201</v>
      </c>
      <c r="F2063" t="s">
        <v>8219</v>
      </c>
      <c r="G2063" t="s">
        <v>8224</v>
      </c>
      <c r="H2063" t="s">
        <v>8246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8279</v>
      </c>
      <c r="O2063" s="7">
        <f>(Table1[[#This Row],[pledged]]/Table1[[#This Row],[goal]])*100</f>
        <v>106.69999999999999</v>
      </c>
      <c r="P2063">
        <f>Table1[[#This Row],[pledged]]/Table1[[#This Row],[backers_count]]</f>
        <v>49.246153846153845</v>
      </c>
      <c r="Q2063" t="s">
        <v>8323</v>
      </c>
      <c r="R2063" t="s">
        <v>8327</v>
      </c>
      <c r="S2063" s="12">
        <f>(((J2063/60)/60)/24)+DATE(1970,1,1)</f>
        <v>40833.633194444446</v>
      </c>
      <c r="T2063" s="12">
        <f>(((I2063/60)/60)/24)+DATE(1970,1,1)</f>
        <v>40863.674861111111</v>
      </c>
    </row>
    <row r="2064" spans="1:20" ht="43.2" x14ac:dyDescent="0.3">
      <c r="A2064">
        <v>2552</v>
      </c>
      <c r="B2064" s="3" t="s">
        <v>2552</v>
      </c>
      <c r="C2064" s="3" t="s">
        <v>6662</v>
      </c>
      <c r="D2064">
        <v>3000</v>
      </c>
      <c r="E2064">
        <v>3195</v>
      </c>
      <c r="F2064" t="s">
        <v>8219</v>
      </c>
      <c r="G2064" t="s">
        <v>8224</v>
      </c>
      <c r="H2064" t="s">
        <v>8246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8300</v>
      </c>
      <c r="O2064" s="7">
        <f>(Table1[[#This Row],[pledged]]/Table1[[#This Row],[goal]])*100</f>
        <v>106.5</v>
      </c>
      <c r="P2064">
        <f>Table1[[#This Row],[pledged]]/Table1[[#This Row],[backers_count]]</f>
        <v>177.5</v>
      </c>
      <c r="Q2064" t="s">
        <v>8323</v>
      </c>
      <c r="R2064" t="s">
        <v>8352</v>
      </c>
      <c r="S2064" s="12">
        <f>(((J2064/60)/60)/24)+DATE(1970,1,1)</f>
        <v>42769.809965277775</v>
      </c>
      <c r="T2064" s="12">
        <f>(((I2064/60)/60)/24)+DATE(1970,1,1)</f>
        <v>42799.809965277775</v>
      </c>
    </row>
    <row r="2065" spans="1:20" ht="57.6" x14ac:dyDescent="0.3">
      <c r="A2065">
        <v>2554</v>
      </c>
      <c r="B2065" s="3" t="s">
        <v>2554</v>
      </c>
      <c r="C2065" s="3" t="s">
        <v>6664</v>
      </c>
      <c r="D2065">
        <v>3000</v>
      </c>
      <c r="E2065">
        <v>3684</v>
      </c>
      <c r="F2065" t="s">
        <v>8219</v>
      </c>
      <c r="G2065" t="s">
        <v>8224</v>
      </c>
      <c r="H2065" t="s">
        <v>8246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8300</v>
      </c>
      <c r="O2065" s="7">
        <f>(Table1[[#This Row],[pledged]]/Table1[[#This Row],[goal]])*100</f>
        <v>122.8</v>
      </c>
      <c r="P2065">
        <f>Table1[[#This Row],[pledged]]/Table1[[#This Row],[backers_count]]</f>
        <v>54.985074626865675</v>
      </c>
      <c r="Q2065" t="s">
        <v>8323</v>
      </c>
      <c r="R2065" t="s">
        <v>8352</v>
      </c>
      <c r="S2065" s="12">
        <f>(((J2065/60)/60)/24)+DATE(1970,1,1)</f>
        <v>42125.078275462962</v>
      </c>
      <c r="T2065" s="12">
        <f>(((I2065/60)/60)/24)+DATE(1970,1,1)</f>
        <v>42156.165972222225</v>
      </c>
    </row>
    <row r="2066" spans="1:20" ht="43.2" x14ac:dyDescent="0.3">
      <c r="A2066">
        <v>2560</v>
      </c>
      <c r="B2066" s="3" t="s">
        <v>2560</v>
      </c>
      <c r="C2066" s="3" t="s">
        <v>6670</v>
      </c>
      <c r="D2066">
        <v>3000</v>
      </c>
      <c r="E2066">
        <v>3003</v>
      </c>
      <c r="F2066" t="s">
        <v>8219</v>
      </c>
      <c r="G2066" t="s">
        <v>8225</v>
      </c>
      <c r="H2066" t="s">
        <v>8247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8300</v>
      </c>
      <c r="O2066" s="7">
        <f>(Table1[[#This Row],[pledged]]/Table1[[#This Row],[goal]])*100</f>
        <v>100.1</v>
      </c>
      <c r="P2066">
        <f>Table1[[#This Row],[pledged]]/Table1[[#This Row],[backers_count]]</f>
        <v>143</v>
      </c>
      <c r="Q2066" t="s">
        <v>8323</v>
      </c>
      <c r="R2066" t="s">
        <v>8352</v>
      </c>
      <c r="S2066" s="12">
        <f>(((J2066/60)/60)/24)+DATE(1970,1,1)</f>
        <v>42039.951087962967</v>
      </c>
      <c r="T2066" s="12">
        <f>(((I2066/60)/60)/24)+DATE(1970,1,1)</f>
        <v>42069.951087962967</v>
      </c>
    </row>
    <row r="2067" spans="1:20" ht="57.6" x14ac:dyDescent="0.3">
      <c r="A2067">
        <v>2640</v>
      </c>
      <c r="B2067" s="3" t="s">
        <v>2640</v>
      </c>
      <c r="C2067" s="3" t="s">
        <v>6750</v>
      </c>
      <c r="D2067">
        <v>3000</v>
      </c>
      <c r="E2067">
        <v>3170</v>
      </c>
      <c r="F2067" t="s">
        <v>8219</v>
      </c>
      <c r="G2067" t="s">
        <v>8224</v>
      </c>
      <c r="H2067" t="s">
        <v>8246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8301</v>
      </c>
      <c r="O2067" s="7">
        <f>(Table1[[#This Row],[pledged]]/Table1[[#This Row],[goal]])*100</f>
        <v>105.66666666666666</v>
      </c>
      <c r="P2067">
        <f>Table1[[#This Row],[pledged]]/Table1[[#This Row],[backers_count]]</f>
        <v>45.94202898550725</v>
      </c>
      <c r="Q2067" t="s">
        <v>8317</v>
      </c>
      <c r="R2067" t="s">
        <v>8353</v>
      </c>
      <c r="S2067" s="12">
        <f>(((J2067/60)/60)/24)+DATE(1970,1,1)</f>
        <v>42103.160578703704</v>
      </c>
      <c r="T2067" s="12">
        <f>(((I2067/60)/60)/24)+DATE(1970,1,1)</f>
        <v>42163.160578703704</v>
      </c>
    </row>
    <row r="2068" spans="1:20" ht="28.8" x14ac:dyDescent="0.3">
      <c r="A2068">
        <v>2789</v>
      </c>
      <c r="B2068" s="3" t="s">
        <v>2789</v>
      </c>
      <c r="C2068" s="3" t="s">
        <v>6899</v>
      </c>
      <c r="D2068">
        <v>3000</v>
      </c>
      <c r="E2068">
        <v>3035</v>
      </c>
      <c r="F2068" t="s">
        <v>8219</v>
      </c>
      <c r="G2068" t="s">
        <v>8224</v>
      </c>
      <c r="H2068" t="s">
        <v>8246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8271</v>
      </c>
      <c r="O2068" s="7">
        <f>(Table1[[#This Row],[pledged]]/Table1[[#This Row],[goal]])*100</f>
        <v>101.16666666666667</v>
      </c>
      <c r="P2068">
        <f>Table1[[#This Row],[pledged]]/Table1[[#This Row],[backers_count]]</f>
        <v>126.45833333333333</v>
      </c>
      <c r="Q2068" t="s">
        <v>8315</v>
      </c>
      <c r="R2068" t="s">
        <v>8316</v>
      </c>
      <c r="S2068" s="12">
        <f>(((J2068/60)/60)/24)+DATE(1970,1,1)</f>
        <v>42056.013124999998</v>
      </c>
      <c r="T2068" s="12">
        <f>(((I2068/60)/60)/24)+DATE(1970,1,1)</f>
        <v>42075.166666666672</v>
      </c>
    </row>
    <row r="2069" spans="1:20" ht="43.2" x14ac:dyDescent="0.3">
      <c r="A2069">
        <v>2790</v>
      </c>
      <c r="B2069" s="3" t="s">
        <v>2790</v>
      </c>
      <c r="C2069" s="3" t="s">
        <v>6900</v>
      </c>
      <c r="D2069">
        <v>3000</v>
      </c>
      <c r="E2069">
        <v>3160</v>
      </c>
      <c r="F2069" t="s">
        <v>8219</v>
      </c>
      <c r="G2069" t="s">
        <v>8224</v>
      </c>
      <c r="H2069" t="s">
        <v>8246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8271</v>
      </c>
      <c r="O2069" s="7">
        <f>(Table1[[#This Row],[pledged]]/Table1[[#This Row],[goal]])*100</f>
        <v>105.33333333333333</v>
      </c>
      <c r="P2069">
        <f>Table1[[#This Row],[pledged]]/Table1[[#This Row],[backers_count]]</f>
        <v>47.878787878787875</v>
      </c>
      <c r="Q2069" t="s">
        <v>8315</v>
      </c>
      <c r="R2069" t="s">
        <v>8316</v>
      </c>
      <c r="S2069" s="12">
        <f>(((J2069/60)/60)/24)+DATE(1970,1,1)</f>
        <v>42016.938692129625</v>
      </c>
      <c r="T2069" s="12">
        <f>(((I2069/60)/60)/24)+DATE(1970,1,1)</f>
        <v>42046.938692129625</v>
      </c>
    </row>
    <row r="2070" spans="1:20" ht="43.2" x14ac:dyDescent="0.3">
      <c r="A2070">
        <v>2802</v>
      </c>
      <c r="B2070" s="3" t="s">
        <v>2802</v>
      </c>
      <c r="C2070" s="3" t="s">
        <v>6912</v>
      </c>
      <c r="D2070">
        <v>3000</v>
      </c>
      <c r="E2070">
        <v>3055</v>
      </c>
      <c r="F2070" t="s">
        <v>8219</v>
      </c>
      <c r="G2070" t="s">
        <v>8225</v>
      </c>
      <c r="H2070" t="s">
        <v>8247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8271</v>
      </c>
      <c r="O2070" s="7">
        <f>(Table1[[#This Row],[pledged]]/Table1[[#This Row],[goal]])*100</f>
        <v>101.83333333333333</v>
      </c>
      <c r="P2070">
        <f>Table1[[#This Row],[pledged]]/Table1[[#This Row],[backers_count]]</f>
        <v>33.944444444444443</v>
      </c>
      <c r="Q2070" t="s">
        <v>8315</v>
      </c>
      <c r="R2070" t="s">
        <v>8316</v>
      </c>
      <c r="S2070" s="12">
        <f>(((J2070/60)/60)/24)+DATE(1970,1,1)</f>
        <v>42192.64707175926</v>
      </c>
      <c r="T2070" s="12">
        <f>(((I2070/60)/60)/24)+DATE(1970,1,1)</f>
        <v>42222.64707175926</v>
      </c>
    </row>
    <row r="2071" spans="1:20" ht="43.2" x14ac:dyDescent="0.3">
      <c r="A2071">
        <v>2806</v>
      </c>
      <c r="B2071" s="3" t="s">
        <v>2806</v>
      </c>
      <c r="C2071" s="3" t="s">
        <v>6916</v>
      </c>
      <c r="D2071">
        <v>3000</v>
      </c>
      <c r="E2071">
        <v>3363</v>
      </c>
      <c r="F2071" t="s">
        <v>8219</v>
      </c>
      <c r="G2071" t="s">
        <v>8225</v>
      </c>
      <c r="H2071" t="s">
        <v>8247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8271</v>
      </c>
      <c r="O2071" s="7">
        <f>(Table1[[#This Row],[pledged]]/Table1[[#This Row],[goal]])*100</f>
        <v>112.1</v>
      </c>
      <c r="P2071">
        <f>Table1[[#This Row],[pledged]]/Table1[[#This Row],[backers_count]]</f>
        <v>44.25</v>
      </c>
      <c r="Q2071" t="s">
        <v>8315</v>
      </c>
      <c r="R2071" t="s">
        <v>8316</v>
      </c>
      <c r="S2071" s="12">
        <f>(((J2071/60)/60)/24)+DATE(1970,1,1)</f>
        <v>42185.267245370371</v>
      </c>
      <c r="T2071" s="12">
        <f>(((I2071/60)/60)/24)+DATE(1970,1,1)</f>
        <v>42221.458333333328</v>
      </c>
    </row>
    <row r="2072" spans="1:20" ht="43.2" x14ac:dyDescent="0.3">
      <c r="A2072">
        <v>2816</v>
      </c>
      <c r="B2072" s="3" t="s">
        <v>2816</v>
      </c>
      <c r="C2072" s="3" t="s">
        <v>6926</v>
      </c>
      <c r="D2072">
        <v>3000</v>
      </c>
      <c r="E2072">
        <v>4247</v>
      </c>
      <c r="F2072" t="s">
        <v>8219</v>
      </c>
      <c r="G2072" t="s">
        <v>8225</v>
      </c>
      <c r="H2072" t="s">
        <v>8247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8271</v>
      </c>
      <c r="O2072" s="7">
        <f>(Table1[[#This Row],[pledged]]/Table1[[#This Row],[goal]])*100</f>
        <v>141.56666666666666</v>
      </c>
      <c r="P2072">
        <f>Table1[[#This Row],[pledged]]/Table1[[#This Row],[backers_count]]</f>
        <v>25.130177514792898</v>
      </c>
      <c r="Q2072" t="s">
        <v>8315</v>
      </c>
      <c r="R2072" t="s">
        <v>8316</v>
      </c>
      <c r="S2072" s="12">
        <f>(((J2072/60)/60)/24)+DATE(1970,1,1)</f>
        <v>42188.467499999999</v>
      </c>
      <c r="T2072" s="12">
        <f>(((I2072/60)/60)/24)+DATE(1970,1,1)</f>
        <v>42218.666666666672</v>
      </c>
    </row>
    <row r="2073" spans="1:20" ht="57.6" x14ac:dyDescent="0.3">
      <c r="A2073">
        <v>2825</v>
      </c>
      <c r="B2073" s="3" t="s">
        <v>2825</v>
      </c>
      <c r="C2073" s="3" t="s">
        <v>6935</v>
      </c>
      <c r="D2073">
        <v>3000</v>
      </c>
      <c r="E2073">
        <v>3100</v>
      </c>
      <c r="F2073" t="s">
        <v>8219</v>
      </c>
      <c r="G2073" t="s">
        <v>8225</v>
      </c>
      <c r="H2073" t="s">
        <v>8247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8271</v>
      </c>
      <c r="O2073" s="7">
        <f>(Table1[[#This Row],[pledged]]/Table1[[#This Row],[goal]])*100</f>
        <v>103.33333333333334</v>
      </c>
      <c r="P2073">
        <f>Table1[[#This Row],[pledged]]/Table1[[#This Row],[backers_count]]</f>
        <v>60.784313725490193</v>
      </c>
      <c r="Q2073" t="s">
        <v>8315</v>
      </c>
      <c r="R2073" t="s">
        <v>8316</v>
      </c>
      <c r="S2073" s="12">
        <f>(((J2073/60)/60)/24)+DATE(1970,1,1)</f>
        <v>42312.792662037042</v>
      </c>
      <c r="T2073" s="12">
        <f>(((I2073/60)/60)/24)+DATE(1970,1,1)</f>
        <v>42342.792662037042</v>
      </c>
    </row>
    <row r="2074" spans="1:20" ht="28.8" x14ac:dyDescent="0.3">
      <c r="A2074">
        <v>2830</v>
      </c>
      <c r="B2074" s="3" t="s">
        <v>2830</v>
      </c>
      <c r="C2074" s="3" t="s">
        <v>6940</v>
      </c>
      <c r="D2074">
        <v>3000</v>
      </c>
      <c r="E2074">
        <v>3000</v>
      </c>
      <c r="F2074" t="s">
        <v>8219</v>
      </c>
      <c r="G2074" t="s">
        <v>8224</v>
      </c>
      <c r="H2074" t="s">
        <v>8246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8271</v>
      </c>
      <c r="O2074" s="7">
        <f>(Table1[[#This Row],[pledged]]/Table1[[#This Row],[goal]])*100</f>
        <v>100</v>
      </c>
      <c r="P2074">
        <f>Table1[[#This Row],[pledged]]/Table1[[#This Row],[backers_count]]</f>
        <v>272.72727272727275</v>
      </c>
      <c r="Q2074" t="s">
        <v>8315</v>
      </c>
      <c r="R2074" t="s">
        <v>8316</v>
      </c>
      <c r="S2074" s="12">
        <f>(((J2074/60)/60)/24)+DATE(1970,1,1)</f>
        <v>41758.839675925927</v>
      </c>
      <c r="T2074" s="12">
        <f>(((I2074/60)/60)/24)+DATE(1970,1,1)</f>
        <v>41771.165972222225</v>
      </c>
    </row>
    <row r="2075" spans="1:20" ht="43.2" x14ac:dyDescent="0.3">
      <c r="A2075">
        <v>2831</v>
      </c>
      <c r="B2075" s="3" t="s">
        <v>2831</v>
      </c>
      <c r="C2075" s="3" t="s">
        <v>6941</v>
      </c>
      <c r="D2075">
        <v>3000</v>
      </c>
      <c r="E2075">
        <v>3320</v>
      </c>
      <c r="F2075" t="s">
        <v>8219</v>
      </c>
      <c r="G2075" t="s">
        <v>8224</v>
      </c>
      <c r="H2075" t="s">
        <v>8246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8271</v>
      </c>
      <c r="O2075" s="7">
        <f>(Table1[[#This Row],[pledged]]/Table1[[#This Row],[goal]])*100</f>
        <v>110.66666666666667</v>
      </c>
      <c r="P2075">
        <f>Table1[[#This Row],[pledged]]/Table1[[#This Row],[backers_count]]</f>
        <v>63.846153846153847</v>
      </c>
      <c r="Q2075" t="s">
        <v>8315</v>
      </c>
      <c r="R2075" t="s">
        <v>8316</v>
      </c>
      <c r="S2075" s="12">
        <f>(((J2075/60)/60)/24)+DATE(1970,1,1)</f>
        <v>42171.824884259258</v>
      </c>
      <c r="T2075" s="12">
        <f>(((I2075/60)/60)/24)+DATE(1970,1,1)</f>
        <v>42201.824884259258</v>
      </c>
    </row>
    <row r="2076" spans="1:20" ht="43.2" x14ac:dyDescent="0.3">
      <c r="A2076">
        <v>2926</v>
      </c>
      <c r="B2076" s="3" t="s">
        <v>2926</v>
      </c>
      <c r="C2076" s="3" t="s">
        <v>7036</v>
      </c>
      <c r="D2076">
        <v>3000</v>
      </c>
      <c r="E2076">
        <v>3750</v>
      </c>
      <c r="F2076" t="s">
        <v>8219</v>
      </c>
      <c r="G2076" t="s">
        <v>8224</v>
      </c>
      <c r="H2076" t="s">
        <v>8246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8305</v>
      </c>
      <c r="O2076" s="7">
        <f>(Table1[[#This Row],[pledged]]/Table1[[#This Row],[goal]])*100</f>
        <v>125</v>
      </c>
      <c r="P2076">
        <f>Table1[[#This Row],[pledged]]/Table1[[#This Row],[backers_count]]</f>
        <v>75</v>
      </c>
      <c r="Q2076" t="s">
        <v>8315</v>
      </c>
      <c r="R2076" t="s">
        <v>8357</v>
      </c>
      <c r="S2076" s="12">
        <f>(((J2076/60)/60)/24)+DATE(1970,1,1)</f>
        <v>42044.765960648147</v>
      </c>
      <c r="T2076" s="12">
        <f>(((I2076/60)/60)/24)+DATE(1970,1,1)</f>
        <v>42058.765960648147</v>
      </c>
    </row>
    <row r="2077" spans="1:20" ht="57.6" x14ac:dyDescent="0.3">
      <c r="A2077">
        <v>2977</v>
      </c>
      <c r="B2077" s="3" t="s">
        <v>2977</v>
      </c>
      <c r="C2077" s="3" t="s">
        <v>7087</v>
      </c>
      <c r="D2077">
        <v>3000</v>
      </c>
      <c r="E2077">
        <v>3407</v>
      </c>
      <c r="F2077" t="s">
        <v>8219</v>
      </c>
      <c r="G2077" t="s">
        <v>8224</v>
      </c>
      <c r="H2077" t="s">
        <v>8246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8271</v>
      </c>
      <c r="O2077" s="7">
        <f>(Table1[[#This Row],[pledged]]/Table1[[#This Row],[goal]])*100</f>
        <v>113.56666666666666</v>
      </c>
      <c r="P2077">
        <f>Table1[[#This Row],[pledged]]/Table1[[#This Row],[backers_count]]</f>
        <v>113.56666666666666</v>
      </c>
      <c r="Q2077" t="s">
        <v>8315</v>
      </c>
      <c r="R2077" t="s">
        <v>8316</v>
      </c>
      <c r="S2077" s="12">
        <f>(((J2077/60)/60)/24)+DATE(1970,1,1)</f>
        <v>42026.88118055556</v>
      </c>
      <c r="T2077" s="12">
        <f>(((I2077/60)/60)/24)+DATE(1970,1,1)</f>
        <v>42086.093055555553</v>
      </c>
    </row>
    <row r="2078" spans="1:20" ht="43.2" x14ac:dyDescent="0.3">
      <c r="A2078">
        <v>2980</v>
      </c>
      <c r="B2078" s="3" t="s">
        <v>2980</v>
      </c>
      <c r="C2078" s="3" t="s">
        <v>7090</v>
      </c>
      <c r="D2078">
        <v>3000</v>
      </c>
      <c r="E2078">
        <v>3275</v>
      </c>
      <c r="F2078" t="s">
        <v>8219</v>
      </c>
      <c r="G2078" t="s">
        <v>8224</v>
      </c>
      <c r="H2078" t="s">
        <v>8246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8271</v>
      </c>
      <c r="O2078" s="7">
        <f>(Table1[[#This Row],[pledged]]/Table1[[#This Row],[goal]])*100</f>
        <v>109.16666666666666</v>
      </c>
      <c r="P2078">
        <f>Table1[[#This Row],[pledged]]/Table1[[#This Row],[backers_count]]</f>
        <v>136.45833333333334</v>
      </c>
      <c r="Q2078" t="s">
        <v>8315</v>
      </c>
      <c r="R2078" t="s">
        <v>8316</v>
      </c>
      <c r="S2078" s="12">
        <f>(((J2078/60)/60)/24)+DATE(1970,1,1)</f>
        <v>42219.915856481486</v>
      </c>
      <c r="T2078" s="12">
        <f>(((I2078/60)/60)/24)+DATE(1970,1,1)</f>
        <v>42240.083333333328</v>
      </c>
    </row>
    <row r="2079" spans="1:20" ht="43.2" x14ac:dyDescent="0.3">
      <c r="A2079">
        <v>2992</v>
      </c>
      <c r="B2079" s="3" t="s">
        <v>2992</v>
      </c>
      <c r="C2079" s="3" t="s">
        <v>7102</v>
      </c>
      <c r="D2079">
        <v>3000</v>
      </c>
      <c r="E2079">
        <v>3135</v>
      </c>
      <c r="F2079" t="s">
        <v>8219</v>
      </c>
      <c r="G2079" t="s">
        <v>8224</v>
      </c>
      <c r="H2079" t="s">
        <v>8246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8303</v>
      </c>
      <c r="O2079" s="7">
        <f>(Table1[[#This Row],[pledged]]/Table1[[#This Row],[goal]])*100</f>
        <v>104.5</v>
      </c>
      <c r="P2079">
        <f>Table1[[#This Row],[pledged]]/Table1[[#This Row],[backers_count]]</f>
        <v>48.984375</v>
      </c>
      <c r="Q2079" t="s">
        <v>8315</v>
      </c>
      <c r="R2079" t="s">
        <v>8355</v>
      </c>
      <c r="S2079" s="12">
        <f>(((J2079/60)/60)/24)+DATE(1970,1,1)</f>
        <v>42622.767476851848</v>
      </c>
      <c r="T2079" s="12">
        <f>(((I2079/60)/60)/24)+DATE(1970,1,1)</f>
        <v>42652.767476851848</v>
      </c>
    </row>
    <row r="2080" spans="1:20" ht="43.2" x14ac:dyDescent="0.3">
      <c r="A2080">
        <v>3003</v>
      </c>
      <c r="B2080" s="3" t="s">
        <v>3003</v>
      </c>
      <c r="C2080" s="3" t="s">
        <v>7113</v>
      </c>
      <c r="D2080">
        <v>3000</v>
      </c>
      <c r="E2080">
        <v>3035</v>
      </c>
      <c r="F2080" t="s">
        <v>8219</v>
      </c>
      <c r="G2080" t="s">
        <v>8224</v>
      </c>
      <c r="H2080" t="s">
        <v>8246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8303</v>
      </c>
      <c r="O2080" s="7">
        <f>(Table1[[#This Row],[pledged]]/Table1[[#This Row],[goal]])*100</f>
        <v>101.16666666666667</v>
      </c>
      <c r="P2080">
        <f>Table1[[#This Row],[pledged]]/Table1[[#This Row],[backers_count]]</f>
        <v>178.52941176470588</v>
      </c>
      <c r="Q2080" t="s">
        <v>8315</v>
      </c>
      <c r="R2080" t="s">
        <v>8355</v>
      </c>
      <c r="S2080" s="12">
        <f>(((J2080/60)/60)/24)+DATE(1970,1,1)</f>
        <v>42398.849259259259</v>
      </c>
      <c r="T2080" s="12">
        <f>(((I2080/60)/60)/24)+DATE(1970,1,1)</f>
        <v>42430.249305555553</v>
      </c>
    </row>
    <row r="2081" spans="1:20" ht="43.2" x14ac:dyDescent="0.3">
      <c r="A2081">
        <v>3008</v>
      </c>
      <c r="B2081" s="3" t="s">
        <v>3008</v>
      </c>
      <c r="C2081" s="3" t="s">
        <v>7118</v>
      </c>
      <c r="D2081">
        <v>3000</v>
      </c>
      <c r="E2081">
        <v>3035</v>
      </c>
      <c r="F2081" t="s">
        <v>8219</v>
      </c>
      <c r="G2081" t="s">
        <v>8224</v>
      </c>
      <c r="H2081" t="s">
        <v>8246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8303</v>
      </c>
      <c r="O2081" s="7">
        <f>(Table1[[#This Row],[pledged]]/Table1[[#This Row],[goal]])*100</f>
        <v>101.16666666666667</v>
      </c>
      <c r="P2081">
        <f>Table1[[#This Row],[pledged]]/Table1[[#This Row],[backers_count]]</f>
        <v>116.73076923076923</v>
      </c>
      <c r="Q2081" t="s">
        <v>8315</v>
      </c>
      <c r="R2081" t="s">
        <v>8355</v>
      </c>
      <c r="S2081" s="12">
        <f>(((J2081/60)/60)/24)+DATE(1970,1,1)</f>
        <v>42360.212025462963</v>
      </c>
      <c r="T2081" s="12">
        <f>(((I2081/60)/60)/24)+DATE(1970,1,1)</f>
        <v>42390.212025462963</v>
      </c>
    </row>
    <row r="2082" spans="1:20" ht="43.2" x14ac:dyDescent="0.3">
      <c r="A2082">
        <v>3033</v>
      </c>
      <c r="B2082" s="3" t="s">
        <v>3033</v>
      </c>
      <c r="C2082" s="3" t="s">
        <v>7143</v>
      </c>
      <c r="D2082">
        <v>3000</v>
      </c>
      <c r="E2082">
        <v>4396</v>
      </c>
      <c r="F2082" t="s">
        <v>8219</v>
      </c>
      <c r="G2082" t="s">
        <v>8224</v>
      </c>
      <c r="H2082" t="s">
        <v>8246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8303</v>
      </c>
      <c r="O2082" s="7">
        <f>(Table1[[#This Row],[pledged]]/Table1[[#This Row],[goal]])*100</f>
        <v>146.53333333333333</v>
      </c>
      <c r="P2082">
        <f>Table1[[#This Row],[pledged]]/Table1[[#This Row],[backers_count]]</f>
        <v>191.13043478260869</v>
      </c>
      <c r="Q2082" t="s">
        <v>8315</v>
      </c>
      <c r="R2082" t="s">
        <v>8355</v>
      </c>
      <c r="S2082" s="12">
        <f>(((J2082/60)/60)/24)+DATE(1970,1,1)</f>
        <v>42570.110243055555</v>
      </c>
      <c r="T2082" s="12">
        <f>(((I2082/60)/60)/24)+DATE(1970,1,1)</f>
        <v>42600.110243055555</v>
      </c>
    </row>
    <row r="2083" spans="1:20" ht="43.2" x14ac:dyDescent="0.3">
      <c r="A2083">
        <v>3040</v>
      </c>
      <c r="B2083" s="3" t="s">
        <v>3040</v>
      </c>
      <c r="C2083" s="3" t="s">
        <v>7150</v>
      </c>
      <c r="D2083">
        <v>3000</v>
      </c>
      <c r="E2083">
        <v>3225</v>
      </c>
      <c r="F2083" t="s">
        <v>8219</v>
      </c>
      <c r="G2083" t="s">
        <v>8224</v>
      </c>
      <c r="H2083" t="s">
        <v>8246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8303</v>
      </c>
      <c r="O2083" s="7">
        <f>(Table1[[#This Row],[pledged]]/Table1[[#This Row],[goal]])*100</f>
        <v>107.5</v>
      </c>
      <c r="P2083">
        <f>Table1[[#This Row],[pledged]]/Table1[[#This Row],[backers_count]]</f>
        <v>76.785714285714292</v>
      </c>
      <c r="Q2083" t="s">
        <v>8315</v>
      </c>
      <c r="R2083" t="s">
        <v>8355</v>
      </c>
      <c r="S2083" s="12">
        <f>(((J2083/60)/60)/24)+DATE(1970,1,1)</f>
        <v>42177.791909722218</v>
      </c>
      <c r="T2083" s="12">
        <f>(((I2083/60)/60)/24)+DATE(1970,1,1)</f>
        <v>42181.958333333328</v>
      </c>
    </row>
    <row r="2084" spans="1:20" ht="43.2" x14ac:dyDescent="0.3">
      <c r="A2084">
        <v>3153</v>
      </c>
      <c r="B2084" s="3" t="s">
        <v>3153</v>
      </c>
      <c r="C2084" s="3" t="s">
        <v>7263</v>
      </c>
      <c r="D2084">
        <v>3000</v>
      </c>
      <c r="E2084">
        <v>10067.5</v>
      </c>
      <c r="F2084" t="s">
        <v>8219</v>
      </c>
      <c r="G2084" t="s">
        <v>8224</v>
      </c>
      <c r="H2084" t="s">
        <v>8246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8271</v>
      </c>
      <c r="O2084" s="7">
        <f>(Table1[[#This Row],[pledged]]/Table1[[#This Row],[goal]])*100</f>
        <v>335.58333333333337</v>
      </c>
      <c r="P2084">
        <f>Table1[[#This Row],[pledged]]/Table1[[#This Row],[backers_count]]</f>
        <v>41.773858921161825</v>
      </c>
      <c r="Q2084" t="s">
        <v>8315</v>
      </c>
      <c r="R2084" t="s">
        <v>8316</v>
      </c>
      <c r="S2084" s="12">
        <f>(((J2084/60)/60)/24)+DATE(1970,1,1)</f>
        <v>40633.154363425929</v>
      </c>
      <c r="T2084" s="12">
        <f>(((I2084/60)/60)/24)+DATE(1970,1,1)</f>
        <v>40664.207638888889</v>
      </c>
    </row>
    <row r="2085" spans="1:20" ht="28.8" x14ac:dyDescent="0.3">
      <c r="A2085">
        <v>3167</v>
      </c>
      <c r="B2085" s="3" t="s">
        <v>3167</v>
      </c>
      <c r="C2085" s="3" t="s">
        <v>7277</v>
      </c>
      <c r="D2085">
        <v>3000</v>
      </c>
      <c r="E2085">
        <v>3485</v>
      </c>
      <c r="F2085" t="s">
        <v>8219</v>
      </c>
      <c r="G2085" t="s">
        <v>8224</v>
      </c>
      <c r="H2085" t="s">
        <v>8246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8271</v>
      </c>
      <c r="O2085" s="7">
        <f>(Table1[[#This Row],[pledged]]/Table1[[#This Row],[goal]])*100</f>
        <v>116.16666666666666</v>
      </c>
      <c r="P2085">
        <f>Table1[[#This Row],[pledged]]/Table1[[#This Row],[backers_count]]</f>
        <v>63.363636363636367</v>
      </c>
      <c r="Q2085" t="s">
        <v>8315</v>
      </c>
      <c r="R2085" t="s">
        <v>8316</v>
      </c>
      <c r="S2085" s="12">
        <f>(((J2085/60)/60)/24)+DATE(1970,1,1)</f>
        <v>41839.175706018519</v>
      </c>
      <c r="T2085" s="12">
        <f>(((I2085/60)/60)/24)+DATE(1970,1,1)</f>
        <v>41853.175706018519</v>
      </c>
    </row>
    <row r="2086" spans="1:20" ht="57.6" x14ac:dyDescent="0.3">
      <c r="A2086">
        <v>3174</v>
      </c>
      <c r="B2086" s="3" t="s">
        <v>3174</v>
      </c>
      <c r="C2086" s="3" t="s">
        <v>7284</v>
      </c>
      <c r="D2086">
        <v>3000</v>
      </c>
      <c r="E2086">
        <v>3034</v>
      </c>
      <c r="F2086" t="s">
        <v>8219</v>
      </c>
      <c r="G2086" t="s">
        <v>8224</v>
      </c>
      <c r="H2086" t="s">
        <v>8246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8271</v>
      </c>
      <c r="O2086" s="7">
        <f>(Table1[[#This Row],[pledged]]/Table1[[#This Row],[goal]])*100</f>
        <v>101.13333333333334</v>
      </c>
      <c r="P2086">
        <f>Table1[[#This Row],[pledged]]/Table1[[#This Row],[backers_count]]</f>
        <v>131.91304347826087</v>
      </c>
      <c r="Q2086" t="s">
        <v>8315</v>
      </c>
      <c r="R2086" t="s">
        <v>8316</v>
      </c>
      <c r="S2086" s="12">
        <f>(((J2086/60)/60)/24)+DATE(1970,1,1)</f>
        <v>41862.864675925928</v>
      </c>
      <c r="T2086" s="12">
        <f>(((I2086/60)/60)/24)+DATE(1970,1,1)</f>
        <v>41876.864675925928</v>
      </c>
    </row>
    <row r="2087" spans="1:20" ht="43.2" x14ac:dyDescent="0.3">
      <c r="A2087">
        <v>3210</v>
      </c>
      <c r="B2087" s="3" t="s">
        <v>3210</v>
      </c>
      <c r="C2087" s="3" t="s">
        <v>7320</v>
      </c>
      <c r="D2087">
        <v>3000</v>
      </c>
      <c r="E2087">
        <v>3773</v>
      </c>
      <c r="F2087" t="s">
        <v>8219</v>
      </c>
      <c r="G2087" t="s">
        <v>8224</v>
      </c>
      <c r="H2087" t="s">
        <v>8246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8271</v>
      </c>
      <c r="O2087" s="7">
        <f>(Table1[[#This Row],[pledged]]/Table1[[#This Row],[goal]])*100</f>
        <v>125.76666666666667</v>
      </c>
      <c r="P2087">
        <f>Table1[[#This Row],[pledged]]/Table1[[#This Row],[backers_count]]</f>
        <v>62.883333333333333</v>
      </c>
      <c r="Q2087" t="s">
        <v>8315</v>
      </c>
      <c r="R2087" t="s">
        <v>8316</v>
      </c>
      <c r="S2087" s="12">
        <f>(((J2087/60)/60)/24)+DATE(1970,1,1)</f>
        <v>41013.936562499999</v>
      </c>
      <c r="T2087" s="12">
        <f>(((I2087/60)/60)/24)+DATE(1970,1,1)</f>
        <v>41061.165972222225</v>
      </c>
    </row>
    <row r="2088" spans="1:20" ht="43.2" x14ac:dyDescent="0.3">
      <c r="A2088">
        <v>3240</v>
      </c>
      <c r="B2088" s="3" t="s">
        <v>3240</v>
      </c>
      <c r="C2088" s="3" t="s">
        <v>7350</v>
      </c>
      <c r="D2088">
        <v>3000</v>
      </c>
      <c r="E2088">
        <v>3017</v>
      </c>
      <c r="F2088" t="s">
        <v>8219</v>
      </c>
      <c r="G2088" t="s">
        <v>8225</v>
      </c>
      <c r="H2088" t="s">
        <v>8247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8271</v>
      </c>
      <c r="O2088" s="7">
        <f>(Table1[[#This Row],[pledged]]/Table1[[#This Row],[goal]])*100</f>
        <v>100.56666666666668</v>
      </c>
      <c r="P2088">
        <f>Table1[[#This Row],[pledged]]/Table1[[#This Row],[backers_count]]</f>
        <v>88.735294117647058</v>
      </c>
      <c r="Q2088" t="s">
        <v>8315</v>
      </c>
      <c r="R2088" t="s">
        <v>8316</v>
      </c>
      <c r="S2088" s="12">
        <f>(((J2088/60)/60)/24)+DATE(1970,1,1)</f>
        <v>42754.693842592591</v>
      </c>
      <c r="T2088" s="12">
        <f>(((I2088/60)/60)/24)+DATE(1970,1,1)</f>
        <v>42782.958333333328</v>
      </c>
    </row>
    <row r="2089" spans="1:20" ht="43.2" x14ac:dyDescent="0.3">
      <c r="A2089">
        <v>3284</v>
      </c>
      <c r="B2089" s="3" t="s">
        <v>3284</v>
      </c>
      <c r="C2089" s="3" t="s">
        <v>7394</v>
      </c>
      <c r="D2089">
        <v>3000</v>
      </c>
      <c r="E2089">
        <v>3048</v>
      </c>
      <c r="F2089" t="s">
        <v>8219</v>
      </c>
      <c r="G2089" t="s">
        <v>8224</v>
      </c>
      <c r="H2089" t="s">
        <v>8246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8271</v>
      </c>
      <c r="O2089" s="7">
        <f>(Table1[[#This Row],[pledged]]/Table1[[#This Row],[goal]])*100</f>
        <v>101.6</v>
      </c>
      <c r="P2089">
        <f>Table1[[#This Row],[pledged]]/Table1[[#This Row],[backers_count]]</f>
        <v>203.2</v>
      </c>
      <c r="Q2089" t="s">
        <v>8315</v>
      </c>
      <c r="R2089" t="s">
        <v>8316</v>
      </c>
      <c r="S2089" s="12">
        <f>(((J2089/60)/60)/24)+DATE(1970,1,1)</f>
        <v>42380.884872685187</v>
      </c>
      <c r="T2089" s="12">
        <f>(((I2089/60)/60)/24)+DATE(1970,1,1)</f>
        <v>42398.249305555553</v>
      </c>
    </row>
    <row r="2090" spans="1:20" ht="43.2" x14ac:dyDescent="0.3">
      <c r="A2090">
        <v>3299</v>
      </c>
      <c r="B2090" s="3" t="s">
        <v>3299</v>
      </c>
      <c r="C2090" s="3" t="s">
        <v>7409</v>
      </c>
      <c r="D2090">
        <v>3000</v>
      </c>
      <c r="E2090">
        <v>3486</v>
      </c>
      <c r="F2090" t="s">
        <v>8219</v>
      </c>
      <c r="G2090" t="s">
        <v>8224</v>
      </c>
      <c r="H2090" t="s">
        <v>8246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8271</v>
      </c>
      <c r="O2090" s="7">
        <f>(Table1[[#This Row],[pledged]]/Table1[[#This Row],[goal]])*100</f>
        <v>116.19999999999999</v>
      </c>
      <c r="P2090">
        <f>Table1[[#This Row],[pledged]]/Table1[[#This Row],[backers_count]]</f>
        <v>55.333333333333336</v>
      </c>
      <c r="Q2090" t="s">
        <v>8315</v>
      </c>
      <c r="R2090" t="s">
        <v>8316</v>
      </c>
      <c r="S2090" s="12">
        <f>(((J2090/60)/60)/24)+DATE(1970,1,1)</f>
        <v>42261.917395833334</v>
      </c>
      <c r="T2090" s="12">
        <f>(((I2090/60)/60)/24)+DATE(1970,1,1)</f>
        <v>42291.917395833334</v>
      </c>
    </row>
    <row r="2091" spans="1:20" ht="43.2" x14ac:dyDescent="0.3">
      <c r="A2091">
        <v>3300</v>
      </c>
      <c r="B2091" s="3" t="s">
        <v>3300</v>
      </c>
      <c r="C2091" s="3" t="s">
        <v>7410</v>
      </c>
      <c r="D2091">
        <v>3000</v>
      </c>
      <c r="E2091">
        <v>4085</v>
      </c>
      <c r="F2091" t="s">
        <v>8219</v>
      </c>
      <c r="G2091" t="s">
        <v>8224</v>
      </c>
      <c r="H2091" t="s">
        <v>8246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8271</v>
      </c>
      <c r="O2091" s="7">
        <f>(Table1[[#This Row],[pledged]]/Table1[[#This Row],[goal]])*100</f>
        <v>136.16666666666666</v>
      </c>
      <c r="P2091">
        <f>Table1[[#This Row],[pledged]]/Table1[[#This Row],[backers_count]]</f>
        <v>46.420454545454547</v>
      </c>
      <c r="Q2091" t="s">
        <v>8315</v>
      </c>
      <c r="R2091" t="s">
        <v>8316</v>
      </c>
      <c r="S2091" s="12">
        <f>(((J2091/60)/60)/24)+DATE(1970,1,1)</f>
        <v>42102.743773148148</v>
      </c>
      <c r="T2091" s="12">
        <f>(((I2091/60)/60)/24)+DATE(1970,1,1)</f>
        <v>42123.743773148148</v>
      </c>
    </row>
    <row r="2092" spans="1:20" ht="43.2" x14ac:dyDescent="0.3">
      <c r="A2092">
        <v>3301</v>
      </c>
      <c r="B2092" s="3" t="s">
        <v>3301</v>
      </c>
      <c r="C2092" s="3" t="s">
        <v>7411</v>
      </c>
      <c r="D2092">
        <v>3000</v>
      </c>
      <c r="E2092">
        <v>4004</v>
      </c>
      <c r="F2092" t="s">
        <v>8219</v>
      </c>
      <c r="G2092" t="s">
        <v>8224</v>
      </c>
      <c r="H2092" t="s">
        <v>8246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8271</v>
      </c>
      <c r="O2092" s="7">
        <f>(Table1[[#This Row],[pledged]]/Table1[[#This Row],[goal]])*100</f>
        <v>133.46666666666667</v>
      </c>
      <c r="P2092">
        <f>Table1[[#This Row],[pledged]]/Table1[[#This Row],[backers_count]]</f>
        <v>57.2</v>
      </c>
      <c r="Q2092" t="s">
        <v>8315</v>
      </c>
      <c r="R2092" t="s">
        <v>8316</v>
      </c>
      <c r="S2092" s="12">
        <f>(((J2092/60)/60)/24)+DATE(1970,1,1)</f>
        <v>42538.73583333334</v>
      </c>
      <c r="T2092" s="12">
        <f>(((I2092/60)/60)/24)+DATE(1970,1,1)</f>
        <v>42583.290972222225</v>
      </c>
    </row>
    <row r="2093" spans="1:20" ht="43.2" x14ac:dyDescent="0.3">
      <c r="A2093">
        <v>3340</v>
      </c>
      <c r="B2093" s="3" t="s">
        <v>3340</v>
      </c>
      <c r="C2093" s="3" t="s">
        <v>7450</v>
      </c>
      <c r="D2093">
        <v>3000</v>
      </c>
      <c r="E2093">
        <v>4145</v>
      </c>
      <c r="F2093" t="s">
        <v>8219</v>
      </c>
      <c r="G2093" t="s">
        <v>8224</v>
      </c>
      <c r="H2093" t="s">
        <v>8246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8271</v>
      </c>
      <c r="O2093" s="7">
        <f>(Table1[[#This Row],[pledged]]/Table1[[#This Row],[goal]])*100</f>
        <v>138.16666666666666</v>
      </c>
      <c r="P2093">
        <f>Table1[[#This Row],[pledged]]/Table1[[#This Row],[backers_count]]</f>
        <v>109.07894736842105</v>
      </c>
      <c r="Q2093" t="s">
        <v>8315</v>
      </c>
      <c r="R2093" t="s">
        <v>8316</v>
      </c>
      <c r="S2093" s="12">
        <f>(((J2093/60)/60)/24)+DATE(1970,1,1)</f>
        <v>42685.974004629628</v>
      </c>
      <c r="T2093" s="12">
        <f>(((I2093/60)/60)/24)+DATE(1970,1,1)</f>
        <v>42710.974004629628</v>
      </c>
    </row>
    <row r="2094" spans="1:20" ht="28.8" x14ac:dyDescent="0.3">
      <c r="A2094">
        <v>3354</v>
      </c>
      <c r="B2094" s="3" t="s">
        <v>3353</v>
      </c>
      <c r="C2094" s="3" t="s">
        <v>7464</v>
      </c>
      <c r="D2094">
        <v>3000</v>
      </c>
      <c r="E2094">
        <v>3058</v>
      </c>
      <c r="F2094" t="s">
        <v>8219</v>
      </c>
      <c r="G2094" t="s">
        <v>8224</v>
      </c>
      <c r="H2094" t="s">
        <v>8246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8271</v>
      </c>
      <c r="O2094" s="7">
        <f>(Table1[[#This Row],[pledged]]/Table1[[#This Row],[goal]])*100</f>
        <v>101.93333333333334</v>
      </c>
      <c r="P2094">
        <f>Table1[[#This Row],[pledged]]/Table1[[#This Row],[backers_count]]</f>
        <v>55.6</v>
      </c>
      <c r="Q2094" t="s">
        <v>8315</v>
      </c>
      <c r="R2094" t="s">
        <v>8316</v>
      </c>
      <c r="S2094" s="12">
        <f>(((J2094/60)/60)/24)+DATE(1970,1,1)</f>
        <v>42270.7269212963</v>
      </c>
      <c r="T2094" s="12">
        <f>(((I2094/60)/60)/24)+DATE(1970,1,1)</f>
        <v>42306.167361111111</v>
      </c>
    </row>
    <row r="2095" spans="1:20" ht="43.2" x14ac:dyDescent="0.3">
      <c r="A2095">
        <v>3364</v>
      </c>
      <c r="B2095" s="3" t="s">
        <v>3363</v>
      </c>
      <c r="C2095" s="3" t="s">
        <v>7474</v>
      </c>
      <c r="D2095">
        <v>3000</v>
      </c>
      <c r="E2095">
        <v>3178</v>
      </c>
      <c r="F2095" t="s">
        <v>8219</v>
      </c>
      <c r="G2095" t="s">
        <v>8225</v>
      </c>
      <c r="H2095" t="s">
        <v>8247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8271</v>
      </c>
      <c r="O2095" s="7">
        <f>(Table1[[#This Row],[pledged]]/Table1[[#This Row],[goal]])*100</f>
        <v>105.93333333333332</v>
      </c>
      <c r="P2095">
        <f>Table1[[#This Row],[pledged]]/Table1[[#This Row],[backers_count]]</f>
        <v>44.138888888888886</v>
      </c>
      <c r="Q2095" t="s">
        <v>8315</v>
      </c>
      <c r="R2095" t="s">
        <v>8316</v>
      </c>
      <c r="S2095" s="12">
        <f>(((J2095/60)/60)/24)+DATE(1970,1,1)</f>
        <v>42422.977418981478</v>
      </c>
      <c r="T2095" s="12">
        <f>(((I2095/60)/60)/24)+DATE(1970,1,1)</f>
        <v>42444.875</v>
      </c>
    </row>
    <row r="2096" spans="1:20" ht="43.2" x14ac:dyDescent="0.3">
      <c r="A2096">
        <v>3375</v>
      </c>
      <c r="B2096" s="3" t="s">
        <v>3374</v>
      </c>
      <c r="C2096" s="3" t="s">
        <v>7485</v>
      </c>
      <c r="D2096">
        <v>3000</v>
      </c>
      <c r="E2096">
        <v>3000</v>
      </c>
      <c r="F2096" t="s">
        <v>8219</v>
      </c>
      <c r="G2096" t="s">
        <v>8225</v>
      </c>
      <c r="H2096" t="s">
        <v>8247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8271</v>
      </c>
      <c r="O2096" s="7">
        <f>(Table1[[#This Row],[pledged]]/Table1[[#This Row],[goal]])*100</f>
        <v>100</v>
      </c>
      <c r="P2096">
        <f>Table1[[#This Row],[pledged]]/Table1[[#This Row],[backers_count]]</f>
        <v>176.47058823529412</v>
      </c>
      <c r="Q2096" t="s">
        <v>8315</v>
      </c>
      <c r="R2096" t="s">
        <v>8316</v>
      </c>
      <c r="S2096" s="12">
        <f>(((J2096/60)/60)/24)+DATE(1970,1,1)</f>
        <v>41765.610798611109</v>
      </c>
      <c r="T2096" s="12">
        <f>(((I2096/60)/60)/24)+DATE(1970,1,1)</f>
        <v>41777.610798611109</v>
      </c>
    </row>
    <row r="2097" spans="1:20" ht="57.6" x14ac:dyDescent="0.3">
      <c r="A2097">
        <v>3380</v>
      </c>
      <c r="B2097" s="3" t="s">
        <v>3379</v>
      </c>
      <c r="C2097" s="3" t="s">
        <v>7490</v>
      </c>
      <c r="D2097">
        <v>3000</v>
      </c>
      <c r="E2097">
        <v>3133</v>
      </c>
      <c r="F2097" t="s">
        <v>8219</v>
      </c>
      <c r="G2097" t="s">
        <v>8224</v>
      </c>
      <c r="H2097" t="s">
        <v>8246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8271</v>
      </c>
      <c r="O2097" s="7">
        <f>(Table1[[#This Row],[pledged]]/Table1[[#This Row],[goal]])*100</f>
        <v>104.43333333333334</v>
      </c>
      <c r="P2097">
        <f>Table1[[#This Row],[pledged]]/Table1[[#This Row],[backers_count]]</f>
        <v>111.89285714285714</v>
      </c>
      <c r="Q2097" t="s">
        <v>8315</v>
      </c>
      <c r="R2097" t="s">
        <v>8316</v>
      </c>
      <c r="S2097" s="12">
        <f>(((J2097/60)/60)/24)+DATE(1970,1,1)</f>
        <v>41937.95344907407</v>
      </c>
      <c r="T2097" s="12">
        <f>(((I2097/60)/60)/24)+DATE(1970,1,1)</f>
        <v>41972.995115740734</v>
      </c>
    </row>
    <row r="2098" spans="1:20" ht="57.6" x14ac:dyDescent="0.3">
      <c r="A2098">
        <v>3387</v>
      </c>
      <c r="B2098" s="3" t="s">
        <v>3386</v>
      </c>
      <c r="C2098" s="3" t="s">
        <v>7497</v>
      </c>
      <c r="D2098">
        <v>3000</v>
      </c>
      <c r="E2098">
        <v>3506</v>
      </c>
      <c r="F2098" t="s">
        <v>8219</v>
      </c>
      <c r="G2098" t="s">
        <v>8224</v>
      </c>
      <c r="H2098" t="s">
        <v>8246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8271</v>
      </c>
      <c r="O2098" s="7">
        <f>(Table1[[#This Row],[pledged]]/Table1[[#This Row],[goal]])*100</f>
        <v>116.86666666666667</v>
      </c>
      <c r="P2098">
        <f>Table1[[#This Row],[pledged]]/Table1[[#This Row],[backers_count]]</f>
        <v>100.17142857142858</v>
      </c>
      <c r="Q2098" t="s">
        <v>8315</v>
      </c>
      <c r="R2098" t="s">
        <v>8316</v>
      </c>
      <c r="S2098" s="12">
        <f>(((J2098/60)/60)/24)+DATE(1970,1,1)</f>
        <v>41947.762592592589</v>
      </c>
      <c r="T2098" s="12">
        <f>(((I2098/60)/60)/24)+DATE(1970,1,1)</f>
        <v>41987.762592592597</v>
      </c>
    </row>
    <row r="2099" spans="1:20" ht="43.2" x14ac:dyDescent="0.3">
      <c r="A2099">
        <v>3410</v>
      </c>
      <c r="B2099" s="3" t="s">
        <v>3409</v>
      </c>
      <c r="C2099" s="3" t="s">
        <v>7520</v>
      </c>
      <c r="D2099">
        <v>3000</v>
      </c>
      <c r="E2099">
        <v>3255</v>
      </c>
      <c r="F2099" t="s">
        <v>8219</v>
      </c>
      <c r="G2099" t="s">
        <v>8224</v>
      </c>
      <c r="H2099" t="s">
        <v>8246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8271</v>
      </c>
      <c r="O2099" s="7">
        <f>(Table1[[#This Row],[pledged]]/Table1[[#This Row],[goal]])*100</f>
        <v>108.5</v>
      </c>
      <c r="P2099">
        <f>Table1[[#This Row],[pledged]]/Table1[[#This Row],[backers_count]]</f>
        <v>81.375</v>
      </c>
      <c r="Q2099" t="s">
        <v>8315</v>
      </c>
      <c r="R2099" t="s">
        <v>8316</v>
      </c>
      <c r="S2099" s="12">
        <f>(((J2099/60)/60)/24)+DATE(1970,1,1)</f>
        <v>42500.041550925926</v>
      </c>
      <c r="T2099" s="12">
        <f>(((I2099/60)/60)/24)+DATE(1970,1,1)</f>
        <v>42527.291666666672</v>
      </c>
    </row>
    <row r="2100" spans="1:20" ht="43.2" x14ac:dyDescent="0.3">
      <c r="A2100">
        <v>3412</v>
      </c>
      <c r="B2100" s="3" t="s">
        <v>3411</v>
      </c>
      <c r="C2100" s="3" t="s">
        <v>7522</v>
      </c>
      <c r="D2100">
        <v>3000</v>
      </c>
      <c r="E2100">
        <v>3000</v>
      </c>
      <c r="F2100" t="s">
        <v>8219</v>
      </c>
      <c r="G2100" t="s">
        <v>8225</v>
      </c>
      <c r="H2100" t="s">
        <v>8247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8271</v>
      </c>
      <c r="O2100" s="7">
        <f>(Table1[[#This Row],[pledged]]/Table1[[#This Row],[goal]])*100</f>
        <v>100</v>
      </c>
      <c r="P2100">
        <f>Table1[[#This Row],[pledged]]/Table1[[#This Row],[backers_count]]</f>
        <v>115.38461538461539</v>
      </c>
      <c r="Q2100" t="s">
        <v>8315</v>
      </c>
      <c r="R2100" t="s">
        <v>8316</v>
      </c>
      <c r="S2100" s="12">
        <f>(((J2100/60)/60)/24)+DATE(1970,1,1)</f>
        <v>41879.959050925929</v>
      </c>
      <c r="T2100" s="12">
        <f>(((I2100/60)/60)/24)+DATE(1970,1,1)</f>
        <v>41909.959050925929</v>
      </c>
    </row>
    <row r="2101" spans="1:20" ht="43.2" x14ac:dyDescent="0.3">
      <c r="A2101">
        <v>3414</v>
      </c>
      <c r="B2101" s="3" t="s">
        <v>3413</v>
      </c>
      <c r="C2101" s="3" t="s">
        <v>7524</v>
      </c>
      <c r="D2101">
        <v>3000</v>
      </c>
      <c r="E2101">
        <v>3105</v>
      </c>
      <c r="F2101" t="s">
        <v>8219</v>
      </c>
      <c r="G2101" t="s">
        <v>8224</v>
      </c>
      <c r="H2101" t="s">
        <v>8246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8271</v>
      </c>
      <c r="O2101" s="7">
        <f>(Table1[[#This Row],[pledged]]/Table1[[#This Row],[goal]])*100</f>
        <v>103.49999999999999</v>
      </c>
      <c r="P2101">
        <f>Table1[[#This Row],[pledged]]/Table1[[#This Row],[backers_count]]</f>
        <v>70.568181818181813</v>
      </c>
      <c r="Q2101" t="s">
        <v>8315</v>
      </c>
      <c r="R2101" t="s">
        <v>8316</v>
      </c>
      <c r="S2101" s="12">
        <f>(((J2101/60)/60)/24)+DATE(1970,1,1)</f>
        <v>42675.832465277781</v>
      </c>
      <c r="T2101" s="12">
        <f>(((I2101/60)/60)/24)+DATE(1970,1,1)</f>
        <v>42705.332638888889</v>
      </c>
    </row>
    <row r="2102" spans="1:20" ht="43.2" x14ac:dyDescent="0.3">
      <c r="A2102">
        <v>3422</v>
      </c>
      <c r="B2102" s="3" t="s">
        <v>3421</v>
      </c>
      <c r="C2102" s="3" t="s">
        <v>7532</v>
      </c>
      <c r="D2102">
        <v>3000</v>
      </c>
      <c r="E2102">
        <v>3273</v>
      </c>
      <c r="F2102" t="s">
        <v>8219</v>
      </c>
      <c r="G2102" t="s">
        <v>8225</v>
      </c>
      <c r="H2102" t="s">
        <v>8247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8271</v>
      </c>
      <c r="O2102" s="7">
        <f>(Table1[[#This Row],[pledged]]/Table1[[#This Row],[goal]])*100</f>
        <v>109.1</v>
      </c>
      <c r="P2102">
        <f>Table1[[#This Row],[pledged]]/Table1[[#This Row],[backers_count]]</f>
        <v>71.152173913043484</v>
      </c>
      <c r="Q2102" t="s">
        <v>8315</v>
      </c>
      <c r="R2102" t="s">
        <v>8316</v>
      </c>
      <c r="S2102" s="12">
        <f>(((J2102/60)/60)/24)+DATE(1970,1,1)</f>
        <v>42323.562222222223</v>
      </c>
      <c r="T2102" s="12">
        <f>(((I2102/60)/60)/24)+DATE(1970,1,1)</f>
        <v>42352</v>
      </c>
    </row>
    <row r="2103" spans="1:20" ht="57.6" x14ac:dyDescent="0.3">
      <c r="A2103">
        <v>3437</v>
      </c>
      <c r="B2103" s="3" t="s">
        <v>3436</v>
      </c>
      <c r="C2103" s="3" t="s">
        <v>7547</v>
      </c>
      <c r="D2103">
        <v>3000</v>
      </c>
      <c r="E2103">
        <v>3030</v>
      </c>
      <c r="F2103" t="s">
        <v>8219</v>
      </c>
      <c r="G2103" t="s">
        <v>8224</v>
      </c>
      <c r="H2103" t="s">
        <v>8246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8271</v>
      </c>
      <c r="O2103" s="7">
        <f>(Table1[[#This Row],[pledged]]/Table1[[#This Row],[goal]])*100</f>
        <v>101</v>
      </c>
      <c r="P2103">
        <f>Table1[[#This Row],[pledged]]/Table1[[#This Row],[backers_count]]</f>
        <v>84.166666666666671</v>
      </c>
      <c r="Q2103" t="s">
        <v>8315</v>
      </c>
      <c r="R2103" t="s">
        <v>8316</v>
      </c>
      <c r="S2103" s="12">
        <f>(((J2103/60)/60)/24)+DATE(1970,1,1)</f>
        <v>42205.710879629631</v>
      </c>
      <c r="T2103" s="12">
        <f>(((I2103/60)/60)/24)+DATE(1970,1,1)</f>
        <v>42235.710879629631</v>
      </c>
    </row>
    <row r="2104" spans="1:20" ht="43.2" x14ac:dyDescent="0.3">
      <c r="A2104">
        <v>3456</v>
      </c>
      <c r="B2104" s="3" t="s">
        <v>3455</v>
      </c>
      <c r="C2104" s="3" t="s">
        <v>7566</v>
      </c>
      <c r="D2104">
        <v>3000</v>
      </c>
      <c r="E2104">
        <v>5739</v>
      </c>
      <c r="F2104" t="s">
        <v>8219</v>
      </c>
      <c r="G2104" t="s">
        <v>8224</v>
      </c>
      <c r="H2104" t="s">
        <v>8246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8271</v>
      </c>
      <c r="O2104" s="7">
        <f>(Table1[[#This Row],[pledged]]/Table1[[#This Row],[goal]])*100</f>
        <v>191.3</v>
      </c>
      <c r="P2104">
        <f>Table1[[#This Row],[pledged]]/Table1[[#This Row],[backers_count]]</f>
        <v>358.6875</v>
      </c>
      <c r="Q2104" t="s">
        <v>8315</v>
      </c>
      <c r="R2104" t="s">
        <v>8316</v>
      </c>
      <c r="S2104" s="12">
        <f>(((J2104/60)/60)/24)+DATE(1970,1,1)</f>
        <v>41821.205636574072</v>
      </c>
      <c r="T2104" s="12">
        <f>(((I2104/60)/60)/24)+DATE(1970,1,1)</f>
        <v>41852.290972222225</v>
      </c>
    </row>
    <row r="2105" spans="1:20" x14ac:dyDescent="0.3">
      <c r="A2105">
        <v>3467</v>
      </c>
      <c r="B2105" s="3" t="s">
        <v>3466</v>
      </c>
      <c r="C2105" s="3" t="s">
        <v>7577</v>
      </c>
      <c r="D2105">
        <v>3000</v>
      </c>
      <c r="E2105">
        <v>3030</v>
      </c>
      <c r="F2105" t="s">
        <v>8219</v>
      </c>
      <c r="G2105" t="s">
        <v>8224</v>
      </c>
      <c r="H2105" t="s">
        <v>8246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8271</v>
      </c>
      <c r="O2105" s="7">
        <f>(Table1[[#This Row],[pledged]]/Table1[[#This Row],[goal]])*100</f>
        <v>101</v>
      </c>
      <c r="P2105">
        <f>Table1[[#This Row],[pledged]]/Table1[[#This Row],[backers_count]]</f>
        <v>64.468085106382972</v>
      </c>
      <c r="Q2105" t="s">
        <v>8315</v>
      </c>
      <c r="R2105" t="s">
        <v>8316</v>
      </c>
      <c r="S2105" s="12">
        <f>(((J2105/60)/60)/24)+DATE(1970,1,1)</f>
        <v>42053.671666666662</v>
      </c>
      <c r="T2105" s="12">
        <f>(((I2105/60)/60)/24)+DATE(1970,1,1)</f>
        <v>42083.630000000005</v>
      </c>
    </row>
    <row r="2106" spans="1:20" ht="43.2" x14ac:dyDescent="0.3">
      <c r="A2106">
        <v>3482</v>
      </c>
      <c r="B2106" s="3" t="s">
        <v>3481</v>
      </c>
      <c r="C2106" s="3" t="s">
        <v>7592</v>
      </c>
      <c r="D2106">
        <v>3000</v>
      </c>
      <c r="E2106">
        <v>4150</v>
      </c>
      <c r="F2106" t="s">
        <v>8219</v>
      </c>
      <c r="G2106" t="s">
        <v>8225</v>
      </c>
      <c r="H2106" t="s">
        <v>8247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8271</v>
      </c>
      <c r="O2106" s="7">
        <f>(Table1[[#This Row],[pledged]]/Table1[[#This Row],[goal]])*100</f>
        <v>138.33333333333334</v>
      </c>
      <c r="P2106">
        <f>Table1[[#This Row],[pledged]]/Table1[[#This Row],[backers_count]]</f>
        <v>51.875</v>
      </c>
      <c r="Q2106" t="s">
        <v>8315</v>
      </c>
      <c r="R2106" t="s">
        <v>8316</v>
      </c>
      <c r="S2106" s="12">
        <f>(((J2106/60)/60)/24)+DATE(1970,1,1)</f>
        <v>41796.771597222221</v>
      </c>
      <c r="T2106" s="12">
        <f>(((I2106/60)/60)/24)+DATE(1970,1,1)</f>
        <v>41826.771597222221</v>
      </c>
    </row>
    <row r="2107" spans="1:20" ht="43.2" x14ac:dyDescent="0.3">
      <c r="A2107">
        <v>3486</v>
      </c>
      <c r="B2107" s="3" t="s">
        <v>3485</v>
      </c>
      <c r="C2107" s="3" t="s">
        <v>7596</v>
      </c>
      <c r="D2107">
        <v>3000</v>
      </c>
      <c r="E2107">
        <v>4656</v>
      </c>
      <c r="F2107" t="s">
        <v>8219</v>
      </c>
      <c r="G2107" t="s">
        <v>8224</v>
      </c>
      <c r="H2107" t="s">
        <v>8246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8271</v>
      </c>
      <c r="O2107" s="7">
        <f>(Table1[[#This Row],[pledged]]/Table1[[#This Row],[goal]])*100</f>
        <v>155.20000000000002</v>
      </c>
      <c r="P2107">
        <f>Table1[[#This Row],[pledged]]/Table1[[#This Row],[backers_count]]</f>
        <v>83.142857142857139</v>
      </c>
      <c r="Q2107" t="s">
        <v>8315</v>
      </c>
      <c r="R2107" t="s">
        <v>8316</v>
      </c>
      <c r="S2107" s="12">
        <f>(((J2107/60)/60)/24)+DATE(1970,1,1)</f>
        <v>42126.87501157407</v>
      </c>
      <c r="T2107" s="12">
        <f>(((I2107/60)/60)/24)+DATE(1970,1,1)</f>
        <v>42158.290972222225</v>
      </c>
    </row>
    <row r="2108" spans="1:20" ht="57.6" x14ac:dyDescent="0.3">
      <c r="A2108">
        <v>3488</v>
      </c>
      <c r="B2108" s="3" t="s">
        <v>3487</v>
      </c>
      <c r="C2108" s="3" t="s">
        <v>7598</v>
      </c>
      <c r="D2108">
        <v>3000</v>
      </c>
      <c r="E2108">
        <v>3636</v>
      </c>
      <c r="F2108" t="s">
        <v>8219</v>
      </c>
      <c r="G2108" t="s">
        <v>8224</v>
      </c>
      <c r="H2108" t="s">
        <v>8246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8271</v>
      </c>
      <c r="O2108" s="7">
        <f>(Table1[[#This Row],[pledged]]/Table1[[#This Row],[goal]])*100</f>
        <v>121.2</v>
      </c>
      <c r="P2108">
        <f>Table1[[#This Row],[pledged]]/Table1[[#This Row],[backers_count]]</f>
        <v>125.37931034482759</v>
      </c>
      <c r="Q2108" t="s">
        <v>8315</v>
      </c>
      <c r="R2108" t="s">
        <v>8316</v>
      </c>
      <c r="S2108" s="12">
        <f>(((J2108/60)/60)/24)+DATE(1970,1,1)</f>
        <v>42087.768055555556</v>
      </c>
      <c r="T2108" s="12">
        <f>(((I2108/60)/60)/24)+DATE(1970,1,1)</f>
        <v>42111.666666666672</v>
      </c>
    </row>
    <row r="2109" spans="1:20" ht="57.6" x14ac:dyDescent="0.3">
      <c r="A2109">
        <v>3496</v>
      </c>
      <c r="B2109" s="3" t="s">
        <v>3495</v>
      </c>
      <c r="C2109" s="3" t="s">
        <v>7606</v>
      </c>
      <c r="D2109">
        <v>3000</v>
      </c>
      <c r="E2109">
        <v>3732</v>
      </c>
      <c r="F2109" t="s">
        <v>8219</v>
      </c>
      <c r="G2109" t="s">
        <v>8224</v>
      </c>
      <c r="H2109" t="s">
        <v>8246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8271</v>
      </c>
      <c r="O2109" s="7">
        <f>(Table1[[#This Row],[pledged]]/Table1[[#This Row],[goal]])*100</f>
        <v>124.4</v>
      </c>
      <c r="P2109">
        <f>Table1[[#This Row],[pledged]]/Table1[[#This Row],[backers_count]]</f>
        <v>47.846153846153847</v>
      </c>
      <c r="Q2109" t="s">
        <v>8315</v>
      </c>
      <c r="R2109" t="s">
        <v>8316</v>
      </c>
      <c r="S2109" s="12">
        <f>(((J2109/60)/60)/24)+DATE(1970,1,1)</f>
        <v>42584.846828703703</v>
      </c>
      <c r="T2109" s="12">
        <f>(((I2109/60)/60)/24)+DATE(1970,1,1)</f>
        <v>42624.846828703703</v>
      </c>
    </row>
    <row r="2110" spans="1:20" ht="43.2" x14ac:dyDescent="0.3">
      <c r="A2110">
        <v>3506</v>
      </c>
      <c r="B2110" s="3" t="s">
        <v>3505</v>
      </c>
      <c r="C2110" s="3" t="s">
        <v>7616</v>
      </c>
      <c r="D2110">
        <v>3000</v>
      </c>
      <c r="E2110">
        <v>3045</v>
      </c>
      <c r="F2110" t="s">
        <v>8219</v>
      </c>
      <c r="G2110" t="s">
        <v>8224</v>
      </c>
      <c r="H2110" t="s">
        <v>8246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8271</v>
      </c>
      <c r="O2110" s="7">
        <f>(Table1[[#This Row],[pledged]]/Table1[[#This Row],[goal]])*100</f>
        <v>101.49999999999999</v>
      </c>
      <c r="P2110">
        <f>Table1[[#This Row],[pledged]]/Table1[[#This Row],[backers_count]]</f>
        <v>105</v>
      </c>
      <c r="Q2110" t="s">
        <v>8315</v>
      </c>
      <c r="R2110" t="s">
        <v>8316</v>
      </c>
      <c r="S2110" s="12">
        <f>(((J2110/60)/60)/24)+DATE(1970,1,1)</f>
        <v>41829.734259259261</v>
      </c>
      <c r="T2110" s="12">
        <f>(((I2110/60)/60)/24)+DATE(1970,1,1)</f>
        <v>41874.734259259261</v>
      </c>
    </row>
    <row r="2111" spans="1:20" ht="43.2" x14ac:dyDescent="0.3">
      <c r="A2111">
        <v>3509</v>
      </c>
      <c r="B2111" s="3" t="s">
        <v>3508</v>
      </c>
      <c r="C2111" s="3" t="s">
        <v>7619</v>
      </c>
      <c r="D2111">
        <v>3000</v>
      </c>
      <c r="E2111">
        <v>3190</v>
      </c>
      <c r="F2111" t="s">
        <v>8219</v>
      </c>
      <c r="G2111" t="s">
        <v>8224</v>
      </c>
      <c r="H2111" t="s">
        <v>8246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8271</v>
      </c>
      <c r="O2111" s="7">
        <f>(Table1[[#This Row],[pledged]]/Table1[[#This Row],[goal]])*100</f>
        <v>106.33333333333333</v>
      </c>
      <c r="P2111">
        <f>Table1[[#This Row],[pledged]]/Table1[[#This Row],[backers_count]]</f>
        <v>96.666666666666671</v>
      </c>
      <c r="Q2111" t="s">
        <v>8315</v>
      </c>
      <c r="R2111" t="s">
        <v>8316</v>
      </c>
      <c r="S2111" s="12">
        <f>(((J2111/60)/60)/24)+DATE(1970,1,1)</f>
        <v>41950.859560185185</v>
      </c>
      <c r="T2111" s="12">
        <f>(((I2111/60)/60)/24)+DATE(1970,1,1)</f>
        <v>41964.204861111109</v>
      </c>
    </row>
    <row r="2112" spans="1:20" ht="43.2" x14ac:dyDescent="0.3">
      <c r="A2112">
        <v>3515</v>
      </c>
      <c r="B2112" s="3" t="s">
        <v>3514</v>
      </c>
      <c r="C2112" s="3" t="s">
        <v>7625</v>
      </c>
      <c r="D2112">
        <v>3000</v>
      </c>
      <c r="E2112">
        <v>3080</v>
      </c>
      <c r="F2112" t="s">
        <v>8219</v>
      </c>
      <c r="G2112" t="s">
        <v>8224</v>
      </c>
      <c r="H2112" t="s">
        <v>8246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8271</v>
      </c>
      <c r="O2112" s="7">
        <f>(Table1[[#This Row],[pledged]]/Table1[[#This Row],[goal]])*100</f>
        <v>102.66666666666666</v>
      </c>
      <c r="P2112">
        <f>Table1[[#This Row],[pledged]]/Table1[[#This Row],[backers_count]]</f>
        <v>66.956521739130437</v>
      </c>
      <c r="Q2112" t="s">
        <v>8315</v>
      </c>
      <c r="R2112" t="s">
        <v>8316</v>
      </c>
      <c r="S2112" s="12">
        <f>(((J2112/60)/60)/24)+DATE(1970,1,1)</f>
        <v>42125.772812499999</v>
      </c>
      <c r="T2112" s="12">
        <f>(((I2112/60)/60)/24)+DATE(1970,1,1)</f>
        <v>42155.772812499999</v>
      </c>
    </row>
    <row r="2113" spans="1:20" ht="43.2" x14ac:dyDescent="0.3">
      <c r="A2113">
        <v>3573</v>
      </c>
      <c r="B2113" s="3" t="s">
        <v>3572</v>
      </c>
      <c r="C2113" s="3" t="s">
        <v>7683</v>
      </c>
      <c r="D2113">
        <v>3000</v>
      </c>
      <c r="E2113">
        <v>3084</v>
      </c>
      <c r="F2113" t="s">
        <v>8219</v>
      </c>
      <c r="G2113" t="s">
        <v>8225</v>
      </c>
      <c r="H2113" t="s">
        <v>8247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8271</v>
      </c>
      <c r="O2113" s="7">
        <f>(Table1[[#This Row],[pledged]]/Table1[[#This Row],[goal]])*100</f>
        <v>102.8</v>
      </c>
      <c r="P2113">
        <f>Table1[[#This Row],[pledged]]/Table1[[#This Row],[backers_count]]</f>
        <v>39.53846153846154</v>
      </c>
      <c r="Q2113" t="s">
        <v>8315</v>
      </c>
      <c r="R2113" t="s">
        <v>8316</v>
      </c>
      <c r="S2113" s="12">
        <f>(((J2113/60)/60)/24)+DATE(1970,1,1)</f>
        <v>41921.375532407408</v>
      </c>
      <c r="T2113" s="12">
        <f>(((I2113/60)/60)/24)+DATE(1970,1,1)</f>
        <v>41951.417199074072</v>
      </c>
    </row>
    <row r="2114" spans="1:20" ht="43.2" x14ac:dyDescent="0.3">
      <c r="A2114">
        <v>3583</v>
      </c>
      <c r="B2114" s="3" t="s">
        <v>3582</v>
      </c>
      <c r="C2114" s="3" t="s">
        <v>7693</v>
      </c>
      <c r="D2114">
        <v>3000</v>
      </c>
      <c r="E2114">
        <v>3255</v>
      </c>
      <c r="F2114" t="s">
        <v>8219</v>
      </c>
      <c r="G2114" t="s">
        <v>8224</v>
      </c>
      <c r="H2114" t="s">
        <v>8246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8271</v>
      </c>
      <c r="O2114" s="7">
        <f>(Table1[[#This Row],[pledged]]/Table1[[#This Row],[goal]])*100</f>
        <v>108.5</v>
      </c>
      <c r="P2114">
        <f>Table1[[#This Row],[pledged]]/Table1[[#This Row],[backers_count]]</f>
        <v>135.625</v>
      </c>
      <c r="Q2114" t="s">
        <v>8315</v>
      </c>
      <c r="R2114" t="s">
        <v>8316</v>
      </c>
      <c r="S2114" s="12">
        <f>(((J2114/60)/60)/24)+DATE(1970,1,1)</f>
        <v>42418.425983796296</v>
      </c>
      <c r="T2114" s="12">
        <f>(((I2114/60)/60)/24)+DATE(1970,1,1)</f>
        <v>42478.384317129632</v>
      </c>
    </row>
    <row r="2115" spans="1:20" ht="86.4" x14ac:dyDescent="0.3">
      <c r="A2115">
        <v>3584</v>
      </c>
      <c r="B2115" s="3" t="s">
        <v>3583</v>
      </c>
      <c r="C2115" s="3" t="s">
        <v>7694</v>
      </c>
      <c r="D2115">
        <v>3000</v>
      </c>
      <c r="E2115">
        <v>3465</v>
      </c>
      <c r="F2115" t="s">
        <v>8219</v>
      </c>
      <c r="G2115" t="s">
        <v>8225</v>
      </c>
      <c r="H2115" t="s">
        <v>8247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8271</v>
      </c>
      <c r="O2115" s="7">
        <f>(Table1[[#This Row],[pledged]]/Table1[[#This Row],[goal]])*100</f>
        <v>115.5</v>
      </c>
      <c r="P2115">
        <f>Table1[[#This Row],[pledged]]/Table1[[#This Row],[backers_count]]</f>
        <v>30.9375</v>
      </c>
      <c r="Q2115" t="s">
        <v>8315</v>
      </c>
      <c r="R2115" t="s">
        <v>8316</v>
      </c>
      <c r="S2115" s="12">
        <f>(((J2115/60)/60)/24)+DATE(1970,1,1)</f>
        <v>42168.316481481481</v>
      </c>
      <c r="T2115" s="12">
        <f>(((I2115/60)/60)/24)+DATE(1970,1,1)</f>
        <v>42198.316481481481</v>
      </c>
    </row>
    <row r="2116" spans="1:20" ht="43.2" x14ac:dyDescent="0.3">
      <c r="A2116">
        <v>3593</v>
      </c>
      <c r="B2116" s="3" t="s">
        <v>3592</v>
      </c>
      <c r="C2116" s="3" t="s">
        <v>7703</v>
      </c>
      <c r="D2116">
        <v>3000</v>
      </c>
      <c r="E2116">
        <v>3319</v>
      </c>
      <c r="F2116" t="s">
        <v>8219</v>
      </c>
      <c r="G2116" t="s">
        <v>8224</v>
      </c>
      <c r="H2116" t="s">
        <v>8246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8271</v>
      </c>
      <c r="O2116" s="7">
        <f>(Table1[[#This Row],[pledged]]/Table1[[#This Row],[goal]])*100</f>
        <v>110.63333333333334</v>
      </c>
      <c r="P2116">
        <f>Table1[[#This Row],[pledged]]/Table1[[#This Row],[backers_count]]</f>
        <v>77.186046511627907</v>
      </c>
      <c r="Q2116" t="s">
        <v>8315</v>
      </c>
      <c r="R2116" t="s">
        <v>8316</v>
      </c>
      <c r="S2116" s="12">
        <f>(((J2116/60)/60)/24)+DATE(1970,1,1)</f>
        <v>41974.898599537039</v>
      </c>
      <c r="T2116" s="12">
        <f>(((I2116/60)/60)/24)+DATE(1970,1,1)</f>
        <v>42009.851388888885</v>
      </c>
    </row>
    <row r="2117" spans="1:20" ht="43.2" x14ac:dyDescent="0.3">
      <c r="A2117">
        <v>3604</v>
      </c>
      <c r="B2117" s="3" t="s">
        <v>3603</v>
      </c>
      <c r="C2117" s="3" t="s">
        <v>7714</v>
      </c>
      <c r="D2117">
        <v>3000</v>
      </c>
      <c r="E2117">
        <v>3385</v>
      </c>
      <c r="F2117" t="s">
        <v>8219</v>
      </c>
      <c r="G2117" t="s">
        <v>8224</v>
      </c>
      <c r="H2117" t="s">
        <v>8246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8271</v>
      </c>
      <c r="O2117" s="7">
        <f>(Table1[[#This Row],[pledged]]/Table1[[#This Row],[goal]])*100</f>
        <v>112.83333333333334</v>
      </c>
      <c r="P2117">
        <f>Table1[[#This Row],[pledged]]/Table1[[#This Row],[backers_count]]</f>
        <v>49.05797101449275</v>
      </c>
      <c r="Q2117" t="s">
        <v>8315</v>
      </c>
      <c r="R2117" t="s">
        <v>8316</v>
      </c>
      <c r="S2117" s="12">
        <f>(((J2117/60)/60)/24)+DATE(1970,1,1)</f>
        <v>42483.015694444446</v>
      </c>
      <c r="T2117" s="12">
        <f>(((I2117/60)/60)/24)+DATE(1970,1,1)</f>
        <v>42489.290972222225</v>
      </c>
    </row>
    <row r="2118" spans="1:20" ht="43.2" x14ac:dyDescent="0.3">
      <c r="A2118">
        <v>3606</v>
      </c>
      <c r="B2118" s="3" t="s">
        <v>3605</v>
      </c>
      <c r="C2118" s="3" t="s">
        <v>7716</v>
      </c>
      <c r="D2118">
        <v>3000</v>
      </c>
      <c r="E2118">
        <v>3908</v>
      </c>
      <c r="F2118" t="s">
        <v>8219</v>
      </c>
      <c r="G2118" t="s">
        <v>8225</v>
      </c>
      <c r="H2118" t="s">
        <v>8247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8271</v>
      </c>
      <c r="O2118" s="7">
        <f>(Table1[[#This Row],[pledged]]/Table1[[#This Row],[goal]])*100</f>
        <v>130.26666666666665</v>
      </c>
      <c r="P2118">
        <f>Table1[[#This Row],[pledged]]/Table1[[#This Row],[backers_count]]</f>
        <v>61.0625</v>
      </c>
      <c r="Q2118" t="s">
        <v>8315</v>
      </c>
      <c r="R2118" t="s">
        <v>8316</v>
      </c>
      <c r="S2118" s="12">
        <f>(((J2118/60)/60)/24)+DATE(1970,1,1)</f>
        <v>42566.604826388888</v>
      </c>
      <c r="T2118" s="12">
        <f>(((I2118/60)/60)/24)+DATE(1970,1,1)</f>
        <v>42596.604826388888</v>
      </c>
    </row>
    <row r="2119" spans="1:20" ht="43.2" x14ac:dyDescent="0.3">
      <c r="A2119">
        <v>3621</v>
      </c>
      <c r="B2119" s="3" t="s">
        <v>3619</v>
      </c>
      <c r="C2119" s="3" t="s">
        <v>7731</v>
      </c>
      <c r="D2119">
        <v>3000</v>
      </c>
      <c r="E2119">
        <v>3292</v>
      </c>
      <c r="F2119" t="s">
        <v>8219</v>
      </c>
      <c r="G2119" t="s">
        <v>8224</v>
      </c>
      <c r="H2119" t="s">
        <v>8246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8271</v>
      </c>
      <c r="O2119" s="7">
        <f>(Table1[[#This Row],[pledged]]/Table1[[#This Row],[goal]])*100</f>
        <v>109.73333333333332</v>
      </c>
      <c r="P2119">
        <f>Table1[[#This Row],[pledged]]/Table1[[#This Row],[backers_count]]</f>
        <v>47.028571428571432</v>
      </c>
      <c r="Q2119" t="s">
        <v>8315</v>
      </c>
      <c r="R2119" t="s">
        <v>8316</v>
      </c>
      <c r="S2119" s="12">
        <f>(((J2119/60)/60)/24)+DATE(1970,1,1)</f>
        <v>42619.935694444444</v>
      </c>
      <c r="T2119" s="12">
        <f>(((I2119/60)/60)/24)+DATE(1970,1,1)</f>
        <v>42643.875</v>
      </c>
    </row>
    <row r="2120" spans="1:20" ht="72" x14ac:dyDescent="0.3">
      <c r="A2120">
        <v>3624</v>
      </c>
      <c r="B2120" s="3" t="s">
        <v>3622</v>
      </c>
      <c r="C2120" s="3" t="s">
        <v>7734</v>
      </c>
      <c r="D2120">
        <v>3000</v>
      </c>
      <c r="E2120">
        <v>3148</v>
      </c>
      <c r="F2120" t="s">
        <v>8219</v>
      </c>
      <c r="G2120" t="s">
        <v>8224</v>
      </c>
      <c r="H2120" t="s">
        <v>8246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8271</v>
      </c>
      <c r="O2120" s="7">
        <f>(Table1[[#This Row],[pledged]]/Table1[[#This Row],[goal]])*100</f>
        <v>104.93333333333332</v>
      </c>
      <c r="P2120">
        <f>Table1[[#This Row],[pledged]]/Table1[[#This Row],[backers_count]]</f>
        <v>80.717948717948715</v>
      </c>
      <c r="Q2120" t="s">
        <v>8315</v>
      </c>
      <c r="R2120" t="s">
        <v>8316</v>
      </c>
      <c r="S2120" s="12">
        <f>(((J2120/60)/60)/24)+DATE(1970,1,1)</f>
        <v>42545.774189814809</v>
      </c>
      <c r="T2120" s="12">
        <f>(((I2120/60)/60)/24)+DATE(1970,1,1)</f>
        <v>42605.774189814809</v>
      </c>
    </row>
    <row r="2121" spans="1:20" ht="57.6" x14ac:dyDescent="0.3">
      <c r="A2121">
        <v>3625</v>
      </c>
      <c r="B2121" s="3" t="s">
        <v>3623</v>
      </c>
      <c r="C2121" s="3" t="s">
        <v>7735</v>
      </c>
      <c r="D2121">
        <v>3000</v>
      </c>
      <c r="E2121">
        <v>3080</v>
      </c>
      <c r="F2121" t="s">
        <v>8219</v>
      </c>
      <c r="G2121" t="s">
        <v>8225</v>
      </c>
      <c r="H2121" t="s">
        <v>8247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8271</v>
      </c>
      <c r="O2121" s="7">
        <f>(Table1[[#This Row],[pledged]]/Table1[[#This Row],[goal]])*100</f>
        <v>102.66666666666666</v>
      </c>
      <c r="P2121">
        <f>Table1[[#This Row],[pledged]]/Table1[[#This Row],[backers_count]]</f>
        <v>39.487179487179489</v>
      </c>
      <c r="Q2121" t="s">
        <v>8315</v>
      </c>
      <c r="R2121" t="s">
        <v>8316</v>
      </c>
      <c r="S2121" s="12">
        <f>(((J2121/60)/60)/24)+DATE(1970,1,1)</f>
        <v>42157.652511574073</v>
      </c>
      <c r="T2121" s="12">
        <f>(((I2121/60)/60)/24)+DATE(1970,1,1)</f>
        <v>42187.652511574073</v>
      </c>
    </row>
    <row r="2122" spans="1:20" ht="43.2" x14ac:dyDescent="0.3">
      <c r="A2122">
        <v>3659</v>
      </c>
      <c r="B2122" s="3" t="s">
        <v>3656</v>
      </c>
      <c r="C2122" s="3" t="s">
        <v>7769</v>
      </c>
      <c r="D2122">
        <v>3000</v>
      </c>
      <c r="E2122">
        <v>3061</v>
      </c>
      <c r="F2122" t="s">
        <v>8219</v>
      </c>
      <c r="G2122" t="s">
        <v>8224</v>
      </c>
      <c r="H2122" t="s">
        <v>8246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8271</v>
      </c>
      <c r="O2122" s="7">
        <f>(Table1[[#This Row],[pledged]]/Table1[[#This Row],[goal]])*100</f>
        <v>102.03333333333333</v>
      </c>
      <c r="P2122">
        <f>Table1[[#This Row],[pledged]]/Table1[[#This Row],[backers_count]]</f>
        <v>235.46153846153845</v>
      </c>
      <c r="Q2122" t="s">
        <v>8315</v>
      </c>
      <c r="R2122" t="s">
        <v>8316</v>
      </c>
      <c r="S2122" s="12">
        <f>(((J2122/60)/60)/24)+DATE(1970,1,1)</f>
        <v>42055.277199074073</v>
      </c>
      <c r="T2122" s="12">
        <f>(((I2122/60)/60)/24)+DATE(1970,1,1)</f>
        <v>42082.610416666663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(Table1[[#This Row],[pledged]]/Table1[[#This Row],[goal]])*100</f>
        <v>0.56800000000000006</v>
      </c>
      <c r="P2123">
        <f>Table1[[#This Row],[pledged]]/Table1[[#This Row],[backers_count]]</f>
        <v>28.4</v>
      </c>
      <c r="Q2123" t="s">
        <v>8331</v>
      </c>
      <c r="R2123" t="s">
        <v>8332</v>
      </c>
      <c r="S2123" s="12">
        <f>(((J2123/60)/60)/24)+DATE(1970,1,1)</f>
        <v>42716.7424537037</v>
      </c>
      <c r="T2123" s="12">
        <f>(((I2123/60)/60)/24)+DATE(1970,1,1)</f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(Table1[[#This Row],[pledged]]/Table1[[#This Row],[goal]])*100</f>
        <v>0.38750000000000001</v>
      </c>
      <c r="P2124">
        <f>Table1[[#This Row],[pledged]]/Table1[[#This Row],[backers_count]]</f>
        <v>103.33333333333333</v>
      </c>
      <c r="Q2124" t="s">
        <v>8331</v>
      </c>
      <c r="R2124" t="s">
        <v>8332</v>
      </c>
      <c r="S2124" s="12">
        <f>(((J2124/60)/60)/24)+DATE(1970,1,1)</f>
        <v>42712.300567129627</v>
      </c>
      <c r="T2124" s="12">
        <f>(((I2124/60)/60)/24)+DATE(1970,1,1)</f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(Table1[[#This Row],[pledged]]/Table1[[#This Row],[goal]])*100</f>
        <v>10</v>
      </c>
      <c r="P2125">
        <f>Table1[[#This Row],[pledged]]/Table1[[#This Row],[backers_count]]</f>
        <v>10</v>
      </c>
      <c r="Q2125" t="s">
        <v>8331</v>
      </c>
      <c r="R2125" t="s">
        <v>8332</v>
      </c>
      <c r="S2125" s="12">
        <f>(((J2125/60)/60)/24)+DATE(1970,1,1)</f>
        <v>40198.424849537041</v>
      </c>
      <c r="T2125" s="12">
        <f>(((I2125/60)/60)/24)+DATE(1970,1,1)</f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(Table1[[#This Row],[pledged]]/Table1[[#This Row],[goal]])*100</f>
        <v>10.454545454545453</v>
      </c>
      <c r="P2126">
        <f>Table1[[#This Row],[pledged]]/Table1[[#This Row],[backers_count]]</f>
        <v>23</v>
      </c>
      <c r="Q2126" t="s">
        <v>8331</v>
      </c>
      <c r="R2126" t="s">
        <v>8332</v>
      </c>
      <c r="S2126" s="12">
        <f>(((J2126/60)/60)/24)+DATE(1970,1,1)</f>
        <v>40464.028182870366</v>
      </c>
      <c r="T2126" s="12">
        <f>(((I2126/60)/60)/24)+DATE(1970,1,1)</f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(Table1[[#This Row],[pledged]]/Table1[[#This Row],[goal]])*100</f>
        <v>1.4200000000000002</v>
      </c>
      <c r="P2127">
        <f>Table1[[#This Row],[pledged]]/Table1[[#This Row],[backers_count]]</f>
        <v>31.555555555555557</v>
      </c>
      <c r="Q2127" t="s">
        <v>8331</v>
      </c>
      <c r="R2127" t="s">
        <v>8332</v>
      </c>
      <c r="S2127" s="12">
        <f>(((J2127/60)/60)/24)+DATE(1970,1,1)</f>
        <v>42191.023530092592</v>
      </c>
      <c r="T2127" s="12">
        <f>(((I2127/60)/60)/24)+DATE(1970,1,1)</f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(Table1[[#This Row],[pledged]]/Table1[[#This Row],[goal]])*100</f>
        <v>0.05</v>
      </c>
      <c r="P2128">
        <f>Table1[[#This Row],[pledged]]/Table1[[#This Row],[backers_count]]</f>
        <v>5</v>
      </c>
      <c r="Q2128" t="s">
        <v>8331</v>
      </c>
      <c r="R2128" t="s">
        <v>8332</v>
      </c>
      <c r="S2128" s="12">
        <f>(((J2128/60)/60)/24)+DATE(1970,1,1)</f>
        <v>41951.973229166666</v>
      </c>
      <c r="T2128" s="12">
        <f>(((I2128/60)/60)/24)+DATE(1970,1,1)</f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(Table1[[#This Row],[pledged]]/Table1[[#This Row],[goal]])*100</f>
        <v>28.842857142857142</v>
      </c>
      <c r="P2129">
        <f>Table1[[#This Row],[pledged]]/Table1[[#This Row],[backers_count]]</f>
        <v>34.220338983050844</v>
      </c>
      <c r="Q2129" t="s">
        <v>8331</v>
      </c>
      <c r="R2129" t="s">
        <v>8332</v>
      </c>
      <c r="S2129" s="12">
        <f>(((J2129/60)/60)/24)+DATE(1970,1,1)</f>
        <v>42045.50535879629</v>
      </c>
      <c r="T2129" s="12">
        <f>(((I2129/60)/60)/24)+DATE(1970,1,1)</f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(Table1[[#This Row],[pledged]]/Table1[[#This Row],[goal]])*100</f>
        <v>0.16666666666666669</v>
      </c>
      <c r="P2130">
        <f>Table1[[#This Row],[pledged]]/Table1[[#This Row],[backers_count]]</f>
        <v>25</v>
      </c>
      <c r="Q2130" t="s">
        <v>8331</v>
      </c>
      <c r="R2130" t="s">
        <v>8332</v>
      </c>
      <c r="S2130" s="12">
        <f>(((J2130/60)/60)/24)+DATE(1970,1,1)</f>
        <v>41843.772789351853</v>
      </c>
      <c r="T2130" s="12">
        <f>(((I2130/60)/60)/24)+DATE(1970,1,1)</f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(Table1[[#This Row],[pledged]]/Table1[[#This Row],[goal]])*100</f>
        <v>11.799999999999999</v>
      </c>
      <c r="P2131">
        <f>Table1[[#This Row],[pledged]]/Table1[[#This Row],[backers_count]]</f>
        <v>19.666666666666668</v>
      </c>
      <c r="Q2131" t="s">
        <v>8331</v>
      </c>
      <c r="R2131" t="s">
        <v>8332</v>
      </c>
      <c r="S2131" s="12">
        <f>(((J2131/60)/60)/24)+DATE(1970,1,1)</f>
        <v>42409.024305555555</v>
      </c>
      <c r="T2131" s="12">
        <f>(((I2131/60)/60)/24)+DATE(1970,1,1)</f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(Table1[[#This Row],[pledged]]/Table1[[#This Row],[goal]])*100</f>
        <v>0.20238095238095236</v>
      </c>
      <c r="P2132">
        <f>Table1[[#This Row],[pledged]]/Table1[[#This Row],[backers_count]]</f>
        <v>21.25</v>
      </c>
      <c r="Q2132" t="s">
        <v>8331</v>
      </c>
      <c r="R2132" t="s">
        <v>8332</v>
      </c>
      <c r="S2132" s="12">
        <f>(((J2132/60)/60)/24)+DATE(1970,1,1)</f>
        <v>41832.086377314816</v>
      </c>
      <c r="T2132" s="12">
        <f>(((I2132/60)/60)/24)+DATE(1970,1,1)</f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(Table1[[#This Row],[pledged]]/Table1[[#This Row],[goal]])*100</f>
        <v>5</v>
      </c>
      <c r="P2133">
        <f>Table1[[#This Row],[pledged]]/Table1[[#This Row],[backers_count]]</f>
        <v>8.3333333333333339</v>
      </c>
      <c r="Q2133" t="s">
        <v>8331</v>
      </c>
      <c r="R2133" t="s">
        <v>8332</v>
      </c>
      <c r="S2133" s="12">
        <f>(((J2133/60)/60)/24)+DATE(1970,1,1)</f>
        <v>42167.207071759258</v>
      </c>
      <c r="T2133" s="12">
        <f>(((I2133/60)/60)/24)+DATE(1970,1,1)</f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(Table1[[#This Row],[pledged]]/Table1[[#This Row],[goal]])*100</f>
        <v>2.1129899999999995</v>
      </c>
      <c r="P2134">
        <f>Table1[[#This Row],[pledged]]/Table1[[#This Row],[backers_count]]</f>
        <v>21.34333333333333</v>
      </c>
      <c r="Q2134" t="s">
        <v>8331</v>
      </c>
      <c r="R2134" t="s">
        <v>8332</v>
      </c>
      <c r="S2134" s="12">
        <f>(((J2134/60)/60)/24)+DATE(1970,1,1)</f>
        <v>41643.487175925926</v>
      </c>
      <c r="T2134" s="12">
        <f>(((I2134/60)/60)/24)+DATE(1970,1,1)</f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(Table1[[#This Row],[pledged]]/Table1[[#This Row],[goal]])*100</f>
        <v>1.6</v>
      </c>
      <c r="P2135">
        <f>Table1[[#This Row],[pledged]]/Table1[[#This Row],[backers_count]]</f>
        <v>5.333333333333333</v>
      </c>
      <c r="Q2135" t="s">
        <v>8331</v>
      </c>
      <c r="R2135" t="s">
        <v>8332</v>
      </c>
      <c r="S2135" s="12">
        <f>(((J2135/60)/60)/24)+DATE(1970,1,1)</f>
        <v>40619.097210648149</v>
      </c>
      <c r="T2135" s="12">
        <f>(((I2135/60)/60)/24)+DATE(1970,1,1)</f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(Table1[[#This Row],[pledged]]/Table1[[#This Row],[goal]])*100</f>
        <v>1.7333333333333332</v>
      </c>
      <c r="P2136">
        <f>Table1[[#This Row],[pledged]]/Table1[[#This Row],[backers_count]]</f>
        <v>34.666666666666664</v>
      </c>
      <c r="Q2136" t="s">
        <v>8331</v>
      </c>
      <c r="R2136" t="s">
        <v>8332</v>
      </c>
      <c r="S2136" s="12">
        <f>(((J2136/60)/60)/24)+DATE(1970,1,1)</f>
        <v>41361.886469907404</v>
      </c>
      <c r="T2136" s="12">
        <f>(((I2136/60)/60)/24)+DATE(1970,1,1)</f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(Table1[[#This Row],[pledged]]/Table1[[#This Row],[goal]])*100</f>
        <v>9.56</v>
      </c>
      <c r="P2137">
        <f>Table1[[#This Row],[pledged]]/Table1[[#This Row],[backers_count]]</f>
        <v>21.727272727272727</v>
      </c>
      <c r="Q2137" t="s">
        <v>8331</v>
      </c>
      <c r="R2137" t="s">
        <v>8332</v>
      </c>
      <c r="S2137" s="12">
        <f>(((J2137/60)/60)/24)+DATE(1970,1,1)</f>
        <v>41156.963344907403</v>
      </c>
      <c r="T2137" s="12">
        <f>(((I2137/60)/60)/24)+DATE(1970,1,1)</f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(Table1[[#This Row],[pledged]]/Table1[[#This Row],[goal]])*100</f>
        <v>5.9612499999999999E-2</v>
      </c>
      <c r="P2138">
        <f>Table1[[#This Row],[pledged]]/Table1[[#This Row],[backers_count]]</f>
        <v>11.922499999999999</v>
      </c>
      <c r="Q2138" t="s">
        <v>8331</v>
      </c>
      <c r="R2138" t="s">
        <v>8332</v>
      </c>
      <c r="S2138" s="12">
        <f>(((J2138/60)/60)/24)+DATE(1970,1,1)</f>
        <v>41536.509097222224</v>
      </c>
      <c r="T2138" s="12">
        <f>(((I2138/60)/60)/24)+DATE(1970,1,1)</f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(Table1[[#This Row],[pledged]]/Table1[[#This Row],[goal]])*100</f>
        <v>28.405999999999999</v>
      </c>
      <c r="P2139">
        <f>Table1[[#This Row],[pledged]]/Table1[[#This Row],[backers_count]]</f>
        <v>26.59737827715356</v>
      </c>
      <c r="Q2139" t="s">
        <v>8331</v>
      </c>
      <c r="R2139" t="s">
        <v>8332</v>
      </c>
      <c r="S2139" s="12">
        <f>(((J2139/60)/60)/24)+DATE(1970,1,1)</f>
        <v>41948.771168981482</v>
      </c>
      <c r="T2139" s="12">
        <f>(((I2139/60)/60)/24)+DATE(1970,1,1)</f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(Table1[[#This Row],[pledged]]/Table1[[#This Row],[goal]])*100</f>
        <v>12.8</v>
      </c>
      <c r="P2140">
        <f>Table1[[#This Row],[pledged]]/Table1[[#This Row],[backers_count]]</f>
        <v>10.666666666666666</v>
      </c>
      <c r="Q2140" t="s">
        <v>8331</v>
      </c>
      <c r="R2140" t="s">
        <v>8332</v>
      </c>
      <c r="S2140" s="12">
        <f>(((J2140/60)/60)/24)+DATE(1970,1,1)</f>
        <v>41557.013182870374</v>
      </c>
      <c r="T2140" s="12">
        <f>(((I2140/60)/60)/24)+DATE(1970,1,1)</f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(Table1[[#This Row],[pledged]]/Table1[[#This Row],[goal]])*100</f>
        <v>5.42</v>
      </c>
      <c r="P2141">
        <f>Table1[[#This Row],[pledged]]/Table1[[#This Row],[backers_count]]</f>
        <v>29.035714285714285</v>
      </c>
      <c r="Q2141" t="s">
        <v>8331</v>
      </c>
      <c r="R2141" t="s">
        <v>8332</v>
      </c>
      <c r="S2141" s="12">
        <f>(((J2141/60)/60)/24)+DATE(1970,1,1)</f>
        <v>42647.750092592592</v>
      </c>
      <c r="T2141" s="12">
        <f>(((I2141/60)/60)/24)+DATE(1970,1,1)</f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(Table1[[#This Row],[pledged]]/Table1[[#This Row],[goal]])*100</f>
        <v>0.11199999999999999</v>
      </c>
      <c r="P2142">
        <f>Table1[[#This Row],[pledged]]/Table1[[#This Row],[backers_count]]</f>
        <v>50.909090909090907</v>
      </c>
      <c r="Q2142" t="s">
        <v>8331</v>
      </c>
      <c r="R2142" t="s">
        <v>8332</v>
      </c>
      <c r="S2142" s="12">
        <f>(((J2142/60)/60)/24)+DATE(1970,1,1)</f>
        <v>41255.833611111113</v>
      </c>
      <c r="T2142" s="12">
        <f>(((I2142/60)/60)/24)+DATE(1970,1,1)</f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(Table1[[#This Row],[pledged]]/Table1[[#This Row],[goal]])*100</f>
        <v>0</v>
      </c>
      <c r="P2143" t="e">
        <f>Table1[[#This Row],[pledged]]/Table1[[#This Row],[backers_count]]</f>
        <v>#DIV/0!</v>
      </c>
      <c r="Q2143" t="s">
        <v>8331</v>
      </c>
      <c r="R2143" t="s">
        <v>8332</v>
      </c>
      <c r="S2143" s="12">
        <f>(((J2143/60)/60)/24)+DATE(1970,1,1)</f>
        <v>41927.235636574071</v>
      </c>
      <c r="T2143" s="12">
        <f>(((I2143/60)/60)/24)+DATE(1970,1,1)</f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(Table1[[#This Row],[pledged]]/Table1[[#This Row],[goal]])*100</f>
        <v>5.7238095238095239</v>
      </c>
      <c r="P2144">
        <f>Table1[[#This Row],[pledged]]/Table1[[#This Row],[backers_count]]</f>
        <v>50.083333333333336</v>
      </c>
      <c r="Q2144" t="s">
        <v>8331</v>
      </c>
      <c r="R2144" t="s">
        <v>8332</v>
      </c>
      <c r="S2144" s="12">
        <f>(((J2144/60)/60)/24)+DATE(1970,1,1)</f>
        <v>42340.701504629629</v>
      </c>
      <c r="T2144" s="12">
        <f>(((I2144/60)/60)/24)+DATE(1970,1,1)</f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(Table1[[#This Row],[pledged]]/Table1[[#This Row],[goal]])*100</f>
        <v>11.25</v>
      </c>
      <c r="P2145">
        <f>Table1[[#This Row],[pledged]]/Table1[[#This Row],[backers_count]]</f>
        <v>45</v>
      </c>
      <c r="Q2145" t="s">
        <v>8331</v>
      </c>
      <c r="R2145" t="s">
        <v>8332</v>
      </c>
      <c r="S2145" s="12">
        <f>(((J2145/60)/60)/24)+DATE(1970,1,1)</f>
        <v>40332.886712962965</v>
      </c>
      <c r="T2145" s="12">
        <f>(((I2145/60)/60)/24)+DATE(1970,1,1)</f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(Table1[[#This Row],[pledged]]/Table1[[#This Row],[goal]])*100</f>
        <v>1.7098591549295776</v>
      </c>
      <c r="P2146">
        <f>Table1[[#This Row],[pledged]]/Table1[[#This Row],[backers_count]]</f>
        <v>25.291666666666668</v>
      </c>
      <c r="Q2146" t="s">
        <v>8331</v>
      </c>
      <c r="R2146" t="s">
        <v>8332</v>
      </c>
      <c r="S2146" s="12">
        <f>(((J2146/60)/60)/24)+DATE(1970,1,1)</f>
        <v>41499.546759259261</v>
      </c>
      <c r="T2146" s="12">
        <f>(((I2146/60)/60)/24)+DATE(1970,1,1)</f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(Table1[[#This Row],[pledged]]/Table1[[#This Row],[goal]])*100</f>
        <v>30.433333333333334</v>
      </c>
      <c r="P2147">
        <f>Table1[[#This Row],[pledged]]/Table1[[#This Row],[backers_count]]</f>
        <v>51.292134831460672</v>
      </c>
      <c r="Q2147" t="s">
        <v>8331</v>
      </c>
      <c r="R2147" t="s">
        <v>8332</v>
      </c>
      <c r="S2147" s="12">
        <f>(((J2147/60)/60)/24)+DATE(1970,1,1)</f>
        <v>41575.237430555557</v>
      </c>
      <c r="T2147" s="12">
        <f>(((I2147/60)/60)/24)+DATE(1970,1,1)</f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(Table1[[#This Row],[pledged]]/Table1[[#This Row],[goal]])*100</f>
        <v>0.02</v>
      </c>
      <c r="P2148">
        <f>Table1[[#This Row],[pledged]]/Table1[[#This Row],[backers_count]]</f>
        <v>1</v>
      </c>
      <c r="Q2148" t="s">
        <v>8331</v>
      </c>
      <c r="R2148" t="s">
        <v>8332</v>
      </c>
      <c r="S2148" s="12">
        <f>(((J2148/60)/60)/24)+DATE(1970,1,1)</f>
        <v>42397.679513888885</v>
      </c>
      <c r="T2148" s="12">
        <f>(((I2148/60)/60)/24)+DATE(1970,1,1)</f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(Table1[[#This Row],[pledged]]/Table1[[#This Row],[goal]])*100</f>
        <v>0.69641025641025645</v>
      </c>
      <c r="P2149">
        <f>Table1[[#This Row],[pledged]]/Table1[[#This Row],[backers_count]]</f>
        <v>49.381818181818183</v>
      </c>
      <c r="Q2149" t="s">
        <v>8331</v>
      </c>
      <c r="R2149" t="s">
        <v>8332</v>
      </c>
      <c r="S2149" s="12">
        <f>(((J2149/60)/60)/24)+DATE(1970,1,1)</f>
        <v>41927.295694444445</v>
      </c>
      <c r="T2149" s="12">
        <f>(((I2149/60)/60)/24)+DATE(1970,1,1)</f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(Table1[[#This Row],[pledged]]/Table1[[#This Row],[goal]])*100</f>
        <v>2</v>
      </c>
      <c r="P2150">
        <f>Table1[[#This Row],[pledged]]/Table1[[#This Row],[backers_count]]</f>
        <v>1</v>
      </c>
      <c r="Q2150" t="s">
        <v>8331</v>
      </c>
      <c r="R2150" t="s">
        <v>8332</v>
      </c>
      <c r="S2150" s="12">
        <f>(((J2150/60)/60)/24)+DATE(1970,1,1)</f>
        <v>42066.733587962968</v>
      </c>
      <c r="T2150" s="12">
        <f>(((I2150/60)/60)/24)+DATE(1970,1,1)</f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(Table1[[#This Row],[pledged]]/Table1[[#This Row],[goal]])*100</f>
        <v>0</v>
      </c>
      <c r="P2151" t="e">
        <f>Table1[[#This Row],[pledged]]/Table1[[#This Row],[backers_count]]</f>
        <v>#DIV/0!</v>
      </c>
      <c r="Q2151" t="s">
        <v>8331</v>
      </c>
      <c r="R2151" t="s">
        <v>8332</v>
      </c>
      <c r="S2151" s="12">
        <f>(((J2151/60)/60)/24)+DATE(1970,1,1)</f>
        <v>40355.024953703702</v>
      </c>
      <c r="T2151" s="12">
        <f>(((I2151/60)/60)/24)+DATE(1970,1,1)</f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(Table1[[#This Row],[pledged]]/Table1[[#This Row],[goal]])*100</f>
        <v>0.80999999999999994</v>
      </c>
      <c r="P2152">
        <f>Table1[[#This Row],[pledged]]/Table1[[#This Row],[backers_count]]</f>
        <v>101.25</v>
      </c>
      <c r="Q2152" t="s">
        <v>8331</v>
      </c>
      <c r="R2152" t="s">
        <v>8332</v>
      </c>
      <c r="S2152" s="12">
        <f>(((J2152/60)/60)/24)+DATE(1970,1,1)</f>
        <v>42534.284710648149</v>
      </c>
      <c r="T2152" s="12">
        <f>(((I2152/60)/60)/24)+DATE(1970,1,1)</f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(Table1[[#This Row],[pledged]]/Table1[[#This Row],[goal]])*100</f>
        <v>0.26222222222222225</v>
      </c>
      <c r="P2153">
        <f>Table1[[#This Row],[pledged]]/Table1[[#This Row],[backers_count]]</f>
        <v>19.666666666666668</v>
      </c>
      <c r="Q2153" t="s">
        <v>8331</v>
      </c>
      <c r="R2153" t="s">
        <v>8332</v>
      </c>
      <c r="S2153" s="12">
        <f>(((J2153/60)/60)/24)+DATE(1970,1,1)</f>
        <v>42520.847384259265</v>
      </c>
      <c r="T2153" s="12">
        <f>(((I2153/60)/60)/24)+DATE(1970,1,1)</f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(Table1[[#This Row],[pledged]]/Table1[[#This Row],[goal]])*100</f>
        <v>0.16666666666666669</v>
      </c>
      <c r="P2154">
        <f>Table1[[#This Row],[pledged]]/Table1[[#This Row],[backers_count]]</f>
        <v>12.5</v>
      </c>
      <c r="Q2154" t="s">
        <v>8331</v>
      </c>
      <c r="R2154" t="s">
        <v>8332</v>
      </c>
      <c r="S2154" s="12">
        <f>(((J2154/60)/60)/24)+DATE(1970,1,1)</f>
        <v>41683.832280092596</v>
      </c>
      <c r="T2154" s="12">
        <f>(((I2154/60)/60)/24)+DATE(1970,1,1)</f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(Table1[[#This Row],[pledged]]/Table1[[#This Row],[goal]])*100</f>
        <v>9.124454880912446E-3</v>
      </c>
      <c r="P2155">
        <f>Table1[[#This Row],[pledged]]/Table1[[#This Row],[backers_count]]</f>
        <v>8.5</v>
      </c>
      <c r="Q2155" t="s">
        <v>8331</v>
      </c>
      <c r="R2155" t="s">
        <v>8332</v>
      </c>
      <c r="S2155" s="12">
        <f>(((J2155/60)/60)/24)+DATE(1970,1,1)</f>
        <v>41974.911087962959</v>
      </c>
      <c r="T2155" s="12">
        <f>(((I2155/60)/60)/24)+DATE(1970,1,1)</f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(Table1[[#This Row],[pledged]]/Table1[[#This Row],[goal]])*100</f>
        <v>0.8</v>
      </c>
      <c r="P2156">
        <f>Table1[[#This Row],[pledged]]/Table1[[#This Row],[backers_count]]</f>
        <v>1</v>
      </c>
      <c r="Q2156" t="s">
        <v>8331</v>
      </c>
      <c r="R2156" t="s">
        <v>8332</v>
      </c>
      <c r="S2156" s="12">
        <f>(((J2156/60)/60)/24)+DATE(1970,1,1)</f>
        <v>41647.632256944446</v>
      </c>
      <c r="T2156" s="12">
        <f>(((I2156/60)/60)/24)+DATE(1970,1,1)</f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(Table1[[#This Row],[pledged]]/Table1[[#This Row],[goal]])*100</f>
        <v>2.2999999999999998</v>
      </c>
      <c r="P2157">
        <f>Table1[[#This Row],[pledged]]/Table1[[#This Row],[backers_count]]</f>
        <v>23</v>
      </c>
      <c r="Q2157" t="s">
        <v>8331</v>
      </c>
      <c r="R2157" t="s">
        <v>8332</v>
      </c>
      <c r="S2157" s="12">
        <f>(((J2157/60)/60)/24)+DATE(1970,1,1)</f>
        <v>42430.747511574074</v>
      </c>
      <c r="T2157" s="12">
        <f>(((I2157/60)/60)/24)+DATE(1970,1,1)</f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(Table1[[#This Row],[pledged]]/Table1[[#This Row],[goal]])*100</f>
        <v>2.6660714285714282</v>
      </c>
      <c r="P2158">
        <f>Table1[[#This Row],[pledged]]/Table1[[#This Row],[backers_count]]</f>
        <v>17.987951807228917</v>
      </c>
      <c r="Q2158" t="s">
        <v>8331</v>
      </c>
      <c r="R2158" t="s">
        <v>8332</v>
      </c>
      <c r="S2158" s="12">
        <f>(((J2158/60)/60)/24)+DATE(1970,1,1)</f>
        <v>41488.85423611111</v>
      </c>
      <c r="T2158" s="12">
        <f>(((I2158/60)/60)/24)+DATE(1970,1,1)</f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(Table1[[#This Row],[pledged]]/Table1[[#This Row],[goal]])*100</f>
        <v>28.192</v>
      </c>
      <c r="P2159">
        <f>Table1[[#This Row],[pledged]]/Table1[[#This Row],[backers_count]]</f>
        <v>370.94736842105266</v>
      </c>
      <c r="Q2159" t="s">
        <v>8331</v>
      </c>
      <c r="R2159" t="s">
        <v>8332</v>
      </c>
      <c r="S2159" s="12">
        <f>(((J2159/60)/60)/24)+DATE(1970,1,1)</f>
        <v>42694.98128472222</v>
      </c>
      <c r="T2159" s="12">
        <f>(((I2159/60)/60)/24)+DATE(1970,1,1)</f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(Table1[[#This Row],[pledged]]/Table1[[#This Row],[goal]])*100</f>
        <v>6.5900366666666672</v>
      </c>
      <c r="P2160">
        <f>Table1[[#This Row],[pledged]]/Table1[[#This Row],[backers_count]]</f>
        <v>63.569485530546629</v>
      </c>
      <c r="Q2160" t="s">
        <v>8331</v>
      </c>
      <c r="R2160" t="s">
        <v>8332</v>
      </c>
      <c r="S2160" s="12">
        <f>(((J2160/60)/60)/24)+DATE(1970,1,1)</f>
        <v>41264.853865740741</v>
      </c>
      <c r="T2160" s="12">
        <f>(((I2160/60)/60)/24)+DATE(1970,1,1)</f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(Table1[[#This Row],[pledged]]/Table1[[#This Row],[goal]])*100</f>
        <v>0.72222222222222221</v>
      </c>
      <c r="P2161">
        <f>Table1[[#This Row],[pledged]]/Table1[[#This Row],[backers_count]]</f>
        <v>13</v>
      </c>
      <c r="Q2161" t="s">
        <v>8331</v>
      </c>
      <c r="R2161" t="s">
        <v>8332</v>
      </c>
      <c r="S2161" s="12">
        <f>(((J2161/60)/60)/24)+DATE(1970,1,1)</f>
        <v>40710.731180555551</v>
      </c>
      <c r="T2161" s="12">
        <f>(((I2161/60)/60)/24)+DATE(1970,1,1)</f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(Table1[[#This Row],[pledged]]/Table1[[#This Row],[goal]])*100</f>
        <v>0.85000000000000009</v>
      </c>
      <c r="P2162">
        <f>Table1[[#This Row],[pledged]]/Table1[[#This Row],[backers_count]]</f>
        <v>5.3125</v>
      </c>
      <c r="Q2162" t="s">
        <v>8331</v>
      </c>
      <c r="R2162" t="s">
        <v>8332</v>
      </c>
      <c r="S2162" s="12">
        <f>(((J2162/60)/60)/24)+DATE(1970,1,1)</f>
        <v>41018.711863425924</v>
      </c>
      <c r="T2162" s="12">
        <f>(((I2162/60)/60)/24)+DATE(1970,1,1)</f>
        <v>41048.711863425924</v>
      </c>
    </row>
    <row r="2163" spans="1:20" ht="43.2" x14ac:dyDescent="0.3">
      <c r="A2163">
        <v>3661</v>
      </c>
      <c r="B2163" s="3" t="s">
        <v>3658</v>
      </c>
      <c r="C2163" s="3" t="s">
        <v>7771</v>
      </c>
      <c r="D2163">
        <v>3000</v>
      </c>
      <c r="E2163">
        <v>3330</v>
      </c>
      <c r="F2163" t="s">
        <v>8219</v>
      </c>
      <c r="G2163" t="s">
        <v>8224</v>
      </c>
      <c r="H2163" t="s">
        <v>8246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8271</v>
      </c>
      <c r="O2163" s="7">
        <f>(Table1[[#This Row],[pledged]]/Table1[[#This Row],[goal]])*100</f>
        <v>111.00000000000001</v>
      </c>
      <c r="P2163">
        <f>Table1[[#This Row],[pledged]]/Table1[[#This Row],[backers_count]]</f>
        <v>92.5</v>
      </c>
      <c r="Q2163" t="s">
        <v>8315</v>
      </c>
      <c r="R2163" t="s">
        <v>8316</v>
      </c>
      <c r="S2163" s="12">
        <f>(((J2163/60)/60)/24)+DATE(1970,1,1)</f>
        <v>42447.896666666667</v>
      </c>
      <c r="T2163" s="12">
        <f>(((I2163/60)/60)/24)+DATE(1970,1,1)</f>
        <v>42470.166666666672</v>
      </c>
    </row>
    <row r="2164" spans="1:20" ht="43.2" x14ac:dyDescent="0.3">
      <c r="A2164">
        <v>3667</v>
      </c>
      <c r="B2164" s="3" t="s">
        <v>3664</v>
      </c>
      <c r="C2164" s="3" t="s">
        <v>7777</v>
      </c>
      <c r="D2164">
        <v>3000</v>
      </c>
      <c r="E2164">
        <v>3095.11</v>
      </c>
      <c r="F2164" t="s">
        <v>8219</v>
      </c>
      <c r="G2164" t="s">
        <v>8225</v>
      </c>
      <c r="H2164" t="s">
        <v>8247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8271</v>
      </c>
      <c r="O2164" s="7">
        <f>(Table1[[#This Row],[pledged]]/Table1[[#This Row],[goal]])*100</f>
        <v>103.17033333333335</v>
      </c>
      <c r="P2164">
        <f>Table1[[#This Row],[pledged]]/Table1[[#This Row],[backers_count]]</f>
        <v>53.363965517241382</v>
      </c>
      <c r="Q2164" t="s">
        <v>8315</v>
      </c>
      <c r="R2164" t="s">
        <v>8316</v>
      </c>
      <c r="S2164" s="12">
        <f>(((J2164/60)/60)/24)+DATE(1970,1,1)</f>
        <v>42173.970127314817</v>
      </c>
      <c r="T2164" s="12">
        <f>(((I2164/60)/60)/24)+DATE(1970,1,1)</f>
        <v>42203.970127314817</v>
      </c>
    </row>
    <row r="2165" spans="1:20" ht="57.6" x14ac:dyDescent="0.3">
      <c r="A2165">
        <v>3672</v>
      </c>
      <c r="B2165" s="3" t="s">
        <v>3669</v>
      </c>
      <c r="C2165" s="3" t="s">
        <v>7782</v>
      </c>
      <c r="D2165">
        <v>3000</v>
      </c>
      <c r="E2165">
        <v>3046</v>
      </c>
      <c r="F2165" t="s">
        <v>8219</v>
      </c>
      <c r="G2165" t="s">
        <v>8225</v>
      </c>
      <c r="H2165" t="s">
        <v>8247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8271</v>
      </c>
      <c r="O2165" s="7">
        <f>(Table1[[#This Row],[pledged]]/Table1[[#This Row],[goal]])*100</f>
        <v>101.53333333333335</v>
      </c>
      <c r="P2165">
        <f>Table1[[#This Row],[pledged]]/Table1[[#This Row],[backers_count]]</f>
        <v>53.438596491228068</v>
      </c>
      <c r="Q2165" t="s">
        <v>8315</v>
      </c>
      <c r="R2165" t="s">
        <v>8316</v>
      </c>
      <c r="S2165" s="12">
        <f>(((J2165/60)/60)/24)+DATE(1970,1,1)</f>
        <v>41878.946574074071</v>
      </c>
      <c r="T2165" s="12">
        <f>(((I2165/60)/60)/24)+DATE(1970,1,1)</f>
        <v>41908.946574074071</v>
      </c>
    </row>
    <row r="2166" spans="1:20" ht="43.2" x14ac:dyDescent="0.3">
      <c r="A2166">
        <v>3680</v>
      </c>
      <c r="B2166" s="3" t="s">
        <v>3677</v>
      </c>
      <c r="C2166" s="3" t="s">
        <v>7790</v>
      </c>
      <c r="D2166">
        <v>3000</v>
      </c>
      <c r="E2166">
        <v>3383</v>
      </c>
      <c r="F2166" t="s">
        <v>8219</v>
      </c>
      <c r="G2166" t="s">
        <v>8224</v>
      </c>
      <c r="H2166" t="s">
        <v>8246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8271</v>
      </c>
      <c r="O2166" s="7">
        <f>(Table1[[#This Row],[pledged]]/Table1[[#This Row],[goal]])*100</f>
        <v>112.76666666666667</v>
      </c>
      <c r="P2166">
        <f>Table1[[#This Row],[pledged]]/Table1[[#This Row],[backers_count]]</f>
        <v>99.5</v>
      </c>
      <c r="Q2166" t="s">
        <v>8315</v>
      </c>
      <c r="R2166" t="s">
        <v>8316</v>
      </c>
      <c r="S2166" s="12">
        <f>(((J2166/60)/60)/24)+DATE(1970,1,1)</f>
        <v>42627.454097222217</v>
      </c>
      <c r="T2166" s="12">
        <f>(((I2166/60)/60)/24)+DATE(1970,1,1)</f>
        <v>42648.454097222217</v>
      </c>
    </row>
    <row r="2167" spans="1:20" ht="43.2" x14ac:dyDescent="0.3">
      <c r="A2167">
        <v>3682</v>
      </c>
      <c r="B2167" s="3" t="s">
        <v>3679</v>
      </c>
      <c r="C2167" s="3" t="s">
        <v>7792</v>
      </c>
      <c r="D2167">
        <v>3000</v>
      </c>
      <c r="E2167">
        <v>4176</v>
      </c>
      <c r="F2167" t="s">
        <v>8219</v>
      </c>
      <c r="G2167" t="s">
        <v>8224</v>
      </c>
      <c r="H2167" t="s">
        <v>8246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8271</v>
      </c>
      <c r="O2167" s="7">
        <f>(Table1[[#This Row],[pledged]]/Table1[[#This Row],[goal]])*100</f>
        <v>139.19999999999999</v>
      </c>
      <c r="P2167">
        <f>Table1[[#This Row],[pledged]]/Table1[[#This Row],[backers_count]]</f>
        <v>62.328358208955223</v>
      </c>
      <c r="Q2167" t="s">
        <v>8315</v>
      </c>
      <c r="R2167" t="s">
        <v>8316</v>
      </c>
      <c r="S2167" s="12">
        <f>(((J2167/60)/60)/24)+DATE(1970,1,1)</f>
        <v>41772.685393518521</v>
      </c>
      <c r="T2167" s="12">
        <f>(((I2167/60)/60)/24)+DATE(1970,1,1)</f>
        <v>41806.290972222225</v>
      </c>
    </row>
    <row r="2168" spans="1:20" ht="43.2" x14ac:dyDescent="0.3">
      <c r="A2168">
        <v>3688</v>
      </c>
      <c r="B2168" s="3" t="s">
        <v>3685</v>
      </c>
      <c r="C2168" s="3" t="s">
        <v>7798</v>
      </c>
      <c r="D2168">
        <v>3000</v>
      </c>
      <c r="E2168">
        <v>3275</v>
      </c>
      <c r="F2168" t="s">
        <v>8219</v>
      </c>
      <c r="G2168" t="s">
        <v>8225</v>
      </c>
      <c r="H2168" t="s">
        <v>8247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8271</v>
      </c>
      <c r="O2168" s="7">
        <f>(Table1[[#This Row],[pledged]]/Table1[[#This Row],[goal]])*100</f>
        <v>109.16666666666666</v>
      </c>
      <c r="P2168">
        <f>Table1[[#This Row],[pledged]]/Table1[[#This Row],[backers_count]]</f>
        <v>83.974358974358978</v>
      </c>
      <c r="Q2168" t="s">
        <v>8315</v>
      </c>
      <c r="R2168" t="s">
        <v>8316</v>
      </c>
      <c r="S2168" s="12">
        <f>(((J2168/60)/60)/24)+DATE(1970,1,1)</f>
        <v>41829.787083333329</v>
      </c>
      <c r="T2168" s="12">
        <f>(((I2168/60)/60)/24)+DATE(1970,1,1)</f>
        <v>41859.787083333329</v>
      </c>
    </row>
    <row r="2169" spans="1:20" ht="43.2" x14ac:dyDescent="0.3">
      <c r="A2169">
        <v>3689</v>
      </c>
      <c r="B2169" s="3" t="s">
        <v>3686</v>
      </c>
      <c r="C2169" s="3" t="s">
        <v>7799</v>
      </c>
      <c r="D2169">
        <v>3000</v>
      </c>
      <c r="E2169">
        <v>3550</v>
      </c>
      <c r="F2169" t="s">
        <v>8219</v>
      </c>
      <c r="G2169" t="s">
        <v>8224</v>
      </c>
      <c r="H2169" t="s">
        <v>8246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8271</v>
      </c>
      <c r="O2169" s="7">
        <f>(Table1[[#This Row],[pledged]]/Table1[[#This Row],[goal]])*100</f>
        <v>118.33333333333333</v>
      </c>
      <c r="P2169">
        <f>Table1[[#This Row],[pledged]]/Table1[[#This Row],[backers_count]]</f>
        <v>57.258064516129032</v>
      </c>
      <c r="Q2169" t="s">
        <v>8315</v>
      </c>
      <c r="R2169" t="s">
        <v>8316</v>
      </c>
      <c r="S2169" s="12">
        <f>(((J2169/60)/60)/24)+DATE(1970,1,1)</f>
        <v>42147.826840277776</v>
      </c>
      <c r="T2169" s="12">
        <f>(((I2169/60)/60)/24)+DATE(1970,1,1)</f>
        <v>42176.934027777781</v>
      </c>
    </row>
    <row r="2170" spans="1:20" ht="57.6" x14ac:dyDescent="0.3">
      <c r="A2170">
        <v>3702</v>
      </c>
      <c r="B2170" s="3" t="s">
        <v>3699</v>
      </c>
      <c r="C2170" s="3" t="s">
        <v>7812</v>
      </c>
      <c r="D2170">
        <v>3000</v>
      </c>
      <c r="E2170">
        <v>3275</v>
      </c>
      <c r="F2170" t="s">
        <v>8219</v>
      </c>
      <c r="G2170" t="s">
        <v>8225</v>
      </c>
      <c r="H2170" t="s">
        <v>8247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8271</v>
      </c>
      <c r="O2170" s="7">
        <f>(Table1[[#This Row],[pledged]]/Table1[[#This Row],[goal]])*100</f>
        <v>109.16666666666666</v>
      </c>
      <c r="P2170">
        <f>Table1[[#This Row],[pledged]]/Table1[[#This Row],[backers_count]]</f>
        <v>155.95238095238096</v>
      </c>
      <c r="Q2170" t="s">
        <v>8315</v>
      </c>
      <c r="R2170" t="s">
        <v>8316</v>
      </c>
      <c r="S2170" s="12">
        <f>(((J2170/60)/60)/24)+DATE(1970,1,1)</f>
        <v>42524.53800925926</v>
      </c>
      <c r="T2170" s="12">
        <f>(((I2170/60)/60)/24)+DATE(1970,1,1)</f>
        <v>42561.957638888889</v>
      </c>
    </row>
    <row r="2171" spans="1:20" ht="57.6" x14ac:dyDescent="0.3">
      <c r="A2171">
        <v>3827</v>
      </c>
      <c r="B2171" s="3" t="s">
        <v>3824</v>
      </c>
      <c r="C2171" s="3" t="s">
        <v>7936</v>
      </c>
      <c r="D2171">
        <v>3000</v>
      </c>
      <c r="E2171">
        <v>4580</v>
      </c>
      <c r="F2171" t="s">
        <v>8219</v>
      </c>
      <c r="G2171" t="s">
        <v>8225</v>
      </c>
      <c r="H2171" t="s">
        <v>8247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8271</v>
      </c>
      <c r="O2171" s="7">
        <f>(Table1[[#This Row],[pledged]]/Table1[[#This Row],[goal]])*100</f>
        <v>152.66666666666666</v>
      </c>
      <c r="P2171">
        <f>Table1[[#This Row],[pledged]]/Table1[[#This Row],[backers_count]]</f>
        <v>70.461538461538467</v>
      </c>
      <c r="Q2171" t="s">
        <v>8315</v>
      </c>
      <c r="R2171" t="s">
        <v>8316</v>
      </c>
      <c r="S2171" s="12">
        <f>(((J2171/60)/60)/24)+DATE(1970,1,1)</f>
        <v>42034.928252314814</v>
      </c>
      <c r="T2171" s="12">
        <f>(((I2171/60)/60)/24)+DATE(1970,1,1)</f>
        <v>42090</v>
      </c>
    </row>
    <row r="2172" spans="1:20" ht="43.2" x14ac:dyDescent="0.3">
      <c r="A2172">
        <v>3834</v>
      </c>
      <c r="B2172" s="3" t="s">
        <v>3831</v>
      </c>
      <c r="C2172" s="3" t="s">
        <v>7943</v>
      </c>
      <c r="D2172">
        <v>3000</v>
      </c>
      <c r="E2172">
        <v>3271</v>
      </c>
      <c r="F2172" t="s">
        <v>8219</v>
      </c>
      <c r="G2172" t="s">
        <v>8225</v>
      </c>
      <c r="H2172" t="s">
        <v>8247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8271</v>
      </c>
      <c r="O2172" s="7">
        <f>(Table1[[#This Row],[pledged]]/Table1[[#This Row],[goal]])*100</f>
        <v>109.03333333333333</v>
      </c>
      <c r="P2172">
        <f>Table1[[#This Row],[pledged]]/Table1[[#This Row],[backers_count]]</f>
        <v>57.385964912280699</v>
      </c>
      <c r="Q2172" t="s">
        <v>8315</v>
      </c>
      <c r="R2172" t="s">
        <v>8316</v>
      </c>
      <c r="S2172" s="12">
        <f>(((J2172/60)/60)/24)+DATE(1970,1,1)</f>
        <v>42143.445219907408</v>
      </c>
      <c r="T2172" s="12">
        <f>(((I2172/60)/60)/24)+DATE(1970,1,1)</f>
        <v>42173.445219907408</v>
      </c>
    </row>
    <row r="2173" spans="1:20" ht="43.2" x14ac:dyDescent="0.3">
      <c r="A2173">
        <v>2932</v>
      </c>
      <c r="B2173" s="3" t="s">
        <v>2932</v>
      </c>
      <c r="C2173" s="3" t="s">
        <v>7042</v>
      </c>
      <c r="D2173">
        <v>3100</v>
      </c>
      <c r="E2173">
        <v>3258</v>
      </c>
      <c r="F2173" t="s">
        <v>8219</v>
      </c>
      <c r="G2173" t="s">
        <v>8226</v>
      </c>
      <c r="H2173" t="s">
        <v>8248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8305</v>
      </c>
      <c r="O2173" s="7">
        <f>(Table1[[#This Row],[pledged]]/Table1[[#This Row],[goal]])*100</f>
        <v>105.0967741935484</v>
      </c>
      <c r="P2173">
        <f>Table1[[#This Row],[pledged]]/Table1[[#This Row],[backers_count]]</f>
        <v>85.736842105263165</v>
      </c>
      <c r="Q2173" t="s">
        <v>8315</v>
      </c>
      <c r="R2173" t="s">
        <v>8357</v>
      </c>
      <c r="S2173" s="12">
        <f>(((J2173/60)/60)/24)+DATE(1970,1,1)</f>
        <v>42025.164780092593</v>
      </c>
      <c r="T2173" s="12">
        <f>(((I2173/60)/60)/24)+DATE(1970,1,1)</f>
        <v>42056.458333333328</v>
      </c>
    </row>
    <row r="2174" spans="1:20" ht="28.8" x14ac:dyDescent="0.3">
      <c r="A2174">
        <v>3223</v>
      </c>
      <c r="B2174" s="3" t="s">
        <v>3223</v>
      </c>
      <c r="C2174" s="3" t="s">
        <v>7333</v>
      </c>
      <c r="D2174">
        <v>3100</v>
      </c>
      <c r="E2174">
        <v>3395</v>
      </c>
      <c r="F2174" t="s">
        <v>8219</v>
      </c>
      <c r="G2174" t="s">
        <v>8224</v>
      </c>
      <c r="H2174" t="s">
        <v>8246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8271</v>
      </c>
      <c r="O2174" s="7">
        <f>(Table1[[#This Row],[pledged]]/Table1[[#This Row],[goal]])*100</f>
        <v>109.51612903225806</v>
      </c>
      <c r="P2174">
        <f>Table1[[#This Row],[pledged]]/Table1[[#This Row],[backers_count]]</f>
        <v>45.878378378378379</v>
      </c>
      <c r="Q2174" t="s">
        <v>8315</v>
      </c>
      <c r="R2174" t="s">
        <v>8316</v>
      </c>
      <c r="S2174" s="12">
        <f>(((J2174/60)/60)/24)+DATE(1970,1,1)</f>
        <v>42206.835370370376</v>
      </c>
      <c r="T2174" s="12">
        <f>(((I2174/60)/60)/24)+DATE(1970,1,1)</f>
        <v>42236.835370370376</v>
      </c>
    </row>
    <row r="2175" spans="1:20" ht="43.2" x14ac:dyDescent="0.3">
      <c r="A2175">
        <v>98</v>
      </c>
      <c r="B2175" s="3" t="s">
        <v>100</v>
      </c>
      <c r="C2175" s="3" t="s">
        <v>4209</v>
      </c>
      <c r="D2175">
        <v>3200</v>
      </c>
      <c r="E2175">
        <v>3400</v>
      </c>
      <c r="F2175" t="s">
        <v>8219</v>
      </c>
      <c r="G2175" t="s">
        <v>8224</v>
      </c>
      <c r="H2175" t="s">
        <v>8246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8266</v>
      </c>
      <c r="O2175" s="7">
        <f>(Table1[[#This Row],[pledged]]/Table1[[#This Row],[goal]])*100</f>
        <v>106.25</v>
      </c>
      <c r="P2175">
        <f>Table1[[#This Row],[pledged]]/Table1[[#This Row],[backers_count]]</f>
        <v>56.666666666666664</v>
      </c>
      <c r="Q2175" t="s">
        <v>8308</v>
      </c>
      <c r="R2175" t="s">
        <v>8310</v>
      </c>
      <c r="S2175" s="12">
        <f>(((J2175/60)/60)/24)+DATE(1970,1,1)</f>
        <v>41214.79483796296</v>
      </c>
      <c r="T2175" s="12">
        <f>(((I2175/60)/60)/24)+DATE(1970,1,1)</f>
        <v>41250.979166666664</v>
      </c>
    </row>
    <row r="2176" spans="1:20" ht="43.2" x14ac:dyDescent="0.3">
      <c r="A2176">
        <v>1929</v>
      </c>
      <c r="B2176" s="3" t="s">
        <v>1930</v>
      </c>
      <c r="C2176" s="3" t="s">
        <v>6039</v>
      </c>
      <c r="D2176">
        <v>3200</v>
      </c>
      <c r="E2176">
        <v>3210</v>
      </c>
      <c r="F2176" t="s">
        <v>8219</v>
      </c>
      <c r="G2176" t="s">
        <v>8224</v>
      </c>
      <c r="H2176" t="s">
        <v>8246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8279</v>
      </c>
      <c r="O2176" s="7">
        <f>(Table1[[#This Row],[pledged]]/Table1[[#This Row],[goal]])*100</f>
        <v>100.3125</v>
      </c>
      <c r="P2176">
        <f>Table1[[#This Row],[pledged]]/Table1[[#This Row],[backers_count]]</f>
        <v>42.8</v>
      </c>
      <c r="Q2176" t="s">
        <v>8323</v>
      </c>
      <c r="R2176" t="s">
        <v>8327</v>
      </c>
      <c r="S2176" s="12">
        <f>(((J2176/60)/60)/24)+DATE(1970,1,1)</f>
        <v>40687.021597222221</v>
      </c>
      <c r="T2176" s="12">
        <f>(((I2176/60)/60)/24)+DATE(1970,1,1)</f>
        <v>40729.021597222221</v>
      </c>
    </row>
    <row r="2177" spans="1:20" ht="43.2" x14ac:dyDescent="0.3">
      <c r="A2177">
        <v>2476</v>
      </c>
      <c r="B2177" s="3" t="s">
        <v>2477</v>
      </c>
      <c r="C2177" s="3" t="s">
        <v>6586</v>
      </c>
      <c r="D2177">
        <v>3200</v>
      </c>
      <c r="E2177">
        <v>3360.72</v>
      </c>
      <c r="F2177" t="s">
        <v>8219</v>
      </c>
      <c r="G2177" t="s">
        <v>8224</v>
      </c>
      <c r="H2177" t="s">
        <v>8246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8279</v>
      </c>
      <c r="O2177" s="7">
        <f>(Table1[[#This Row],[pledged]]/Table1[[#This Row],[goal]])*100</f>
        <v>105.02249999999999</v>
      </c>
      <c r="P2177">
        <f>Table1[[#This Row],[pledged]]/Table1[[#This Row],[backers_count]]</f>
        <v>61.103999999999999</v>
      </c>
      <c r="Q2177" t="s">
        <v>8323</v>
      </c>
      <c r="R2177" t="s">
        <v>8327</v>
      </c>
      <c r="S2177" s="12">
        <f>(((J2177/60)/60)/24)+DATE(1970,1,1)</f>
        <v>41913.328356481477</v>
      </c>
      <c r="T2177" s="12">
        <f>(((I2177/60)/60)/24)+DATE(1970,1,1)</f>
        <v>41946.370023148149</v>
      </c>
    </row>
    <row r="2178" spans="1:20" ht="43.2" x14ac:dyDescent="0.3">
      <c r="A2178">
        <v>2971</v>
      </c>
      <c r="B2178" s="3" t="s">
        <v>2971</v>
      </c>
      <c r="C2178" s="3" t="s">
        <v>7081</v>
      </c>
      <c r="D2178">
        <v>3200</v>
      </c>
      <c r="E2178">
        <v>3205</v>
      </c>
      <c r="F2178" t="s">
        <v>8219</v>
      </c>
      <c r="G2178" t="s">
        <v>8224</v>
      </c>
      <c r="H2178" t="s">
        <v>8246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8271</v>
      </c>
      <c r="O2178" s="7">
        <f>(Table1[[#This Row],[pledged]]/Table1[[#This Row],[goal]])*100</f>
        <v>100.15624999999999</v>
      </c>
      <c r="P2178">
        <f>Table1[[#This Row],[pledged]]/Table1[[#This Row],[backers_count]]</f>
        <v>74.534883720930239</v>
      </c>
      <c r="Q2178" t="s">
        <v>8315</v>
      </c>
      <c r="R2178" t="s">
        <v>8316</v>
      </c>
      <c r="S2178" s="12">
        <f>(((J2178/60)/60)/24)+DATE(1970,1,1)</f>
        <v>41852.658310185187</v>
      </c>
      <c r="T2178" s="12">
        <f>(((I2178/60)/60)/24)+DATE(1970,1,1)</f>
        <v>41882.658310185187</v>
      </c>
    </row>
    <row r="2179" spans="1:20" ht="43.2" x14ac:dyDescent="0.3">
      <c r="A2179">
        <v>3186</v>
      </c>
      <c r="B2179" s="3" t="s">
        <v>3186</v>
      </c>
      <c r="C2179" s="3" t="s">
        <v>7296</v>
      </c>
      <c r="D2179">
        <v>3200</v>
      </c>
      <c r="E2179">
        <v>3270</v>
      </c>
      <c r="F2179" t="s">
        <v>8219</v>
      </c>
      <c r="G2179" t="s">
        <v>8225</v>
      </c>
      <c r="H2179" t="s">
        <v>8247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8271</v>
      </c>
      <c r="O2179" s="7">
        <f>(Table1[[#This Row],[pledged]]/Table1[[#This Row],[goal]])*100</f>
        <v>102.18750000000001</v>
      </c>
      <c r="P2179">
        <f>Table1[[#This Row],[pledged]]/Table1[[#This Row],[backers_count]]</f>
        <v>46.714285714285715</v>
      </c>
      <c r="Q2179" t="s">
        <v>8315</v>
      </c>
      <c r="R2179" t="s">
        <v>8316</v>
      </c>
      <c r="S2179" s="12">
        <f>(((J2179/60)/60)/24)+DATE(1970,1,1)</f>
        <v>41868.924050925925</v>
      </c>
      <c r="T2179" s="12">
        <f>(((I2179/60)/60)/24)+DATE(1970,1,1)</f>
        <v>41898.875</v>
      </c>
    </row>
    <row r="2180" spans="1:20" ht="43.2" x14ac:dyDescent="0.3">
      <c r="A2180">
        <v>3560</v>
      </c>
      <c r="B2180" s="3" t="s">
        <v>3559</v>
      </c>
      <c r="C2180" s="3" t="s">
        <v>7670</v>
      </c>
      <c r="D2180">
        <v>3200</v>
      </c>
      <c r="E2180">
        <v>3470</v>
      </c>
      <c r="F2180" t="s">
        <v>8219</v>
      </c>
      <c r="G2180" t="s">
        <v>8229</v>
      </c>
      <c r="H2180" t="s">
        <v>8251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8271</v>
      </c>
      <c r="O2180" s="7">
        <f>(Table1[[#This Row],[pledged]]/Table1[[#This Row],[goal]])*100</f>
        <v>108.43750000000001</v>
      </c>
      <c r="P2180">
        <f>Table1[[#This Row],[pledged]]/Table1[[#This Row],[backers_count]]</f>
        <v>46.891891891891895</v>
      </c>
      <c r="Q2180" t="s">
        <v>8315</v>
      </c>
      <c r="R2180" t="s">
        <v>8316</v>
      </c>
      <c r="S2180" s="12">
        <f>(((J2180/60)/60)/24)+DATE(1970,1,1)</f>
        <v>42115.889652777783</v>
      </c>
      <c r="T2180" s="12">
        <f>(((I2180/60)/60)/24)+DATE(1970,1,1)</f>
        <v>42151.114583333328</v>
      </c>
    </row>
    <row r="2181" spans="1:20" ht="43.2" x14ac:dyDescent="0.3">
      <c r="A2181">
        <v>119</v>
      </c>
      <c r="B2181" s="3" t="s">
        <v>121</v>
      </c>
      <c r="C2181" s="3" t="s">
        <v>4230</v>
      </c>
      <c r="D2181">
        <v>3250</v>
      </c>
      <c r="E2181">
        <v>3398.1</v>
      </c>
      <c r="F2181" t="s">
        <v>8219</v>
      </c>
      <c r="G2181" t="s">
        <v>8224</v>
      </c>
      <c r="H2181" t="s">
        <v>8246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8266</v>
      </c>
      <c r="O2181" s="7">
        <f>(Table1[[#This Row],[pledged]]/Table1[[#This Row],[goal]])*100</f>
        <v>104.55692307692308</v>
      </c>
      <c r="P2181">
        <f>Table1[[#This Row],[pledged]]/Table1[[#This Row],[backers_count]]</f>
        <v>91.840540540540545</v>
      </c>
      <c r="Q2181" t="s">
        <v>8308</v>
      </c>
      <c r="R2181" t="s">
        <v>8310</v>
      </c>
      <c r="S2181" s="12">
        <f>(((J2181/60)/60)/24)+DATE(1970,1,1)</f>
        <v>40739.069282407407</v>
      </c>
      <c r="T2181" s="12">
        <f>(((I2181/60)/60)/24)+DATE(1970,1,1)</f>
        <v>40768.958333333336</v>
      </c>
    </row>
    <row r="2182" spans="1:20" ht="57.6" x14ac:dyDescent="0.3">
      <c r="A2182">
        <v>536</v>
      </c>
      <c r="B2182" s="3" t="s">
        <v>537</v>
      </c>
      <c r="C2182" s="3" t="s">
        <v>4646</v>
      </c>
      <c r="D2182">
        <v>3300</v>
      </c>
      <c r="E2182">
        <v>3902.5</v>
      </c>
      <c r="F2182" t="s">
        <v>8219</v>
      </c>
      <c r="G2182" t="s">
        <v>8225</v>
      </c>
      <c r="H2182" t="s">
        <v>8247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8271</v>
      </c>
      <c r="O2182" s="7">
        <f>(Table1[[#This Row],[pledged]]/Table1[[#This Row],[goal]])*100</f>
        <v>118.25757575757576</v>
      </c>
      <c r="P2182">
        <f>Table1[[#This Row],[pledged]]/Table1[[#This Row],[backers_count]]</f>
        <v>100.06410256410257</v>
      </c>
      <c r="Q2182" t="s">
        <v>8315</v>
      </c>
      <c r="R2182" t="s">
        <v>8316</v>
      </c>
      <c r="S2182" s="12">
        <f>(((J2182/60)/60)/24)+DATE(1970,1,1)</f>
        <v>42179.344988425932</v>
      </c>
      <c r="T2182" s="12">
        <f>(((I2182/60)/60)/24)+DATE(1970,1,1)</f>
        <v>42219.75</v>
      </c>
    </row>
    <row r="2183" spans="1:20" ht="43.2" x14ac:dyDescent="0.3">
      <c r="A2183">
        <v>1260</v>
      </c>
      <c r="B2183" s="3" t="s">
        <v>1261</v>
      </c>
      <c r="C2183" s="3" t="s">
        <v>5370</v>
      </c>
      <c r="D2183">
        <v>3300</v>
      </c>
      <c r="E2183">
        <v>3751</v>
      </c>
      <c r="F2183" t="s">
        <v>8219</v>
      </c>
      <c r="G2183" t="s">
        <v>8224</v>
      </c>
      <c r="H2183" t="s">
        <v>8246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8276</v>
      </c>
      <c r="O2183" s="7">
        <f>(Table1[[#This Row],[pledged]]/Table1[[#This Row],[goal]])*100</f>
        <v>113.66666666666667</v>
      </c>
      <c r="P2183">
        <f>Table1[[#This Row],[pledged]]/Table1[[#This Row],[backers_count]]</f>
        <v>50.689189189189186</v>
      </c>
      <c r="Q2183" t="s">
        <v>8323</v>
      </c>
      <c r="R2183" t="s">
        <v>8324</v>
      </c>
      <c r="S2183" s="12">
        <f>(((J2183/60)/60)/24)+DATE(1970,1,1)</f>
        <v>41666.842824074076</v>
      </c>
      <c r="T2183" s="12">
        <f>(((I2183/60)/60)/24)+DATE(1970,1,1)</f>
        <v>41696.842824074076</v>
      </c>
    </row>
    <row r="2184" spans="1:20" ht="43.2" x14ac:dyDescent="0.3">
      <c r="A2184">
        <v>2262</v>
      </c>
      <c r="B2184" s="3" t="s">
        <v>2263</v>
      </c>
      <c r="C2184" s="3" t="s">
        <v>6372</v>
      </c>
      <c r="D2184">
        <v>3300</v>
      </c>
      <c r="E2184">
        <v>5087</v>
      </c>
      <c r="F2184" t="s">
        <v>8219</v>
      </c>
      <c r="G2184" t="s">
        <v>8224</v>
      </c>
      <c r="H2184" t="s">
        <v>8246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8297</v>
      </c>
      <c r="O2184" s="7">
        <f>(Table1[[#This Row],[pledged]]/Table1[[#This Row],[goal]])*100</f>
        <v>154.15151515151516</v>
      </c>
      <c r="P2184">
        <f>Table1[[#This Row],[pledged]]/Table1[[#This Row],[backers_count]]</f>
        <v>28.104972375690608</v>
      </c>
      <c r="Q2184" t="s">
        <v>8331</v>
      </c>
      <c r="R2184" t="s">
        <v>8349</v>
      </c>
      <c r="S2184" s="12">
        <f>(((J2184/60)/60)/24)+DATE(1970,1,1)</f>
        <v>41926.585162037038</v>
      </c>
      <c r="T2184" s="12">
        <f>(((I2184/60)/60)/24)+DATE(1970,1,1)</f>
        <v>41961</v>
      </c>
    </row>
    <row r="2185" spans="1:20" ht="43.2" x14ac:dyDescent="0.3">
      <c r="A2185">
        <v>3261</v>
      </c>
      <c r="B2185" s="3" t="s">
        <v>3261</v>
      </c>
      <c r="C2185" s="3" t="s">
        <v>7371</v>
      </c>
      <c r="D2185">
        <v>3300</v>
      </c>
      <c r="E2185">
        <v>3315</v>
      </c>
      <c r="F2185" t="s">
        <v>8219</v>
      </c>
      <c r="G2185" t="s">
        <v>8224</v>
      </c>
      <c r="H2185" t="s">
        <v>8246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8271</v>
      </c>
      <c r="O2185" s="7">
        <f>(Table1[[#This Row],[pledged]]/Table1[[#This Row],[goal]])*100</f>
        <v>100.45454545454547</v>
      </c>
      <c r="P2185">
        <f>Table1[[#This Row],[pledged]]/Table1[[#This Row],[backers_count]]</f>
        <v>67.65306122448979</v>
      </c>
      <c r="Q2185" t="s">
        <v>8315</v>
      </c>
      <c r="R2185" t="s">
        <v>8316</v>
      </c>
      <c r="S2185" s="12">
        <f>(((J2185/60)/60)/24)+DATE(1970,1,1)</f>
        <v>42171.725416666668</v>
      </c>
      <c r="T2185" s="12">
        <f>(((I2185/60)/60)/24)+DATE(1970,1,1)</f>
        <v>42201.725416666668</v>
      </c>
    </row>
    <row r="2186" spans="1:20" ht="43.2" x14ac:dyDescent="0.3">
      <c r="A2186">
        <v>3322</v>
      </c>
      <c r="B2186" s="3" t="s">
        <v>3322</v>
      </c>
      <c r="C2186" s="3" t="s">
        <v>7432</v>
      </c>
      <c r="D2186">
        <v>3300</v>
      </c>
      <c r="E2186">
        <v>3350</v>
      </c>
      <c r="F2186" t="s">
        <v>8219</v>
      </c>
      <c r="G2186" t="s">
        <v>8224</v>
      </c>
      <c r="H2186" t="s">
        <v>8246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8271</v>
      </c>
      <c r="O2186" s="7">
        <f>(Table1[[#This Row],[pledged]]/Table1[[#This Row],[goal]])*100</f>
        <v>101.51515151515152</v>
      </c>
      <c r="P2186">
        <f>Table1[[#This Row],[pledged]]/Table1[[#This Row],[backers_count]]</f>
        <v>145.65217391304347</v>
      </c>
      <c r="Q2186" t="s">
        <v>8315</v>
      </c>
      <c r="R2186" t="s">
        <v>8316</v>
      </c>
      <c r="S2186" s="12">
        <f>(((J2186/60)/60)/24)+DATE(1970,1,1)</f>
        <v>42521.010370370372</v>
      </c>
      <c r="T2186" s="12">
        <f>(((I2186/60)/60)/24)+DATE(1970,1,1)</f>
        <v>42543.163194444445</v>
      </c>
    </row>
    <row r="2187" spans="1:20" ht="43.2" x14ac:dyDescent="0.3">
      <c r="A2187">
        <v>3526</v>
      </c>
      <c r="B2187" s="3" t="s">
        <v>3525</v>
      </c>
      <c r="C2187" s="3" t="s">
        <v>7636</v>
      </c>
      <c r="D2187">
        <v>3300</v>
      </c>
      <c r="E2187">
        <v>3366</v>
      </c>
      <c r="F2187" t="s">
        <v>8219</v>
      </c>
      <c r="G2187" t="s">
        <v>8224</v>
      </c>
      <c r="H2187" t="s">
        <v>8246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8271</v>
      </c>
      <c r="O2187" s="7">
        <f>(Table1[[#This Row],[pledged]]/Table1[[#This Row],[goal]])*100</f>
        <v>102</v>
      </c>
      <c r="P2187">
        <f>Table1[[#This Row],[pledged]]/Table1[[#This Row],[backers_count]]</f>
        <v>99</v>
      </c>
      <c r="Q2187" t="s">
        <v>8315</v>
      </c>
      <c r="R2187" t="s">
        <v>8316</v>
      </c>
      <c r="S2187" s="12">
        <f>(((J2187/60)/60)/24)+DATE(1970,1,1)</f>
        <v>42460.335312499999</v>
      </c>
      <c r="T2187" s="12">
        <f>(((I2187/60)/60)/24)+DATE(1970,1,1)</f>
        <v>42488.249305555553</v>
      </c>
    </row>
    <row r="2188" spans="1:20" ht="28.8" x14ac:dyDescent="0.3">
      <c r="A2188">
        <v>3720</v>
      </c>
      <c r="B2188" s="3" t="s">
        <v>3717</v>
      </c>
      <c r="C2188" s="3" t="s">
        <v>7830</v>
      </c>
      <c r="D2188">
        <v>3300</v>
      </c>
      <c r="E2188">
        <v>3449</v>
      </c>
      <c r="F2188" t="s">
        <v>8219</v>
      </c>
      <c r="G2188" t="s">
        <v>8224</v>
      </c>
      <c r="H2188" t="s">
        <v>8246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8271</v>
      </c>
      <c r="O2188" s="7">
        <f>(Table1[[#This Row],[pledged]]/Table1[[#This Row],[goal]])*100</f>
        <v>104.51515151515152</v>
      </c>
      <c r="P2188">
        <f>Table1[[#This Row],[pledged]]/Table1[[#This Row],[backers_count]]</f>
        <v>86.224999999999994</v>
      </c>
      <c r="Q2188" t="s">
        <v>8315</v>
      </c>
      <c r="R2188" t="s">
        <v>8316</v>
      </c>
      <c r="S2188" s="12">
        <f>(((J2188/60)/60)/24)+DATE(1970,1,1)</f>
        <v>42165.993125000001</v>
      </c>
      <c r="T2188" s="12">
        <f>(((I2188/60)/60)/24)+DATE(1970,1,1)</f>
        <v>42187.993125000001</v>
      </c>
    </row>
    <row r="2189" spans="1:20" ht="43.2" x14ac:dyDescent="0.3">
      <c r="A2189">
        <v>1882</v>
      </c>
      <c r="B2189" s="3" t="s">
        <v>1883</v>
      </c>
      <c r="C2189" s="3" t="s">
        <v>5992</v>
      </c>
      <c r="D2189">
        <v>3350</v>
      </c>
      <c r="E2189">
        <v>3380</v>
      </c>
      <c r="F2189" t="s">
        <v>8219</v>
      </c>
      <c r="G2189" t="s">
        <v>8224</v>
      </c>
      <c r="H2189" t="s">
        <v>8246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8279</v>
      </c>
      <c r="O2189" s="7">
        <f>(Table1[[#This Row],[pledged]]/Table1[[#This Row],[goal]])*100</f>
        <v>100.8955223880597</v>
      </c>
      <c r="P2189">
        <f>Table1[[#This Row],[pledged]]/Table1[[#This Row],[backers_count]]</f>
        <v>41.728395061728392</v>
      </c>
      <c r="Q2189" t="s">
        <v>8323</v>
      </c>
      <c r="R2189" t="s">
        <v>8327</v>
      </c>
      <c r="S2189" s="12">
        <f>(((J2189/60)/60)/24)+DATE(1970,1,1)</f>
        <v>41067.949212962965</v>
      </c>
      <c r="T2189" s="12">
        <f>(((I2189/60)/60)/24)+DATE(1970,1,1)</f>
        <v>41100.991666666669</v>
      </c>
    </row>
    <row r="2190" spans="1:20" ht="43.2" x14ac:dyDescent="0.3">
      <c r="A2190">
        <v>3341</v>
      </c>
      <c r="B2190" s="3" t="s">
        <v>3341</v>
      </c>
      <c r="C2190" s="3" t="s">
        <v>7451</v>
      </c>
      <c r="D2190">
        <v>3350</v>
      </c>
      <c r="E2190">
        <v>3350</v>
      </c>
      <c r="F2190" t="s">
        <v>8219</v>
      </c>
      <c r="G2190" t="s">
        <v>8225</v>
      </c>
      <c r="H2190" t="s">
        <v>8247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8271</v>
      </c>
      <c r="O2190" s="7">
        <f>(Table1[[#This Row],[pledged]]/Table1[[#This Row],[goal]])*100</f>
        <v>100</v>
      </c>
      <c r="P2190">
        <f>Table1[[#This Row],[pledged]]/Table1[[#This Row],[backers_count]]</f>
        <v>119.64285714285714</v>
      </c>
      <c r="Q2190" t="s">
        <v>8315</v>
      </c>
      <c r="R2190" t="s">
        <v>8316</v>
      </c>
      <c r="S2190" s="12">
        <f>(((J2190/60)/60)/24)+DATE(1970,1,1)</f>
        <v>42510.798854166671</v>
      </c>
      <c r="T2190" s="12">
        <f>(((I2190/60)/60)/24)+DATE(1970,1,1)</f>
        <v>42533.708333333328</v>
      </c>
    </row>
    <row r="2191" spans="1:20" ht="43.2" x14ac:dyDescent="0.3">
      <c r="A2191">
        <v>3483</v>
      </c>
      <c r="B2191" s="3" t="s">
        <v>3482</v>
      </c>
      <c r="C2191" s="3" t="s">
        <v>7593</v>
      </c>
      <c r="D2191">
        <v>3350</v>
      </c>
      <c r="E2191">
        <v>5358</v>
      </c>
      <c r="F2191" t="s">
        <v>8219</v>
      </c>
      <c r="G2191" t="s">
        <v>8224</v>
      </c>
      <c r="H2191" t="s">
        <v>8246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8271</v>
      </c>
      <c r="O2191" s="7">
        <f>(Table1[[#This Row],[pledged]]/Table1[[#This Row],[goal]])*100</f>
        <v>159.9402985074627</v>
      </c>
      <c r="P2191">
        <f>Table1[[#This Row],[pledged]]/Table1[[#This Row],[backers_count]]</f>
        <v>40.285714285714285</v>
      </c>
      <c r="Q2191" t="s">
        <v>8315</v>
      </c>
      <c r="R2191" t="s">
        <v>8316</v>
      </c>
      <c r="S2191" s="12">
        <f>(((J2191/60)/60)/24)+DATE(1970,1,1)</f>
        <v>41793.668761574074</v>
      </c>
      <c r="T2191" s="12">
        <f>(((I2191/60)/60)/24)+DATE(1970,1,1)</f>
        <v>41823.668761574074</v>
      </c>
    </row>
    <row r="2192" spans="1:20" ht="28.8" x14ac:dyDescent="0.3">
      <c r="A2192">
        <v>304</v>
      </c>
      <c r="B2192" s="3" t="s">
        <v>305</v>
      </c>
      <c r="C2192" s="3" t="s">
        <v>4414</v>
      </c>
      <c r="D2192">
        <v>3400</v>
      </c>
      <c r="E2192">
        <v>7876</v>
      </c>
      <c r="F2192" t="s">
        <v>8219</v>
      </c>
      <c r="G2192" t="s">
        <v>8224</v>
      </c>
      <c r="H2192" t="s">
        <v>8246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8269</v>
      </c>
      <c r="O2192" s="7">
        <f>(Table1[[#This Row],[pledged]]/Table1[[#This Row],[goal]])*100</f>
        <v>231.64705882352939</v>
      </c>
      <c r="P2192">
        <f>Table1[[#This Row],[pledged]]/Table1[[#This Row],[backers_count]]</f>
        <v>106.43243243243244</v>
      </c>
      <c r="Q2192" t="s">
        <v>8308</v>
      </c>
      <c r="R2192" t="s">
        <v>8313</v>
      </c>
      <c r="S2192" s="12">
        <f>(((J2192/60)/60)/24)+DATE(1970,1,1)</f>
        <v>41114.094872685186</v>
      </c>
      <c r="T2192" s="12">
        <f>(((I2192/60)/60)/24)+DATE(1970,1,1)</f>
        <v>41153.083333333336</v>
      </c>
    </row>
    <row r="2193" spans="1:20" ht="43.2" x14ac:dyDescent="0.3">
      <c r="A2193">
        <v>1356</v>
      </c>
      <c r="B2193" s="3" t="s">
        <v>1357</v>
      </c>
      <c r="C2193" s="3" t="s">
        <v>5466</v>
      </c>
      <c r="D2193">
        <v>3400</v>
      </c>
      <c r="E2193">
        <v>6215.56</v>
      </c>
      <c r="F2193" t="s">
        <v>8219</v>
      </c>
      <c r="G2193" t="s">
        <v>8224</v>
      </c>
      <c r="H2193" t="s">
        <v>8246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8274</v>
      </c>
      <c r="O2193" s="7">
        <f>(Table1[[#This Row],[pledged]]/Table1[[#This Row],[goal]])*100</f>
        <v>182.81058823529412</v>
      </c>
      <c r="P2193">
        <f>Table1[[#This Row],[pledged]]/Table1[[#This Row],[backers_count]]</f>
        <v>71.443218390804603</v>
      </c>
      <c r="Q2193" t="s">
        <v>8320</v>
      </c>
      <c r="R2193" t="s">
        <v>8321</v>
      </c>
      <c r="S2193" s="12">
        <f>(((J2193/60)/60)/24)+DATE(1970,1,1)</f>
        <v>41430.038888888892</v>
      </c>
      <c r="T2193" s="12">
        <f>(((I2193/60)/60)/24)+DATE(1970,1,1)</f>
        <v>41460.038888888892</v>
      </c>
    </row>
    <row r="2194" spans="1:20" ht="43.2" x14ac:dyDescent="0.3">
      <c r="A2194">
        <v>1667</v>
      </c>
      <c r="B2194" s="3" t="s">
        <v>1668</v>
      </c>
      <c r="C2194" s="3" t="s">
        <v>5777</v>
      </c>
      <c r="D2194">
        <v>3400</v>
      </c>
      <c r="E2194">
        <v>4313</v>
      </c>
      <c r="F2194" t="s">
        <v>8219</v>
      </c>
      <c r="G2194" t="s">
        <v>8224</v>
      </c>
      <c r="H2194" t="s">
        <v>8246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8292</v>
      </c>
      <c r="O2194" s="7">
        <f>(Table1[[#This Row],[pledged]]/Table1[[#This Row],[goal]])*100</f>
        <v>126.85294117647059</v>
      </c>
      <c r="P2194">
        <f>Table1[[#This Row],[pledged]]/Table1[[#This Row],[backers_count]]</f>
        <v>52.597560975609753</v>
      </c>
      <c r="Q2194" t="s">
        <v>8323</v>
      </c>
      <c r="R2194" t="s">
        <v>8344</v>
      </c>
      <c r="S2194" s="12">
        <f>(((J2194/60)/60)/24)+DATE(1970,1,1)</f>
        <v>41682.0705787037</v>
      </c>
      <c r="T2194" s="12">
        <f>(((I2194/60)/60)/24)+DATE(1970,1,1)</f>
        <v>41709.290972222225</v>
      </c>
    </row>
    <row r="2195" spans="1:20" ht="43.2" x14ac:dyDescent="0.3">
      <c r="A2195">
        <v>3015</v>
      </c>
      <c r="B2195" s="3" t="s">
        <v>3015</v>
      </c>
      <c r="C2195" s="3" t="s">
        <v>7125</v>
      </c>
      <c r="D2195">
        <v>3400</v>
      </c>
      <c r="E2195">
        <v>3508</v>
      </c>
      <c r="F2195" t="s">
        <v>8219</v>
      </c>
      <c r="G2195" t="s">
        <v>8224</v>
      </c>
      <c r="H2195" t="s">
        <v>8246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8303</v>
      </c>
      <c r="O2195" s="7">
        <f>(Table1[[#This Row],[pledged]]/Table1[[#This Row],[goal]])*100</f>
        <v>103.17647058823529</v>
      </c>
      <c r="P2195">
        <f>Table1[[#This Row],[pledged]]/Table1[[#This Row],[backers_count]]</f>
        <v>87.7</v>
      </c>
      <c r="Q2195" t="s">
        <v>8315</v>
      </c>
      <c r="R2195" t="s">
        <v>8355</v>
      </c>
      <c r="S2195" s="12">
        <f>(((J2195/60)/60)/24)+DATE(1970,1,1)</f>
        <v>41785.72729166667</v>
      </c>
      <c r="T2195" s="12">
        <f>(((I2195/60)/60)/24)+DATE(1970,1,1)</f>
        <v>41801.166666666664</v>
      </c>
    </row>
    <row r="2196" spans="1:20" ht="43.2" x14ac:dyDescent="0.3">
      <c r="A2196">
        <v>3585</v>
      </c>
      <c r="B2196" s="3" t="s">
        <v>3584</v>
      </c>
      <c r="C2196" s="3" t="s">
        <v>7695</v>
      </c>
      <c r="D2196">
        <v>3400</v>
      </c>
      <c r="E2196">
        <v>4050</v>
      </c>
      <c r="F2196" t="s">
        <v>8219</v>
      </c>
      <c r="G2196" t="s">
        <v>8224</v>
      </c>
      <c r="H2196" t="s">
        <v>8246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8271</v>
      </c>
      <c r="O2196" s="7">
        <f>(Table1[[#This Row],[pledged]]/Table1[[#This Row],[goal]])*100</f>
        <v>119.11764705882352</v>
      </c>
      <c r="P2196">
        <f>Table1[[#This Row],[pledged]]/Table1[[#This Row],[backers_count]]</f>
        <v>176.08695652173913</v>
      </c>
      <c r="Q2196" t="s">
        <v>8315</v>
      </c>
      <c r="R2196" t="s">
        <v>8316</v>
      </c>
      <c r="S2196" s="12">
        <f>(((J2196/60)/60)/24)+DATE(1970,1,1)</f>
        <v>41964.716319444444</v>
      </c>
      <c r="T2196" s="12">
        <f>(((I2196/60)/60)/24)+DATE(1970,1,1)</f>
        <v>41994.716319444444</v>
      </c>
    </row>
    <row r="2197" spans="1:20" ht="43.2" x14ac:dyDescent="0.3">
      <c r="A2197">
        <v>530</v>
      </c>
      <c r="B2197" s="3" t="s">
        <v>531</v>
      </c>
      <c r="C2197" s="3" t="s">
        <v>4640</v>
      </c>
      <c r="D2197">
        <v>3405</v>
      </c>
      <c r="E2197">
        <v>3670</v>
      </c>
      <c r="F2197" t="s">
        <v>8219</v>
      </c>
      <c r="G2197" t="s">
        <v>8224</v>
      </c>
      <c r="H2197" t="s">
        <v>8246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8271</v>
      </c>
      <c r="O2197" s="7">
        <f>(Table1[[#This Row],[pledged]]/Table1[[#This Row],[goal]])*100</f>
        <v>107.78267254038178</v>
      </c>
      <c r="P2197">
        <f>Table1[[#This Row],[pledged]]/Table1[[#This Row],[backers_count]]</f>
        <v>126.55172413793103</v>
      </c>
      <c r="Q2197" t="s">
        <v>8315</v>
      </c>
      <c r="R2197" t="s">
        <v>8316</v>
      </c>
      <c r="S2197" s="12">
        <f>(((J2197/60)/60)/24)+DATE(1970,1,1)</f>
        <v>42157.591064814813</v>
      </c>
      <c r="T2197" s="12">
        <f>(((I2197/60)/60)/24)+DATE(1970,1,1)</f>
        <v>42179.083333333328</v>
      </c>
    </row>
    <row r="2198" spans="1:20" ht="28.8" x14ac:dyDescent="0.3">
      <c r="A2198">
        <v>8</v>
      </c>
      <c r="B2198" s="3" t="s">
        <v>10</v>
      </c>
      <c r="C2198" s="3" t="s">
        <v>4119</v>
      </c>
      <c r="D2198">
        <v>3500</v>
      </c>
      <c r="E2198">
        <v>3501.52</v>
      </c>
      <c r="F2198" t="s">
        <v>8219</v>
      </c>
      <c r="G2198" t="s">
        <v>8224</v>
      </c>
      <c r="H2198" t="s">
        <v>8246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8265</v>
      </c>
      <c r="O2198" s="7">
        <f>(Table1[[#This Row],[pledged]]/Table1[[#This Row],[goal]])*100</f>
        <v>100.04342857142856</v>
      </c>
      <c r="P2198">
        <f>Table1[[#This Row],[pledged]]/Table1[[#This Row],[backers_count]]</f>
        <v>291.79333333333335</v>
      </c>
      <c r="Q2198" t="s">
        <v>8308</v>
      </c>
      <c r="R2198" t="s">
        <v>8309</v>
      </c>
      <c r="S2198" s="12">
        <f>(((J2198/60)/60)/24)+DATE(1970,1,1)</f>
        <v>42468.94458333333</v>
      </c>
      <c r="T2198" s="12">
        <f>(((I2198/60)/60)/24)+DATE(1970,1,1)</f>
        <v>42475.875</v>
      </c>
    </row>
    <row r="2199" spans="1:20" ht="43.2" x14ac:dyDescent="0.3">
      <c r="A2199">
        <v>13</v>
      </c>
      <c r="B2199" s="3" t="s">
        <v>15</v>
      </c>
      <c r="C2199" s="3" t="s">
        <v>4124</v>
      </c>
      <c r="D2199">
        <v>3500</v>
      </c>
      <c r="E2199">
        <v>5599</v>
      </c>
      <c r="F2199" t="s">
        <v>8219</v>
      </c>
      <c r="G2199" t="s">
        <v>8224</v>
      </c>
      <c r="H2199" t="s">
        <v>8246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8265</v>
      </c>
      <c r="O2199" s="7">
        <f>(Table1[[#This Row],[pledged]]/Table1[[#This Row],[goal]])*100</f>
        <v>159.97142857142856</v>
      </c>
      <c r="P2199">
        <f>Table1[[#This Row],[pledged]]/Table1[[#This Row],[backers_count]]</f>
        <v>109.78431372549019</v>
      </c>
      <c r="Q2199" t="s">
        <v>8308</v>
      </c>
      <c r="R2199" t="s">
        <v>8309</v>
      </c>
      <c r="S2199" s="12">
        <f>(((J2199/60)/60)/24)+DATE(1970,1,1)</f>
        <v>42508.677187499998</v>
      </c>
      <c r="T2199" s="12">
        <f>(((I2199/60)/60)/24)+DATE(1970,1,1)</f>
        <v>42544.852083333331</v>
      </c>
    </row>
    <row r="2200" spans="1:20" ht="43.2" x14ac:dyDescent="0.3">
      <c r="A2200">
        <v>75</v>
      </c>
      <c r="B2200" s="3" t="s">
        <v>77</v>
      </c>
      <c r="C2200" s="3" t="s">
        <v>4186</v>
      </c>
      <c r="D2200">
        <v>3500</v>
      </c>
      <c r="E2200">
        <v>4040</v>
      </c>
      <c r="F2200" t="s">
        <v>8219</v>
      </c>
      <c r="G2200" t="s">
        <v>8224</v>
      </c>
      <c r="H2200" t="s">
        <v>8246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8266</v>
      </c>
      <c r="O2200" s="7">
        <f>(Table1[[#This Row],[pledged]]/Table1[[#This Row],[goal]])*100</f>
        <v>115.42857142857143</v>
      </c>
      <c r="P2200">
        <f>Table1[[#This Row],[pledged]]/Table1[[#This Row],[backers_count]]</f>
        <v>85.957446808510639</v>
      </c>
      <c r="Q2200" t="s">
        <v>8308</v>
      </c>
      <c r="R2200" t="s">
        <v>8310</v>
      </c>
      <c r="S2200" s="12">
        <f>(((J2200/60)/60)/24)+DATE(1970,1,1)</f>
        <v>41357.209166666667</v>
      </c>
      <c r="T2200" s="12">
        <f>(((I2200/60)/60)/24)+DATE(1970,1,1)</f>
        <v>41387.209166666667</v>
      </c>
    </row>
    <row r="2201" spans="1:20" ht="43.2" x14ac:dyDescent="0.3">
      <c r="A2201">
        <v>88</v>
      </c>
      <c r="B2201" s="3" t="s">
        <v>90</v>
      </c>
      <c r="C2201" s="3" t="s">
        <v>4199</v>
      </c>
      <c r="D2201">
        <v>3500</v>
      </c>
      <c r="E2201">
        <v>3600</v>
      </c>
      <c r="F2201" t="s">
        <v>8219</v>
      </c>
      <c r="G2201" t="s">
        <v>8224</v>
      </c>
      <c r="H2201" t="s">
        <v>8246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8266</v>
      </c>
      <c r="O2201" s="7">
        <f>(Table1[[#This Row],[pledged]]/Table1[[#This Row],[goal]])*100</f>
        <v>102.85714285714285</v>
      </c>
      <c r="P2201">
        <f>Table1[[#This Row],[pledged]]/Table1[[#This Row],[backers_count]]</f>
        <v>60</v>
      </c>
      <c r="Q2201" t="s">
        <v>8308</v>
      </c>
      <c r="R2201" t="s">
        <v>8310</v>
      </c>
      <c r="S2201" s="12">
        <f>(((J2201/60)/60)/24)+DATE(1970,1,1)</f>
        <v>41786.65892361111</v>
      </c>
      <c r="T2201" s="12">
        <f>(((I2201/60)/60)/24)+DATE(1970,1,1)</f>
        <v>41812.65892361111</v>
      </c>
    </row>
    <row r="2202" spans="1:20" ht="43.2" x14ac:dyDescent="0.3">
      <c r="A2202">
        <v>101</v>
      </c>
      <c r="B2202" s="3" t="s">
        <v>103</v>
      </c>
      <c r="C2202" s="3" t="s">
        <v>4212</v>
      </c>
      <c r="D2202">
        <v>3500</v>
      </c>
      <c r="E2202">
        <v>3500</v>
      </c>
      <c r="F2202" t="s">
        <v>8219</v>
      </c>
      <c r="G2202" t="s">
        <v>8224</v>
      </c>
      <c r="H2202" t="s">
        <v>8246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8266</v>
      </c>
      <c r="O2202" s="7">
        <f>(Table1[[#This Row],[pledged]]/Table1[[#This Row],[goal]])*100</f>
        <v>100</v>
      </c>
      <c r="P2202">
        <f>Table1[[#This Row],[pledged]]/Table1[[#This Row],[backers_count]]</f>
        <v>100</v>
      </c>
      <c r="Q2202" t="s">
        <v>8308</v>
      </c>
      <c r="R2202" t="s">
        <v>8310</v>
      </c>
      <c r="S2202" s="12">
        <f>(((J2202/60)/60)/24)+DATE(1970,1,1)</f>
        <v>41274.776736111111</v>
      </c>
      <c r="T2202" s="12">
        <f>(((I2202/60)/60)/24)+DATE(1970,1,1)</f>
        <v>41298.776736111111</v>
      </c>
    </row>
    <row r="2203" spans="1:20" ht="43.2" x14ac:dyDescent="0.3">
      <c r="A2203">
        <v>111</v>
      </c>
      <c r="B2203" s="3" t="s">
        <v>113</v>
      </c>
      <c r="C2203" s="3" t="s">
        <v>4222</v>
      </c>
      <c r="D2203">
        <v>3500</v>
      </c>
      <c r="E2203">
        <v>5410</v>
      </c>
      <c r="F2203" t="s">
        <v>8219</v>
      </c>
      <c r="G2203" t="s">
        <v>8226</v>
      </c>
      <c r="H2203" t="s">
        <v>8248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8266</v>
      </c>
      <c r="O2203" s="7">
        <f>(Table1[[#This Row],[pledged]]/Table1[[#This Row],[goal]])*100</f>
        <v>154.57142857142858</v>
      </c>
      <c r="P2203">
        <f>Table1[[#This Row],[pledged]]/Table1[[#This Row],[backers_count]]</f>
        <v>102.0754716981132</v>
      </c>
      <c r="Q2203" t="s">
        <v>8308</v>
      </c>
      <c r="R2203" t="s">
        <v>8310</v>
      </c>
      <c r="S2203" s="12">
        <f>(((J2203/60)/60)/24)+DATE(1970,1,1)</f>
        <v>42125.333182870367</v>
      </c>
      <c r="T2203" s="12">
        <f>(((I2203/60)/60)/24)+DATE(1970,1,1)</f>
        <v>42155.333182870367</v>
      </c>
    </row>
    <row r="2204" spans="1:20" ht="43.2" x14ac:dyDescent="0.3">
      <c r="A2204">
        <v>116</v>
      </c>
      <c r="B2204" s="3" t="s">
        <v>118</v>
      </c>
      <c r="C2204" s="3" t="s">
        <v>4227</v>
      </c>
      <c r="D2204">
        <v>3500</v>
      </c>
      <c r="E2204">
        <v>3978</v>
      </c>
      <c r="F2204" t="s">
        <v>8219</v>
      </c>
      <c r="G2204" t="s">
        <v>8224</v>
      </c>
      <c r="H2204" t="s">
        <v>8246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8266</v>
      </c>
      <c r="O2204" s="7">
        <f>(Table1[[#This Row],[pledged]]/Table1[[#This Row],[goal]])*100</f>
        <v>113.65714285714286</v>
      </c>
      <c r="P2204">
        <f>Table1[[#This Row],[pledged]]/Table1[[#This Row],[backers_count]]</f>
        <v>69.78947368421052</v>
      </c>
      <c r="Q2204" t="s">
        <v>8308</v>
      </c>
      <c r="R2204" t="s">
        <v>8310</v>
      </c>
      <c r="S2204" s="12">
        <f>(((J2204/60)/60)/24)+DATE(1970,1,1)</f>
        <v>40595.497164351851</v>
      </c>
      <c r="T2204" s="12">
        <f>(((I2204/60)/60)/24)+DATE(1970,1,1)</f>
        <v>40641.455497685187</v>
      </c>
    </row>
    <row r="2205" spans="1:20" ht="57.6" x14ac:dyDescent="0.3">
      <c r="A2205">
        <v>244</v>
      </c>
      <c r="B2205" s="4">
        <v>39756</v>
      </c>
      <c r="C2205" s="3" t="s">
        <v>4354</v>
      </c>
      <c r="D2205">
        <v>3500</v>
      </c>
      <c r="E2205">
        <v>3981.5</v>
      </c>
      <c r="F2205" t="s">
        <v>8219</v>
      </c>
      <c r="G2205" t="s">
        <v>8224</v>
      </c>
      <c r="H2205" t="s">
        <v>8246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8269</v>
      </c>
      <c r="O2205" s="7">
        <f>(Table1[[#This Row],[pledged]]/Table1[[#This Row],[goal]])*100</f>
        <v>113.75714285714287</v>
      </c>
      <c r="P2205">
        <f>Table1[[#This Row],[pledged]]/Table1[[#This Row],[backers_count]]</f>
        <v>47.398809523809526</v>
      </c>
      <c r="Q2205" t="s">
        <v>8308</v>
      </c>
      <c r="R2205" t="s">
        <v>8313</v>
      </c>
      <c r="S2205" s="12">
        <f>(((J2205/60)/60)/24)+DATE(1970,1,1)</f>
        <v>40213.323599537034</v>
      </c>
      <c r="T2205" s="12">
        <f>(((I2205/60)/60)/24)+DATE(1970,1,1)</f>
        <v>40253.29583333333</v>
      </c>
    </row>
    <row r="2206" spans="1:20" ht="43.2" x14ac:dyDescent="0.3">
      <c r="A2206">
        <v>251</v>
      </c>
      <c r="B2206" s="3" t="s">
        <v>252</v>
      </c>
      <c r="C2206" s="3" t="s">
        <v>4361</v>
      </c>
      <c r="D2206">
        <v>3500</v>
      </c>
      <c r="E2206">
        <v>4395</v>
      </c>
      <c r="F2206" t="s">
        <v>8219</v>
      </c>
      <c r="G2206" t="s">
        <v>8224</v>
      </c>
      <c r="H2206" t="s">
        <v>8246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8269</v>
      </c>
      <c r="O2206" s="7">
        <f>(Table1[[#This Row],[pledged]]/Table1[[#This Row],[goal]])*100</f>
        <v>125.57142857142858</v>
      </c>
      <c r="P2206">
        <f>Table1[[#This Row],[pledged]]/Table1[[#This Row],[backers_count]]</f>
        <v>57.077922077922075</v>
      </c>
      <c r="Q2206" t="s">
        <v>8308</v>
      </c>
      <c r="R2206" t="s">
        <v>8313</v>
      </c>
      <c r="S2206" s="12">
        <f>(((J2206/60)/60)/24)+DATE(1970,1,1)</f>
        <v>41013.787569444445</v>
      </c>
      <c r="T2206" s="12">
        <f>(((I2206/60)/60)/24)+DATE(1970,1,1)</f>
        <v>41045.791666666664</v>
      </c>
    </row>
    <row r="2207" spans="1:20" ht="43.2" x14ac:dyDescent="0.3">
      <c r="A2207">
        <v>341</v>
      </c>
      <c r="B2207" s="3" t="s">
        <v>342</v>
      </c>
      <c r="C2207" s="3" t="s">
        <v>4451</v>
      </c>
      <c r="D2207">
        <v>3500</v>
      </c>
      <c r="E2207">
        <v>3735</v>
      </c>
      <c r="F2207" t="s">
        <v>8219</v>
      </c>
      <c r="G2207" t="s">
        <v>8224</v>
      </c>
      <c r="H2207" t="s">
        <v>8246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8269</v>
      </c>
      <c r="O2207" s="7">
        <f>(Table1[[#This Row],[pledged]]/Table1[[#This Row],[goal]])*100</f>
        <v>106.71428571428572</v>
      </c>
      <c r="P2207">
        <f>Table1[[#This Row],[pledged]]/Table1[[#This Row],[backers_count]]</f>
        <v>67.909090909090907</v>
      </c>
      <c r="Q2207" t="s">
        <v>8308</v>
      </c>
      <c r="R2207" t="s">
        <v>8313</v>
      </c>
      <c r="S2207" s="12">
        <f>(((J2207/60)/60)/24)+DATE(1970,1,1)</f>
        <v>41894.879606481481</v>
      </c>
      <c r="T2207" s="12">
        <f>(((I2207/60)/60)/24)+DATE(1970,1,1)</f>
        <v>41913.165972222225</v>
      </c>
    </row>
    <row r="2208" spans="1:20" ht="43.2" x14ac:dyDescent="0.3">
      <c r="A2208">
        <v>354</v>
      </c>
      <c r="B2208" s="3" t="s">
        <v>355</v>
      </c>
      <c r="C2208" s="3" t="s">
        <v>4464</v>
      </c>
      <c r="D2208">
        <v>3500</v>
      </c>
      <c r="E2208">
        <v>3638</v>
      </c>
      <c r="F2208" t="s">
        <v>8219</v>
      </c>
      <c r="G2208" t="s">
        <v>8224</v>
      </c>
      <c r="H2208" t="s">
        <v>8246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8269</v>
      </c>
      <c r="O2208" s="7">
        <f>(Table1[[#This Row],[pledged]]/Table1[[#This Row],[goal]])*100</f>
        <v>103.94285714285714</v>
      </c>
      <c r="P2208">
        <f>Table1[[#This Row],[pledged]]/Table1[[#This Row],[backers_count]]</f>
        <v>125.44827586206897</v>
      </c>
      <c r="Q2208" t="s">
        <v>8308</v>
      </c>
      <c r="R2208" t="s">
        <v>8313</v>
      </c>
      <c r="S2208" s="12">
        <f>(((J2208/60)/60)/24)+DATE(1970,1,1)</f>
        <v>42438.827789351853</v>
      </c>
      <c r="T2208" s="12">
        <f>(((I2208/60)/60)/24)+DATE(1970,1,1)</f>
        <v>42468.786122685182</v>
      </c>
    </row>
    <row r="2209" spans="1:20" ht="43.2" x14ac:dyDescent="0.3">
      <c r="A2209">
        <v>524</v>
      </c>
      <c r="B2209" s="3" t="s">
        <v>525</v>
      </c>
      <c r="C2209" s="3" t="s">
        <v>4634</v>
      </c>
      <c r="D2209">
        <v>3500</v>
      </c>
      <c r="E2209">
        <v>3803.55</v>
      </c>
      <c r="F2209" t="s">
        <v>8219</v>
      </c>
      <c r="G2209" t="s">
        <v>8225</v>
      </c>
      <c r="H2209" t="s">
        <v>8247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8271</v>
      </c>
      <c r="O2209" s="7">
        <f>(Table1[[#This Row],[pledged]]/Table1[[#This Row],[goal]])*100</f>
        <v>108.67285714285715</v>
      </c>
      <c r="P2209">
        <f>Table1[[#This Row],[pledged]]/Table1[[#This Row],[backers_count]]</f>
        <v>29.258076923076924</v>
      </c>
      <c r="Q2209" t="s">
        <v>8315</v>
      </c>
      <c r="R2209" t="s">
        <v>8316</v>
      </c>
      <c r="S2209" s="12">
        <f>(((J2209/60)/60)/24)+DATE(1970,1,1)</f>
        <v>42492.717233796298</v>
      </c>
      <c r="T2209" s="12">
        <f>(((I2209/60)/60)/24)+DATE(1970,1,1)</f>
        <v>42522.717233796298</v>
      </c>
    </row>
    <row r="2210" spans="1:20" ht="57.6" x14ac:dyDescent="0.3">
      <c r="A2210">
        <v>727</v>
      </c>
      <c r="B2210" s="3" t="s">
        <v>728</v>
      </c>
      <c r="C2210" s="3" t="s">
        <v>4837</v>
      </c>
      <c r="D2210">
        <v>3500</v>
      </c>
      <c r="E2210">
        <v>5443</v>
      </c>
      <c r="F2210" t="s">
        <v>8219</v>
      </c>
      <c r="G2210" t="s">
        <v>8224</v>
      </c>
      <c r="H2210" t="s">
        <v>8246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8274</v>
      </c>
      <c r="O2210" s="7">
        <f>(Table1[[#This Row],[pledged]]/Table1[[#This Row],[goal]])*100</f>
        <v>155.51428571428571</v>
      </c>
      <c r="P2210">
        <f>Table1[[#This Row],[pledged]]/Table1[[#This Row],[backers_count]]</f>
        <v>36.530201342281877</v>
      </c>
      <c r="Q2210" t="s">
        <v>8320</v>
      </c>
      <c r="R2210" t="s">
        <v>8321</v>
      </c>
      <c r="S2210" s="12">
        <f>(((J2210/60)/60)/24)+DATE(1970,1,1)</f>
        <v>41247.020243055551</v>
      </c>
      <c r="T2210" s="12">
        <f>(((I2210/60)/60)/24)+DATE(1970,1,1)</f>
        <v>41288.888888888891</v>
      </c>
    </row>
    <row r="2211" spans="1:20" ht="43.2" x14ac:dyDescent="0.3">
      <c r="A2211">
        <v>798</v>
      </c>
      <c r="B2211" s="3" t="s">
        <v>799</v>
      </c>
      <c r="C2211" s="3" t="s">
        <v>4908</v>
      </c>
      <c r="D2211">
        <v>3500</v>
      </c>
      <c r="E2211">
        <v>4021</v>
      </c>
      <c r="F2211" t="s">
        <v>8219</v>
      </c>
      <c r="G2211" t="s">
        <v>8224</v>
      </c>
      <c r="H2211" t="s">
        <v>8246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8276</v>
      </c>
      <c r="O2211" s="7">
        <f>(Table1[[#This Row],[pledged]]/Table1[[#This Row],[goal]])*100</f>
        <v>114.88571428571429</v>
      </c>
      <c r="P2211">
        <f>Table1[[#This Row],[pledged]]/Table1[[#This Row],[backers_count]]</f>
        <v>46.218390804597703</v>
      </c>
      <c r="Q2211" t="s">
        <v>8323</v>
      </c>
      <c r="R2211" t="s">
        <v>8324</v>
      </c>
      <c r="S2211" s="12">
        <f>(((J2211/60)/60)/24)+DATE(1970,1,1)</f>
        <v>41882.590127314819</v>
      </c>
      <c r="T2211" s="12">
        <f>(((I2211/60)/60)/24)+DATE(1970,1,1)</f>
        <v>41912.590127314819</v>
      </c>
    </row>
    <row r="2212" spans="1:20" ht="28.8" x14ac:dyDescent="0.3">
      <c r="A2212">
        <v>852</v>
      </c>
      <c r="B2212" s="3" t="s">
        <v>853</v>
      </c>
      <c r="C2212" s="3" t="s">
        <v>4962</v>
      </c>
      <c r="D2212">
        <v>3500</v>
      </c>
      <c r="E2212">
        <v>3674</v>
      </c>
      <c r="F2212" t="s">
        <v>8219</v>
      </c>
      <c r="G2212" t="s">
        <v>8224</v>
      </c>
      <c r="H2212" t="s">
        <v>8246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8277</v>
      </c>
      <c r="O2212" s="7">
        <f>(Table1[[#This Row],[pledged]]/Table1[[#This Row],[goal]])*100</f>
        <v>104.97142857142859</v>
      </c>
      <c r="P2212">
        <f>Table1[[#This Row],[pledged]]/Table1[[#This Row],[backers_count]]</f>
        <v>59.258064516129032</v>
      </c>
      <c r="Q2212" t="s">
        <v>8323</v>
      </c>
      <c r="R2212" t="s">
        <v>8325</v>
      </c>
      <c r="S2212" s="12">
        <f>(((J2212/60)/60)/24)+DATE(1970,1,1)</f>
        <v>42656.805497685185</v>
      </c>
      <c r="T2212" s="12">
        <f>(((I2212/60)/60)/24)+DATE(1970,1,1)</f>
        <v>42667.875</v>
      </c>
    </row>
    <row r="2213" spans="1:20" ht="43.2" x14ac:dyDescent="0.3">
      <c r="A2213">
        <v>1198</v>
      </c>
      <c r="B2213" s="3" t="s">
        <v>1199</v>
      </c>
      <c r="C2213" s="3" t="s">
        <v>5308</v>
      </c>
      <c r="D2213">
        <v>3500</v>
      </c>
      <c r="E2213">
        <v>9121</v>
      </c>
      <c r="F2213" t="s">
        <v>8219</v>
      </c>
      <c r="G2213" t="s">
        <v>8224</v>
      </c>
      <c r="H2213" t="s">
        <v>8246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8285</v>
      </c>
      <c r="O2213" s="7">
        <f>(Table1[[#This Row],[pledged]]/Table1[[#This Row],[goal]])*100</f>
        <v>260.59999999999997</v>
      </c>
      <c r="P2213">
        <f>Table1[[#This Row],[pledged]]/Table1[[#This Row],[backers_count]]</f>
        <v>54.616766467065865</v>
      </c>
      <c r="Q2213" t="s">
        <v>8336</v>
      </c>
      <c r="R2213" t="s">
        <v>8337</v>
      </c>
      <c r="S2213" s="12">
        <f>(((J2213/60)/60)/24)+DATE(1970,1,1)</f>
        <v>42333.619050925925</v>
      </c>
      <c r="T2213" s="12">
        <f>(((I2213/60)/60)/24)+DATE(1970,1,1)</f>
        <v>42369.125</v>
      </c>
    </row>
    <row r="2214" spans="1:20" ht="28.8" x14ac:dyDescent="0.3">
      <c r="A2214">
        <v>1247</v>
      </c>
      <c r="B2214" s="3" t="s">
        <v>1248</v>
      </c>
      <c r="C2214" s="3" t="s">
        <v>5357</v>
      </c>
      <c r="D2214">
        <v>3500</v>
      </c>
      <c r="E2214">
        <v>4275</v>
      </c>
      <c r="F2214" t="s">
        <v>8219</v>
      </c>
      <c r="G2214" t="s">
        <v>8224</v>
      </c>
      <c r="H2214" t="s">
        <v>8246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8276</v>
      </c>
      <c r="O2214" s="7">
        <f>(Table1[[#This Row],[pledged]]/Table1[[#This Row],[goal]])*100</f>
        <v>122.14285714285715</v>
      </c>
      <c r="P2214">
        <f>Table1[[#This Row],[pledged]]/Table1[[#This Row],[backers_count]]</f>
        <v>85.5</v>
      </c>
      <c r="Q2214" t="s">
        <v>8323</v>
      </c>
      <c r="R2214" t="s">
        <v>8324</v>
      </c>
      <c r="S2214" s="12">
        <f>(((J2214/60)/60)/24)+DATE(1970,1,1)</f>
        <v>41370.292303240742</v>
      </c>
      <c r="T2214" s="12">
        <f>(((I2214/60)/60)/24)+DATE(1970,1,1)</f>
        <v>41400.292303240742</v>
      </c>
    </row>
    <row r="2215" spans="1:20" ht="43.2" x14ac:dyDescent="0.3">
      <c r="A2215">
        <v>1252</v>
      </c>
      <c r="B2215" s="3" t="s">
        <v>1253</v>
      </c>
      <c r="C2215" s="3" t="s">
        <v>5362</v>
      </c>
      <c r="D2215">
        <v>3500</v>
      </c>
      <c r="E2215">
        <v>4818</v>
      </c>
      <c r="F2215" t="s">
        <v>8219</v>
      </c>
      <c r="G2215" t="s">
        <v>8224</v>
      </c>
      <c r="H2215" t="s">
        <v>8246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8276</v>
      </c>
      <c r="O2215" s="7">
        <f>(Table1[[#This Row],[pledged]]/Table1[[#This Row],[goal]])*100</f>
        <v>137.65714285714284</v>
      </c>
      <c r="P2215">
        <f>Table1[[#This Row],[pledged]]/Table1[[#This Row],[backers_count]]</f>
        <v>34.170212765957444</v>
      </c>
      <c r="Q2215" t="s">
        <v>8323</v>
      </c>
      <c r="R2215" t="s">
        <v>8324</v>
      </c>
      <c r="S2215" s="12">
        <f>(((J2215/60)/60)/24)+DATE(1970,1,1)</f>
        <v>41543.988067129627</v>
      </c>
      <c r="T2215" s="12">
        <f>(((I2215/60)/60)/24)+DATE(1970,1,1)</f>
        <v>41571.988067129627</v>
      </c>
    </row>
    <row r="2216" spans="1:20" ht="57.6" x14ac:dyDescent="0.3">
      <c r="A2216">
        <v>1265</v>
      </c>
      <c r="B2216" s="3" t="s">
        <v>1266</v>
      </c>
      <c r="C2216" s="3" t="s">
        <v>5375</v>
      </c>
      <c r="D2216">
        <v>3500</v>
      </c>
      <c r="E2216">
        <v>4170.17</v>
      </c>
      <c r="F2216" t="s">
        <v>8219</v>
      </c>
      <c r="G2216" t="s">
        <v>8224</v>
      </c>
      <c r="H2216" t="s">
        <v>8246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8276</v>
      </c>
      <c r="O2216" s="7">
        <f>(Table1[[#This Row],[pledged]]/Table1[[#This Row],[goal]])*100</f>
        <v>119.14771428571429</v>
      </c>
      <c r="P2216">
        <f>Table1[[#This Row],[pledged]]/Table1[[#This Row],[backers_count]]</f>
        <v>63.184393939393942</v>
      </c>
      <c r="Q2216" t="s">
        <v>8323</v>
      </c>
      <c r="R2216" t="s">
        <v>8324</v>
      </c>
      <c r="S2216" s="12">
        <f>(((J2216/60)/60)/24)+DATE(1970,1,1)</f>
        <v>40465.655266203699</v>
      </c>
      <c r="T2216" s="12">
        <f>(((I2216/60)/60)/24)+DATE(1970,1,1)</f>
        <v>40512.655266203699</v>
      </c>
    </row>
    <row r="2217" spans="1:20" ht="28.8" x14ac:dyDescent="0.3">
      <c r="A2217">
        <v>1290</v>
      </c>
      <c r="B2217" s="3" t="s">
        <v>1291</v>
      </c>
      <c r="C2217" s="3" t="s">
        <v>5400</v>
      </c>
      <c r="D2217">
        <v>3500</v>
      </c>
      <c r="E2217">
        <v>3800</v>
      </c>
      <c r="F2217" t="s">
        <v>8219</v>
      </c>
      <c r="G2217" t="s">
        <v>8224</v>
      </c>
      <c r="H2217" t="s">
        <v>8246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8271</v>
      </c>
      <c r="O2217" s="7">
        <f>(Table1[[#This Row],[pledged]]/Table1[[#This Row],[goal]])*100</f>
        <v>108.57142857142857</v>
      </c>
      <c r="P2217">
        <f>Table1[[#This Row],[pledged]]/Table1[[#This Row],[backers_count]]</f>
        <v>44.186046511627907</v>
      </c>
      <c r="Q2217" t="s">
        <v>8315</v>
      </c>
      <c r="R2217" t="s">
        <v>8316</v>
      </c>
      <c r="S2217" s="12">
        <f>(((J2217/60)/60)/24)+DATE(1970,1,1)</f>
        <v>42086.614942129629</v>
      </c>
      <c r="T2217" s="12">
        <f>(((I2217/60)/60)/24)+DATE(1970,1,1)</f>
        <v>42117.290972222225</v>
      </c>
    </row>
    <row r="2218" spans="1:20" ht="43.2" x14ac:dyDescent="0.3">
      <c r="A2218">
        <v>1299</v>
      </c>
      <c r="B2218" s="3" t="s">
        <v>1300</v>
      </c>
      <c r="C2218" s="3" t="s">
        <v>5409</v>
      </c>
      <c r="D2218">
        <v>3500</v>
      </c>
      <c r="E2218">
        <v>4340</v>
      </c>
      <c r="F2218" t="s">
        <v>8219</v>
      </c>
      <c r="G2218" t="s">
        <v>8224</v>
      </c>
      <c r="H2218" t="s">
        <v>8246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8271</v>
      </c>
      <c r="O2218" s="7">
        <f>(Table1[[#This Row],[pledged]]/Table1[[#This Row],[goal]])*100</f>
        <v>124</v>
      </c>
      <c r="P2218">
        <f>Table1[[#This Row],[pledged]]/Table1[[#This Row],[backers_count]]</f>
        <v>135.625</v>
      </c>
      <c r="Q2218" t="s">
        <v>8315</v>
      </c>
      <c r="R2218" t="s">
        <v>8316</v>
      </c>
      <c r="S2218" s="12">
        <f>(((J2218/60)/60)/24)+DATE(1970,1,1)</f>
        <v>42169.814340277779</v>
      </c>
      <c r="T2218" s="12">
        <f>(((I2218/60)/60)/24)+DATE(1970,1,1)</f>
        <v>42199.814340277779</v>
      </c>
    </row>
    <row r="2219" spans="1:20" ht="28.8" x14ac:dyDescent="0.3">
      <c r="A2219">
        <v>1303</v>
      </c>
      <c r="B2219" s="3" t="s">
        <v>1304</v>
      </c>
      <c r="C2219" s="3" t="s">
        <v>5413</v>
      </c>
      <c r="D2219">
        <v>3500</v>
      </c>
      <c r="E2219">
        <v>4559.13</v>
      </c>
      <c r="F2219" t="s">
        <v>8219</v>
      </c>
      <c r="G2219" t="s">
        <v>8225</v>
      </c>
      <c r="H2219" t="s">
        <v>8247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8271</v>
      </c>
      <c r="O2219" s="7">
        <f>(Table1[[#This Row],[pledged]]/Table1[[#This Row],[goal]])*100</f>
        <v>130.26085714285716</v>
      </c>
      <c r="P2219">
        <f>Table1[[#This Row],[pledged]]/Table1[[#This Row],[backers_count]]</f>
        <v>42.214166666666671</v>
      </c>
      <c r="Q2219" t="s">
        <v>8315</v>
      </c>
      <c r="R2219" t="s">
        <v>8316</v>
      </c>
      <c r="S2219" s="12">
        <f>(((J2219/60)/60)/24)+DATE(1970,1,1)</f>
        <v>42566.441203703704</v>
      </c>
      <c r="T2219" s="12">
        <f>(((I2219/60)/60)/24)+DATE(1970,1,1)</f>
        <v>42582.458333333328</v>
      </c>
    </row>
    <row r="2220" spans="1:20" ht="43.2" x14ac:dyDescent="0.3">
      <c r="A2220">
        <v>1384</v>
      </c>
      <c r="B2220" s="3" t="s">
        <v>1385</v>
      </c>
      <c r="C2220" s="3" t="s">
        <v>5494</v>
      </c>
      <c r="D2220">
        <v>3500</v>
      </c>
      <c r="E2220">
        <v>4343</v>
      </c>
      <c r="F2220" t="s">
        <v>8219</v>
      </c>
      <c r="G2220" t="s">
        <v>8224</v>
      </c>
      <c r="H2220" t="s">
        <v>8246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8276</v>
      </c>
      <c r="O2220" s="7">
        <f>(Table1[[#This Row],[pledged]]/Table1[[#This Row],[goal]])*100</f>
        <v>124.08571428571429</v>
      </c>
      <c r="P2220">
        <f>Table1[[#This Row],[pledged]]/Table1[[#This Row],[backers_count]]</f>
        <v>68.936507936507937</v>
      </c>
      <c r="Q2220" t="s">
        <v>8323</v>
      </c>
      <c r="R2220" t="s">
        <v>8324</v>
      </c>
      <c r="S2220" s="12">
        <f>(((J2220/60)/60)/24)+DATE(1970,1,1)</f>
        <v>42160.735208333332</v>
      </c>
      <c r="T2220" s="12">
        <f>(((I2220/60)/60)/24)+DATE(1970,1,1)</f>
        <v>42190.735208333332</v>
      </c>
    </row>
    <row r="2221" spans="1:20" x14ac:dyDescent="0.3">
      <c r="A2221">
        <v>1395</v>
      </c>
      <c r="B2221" s="3" t="s">
        <v>1396</v>
      </c>
      <c r="C2221" s="3" t="s">
        <v>5505</v>
      </c>
      <c r="D2221">
        <v>3500</v>
      </c>
      <c r="E2221">
        <v>3916</v>
      </c>
      <c r="F2221" t="s">
        <v>8219</v>
      </c>
      <c r="G2221" t="s">
        <v>8224</v>
      </c>
      <c r="H2221" t="s">
        <v>8246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8276</v>
      </c>
      <c r="O2221" s="7">
        <f>(Table1[[#This Row],[pledged]]/Table1[[#This Row],[goal]])*100</f>
        <v>111.88571428571427</v>
      </c>
      <c r="P2221">
        <f>Table1[[#This Row],[pledged]]/Table1[[#This Row],[backers_count]]</f>
        <v>47.756097560975611</v>
      </c>
      <c r="Q2221" t="s">
        <v>8323</v>
      </c>
      <c r="R2221" t="s">
        <v>8324</v>
      </c>
      <c r="S2221" s="12">
        <f>(((J2221/60)/60)/24)+DATE(1970,1,1)</f>
        <v>42719.90834490741</v>
      </c>
      <c r="T2221" s="12">
        <f>(((I2221/60)/60)/24)+DATE(1970,1,1)</f>
        <v>42749.90834490741</v>
      </c>
    </row>
    <row r="2222" spans="1:20" ht="43.2" x14ac:dyDescent="0.3">
      <c r="A2222">
        <v>1512</v>
      </c>
      <c r="B2222" s="3" t="s">
        <v>1513</v>
      </c>
      <c r="C2222" s="3" t="s">
        <v>5622</v>
      </c>
      <c r="D2222">
        <v>3500</v>
      </c>
      <c r="E2222">
        <v>19557</v>
      </c>
      <c r="F2222" t="s">
        <v>8219</v>
      </c>
      <c r="G2222" t="s">
        <v>8224</v>
      </c>
      <c r="H2222" t="s">
        <v>8246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8285</v>
      </c>
      <c r="O2222" s="7">
        <f>(Table1[[#This Row],[pledged]]/Table1[[#This Row],[goal]])*100</f>
        <v>558.7714285714286</v>
      </c>
      <c r="P2222">
        <f>Table1[[#This Row],[pledged]]/Table1[[#This Row],[backers_count]]</f>
        <v>58.379104477611939</v>
      </c>
      <c r="Q2222" t="s">
        <v>8336</v>
      </c>
      <c r="R2222" t="s">
        <v>8337</v>
      </c>
      <c r="S2222" s="12">
        <f>(((J2222/60)/60)/24)+DATE(1970,1,1)</f>
        <v>42741.684479166666</v>
      </c>
      <c r="T2222" s="12">
        <f>(((I2222/60)/60)/24)+DATE(1970,1,1)</f>
        <v>42771.684479166666</v>
      </c>
    </row>
    <row r="2223" spans="1:20" ht="43.2" x14ac:dyDescent="0.3">
      <c r="A2223">
        <v>1527</v>
      </c>
      <c r="B2223" s="3" t="s">
        <v>1528</v>
      </c>
      <c r="C2223" s="3" t="s">
        <v>5637</v>
      </c>
      <c r="D2223">
        <v>3500</v>
      </c>
      <c r="E2223">
        <v>3865.55</v>
      </c>
      <c r="F2223" t="s">
        <v>8219</v>
      </c>
      <c r="G2223" t="s">
        <v>8224</v>
      </c>
      <c r="H2223" t="s">
        <v>8246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8285</v>
      </c>
      <c r="O2223" s="7">
        <f>(Table1[[#This Row],[pledged]]/Table1[[#This Row],[goal]])*100</f>
        <v>110.44428571428573</v>
      </c>
      <c r="P2223">
        <f>Table1[[#This Row],[pledged]]/Table1[[#This Row],[backers_count]]</f>
        <v>55.222142857142863</v>
      </c>
      <c r="Q2223" t="s">
        <v>8336</v>
      </c>
      <c r="R2223" t="s">
        <v>8337</v>
      </c>
      <c r="S2223" s="12">
        <f>(((J2223/60)/60)/24)+DATE(1970,1,1)</f>
        <v>42780.600532407407</v>
      </c>
      <c r="T2223" s="12">
        <f>(((I2223/60)/60)/24)+DATE(1970,1,1)</f>
        <v>42808.558865740735</v>
      </c>
    </row>
    <row r="2224" spans="1:20" ht="43.2" x14ac:dyDescent="0.3">
      <c r="A2224">
        <v>1665</v>
      </c>
      <c r="B2224" s="3" t="s">
        <v>1666</v>
      </c>
      <c r="C2224" s="3" t="s">
        <v>5775</v>
      </c>
      <c r="D2224">
        <v>3500</v>
      </c>
      <c r="E2224">
        <v>4181</v>
      </c>
      <c r="F2224" t="s">
        <v>8219</v>
      </c>
      <c r="G2224" t="s">
        <v>8224</v>
      </c>
      <c r="H2224" t="s">
        <v>8246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8292</v>
      </c>
      <c r="O2224" s="7">
        <f>(Table1[[#This Row],[pledged]]/Table1[[#This Row],[goal]])*100</f>
        <v>119.45714285714286</v>
      </c>
      <c r="P2224">
        <f>Table1[[#This Row],[pledged]]/Table1[[#This Row],[backers_count]]</f>
        <v>44.956989247311824</v>
      </c>
      <c r="Q2224" t="s">
        <v>8323</v>
      </c>
      <c r="R2224" t="s">
        <v>8344</v>
      </c>
      <c r="S2224" s="12">
        <f>(((J2224/60)/60)/24)+DATE(1970,1,1)</f>
        <v>40564.649456018517</v>
      </c>
      <c r="T2224" s="12">
        <f>(((I2224/60)/60)/24)+DATE(1970,1,1)</f>
        <v>40596.125</v>
      </c>
    </row>
    <row r="2225" spans="1:20" ht="43.2" x14ac:dyDescent="0.3">
      <c r="A2225">
        <v>2081</v>
      </c>
      <c r="B2225" s="3" t="s">
        <v>2082</v>
      </c>
      <c r="C2225" s="3" t="s">
        <v>6191</v>
      </c>
      <c r="D2225">
        <v>3500</v>
      </c>
      <c r="E2225">
        <v>4010</v>
      </c>
      <c r="F2225" t="s">
        <v>8219</v>
      </c>
      <c r="G2225" t="s">
        <v>8224</v>
      </c>
      <c r="H2225" t="s">
        <v>8246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8279</v>
      </c>
      <c r="O2225" s="7">
        <f>(Table1[[#This Row],[pledged]]/Table1[[#This Row],[goal]])*100</f>
        <v>114.57142857142857</v>
      </c>
      <c r="P2225">
        <f>Table1[[#This Row],[pledged]]/Table1[[#This Row],[backers_count]]</f>
        <v>72.909090909090907</v>
      </c>
      <c r="Q2225" t="s">
        <v>8323</v>
      </c>
      <c r="R2225" t="s">
        <v>8327</v>
      </c>
      <c r="S2225" s="12">
        <f>(((J2225/60)/60)/24)+DATE(1970,1,1)</f>
        <v>41004.156886574077</v>
      </c>
      <c r="T2225" s="12">
        <f>(((I2225/60)/60)/24)+DATE(1970,1,1)</f>
        <v>41045.207638888889</v>
      </c>
    </row>
    <row r="2226" spans="1:20" ht="57.6" x14ac:dyDescent="0.3">
      <c r="A2226">
        <v>2094</v>
      </c>
      <c r="B2226" s="3" t="s">
        <v>2095</v>
      </c>
      <c r="C2226" s="3" t="s">
        <v>6204</v>
      </c>
      <c r="D2226">
        <v>3500</v>
      </c>
      <c r="E2226">
        <v>4219</v>
      </c>
      <c r="F2226" t="s">
        <v>8219</v>
      </c>
      <c r="G2226" t="s">
        <v>8224</v>
      </c>
      <c r="H2226" t="s">
        <v>8246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8279</v>
      </c>
      <c r="O2226" s="7">
        <f>(Table1[[#This Row],[pledged]]/Table1[[#This Row],[goal]])*100</f>
        <v>120.54285714285714</v>
      </c>
      <c r="P2226">
        <f>Table1[[#This Row],[pledged]]/Table1[[#This Row],[backers_count]]</f>
        <v>58.597222222222221</v>
      </c>
      <c r="Q2226" t="s">
        <v>8323</v>
      </c>
      <c r="R2226" t="s">
        <v>8327</v>
      </c>
      <c r="S2226" s="12">
        <f>(((J2226/60)/60)/24)+DATE(1970,1,1)</f>
        <v>40939.02002314815</v>
      </c>
      <c r="T2226" s="12">
        <f>(((I2226/60)/60)/24)+DATE(1970,1,1)</f>
        <v>40973.125</v>
      </c>
    </row>
    <row r="2227" spans="1:20" ht="43.2" x14ac:dyDescent="0.3">
      <c r="A2227">
        <v>2220</v>
      </c>
      <c r="B2227" s="3" t="s">
        <v>2221</v>
      </c>
      <c r="C2227" s="3" t="s">
        <v>6330</v>
      </c>
      <c r="D2227">
        <v>3500</v>
      </c>
      <c r="E2227">
        <v>3540</v>
      </c>
      <c r="F2227" t="s">
        <v>8219</v>
      </c>
      <c r="G2227" t="s">
        <v>8224</v>
      </c>
      <c r="H2227" t="s">
        <v>8246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8280</v>
      </c>
      <c r="O2227" s="7">
        <f>(Table1[[#This Row],[pledged]]/Table1[[#This Row],[goal]])*100</f>
        <v>101.14285714285714</v>
      </c>
      <c r="P2227">
        <f>Table1[[#This Row],[pledged]]/Table1[[#This Row],[backers_count]]</f>
        <v>51.304347826086953</v>
      </c>
      <c r="Q2227" t="s">
        <v>8323</v>
      </c>
      <c r="R2227" t="s">
        <v>8328</v>
      </c>
      <c r="S2227" s="12">
        <f>(((J2227/60)/60)/24)+DATE(1970,1,1)</f>
        <v>41452.060601851852</v>
      </c>
      <c r="T2227" s="12">
        <f>(((I2227/60)/60)/24)+DATE(1970,1,1)</f>
        <v>41482.060601851852</v>
      </c>
    </row>
    <row r="2228" spans="1:20" ht="43.2" x14ac:dyDescent="0.3">
      <c r="A2228">
        <v>2249</v>
      </c>
      <c r="B2228" s="3" t="s">
        <v>2250</v>
      </c>
      <c r="C2228" s="3" t="s">
        <v>6359</v>
      </c>
      <c r="D2228">
        <v>3500</v>
      </c>
      <c r="E2228">
        <v>5907</v>
      </c>
      <c r="F2228" t="s">
        <v>8219</v>
      </c>
      <c r="G2228" t="s">
        <v>8224</v>
      </c>
      <c r="H2228" t="s">
        <v>8246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8297</v>
      </c>
      <c r="O2228" s="7">
        <f>(Table1[[#This Row],[pledged]]/Table1[[#This Row],[goal]])*100</f>
        <v>168.77142857142857</v>
      </c>
      <c r="P2228">
        <f>Table1[[#This Row],[pledged]]/Table1[[#This Row],[backers_count]]</f>
        <v>32.81666666666667</v>
      </c>
      <c r="Q2228" t="s">
        <v>8331</v>
      </c>
      <c r="R2228" t="s">
        <v>8349</v>
      </c>
      <c r="S2228" s="12">
        <f>(((J2228/60)/60)/24)+DATE(1970,1,1)</f>
        <v>41336.703298611108</v>
      </c>
      <c r="T2228" s="12">
        <f>(((I2228/60)/60)/24)+DATE(1970,1,1)</f>
        <v>41366.661631944444</v>
      </c>
    </row>
    <row r="2229" spans="1:20" ht="43.2" x14ac:dyDescent="0.3">
      <c r="A2229">
        <v>2306</v>
      </c>
      <c r="B2229" s="3" t="s">
        <v>2307</v>
      </c>
      <c r="C2229" s="3" t="s">
        <v>6416</v>
      </c>
      <c r="D2229">
        <v>3500</v>
      </c>
      <c r="E2229">
        <v>3736.55</v>
      </c>
      <c r="F2229" t="s">
        <v>8219</v>
      </c>
      <c r="G2229" t="s">
        <v>8224</v>
      </c>
      <c r="H2229" t="s">
        <v>8246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8279</v>
      </c>
      <c r="O2229" s="7">
        <f>(Table1[[#This Row],[pledged]]/Table1[[#This Row],[goal]])*100</f>
        <v>106.75857142857143</v>
      </c>
      <c r="P2229">
        <f>Table1[[#This Row],[pledged]]/Table1[[#This Row],[backers_count]]</f>
        <v>51.185616438356163</v>
      </c>
      <c r="Q2229" t="s">
        <v>8323</v>
      </c>
      <c r="R2229" t="s">
        <v>8327</v>
      </c>
      <c r="S2229" s="12">
        <f>(((J2229/60)/60)/24)+DATE(1970,1,1)</f>
        <v>40948.16815972222</v>
      </c>
      <c r="T2229" s="12">
        <f>(((I2229/60)/60)/24)+DATE(1970,1,1)</f>
        <v>40978.16815972222</v>
      </c>
    </row>
    <row r="2230" spans="1:20" ht="57.6" x14ac:dyDescent="0.3">
      <c r="A2230">
        <v>2484</v>
      </c>
      <c r="B2230" s="3" t="s">
        <v>2484</v>
      </c>
      <c r="C2230" s="3" t="s">
        <v>6594</v>
      </c>
      <c r="D2230">
        <v>3500</v>
      </c>
      <c r="E2230">
        <v>4176.1099999999997</v>
      </c>
      <c r="F2230" t="s">
        <v>8219</v>
      </c>
      <c r="G2230" t="s">
        <v>8224</v>
      </c>
      <c r="H2230" t="s">
        <v>8246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8279</v>
      </c>
      <c r="O2230" s="7">
        <f>(Table1[[#This Row],[pledged]]/Table1[[#This Row],[goal]])*100</f>
        <v>119.31742857142855</v>
      </c>
      <c r="P2230">
        <f>Table1[[#This Row],[pledged]]/Table1[[#This Row],[backers_count]]</f>
        <v>46.401222222222216</v>
      </c>
      <c r="Q2230" t="s">
        <v>8323</v>
      </c>
      <c r="R2230" t="s">
        <v>8327</v>
      </c>
      <c r="S2230" s="12">
        <f>(((J2230/60)/60)/24)+DATE(1970,1,1)</f>
        <v>40771.916701388887</v>
      </c>
      <c r="T2230" s="12">
        <f>(((I2230/60)/60)/24)+DATE(1970,1,1)</f>
        <v>40801.916701388887</v>
      </c>
    </row>
    <row r="2231" spans="1:20" ht="43.2" x14ac:dyDescent="0.3">
      <c r="A2231">
        <v>2489</v>
      </c>
      <c r="B2231" s="3" t="s">
        <v>2489</v>
      </c>
      <c r="C2231" s="3" t="s">
        <v>6599</v>
      </c>
      <c r="D2231">
        <v>3500</v>
      </c>
      <c r="E2231">
        <v>4678.5</v>
      </c>
      <c r="F2231" t="s">
        <v>8219</v>
      </c>
      <c r="G2231" t="s">
        <v>8224</v>
      </c>
      <c r="H2231" t="s">
        <v>8246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8279</v>
      </c>
      <c r="O2231" s="7">
        <f>(Table1[[#This Row],[pledged]]/Table1[[#This Row],[goal]])*100</f>
        <v>133.67142857142858</v>
      </c>
      <c r="P2231">
        <f>Table1[[#This Row],[pledged]]/Table1[[#This Row],[backers_count]]</f>
        <v>62.38</v>
      </c>
      <c r="Q2231" t="s">
        <v>8323</v>
      </c>
      <c r="R2231" t="s">
        <v>8327</v>
      </c>
      <c r="S2231" s="12">
        <f>(((J2231/60)/60)/24)+DATE(1970,1,1)</f>
        <v>41373.690266203703</v>
      </c>
      <c r="T2231" s="12">
        <f>(((I2231/60)/60)/24)+DATE(1970,1,1)</f>
        <v>41403.690266203703</v>
      </c>
    </row>
    <row r="2232" spans="1:20" ht="57.6" x14ac:dyDescent="0.3">
      <c r="A2232">
        <v>2541</v>
      </c>
      <c r="B2232" s="3" t="s">
        <v>2541</v>
      </c>
      <c r="C2232" s="3" t="s">
        <v>6651</v>
      </c>
      <c r="D2232">
        <v>3500</v>
      </c>
      <c r="E2232">
        <v>3746</v>
      </c>
      <c r="F2232" t="s">
        <v>8219</v>
      </c>
      <c r="G2232" t="s">
        <v>8225</v>
      </c>
      <c r="H2232" t="s">
        <v>8247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8300</v>
      </c>
      <c r="O2232" s="7">
        <f>(Table1[[#This Row],[pledged]]/Table1[[#This Row],[goal]])*100</f>
        <v>107.02857142857142</v>
      </c>
      <c r="P2232">
        <f>Table1[[#This Row],[pledged]]/Table1[[#This Row],[backers_count]]</f>
        <v>59.460317460317462</v>
      </c>
      <c r="Q2232" t="s">
        <v>8323</v>
      </c>
      <c r="R2232" t="s">
        <v>8352</v>
      </c>
      <c r="S2232" s="12">
        <f>(((J2232/60)/60)/24)+DATE(1970,1,1)</f>
        <v>41483.449282407404</v>
      </c>
      <c r="T2232" s="12">
        <f>(((I2232/60)/60)/24)+DATE(1970,1,1)</f>
        <v>41543.449282407404</v>
      </c>
    </row>
    <row r="2233" spans="1:20" ht="43.2" x14ac:dyDescent="0.3">
      <c r="A2233">
        <v>2546</v>
      </c>
      <c r="B2233" s="3" t="s">
        <v>2546</v>
      </c>
      <c r="C2233" s="3" t="s">
        <v>6656</v>
      </c>
      <c r="D2233">
        <v>3500</v>
      </c>
      <c r="E2233">
        <v>3910</v>
      </c>
      <c r="F2233" t="s">
        <v>8219</v>
      </c>
      <c r="G2233" t="s">
        <v>8224</v>
      </c>
      <c r="H2233" t="s">
        <v>8246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8300</v>
      </c>
      <c r="O2233" s="7">
        <f>(Table1[[#This Row],[pledged]]/Table1[[#This Row],[goal]])*100</f>
        <v>111.71428571428572</v>
      </c>
      <c r="P2233">
        <f>Table1[[#This Row],[pledged]]/Table1[[#This Row],[backers_count]]</f>
        <v>60.153846153846153</v>
      </c>
      <c r="Q2233" t="s">
        <v>8323</v>
      </c>
      <c r="R2233" t="s">
        <v>8352</v>
      </c>
      <c r="S2233" s="12">
        <f>(((J2233/60)/60)/24)+DATE(1970,1,1)</f>
        <v>41524.858553240738</v>
      </c>
      <c r="T2233" s="12">
        <f>(((I2233/60)/60)/24)+DATE(1970,1,1)</f>
        <v>41552.208333333336</v>
      </c>
    </row>
    <row r="2234" spans="1:20" ht="43.2" x14ac:dyDescent="0.3">
      <c r="A2234">
        <v>2665</v>
      </c>
      <c r="B2234" s="3" t="s">
        <v>2665</v>
      </c>
      <c r="C2234" s="3" t="s">
        <v>6775</v>
      </c>
      <c r="D2234">
        <v>3500</v>
      </c>
      <c r="E2234">
        <v>4310</v>
      </c>
      <c r="F2234" t="s">
        <v>8219</v>
      </c>
      <c r="G2234" t="s">
        <v>8224</v>
      </c>
      <c r="H2234" t="s">
        <v>8246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8302</v>
      </c>
      <c r="O2234" s="7">
        <f>(Table1[[#This Row],[pledged]]/Table1[[#This Row],[goal]])*100</f>
        <v>123.14285714285715</v>
      </c>
      <c r="P2234">
        <f>Table1[[#This Row],[pledged]]/Table1[[#This Row],[backers_count]]</f>
        <v>93.695652173913047</v>
      </c>
      <c r="Q2234" t="s">
        <v>8317</v>
      </c>
      <c r="R2234" t="s">
        <v>8354</v>
      </c>
      <c r="S2234" s="12">
        <f>(((J2234/60)/60)/24)+DATE(1970,1,1)</f>
        <v>42083.895532407405</v>
      </c>
      <c r="T2234" s="12">
        <f>(((I2234/60)/60)/24)+DATE(1970,1,1)</f>
        <v>42128.895532407405</v>
      </c>
    </row>
    <row r="2235" spans="1:20" ht="43.2" x14ac:dyDescent="0.3">
      <c r="A2235">
        <v>2839</v>
      </c>
      <c r="B2235" s="3" t="s">
        <v>2839</v>
      </c>
      <c r="C2235" s="3" t="s">
        <v>6949</v>
      </c>
      <c r="D2235">
        <v>3500</v>
      </c>
      <c r="E2235">
        <v>3900</v>
      </c>
      <c r="F2235" t="s">
        <v>8219</v>
      </c>
      <c r="G2235" t="s">
        <v>8224</v>
      </c>
      <c r="H2235" t="s">
        <v>8246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8271</v>
      </c>
      <c r="O2235" s="7">
        <f>(Table1[[#This Row],[pledged]]/Table1[[#This Row],[goal]])*100</f>
        <v>111.42857142857143</v>
      </c>
      <c r="P2235">
        <f>Table1[[#This Row],[pledged]]/Table1[[#This Row],[backers_count]]</f>
        <v>125.80645161290323</v>
      </c>
      <c r="Q2235" t="s">
        <v>8315</v>
      </c>
      <c r="R2235" t="s">
        <v>8316</v>
      </c>
      <c r="S2235" s="12">
        <f>(((J2235/60)/60)/24)+DATE(1970,1,1)</f>
        <v>41853.240208333329</v>
      </c>
      <c r="T2235" s="12">
        <f>(((I2235/60)/60)/24)+DATE(1970,1,1)</f>
        <v>41876.207638888889</v>
      </c>
    </row>
    <row r="2236" spans="1:20" ht="43.2" x14ac:dyDescent="0.3">
      <c r="A2236">
        <v>2935</v>
      </c>
      <c r="B2236" s="3" t="s">
        <v>2935</v>
      </c>
      <c r="C2236" s="3" t="s">
        <v>7045</v>
      </c>
      <c r="D2236">
        <v>3500</v>
      </c>
      <c r="E2236">
        <v>3531</v>
      </c>
      <c r="F2236" t="s">
        <v>8219</v>
      </c>
      <c r="G2236" t="s">
        <v>8224</v>
      </c>
      <c r="H2236" t="s">
        <v>8246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8305</v>
      </c>
      <c r="O2236" s="7">
        <f>(Table1[[#This Row],[pledged]]/Table1[[#This Row],[goal]])*100</f>
        <v>100.88571428571429</v>
      </c>
      <c r="P2236">
        <f>Table1[[#This Row],[pledged]]/Table1[[#This Row],[backers_count]]</f>
        <v>90.538461538461533</v>
      </c>
      <c r="Q2236" t="s">
        <v>8315</v>
      </c>
      <c r="R2236" t="s">
        <v>8357</v>
      </c>
      <c r="S2236" s="12">
        <f>(((J2236/60)/60)/24)+DATE(1970,1,1)</f>
        <v>42553.583425925928</v>
      </c>
      <c r="T2236" s="12">
        <f>(((I2236/60)/60)/24)+DATE(1970,1,1)</f>
        <v>42611.708333333328</v>
      </c>
    </row>
    <row r="2237" spans="1:20" ht="28.8" x14ac:dyDescent="0.3">
      <c r="A2237">
        <v>2968</v>
      </c>
      <c r="B2237" s="3" t="s">
        <v>2968</v>
      </c>
      <c r="C2237" s="3" t="s">
        <v>7078</v>
      </c>
      <c r="D2237">
        <v>3500</v>
      </c>
      <c r="E2237">
        <v>3710</v>
      </c>
      <c r="F2237" t="s">
        <v>8219</v>
      </c>
      <c r="G2237" t="s">
        <v>8224</v>
      </c>
      <c r="H2237" t="s">
        <v>8246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8271</v>
      </c>
      <c r="O2237" s="7">
        <f>(Table1[[#This Row],[pledged]]/Table1[[#This Row],[goal]])*100</f>
        <v>106</v>
      </c>
      <c r="P2237">
        <f>Table1[[#This Row],[pledged]]/Table1[[#This Row],[backers_count]]</f>
        <v>78.936170212765958</v>
      </c>
      <c r="Q2237" t="s">
        <v>8315</v>
      </c>
      <c r="R2237" t="s">
        <v>8316</v>
      </c>
      <c r="S2237" s="12">
        <f>(((J2237/60)/60)/24)+DATE(1970,1,1)</f>
        <v>42585.523842592593</v>
      </c>
      <c r="T2237" s="12">
        <f>(((I2237/60)/60)/24)+DATE(1970,1,1)</f>
        <v>42599.165972222225</v>
      </c>
    </row>
    <row r="2238" spans="1:20" ht="57.6" x14ac:dyDescent="0.3">
      <c r="A2238">
        <v>3150</v>
      </c>
      <c r="B2238" s="3" t="s">
        <v>3150</v>
      </c>
      <c r="C2238" s="3" t="s">
        <v>7260</v>
      </c>
      <c r="D2238">
        <v>3500</v>
      </c>
      <c r="E2238">
        <v>3535</v>
      </c>
      <c r="F2238" t="s">
        <v>8219</v>
      </c>
      <c r="G2238" t="s">
        <v>8224</v>
      </c>
      <c r="H2238" t="s">
        <v>8246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8271</v>
      </c>
      <c r="O2238" s="7">
        <f>(Table1[[#This Row],[pledged]]/Table1[[#This Row],[goal]])*100</f>
        <v>101</v>
      </c>
      <c r="P2238">
        <f>Table1[[#This Row],[pledged]]/Table1[[#This Row],[backers_count]]</f>
        <v>33.990384615384613</v>
      </c>
      <c r="Q2238" t="s">
        <v>8315</v>
      </c>
      <c r="R2238" t="s">
        <v>8316</v>
      </c>
      <c r="S2238" s="12">
        <f>(((J2238/60)/60)/24)+DATE(1970,1,1)</f>
        <v>40478.263923611114</v>
      </c>
      <c r="T2238" s="12">
        <f>(((I2238/60)/60)/24)+DATE(1970,1,1)</f>
        <v>40568.166666666664</v>
      </c>
    </row>
    <row r="2239" spans="1:20" ht="43.2" x14ac:dyDescent="0.3">
      <c r="A2239">
        <v>3151</v>
      </c>
      <c r="B2239" s="3" t="s">
        <v>3151</v>
      </c>
      <c r="C2239" s="3" t="s">
        <v>7261</v>
      </c>
      <c r="D2239">
        <v>3500</v>
      </c>
      <c r="E2239">
        <v>3514</v>
      </c>
      <c r="F2239" t="s">
        <v>8219</v>
      </c>
      <c r="G2239" t="s">
        <v>8224</v>
      </c>
      <c r="H2239" t="s">
        <v>8246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8271</v>
      </c>
      <c r="O2239" s="7">
        <f>(Table1[[#This Row],[pledged]]/Table1[[#This Row],[goal]])*100</f>
        <v>100.4</v>
      </c>
      <c r="P2239">
        <f>Table1[[#This Row],[pledged]]/Table1[[#This Row],[backers_count]]</f>
        <v>103.35294117647059</v>
      </c>
      <c r="Q2239" t="s">
        <v>8315</v>
      </c>
      <c r="R2239" t="s">
        <v>8316</v>
      </c>
      <c r="S2239" s="12">
        <f>(((J2239/60)/60)/24)+DATE(1970,1,1)</f>
        <v>41862.83997685185</v>
      </c>
      <c r="T2239" s="12">
        <f>(((I2239/60)/60)/24)+DATE(1970,1,1)</f>
        <v>41892.83997685185</v>
      </c>
    </row>
    <row r="2240" spans="1:20" ht="43.2" x14ac:dyDescent="0.3">
      <c r="A2240">
        <v>3308</v>
      </c>
      <c r="B2240" s="3" t="s">
        <v>3308</v>
      </c>
      <c r="C2240" s="3" t="s">
        <v>7418</v>
      </c>
      <c r="D2240">
        <v>3500</v>
      </c>
      <c r="E2240">
        <v>4280</v>
      </c>
      <c r="F2240" t="s">
        <v>8219</v>
      </c>
      <c r="G2240" t="s">
        <v>8224</v>
      </c>
      <c r="H2240" t="s">
        <v>8246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8271</v>
      </c>
      <c r="O2240" s="7">
        <f>(Table1[[#This Row],[pledged]]/Table1[[#This Row],[goal]])*100</f>
        <v>122.28571428571429</v>
      </c>
      <c r="P2240">
        <f>Table1[[#This Row],[pledged]]/Table1[[#This Row],[backers_count]]</f>
        <v>75.087719298245617</v>
      </c>
      <c r="Q2240" t="s">
        <v>8315</v>
      </c>
      <c r="R2240" t="s">
        <v>8316</v>
      </c>
      <c r="S2240" s="12">
        <f>(((J2240/60)/60)/24)+DATE(1970,1,1)</f>
        <v>42452.876909722225</v>
      </c>
      <c r="T2240" s="12">
        <f>(((I2240/60)/60)/24)+DATE(1970,1,1)</f>
        <v>42473.876909722225</v>
      </c>
    </row>
    <row r="2241" spans="1:20" ht="43.2" x14ac:dyDescent="0.3">
      <c r="A2241">
        <v>3333</v>
      </c>
      <c r="B2241" s="3" t="s">
        <v>3333</v>
      </c>
      <c r="C2241" s="3" t="s">
        <v>7443</v>
      </c>
      <c r="D2241">
        <v>3500</v>
      </c>
      <c r="E2241">
        <v>3660</v>
      </c>
      <c r="F2241" t="s">
        <v>8219</v>
      </c>
      <c r="G2241" t="s">
        <v>8224</v>
      </c>
      <c r="H2241" t="s">
        <v>8246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8271</v>
      </c>
      <c r="O2241" s="7">
        <f>(Table1[[#This Row],[pledged]]/Table1[[#This Row],[goal]])*100</f>
        <v>104.57142857142858</v>
      </c>
      <c r="P2241">
        <f>Table1[[#This Row],[pledged]]/Table1[[#This Row],[backers_count]]</f>
        <v>32.972972972972975</v>
      </c>
      <c r="Q2241" t="s">
        <v>8315</v>
      </c>
      <c r="R2241" t="s">
        <v>8316</v>
      </c>
      <c r="S2241" s="12">
        <f>(((J2241/60)/60)/24)+DATE(1970,1,1)</f>
        <v>42148.676851851851</v>
      </c>
      <c r="T2241" s="12">
        <f>(((I2241/60)/60)/24)+DATE(1970,1,1)</f>
        <v>42170.676851851851</v>
      </c>
    </row>
    <row r="2242" spans="1:20" ht="57.6" x14ac:dyDescent="0.3">
      <c r="A2242">
        <v>3350</v>
      </c>
      <c r="B2242" s="3" t="s">
        <v>3349</v>
      </c>
      <c r="C2242" s="3" t="s">
        <v>7460</v>
      </c>
      <c r="D2242">
        <v>3500</v>
      </c>
      <c r="E2242">
        <v>3655</v>
      </c>
      <c r="F2242" t="s">
        <v>8219</v>
      </c>
      <c r="G2242" t="s">
        <v>8243</v>
      </c>
      <c r="H2242" t="s">
        <v>8249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8271</v>
      </c>
      <c r="O2242" s="7">
        <f>(Table1[[#This Row],[pledged]]/Table1[[#This Row],[goal]])*100</f>
        <v>104.42857142857143</v>
      </c>
      <c r="P2242">
        <f>Table1[[#This Row],[pledged]]/Table1[[#This Row],[backers_count]]</f>
        <v>71.666666666666671</v>
      </c>
      <c r="Q2242" t="s">
        <v>8315</v>
      </c>
      <c r="R2242" t="s">
        <v>8316</v>
      </c>
      <c r="S2242" s="12">
        <f>(((J2242/60)/60)/24)+DATE(1970,1,1)</f>
        <v>42302.701516203699</v>
      </c>
      <c r="T2242" s="12">
        <f>(((I2242/60)/60)/24)+DATE(1970,1,1)</f>
        <v>42337.958333333328</v>
      </c>
    </row>
    <row r="2243" spans="1:20" ht="43.2" x14ac:dyDescent="0.3">
      <c r="A2243">
        <v>3374</v>
      </c>
      <c r="B2243" s="3" t="s">
        <v>3373</v>
      </c>
      <c r="C2243" s="3" t="s">
        <v>7484</v>
      </c>
      <c r="D2243">
        <v>3500</v>
      </c>
      <c r="E2243">
        <v>3730</v>
      </c>
      <c r="F2243" t="s">
        <v>8219</v>
      </c>
      <c r="G2243" t="s">
        <v>8229</v>
      </c>
      <c r="H2243" t="s">
        <v>8251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8271</v>
      </c>
      <c r="O2243" s="7">
        <f>(Table1[[#This Row],[pledged]]/Table1[[#This Row],[goal]])*100</f>
        <v>106.57142857142856</v>
      </c>
      <c r="P2243">
        <f>Table1[[#This Row],[pledged]]/Table1[[#This Row],[backers_count]]</f>
        <v>71.730769230769226</v>
      </c>
      <c r="Q2243" t="s">
        <v>8315</v>
      </c>
      <c r="R2243" t="s">
        <v>8316</v>
      </c>
      <c r="S2243" s="12">
        <f>(((J2243/60)/60)/24)+DATE(1970,1,1)</f>
        <v>42275.731666666667</v>
      </c>
      <c r="T2243" s="12">
        <f>(((I2243/60)/60)/24)+DATE(1970,1,1)</f>
        <v>42305.731666666667</v>
      </c>
    </row>
    <row r="2244" spans="1:20" ht="43.2" x14ac:dyDescent="0.3">
      <c r="A2244">
        <v>3382</v>
      </c>
      <c r="B2244" s="3" t="s">
        <v>3381</v>
      </c>
      <c r="C2244" s="3" t="s">
        <v>7492</v>
      </c>
      <c r="D2244">
        <v>3500</v>
      </c>
      <c r="E2244">
        <v>3526</v>
      </c>
      <c r="F2244" t="s">
        <v>8219</v>
      </c>
      <c r="G2244" t="s">
        <v>8225</v>
      </c>
      <c r="H2244" t="s">
        <v>8247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8271</v>
      </c>
      <c r="O2244" s="7">
        <f>(Table1[[#This Row],[pledged]]/Table1[[#This Row],[goal]])*100</f>
        <v>100.74285714285713</v>
      </c>
      <c r="P2244">
        <f>Table1[[#This Row],[pledged]]/Table1[[#This Row],[backers_count]]</f>
        <v>76.652173913043484</v>
      </c>
      <c r="Q2244" t="s">
        <v>8315</v>
      </c>
      <c r="R2244" t="s">
        <v>8316</v>
      </c>
      <c r="S2244" s="12">
        <f>(((J2244/60)/60)/24)+DATE(1970,1,1)</f>
        <v>42559.431203703702</v>
      </c>
      <c r="T2244" s="12">
        <f>(((I2244/60)/60)/24)+DATE(1970,1,1)</f>
        <v>42583.957638888889</v>
      </c>
    </row>
    <row r="2245" spans="1:20" ht="43.2" x14ac:dyDescent="0.3">
      <c r="A2245">
        <v>3466</v>
      </c>
      <c r="B2245" s="3" t="s">
        <v>3465</v>
      </c>
      <c r="C2245" s="3" t="s">
        <v>7576</v>
      </c>
      <c r="D2245">
        <v>3500</v>
      </c>
      <c r="E2245">
        <v>4450</v>
      </c>
      <c r="F2245" t="s">
        <v>8219</v>
      </c>
      <c r="G2245" t="s">
        <v>8224</v>
      </c>
      <c r="H2245" t="s">
        <v>8246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8271</v>
      </c>
      <c r="O2245" s="7">
        <f>(Table1[[#This Row],[pledged]]/Table1[[#This Row],[goal]])*100</f>
        <v>127.14285714285714</v>
      </c>
      <c r="P2245">
        <f>Table1[[#This Row],[pledged]]/Table1[[#This Row],[backers_count]]</f>
        <v>72.950819672131146</v>
      </c>
      <c r="Q2245" t="s">
        <v>8315</v>
      </c>
      <c r="R2245" t="s">
        <v>8316</v>
      </c>
      <c r="S2245" s="12">
        <f>(((J2245/60)/60)/24)+DATE(1970,1,1)</f>
        <v>42420.019097222219</v>
      </c>
      <c r="T2245" s="12">
        <f>(((I2245/60)/60)/24)+DATE(1970,1,1)</f>
        <v>42479.977430555555</v>
      </c>
    </row>
    <row r="2246" spans="1:20" ht="43.2" x14ac:dyDescent="0.3">
      <c r="A2246">
        <v>3671</v>
      </c>
      <c r="B2246" s="3" t="s">
        <v>3668</v>
      </c>
      <c r="C2246" s="3" t="s">
        <v>7781</v>
      </c>
      <c r="D2246">
        <v>3500</v>
      </c>
      <c r="E2246">
        <v>3530</v>
      </c>
      <c r="F2246" t="s">
        <v>8219</v>
      </c>
      <c r="G2246" t="s">
        <v>8224</v>
      </c>
      <c r="H2246" t="s">
        <v>8246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8271</v>
      </c>
      <c r="O2246" s="7">
        <f>(Table1[[#This Row],[pledged]]/Table1[[#This Row],[goal]])*100</f>
        <v>100.85714285714286</v>
      </c>
      <c r="P2246">
        <f>Table1[[#This Row],[pledged]]/Table1[[#This Row],[backers_count]]</f>
        <v>88.25</v>
      </c>
      <c r="Q2246" t="s">
        <v>8315</v>
      </c>
      <c r="R2246" t="s">
        <v>8316</v>
      </c>
      <c r="S2246" s="12">
        <f>(((J2246/60)/60)/24)+DATE(1970,1,1)</f>
        <v>41820.62809027778</v>
      </c>
      <c r="T2246" s="12">
        <f>(((I2246/60)/60)/24)+DATE(1970,1,1)</f>
        <v>41841.165972222225</v>
      </c>
    </row>
    <row r="2247" spans="1:20" ht="43.2" x14ac:dyDescent="0.3">
      <c r="A2247">
        <v>3683</v>
      </c>
      <c r="B2247" s="3" t="s">
        <v>3680</v>
      </c>
      <c r="C2247" s="3" t="s">
        <v>7793</v>
      </c>
      <c r="D2247">
        <v>3500</v>
      </c>
      <c r="E2247">
        <v>3880</v>
      </c>
      <c r="F2247" t="s">
        <v>8219</v>
      </c>
      <c r="G2247" t="s">
        <v>8224</v>
      </c>
      <c r="H2247" t="s">
        <v>8246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8271</v>
      </c>
      <c r="O2247" s="7">
        <f>(Table1[[#This Row],[pledged]]/Table1[[#This Row],[goal]])*100</f>
        <v>110.85714285714286</v>
      </c>
      <c r="P2247">
        <f>Table1[[#This Row],[pledged]]/Table1[[#This Row],[backers_count]]</f>
        <v>58.787878787878789</v>
      </c>
      <c r="Q2247" t="s">
        <v>8315</v>
      </c>
      <c r="R2247" t="s">
        <v>8316</v>
      </c>
      <c r="S2247" s="12">
        <f>(((J2247/60)/60)/24)+DATE(1970,1,1)</f>
        <v>42633.116851851853</v>
      </c>
      <c r="T2247" s="12">
        <f>(((I2247/60)/60)/24)+DATE(1970,1,1)</f>
        <v>42663.116851851853</v>
      </c>
    </row>
    <row r="2248" spans="1:20" ht="57.6" x14ac:dyDescent="0.3">
      <c r="A2248">
        <v>3694</v>
      </c>
      <c r="B2248" s="3" t="s">
        <v>3691</v>
      </c>
      <c r="C2248" s="3" t="s">
        <v>7804</v>
      </c>
      <c r="D2248">
        <v>3500</v>
      </c>
      <c r="E2248">
        <v>3760</v>
      </c>
      <c r="F2248" t="s">
        <v>8219</v>
      </c>
      <c r="G2248" t="s">
        <v>8224</v>
      </c>
      <c r="H2248" t="s">
        <v>8246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8271</v>
      </c>
      <c r="O2248" s="7">
        <f>(Table1[[#This Row],[pledged]]/Table1[[#This Row],[goal]])*100</f>
        <v>107.42857142857143</v>
      </c>
      <c r="P2248">
        <f>Table1[[#This Row],[pledged]]/Table1[[#This Row],[backers_count]]</f>
        <v>62.666666666666664</v>
      </c>
      <c r="Q2248" t="s">
        <v>8315</v>
      </c>
      <c r="R2248" t="s">
        <v>8316</v>
      </c>
      <c r="S2248" s="12">
        <f>(((J2248/60)/60)/24)+DATE(1970,1,1)</f>
        <v>42490.133877314816</v>
      </c>
      <c r="T2248" s="12">
        <f>(((I2248/60)/60)/24)+DATE(1970,1,1)</f>
        <v>42527.083333333328</v>
      </c>
    </row>
    <row r="2249" spans="1:20" ht="43.2" x14ac:dyDescent="0.3">
      <c r="A2249">
        <v>3715</v>
      </c>
      <c r="B2249" s="3" t="s">
        <v>3712</v>
      </c>
      <c r="C2249" s="3" t="s">
        <v>7825</v>
      </c>
      <c r="D2249">
        <v>3500</v>
      </c>
      <c r="E2249">
        <v>3590</v>
      </c>
      <c r="F2249" t="s">
        <v>8219</v>
      </c>
      <c r="G2249" t="s">
        <v>8225</v>
      </c>
      <c r="H2249" t="s">
        <v>8247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8271</v>
      </c>
      <c r="O2249" s="7">
        <f>(Table1[[#This Row],[pledged]]/Table1[[#This Row],[goal]])*100</f>
        <v>102.57142857142858</v>
      </c>
      <c r="P2249">
        <f>Table1[[#This Row],[pledged]]/Table1[[#This Row],[backers_count]]</f>
        <v>132.96296296296296</v>
      </c>
      <c r="Q2249" t="s">
        <v>8315</v>
      </c>
      <c r="R2249" t="s">
        <v>8316</v>
      </c>
      <c r="S2249" s="12">
        <f>(((J2249/60)/60)/24)+DATE(1970,1,1)</f>
        <v>42036.995590277773</v>
      </c>
      <c r="T2249" s="12">
        <f>(((I2249/60)/60)/24)+DATE(1970,1,1)</f>
        <v>42094.536111111112</v>
      </c>
    </row>
    <row r="2250" spans="1:20" ht="43.2" x14ac:dyDescent="0.3">
      <c r="A2250">
        <v>3757</v>
      </c>
      <c r="B2250" s="3" t="s">
        <v>3754</v>
      </c>
      <c r="C2250" s="3" t="s">
        <v>7867</v>
      </c>
      <c r="D2250">
        <v>3500</v>
      </c>
      <c r="E2250">
        <v>3798</v>
      </c>
      <c r="F2250" t="s">
        <v>8219</v>
      </c>
      <c r="G2250" t="s">
        <v>8224</v>
      </c>
      <c r="H2250" t="s">
        <v>8246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8305</v>
      </c>
      <c r="O2250" s="7">
        <f>(Table1[[#This Row],[pledged]]/Table1[[#This Row],[goal]])*100</f>
        <v>108.51428571428572</v>
      </c>
      <c r="P2250">
        <f>Table1[[#This Row],[pledged]]/Table1[[#This Row],[backers_count]]</f>
        <v>75.959999999999994</v>
      </c>
      <c r="Q2250" t="s">
        <v>8315</v>
      </c>
      <c r="R2250" t="s">
        <v>8357</v>
      </c>
      <c r="S2250" s="12">
        <f>(((J2250/60)/60)/24)+DATE(1970,1,1)</f>
        <v>41954.850868055553</v>
      </c>
      <c r="T2250" s="12">
        <f>(((I2250/60)/60)/24)+DATE(1970,1,1)</f>
        <v>41974.850868055553</v>
      </c>
    </row>
    <row r="2251" spans="1:20" ht="43.2" x14ac:dyDescent="0.3">
      <c r="A2251">
        <v>3821</v>
      </c>
      <c r="B2251" s="3" t="s">
        <v>3818</v>
      </c>
      <c r="C2251" s="3" t="s">
        <v>7930</v>
      </c>
      <c r="D2251">
        <v>3500</v>
      </c>
      <c r="E2251">
        <v>3659</v>
      </c>
      <c r="F2251" t="s">
        <v>8219</v>
      </c>
      <c r="G2251" t="s">
        <v>8224</v>
      </c>
      <c r="H2251" t="s">
        <v>8246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8271</v>
      </c>
      <c r="O2251" s="7">
        <f>(Table1[[#This Row],[pledged]]/Table1[[#This Row],[goal]])*100</f>
        <v>104.54285714285714</v>
      </c>
      <c r="P2251">
        <f>Table1[[#This Row],[pledged]]/Table1[[#This Row],[backers_count]]</f>
        <v>79.543478260869563</v>
      </c>
      <c r="Q2251" t="s">
        <v>8315</v>
      </c>
      <c r="R2251" t="s">
        <v>8316</v>
      </c>
      <c r="S2251" s="12">
        <f>(((J2251/60)/60)/24)+DATE(1970,1,1)</f>
        <v>42341.180636574078</v>
      </c>
      <c r="T2251" s="12">
        <f>(((I2251/60)/60)/24)+DATE(1970,1,1)</f>
        <v>42373.180636574078</v>
      </c>
    </row>
    <row r="2252" spans="1:20" ht="43.2" x14ac:dyDescent="0.3">
      <c r="A2252">
        <v>736</v>
      </c>
      <c r="B2252" s="3" t="s">
        <v>737</v>
      </c>
      <c r="C2252" s="3" t="s">
        <v>4846</v>
      </c>
      <c r="D2252">
        <v>3600</v>
      </c>
      <c r="E2252">
        <v>11345</v>
      </c>
      <c r="F2252" t="s">
        <v>8219</v>
      </c>
      <c r="G2252" t="s">
        <v>8224</v>
      </c>
      <c r="H2252" t="s">
        <v>8246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8274</v>
      </c>
      <c r="O2252" s="7">
        <f>(Table1[[#This Row],[pledged]]/Table1[[#This Row],[goal]])*100</f>
        <v>315.13888888888891</v>
      </c>
      <c r="P2252">
        <f>Table1[[#This Row],[pledged]]/Table1[[#This Row],[backers_count]]</f>
        <v>105.04629629629629</v>
      </c>
      <c r="Q2252" t="s">
        <v>8320</v>
      </c>
      <c r="R2252" t="s">
        <v>8321</v>
      </c>
      <c r="S2252" s="12">
        <f>(((J2252/60)/60)/24)+DATE(1970,1,1)</f>
        <v>41579.734259259261</v>
      </c>
      <c r="T2252" s="12">
        <f>(((I2252/60)/60)/24)+DATE(1970,1,1)</f>
        <v>41599.207638888889</v>
      </c>
    </row>
    <row r="2253" spans="1:20" ht="43.2" x14ac:dyDescent="0.3">
      <c r="A2253">
        <v>2551</v>
      </c>
      <c r="B2253" s="3" t="s">
        <v>2551</v>
      </c>
      <c r="C2253" s="3" t="s">
        <v>6661</v>
      </c>
      <c r="D2253">
        <v>3675</v>
      </c>
      <c r="E2253">
        <v>3775.5</v>
      </c>
      <c r="F2253" t="s">
        <v>8219</v>
      </c>
      <c r="G2253" t="s">
        <v>8224</v>
      </c>
      <c r="H2253" t="s">
        <v>8246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8300</v>
      </c>
      <c r="O2253" s="7">
        <f>(Table1[[#This Row],[pledged]]/Table1[[#This Row],[goal]])*100</f>
        <v>102.73469387755102</v>
      </c>
      <c r="P2253">
        <f>Table1[[#This Row],[pledged]]/Table1[[#This Row],[backers_count]]</f>
        <v>67.419642857142861</v>
      </c>
      <c r="Q2253" t="s">
        <v>8323</v>
      </c>
      <c r="R2253" t="s">
        <v>8352</v>
      </c>
      <c r="S2253" s="12">
        <f>(((J2253/60)/60)/24)+DATE(1970,1,1)</f>
        <v>40961.252141203702</v>
      </c>
      <c r="T2253" s="12">
        <f>(((I2253/60)/60)/24)+DATE(1970,1,1)</f>
        <v>40989.866666666669</v>
      </c>
    </row>
    <row r="2254" spans="1:20" ht="28.8" x14ac:dyDescent="0.3">
      <c r="A2254">
        <v>1376</v>
      </c>
      <c r="B2254" s="3" t="s">
        <v>1377</v>
      </c>
      <c r="C2254" s="3" t="s">
        <v>5486</v>
      </c>
      <c r="D2254">
        <v>3700</v>
      </c>
      <c r="E2254">
        <v>9342</v>
      </c>
      <c r="F2254" t="s">
        <v>8219</v>
      </c>
      <c r="G2254" t="s">
        <v>8225</v>
      </c>
      <c r="H2254" t="s">
        <v>8247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8276</v>
      </c>
      <c r="O2254" s="7">
        <f>(Table1[[#This Row],[pledged]]/Table1[[#This Row],[goal]])*100</f>
        <v>252.48648648648651</v>
      </c>
      <c r="P2254">
        <f>Table1[[#This Row],[pledged]]/Table1[[#This Row],[backers_count]]</f>
        <v>55.607142857142854</v>
      </c>
      <c r="Q2254" t="s">
        <v>8323</v>
      </c>
      <c r="R2254" t="s">
        <v>8324</v>
      </c>
      <c r="S2254" s="12">
        <f>(((J2254/60)/60)/24)+DATE(1970,1,1)</f>
        <v>42677.669050925921</v>
      </c>
      <c r="T2254" s="12">
        <f>(((I2254/60)/60)/24)+DATE(1970,1,1)</f>
        <v>42707.710717592592</v>
      </c>
    </row>
    <row r="2255" spans="1:20" ht="43.2" x14ac:dyDescent="0.3">
      <c r="A2255">
        <v>1503</v>
      </c>
      <c r="B2255" s="3" t="s">
        <v>1504</v>
      </c>
      <c r="C2255" s="3" t="s">
        <v>5613</v>
      </c>
      <c r="D2255">
        <v>3750</v>
      </c>
      <c r="E2255">
        <v>4045.93</v>
      </c>
      <c r="F2255" t="s">
        <v>8219</v>
      </c>
      <c r="G2255" t="s">
        <v>8242</v>
      </c>
      <c r="H2255" t="s">
        <v>8249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8285</v>
      </c>
      <c r="O2255" s="7">
        <f>(Table1[[#This Row],[pledged]]/Table1[[#This Row],[goal]])*100</f>
        <v>107.89146666666667</v>
      </c>
      <c r="P2255">
        <f>Table1[[#This Row],[pledged]]/Table1[[#This Row],[backers_count]]</f>
        <v>56.98492957746479</v>
      </c>
      <c r="Q2255" t="s">
        <v>8336</v>
      </c>
      <c r="R2255" t="s">
        <v>8337</v>
      </c>
      <c r="S2255" s="12">
        <f>(((J2255/60)/60)/24)+DATE(1970,1,1)</f>
        <v>42606.347233796296</v>
      </c>
      <c r="T2255" s="12">
        <f>(((I2255/60)/60)/24)+DATE(1970,1,1)</f>
        <v>42666.347233796296</v>
      </c>
    </row>
    <row r="2256" spans="1:20" ht="57.6" x14ac:dyDescent="0.3">
      <c r="A2256">
        <v>3049</v>
      </c>
      <c r="B2256" s="3" t="s">
        <v>3049</v>
      </c>
      <c r="C2256" s="3" t="s">
        <v>7159</v>
      </c>
      <c r="D2256">
        <v>3750</v>
      </c>
      <c r="E2256">
        <v>4000</v>
      </c>
      <c r="F2256" t="s">
        <v>8219</v>
      </c>
      <c r="G2256" t="s">
        <v>8224</v>
      </c>
      <c r="H2256" t="s">
        <v>8246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8303</v>
      </c>
      <c r="O2256" s="7">
        <f>(Table1[[#This Row],[pledged]]/Table1[[#This Row],[goal]])*100</f>
        <v>106.66666666666667</v>
      </c>
      <c r="P2256">
        <f>Table1[[#This Row],[pledged]]/Table1[[#This Row],[backers_count]]</f>
        <v>74.074074074074076</v>
      </c>
      <c r="Q2256" t="s">
        <v>8315</v>
      </c>
      <c r="R2256" t="s">
        <v>8355</v>
      </c>
      <c r="S2256" s="12">
        <f>(((J2256/60)/60)/24)+DATE(1970,1,1)</f>
        <v>42139.014525462961</v>
      </c>
      <c r="T2256" s="12">
        <f>(((I2256/60)/60)/24)+DATE(1970,1,1)</f>
        <v>42169.014525462961</v>
      </c>
    </row>
    <row r="2257" spans="1:20" ht="43.2" x14ac:dyDescent="0.3">
      <c r="A2257">
        <v>3426</v>
      </c>
      <c r="B2257" s="3" t="s">
        <v>3425</v>
      </c>
      <c r="C2257" s="3" t="s">
        <v>7536</v>
      </c>
      <c r="D2257">
        <v>3750</v>
      </c>
      <c r="E2257">
        <v>4055</v>
      </c>
      <c r="F2257" t="s">
        <v>8219</v>
      </c>
      <c r="G2257" t="s">
        <v>8224</v>
      </c>
      <c r="H2257" t="s">
        <v>8246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8271</v>
      </c>
      <c r="O2257" s="7">
        <f>(Table1[[#This Row],[pledged]]/Table1[[#This Row],[goal]])*100</f>
        <v>108.13333333333333</v>
      </c>
      <c r="P2257">
        <f>Table1[[#This Row],[pledged]]/Table1[[#This Row],[backers_count]]</f>
        <v>46.609195402298852</v>
      </c>
      <c r="Q2257" t="s">
        <v>8315</v>
      </c>
      <c r="R2257" t="s">
        <v>8316</v>
      </c>
      <c r="S2257" s="12">
        <f>(((J2257/60)/60)/24)+DATE(1970,1,1)</f>
        <v>41884.056747685187</v>
      </c>
      <c r="T2257" s="12">
        <f>(((I2257/60)/60)/24)+DATE(1970,1,1)</f>
        <v>41903.083333333336</v>
      </c>
    </row>
    <row r="2258" spans="1:20" ht="43.2" x14ac:dyDescent="0.3">
      <c r="A2258">
        <v>1649</v>
      </c>
      <c r="B2258" s="3" t="s">
        <v>1650</v>
      </c>
      <c r="C2258" s="3" t="s">
        <v>5759</v>
      </c>
      <c r="D2258">
        <v>3800</v>
      </c>
      <c r="E2258">
        <v>3822.33</v>
      </c>
      <c r="F2258" t="s">
        <v>8219</v>
      </c>
      <c r="G2258" t="s">
        <v>8224</v>
      </c>
      <c r="H2258" t="s">
        <v>8246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8292</v>
      </c>
      <c r="O2258" s="7">
        <f>(Table1[[#This Row],[pledged]]/Table1[[#This Row],[goal]])*100</f>
        <v>100.58763157894737</v>
      </c>
      <c r="P2258">
        <f>Table1[[#This Row],[pledged]]/Table1[[#This Row],[backers_count]]</f>
        <v>47.189259259259259</v>
      </c>
      <c r="Q2258" t="s">
        <v>8323</v>
      </c>
      <c r="R2258" t="s">
        <v>8344</v>
      </c>
      <c r="S2258" s="12">
        <f>(((J2258/60)/60)/24)+DATE(1970,1,1)</f>
        <v>41737.684664351851</v>
      </c>
      <c r="T2258" s="12">
        <f>(((I2258/60)/60)/24)+DATE(1970,1,1)</f>
        <v>41782.684664351851</v>
      </c>
    </row>
    <row r="2259" spans="1:20" ht="43.2" x14ac:dyDescent="0.3">
      <c r="A2259">
        <v>3492</v>
      </c>
      <c r="B2259" s="3" t="s">
        <v>3491</v>
      </c>
      <c r="C2259" s="3" t="s">
        <v>7602</v>
      </c>
      <c r="D2259">
        <v>3800</v>
      </c>
      <c r="E2259">
        <v>4000.22</v>
      </c>
      <c r="F2259" t="s">
        <v>8219</v>
      </c>
      <c r="G2259" t="s">
        <v>8224</v>
      </c>
      <c r="H2259" t="s">
        <v>8246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8271</v>
      </c>
      <c r="O2259" s="7">
        <f>(Table1[[#This Row],[pledged]]/Table1[[#This Row],[goal]])*100</f>
        <v>105.26894736842105</v>
      </c>
      <c r="P2259">
        <f>Table1[[#This Row],[pledged]]/Table1[[#This Row],[backers_count]]</f>
        <v>114.29199999999999</v>
      </c>
      <c r="Q2259" t="s">
        <v>8315</v>
      </c>
      <c r="R2259" t="s">
        <v>8316</v>
      </c>
      <c r="S2259" s="12">
        <f>(((J2259/60)/60)/24)+DATE(1970,1,1)</f>
        <v>42268.009224537032</v>
      </c>
      <c r="T2259" s="12">
        <f>(((I2259/60)/60)/24)+DATE(1970,1,1)</f>
        <v>42303.009224537032</v>
      </c>
    </row>
    <row r="2260" spans="1:20" ht="28.8" x14ac:dyDescent="0.3">
      <c r="A2260">
        <v>3334</v>
      </c>
      <c r="B2260" s="3" t="s">
        <v>3334</v>
      </c>
      <c r="C2260" s="3" t="s">
        <v>7444</v>
      </c>
      <c r="D2260">
        <v>3871</v>
      </c>
      <c r="E2260">
        <v>5366</v>
      </c>
      <c r="F2260" t="s">
        <v>8219</v>
      </c>
      <c r="G2260" t="s">
        <v>8224</v>
      </c>
      <c r="H2260" t="s">
        <v>8246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8271</v>
      </c>
      <c r="O2260" s="7">
        <f>(Table1[[#This Row],[pledged]]/Table1[[#This Row],[goal]])*100</f>
        <v>138.62051149573753</v>
      </c>
      <c r="P2260">
        <f>Table1[[#This Row],[pledged]]/Table1[[#This Row],[backers_count]]</f>
        <v>116.65217391304348</v>
      </c>
      <c r="Q2260" t="s">
        <v>8315</v>
      </c>
      <c r="R2260" t="s">
        <v>8316</v>
      </c>
      <c r="S2260" s="12">
        <f>(((J2260/60)/60)/24)+DATE(1970,1,1)</f>
        <v>42185.521087962959</v>
      </c>
      <c r="T2260" s="12">
        <f>(((I2260/60)/60)/24)+DATE(1970,1,1)</f>
        <v>42215.521087962959</v>
      </c>
    </row>
    <row r="2261" spans="1:20" ht="43.2" x14ac:dyDescent="0.3">
      <c r="A2261">
        <v>2711</v>
      </c>
      <c r="B2261" s="3" t="s">
        <v>2711</v>
      </c>
      <c r="C2261" s="3" t="s">
        <v>6821</v>
      </c>
      <c r="D2261">
        <v>3910</v>
      </c>
      <c r="E2261">
        <v>3938</v>
      </c>
      <c r="F2261" t="s">
        <v>8219</v>
      </c>
      <c r="G2261" t="s">
        <v>8225</v>
      </c>
      <c r="H2261" t="s">
        <v>8247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8303</v>
      </c>
      <c r="O2261" s="7">
        <f>(Table1[[#This Row],[pledged]]/Table1[[#This Row],[goal]])*100</f>
        <v>100.7161125319693</v>
      </c>
      <c r="P2261">
        <f>Table1[[#This Row],[pledged]]/Table1[[#This Row],[backers_count]]</f>
        <v>53.945205479452056</v>
      </c>
      <c r="Q2261" t="s">
        <v>8315</v>
      </c>
      <c r="R2261" t="s">
        <v>8355</v>
      </c>
      <c r="S2261" s="12">
        <f>(((J2261/60)/60)/24)+DATE(1970,1,1)</f>
        <v>41780.745254629634</v>
      </c>
      <c r="T2261" s="12">
        <f>(((I2261/60)/60)/24)+DATE(1970,1,1)</f>
        <v>41810.917361111111</v>
      </c>
    </row>
    <row r="2262" spans="1:20" ht="28.8" x14ac:dyDescent="0.3">
      <c r="A2262">
        <v>2255</v>
      </c>
      <c r="B2262" s="3" t="s">
        <v>2256</v>
      </c>
      <c r="C2262" s="3" t="s">
        <v>6365</v>
      </c>
      <c r="D2262">
        <v>3950</v>
      </c>
      <c r="E2262">
        <v>11323</v>
      </c>
      <c r="F2262" t="s">
        <v>8219</v>
      </c>
      <c r="G2262" t="s">
        <v>8224</v>
      </c>
      <c r="H2262" t="s">
        <v>8246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8297</v>
      </c>
      <c r="O2262" s="7">
        <f>(Table1[[#This Row],[pledged]]/Table1[[#This Row],[goal]])*100</f>
        <v>286.65822784810126</v>
      </c>
      <c r="P2262">
        <f>Table1[[#This Row],[pledged]]/Table1[[#This Row],[backers_count]]</f>
        <v>41.782287822878232</v>
      </c>
      <c r="Q2262" t="s">
        <v>8331</v>
      </c>
      <c r="R2262" t="s">
        <v>8349</v>
      </c>
      <c r="S2262" s="12">
        <f>(((J2262/60)/60)/24)+DATE(1970,1,1)</f>
        <v>42467.951979166668</v>
      </c>
      <c r="T2262" s="12">
        <f>(((I2262/60)/60)/24)+DATE(1970,1,1)</f>
        <v>42497.951979166668</v>
      </c>
    </row>
    <row r="2263" spans="1:20" ht="43.2" x14ac:dyDescent="0.3">
      <c r="A2263">
        <v>5</v>
      </c>
      <c r="B2263" s="3" t="s">
        <v>7</v>
      </c>
      <c r="C2263" s="3" t="s">
        <v>4116</v>
      </c>
      <c r="D2263">
        <v>3999</v>
      </c>
      <c r="E2263">
        <v>4390</v>
      </c>
      <c r="F2263" t="s">
        <v>8219</v>
      </c>
      <c r="G2263" t="s">
        <v>8224</v>
      </c>
      <c r="H2263" t="s">
        <v>8246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8265</v>
      </c>
      <c r="O2263" s="7">
        <f>(Table1[[#This Row],[pledged]]/Table1[[#This Row],[goal]])*100</f>
        <v>109.77744436109028</v>
      </c>
      <c r="P2263">
        <f>Table1[[#This Row],[pledged]]/Table1[[#This Row],[backers_count]]</f>
        <v>93.40425531914893</v>
      </c>
      <c r="Q2263" t="s">
        <v>8308</v>
      </c>
      <c r="R2263" t="s">
        <v>8309</v>
      </c>
      <c r="S2263" s="12">
        <f>(((J2263/60)/60)/24)+DATE(1970,1,1)</f>
        <v>42563.932951388888</v>
      </c>
      <c r="T2263" s="12">
        <f>(((I2263/60)/60)/24)+DATE(1970,1,1)</f>
        <v>42580.232638888891</v>
      </c>
    </row>
    <row r="2264" spans="1:20" ht="43.2" x14ac:dyDescent="0.3">
      <c r="A2264">
        <v>30</v>
      </c>
      <c r="B2264" s="3" t="s">
        <v>32</v>
      </c>
      <c r="C2264" s="3" t="s">
        <v>4141</v>
      </c>
      <c r="D2264">
        <v>4000</v>
      </c>
      <c r="E2264">
        <v>4051.99</v>
      </c>
      <c r="F2264" t="s">
        <v>8219</v>
      </c>
      <c r="G2264" t="s">
        <v>8224</v>
      </c>
      <c r="H2264" t="s">
        <v>8246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8265</v>
      </c>
      <c r="O2264" s="7">
        <f>(Table1[[#This Row],[pledged]]/Table1[[#This Row],[goal]])*100</f>
        <v>101.29975</v>
      </c>
      <c r="P2264">
        <f>Table1[[#This Row],[pledged]]/Table1[[#This Row],[backers_count]]</f>
        <v>76.45264150943396</v>
      </c>
      <c r="Q2264" t="s">
        <v>8308</v>
      </c>
      <c r="R2264" t="s">
        <v>8309</v>
      </c>
      <c r="S2264" s="12">
        <f>(((J2264/60)/60)/24)+DATE(1970,1,1)</f>
        <v>41842.292997685188</v>
      </c>
      <c r="T2264" s="12">
        <f>(((I2264/60)/60)/24)+DATE(1970,1,1)</f>
        <v>41872.292997685188</v>
      </c>
    </row>
    <row r="2265" spans="1:20" ht="43.2" x14ac:dyDescent="0.3">
      <c r="A2265">
        <v>82</v>
      </c>
      <c r="B2265" s="3" t="s">
        <v>84</v>
      </c>
      <c r="C2265" s="3" t="s">
        <v>4193</v>
      </c>
      <c r="D2265">
        <v>4000</v>
      </c>
      <c r="E2265">
        <v>4000.5</v>
      </c>
      <c r="F2265" t="s">
        <v>8219</v>
      </c>
      <c r="G2265" t="s">
        <v>8224</v>
      </c>
      <c r="H2265" t="s">
        <v>8246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8266</v>
      </c>
      <c r="O2265" s="7">
        <f>(Table1[[#This Row],[pledged]]/Table1[[#This Row],[goal]])*100</f>
        <v>100.01249999999999</v>
      </c>
      <c r="P2265">
        <f>Table1[[#This Row],[pledged]]/Table1[[#This Row],[backers_count]]</f>
        <v>40.005000000000003</v>
      </c>
      <c r="Q2265" t="s">
        <v>8308</v>
      </c>
      <c r="R2265" t="s">
        <v>8310</v>
      </c>
      <c r="S2265" s="12">
        <f>(((J2265/60)/60)/24)+DATE(1970,1,1)</f>
        <v>40795.820150462961</v>
      </c>
      <c r="T2265" s="12">
        <f>(((I2265/60)/60)/24)+DATE(1970,1,1)</f>
        <v>40825.820150462961</v>
      </c>
    </row>
    <row r="2266" spans="1:20" ht="43.2" x14ac:dyDescent="0.3">
      <c r="A2266">
        <v>274</v>
      </c>
      <c r="B2266" s="3" t="s">
        <v>275</v>
      </c>
      <c r="C2266" s="3" t="s">
        <v>4384</v>
      </c>
      <c r="D2266">
        <v>4000</v>
      </c>
      <c r="E2266">
        <v>6240</v>
      </c>
      <c r="F2266" t="s">
        <v>8219</v>
      </c>
      <c r="G2266" t="s">
        <v>8224</v>
      </c>
      <c r="H2266" t="s">
        <v>8246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8269</v>
      </c>
      <c r="O2266" s="7">
        <f>(Table1[[#This Row],[pledged]]/Table1[[#This Row],[goal]])*100</f>
        <v>156</v>
      </c>
      <c r="P2266">
        <f>Table1[[#This Row],[pledged]]/Table1[[#This Row],[backers_count]]</f>
        <v>55.221238938053098</v>
      </c>
      <c r="Q2266" t="s">
        <v>8308</v>
      </c>
      <c r="R2266" t="s">
        <v>8313</v>
      </c>
      <c r="S2266" s="12">
        <f>(((J2266/60)/60)/24)+DATE(1970,1,1)</f>
        <v>40969.912372685183</v>
      </c>
      <c r="T2266" s="12">
        <f>(((I2266/60)/60)/24)+DATE(1970,1,1)</f>
        <v>41004.290972222225</v>
      </c>
    </row>
    <row r="2267" spans="1:20" ht="43.2" x14ac:dyDescent="0.3">
      <c r="A2267">
        <v>276</v>
      </c>
      <c r="B2267" s="3" t="s">
        <v>277</v>
      </c>
      <c r="C2267" s="3" t="s">
        <v>4386</v>
      </c>
      <c r="D2267">
        <v>4000</v>
      </c>
      <c r="E2267">
        <v>5904</v>
      </c>
      <c r="F2267" t="s">
        <v>8219</v>
      </c>
      <c r="G2267" t="s">
        <v>8224</v>
      </c>
      <c r="H2267" t="s">
        <v>8246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8269</v>
      </c>
      <c r="O2267" s="7">
        <f>(Table1[[#This Row],[pledged]]/Table1[[#This Row],[goal]])*100</f>
        <v>147.6</v>
      </c>
      <c r="P2267">
        <f>Table1[[#This Row],[pledged]]/Table1[[#This Row],[backers_count]]</f>
        <v>95.225806451612897</v>
      </c>
      <c r="Q2267" t="s">
        <v>8308</v>
      </c>
      <c r="R2267" t="s">
        <v>8313</v>
      </c>
      <c r="S2267" s="12">
        <f>(((J2267/60)/60)/24)+DATE(1970,1,1)</f>
        <v>40967.081874999996</v>
      </c>
      <c r="T2267" s="12">
        <f>(((I2267/60)/60)/24)+DATE(1970,1,1)</f>
        <v>41027.040208333332</v>
      </c>
    </row>
    <row r="2268" spans="1:20" ht="43.2" x14ac:dyDescent="0.3">
      <c r="A2268">
        <v>327</v>
      </c>
      <c r="B2268" s="3" t="s">
        <v>328</v>
      </c>
      <c r="C2268" s="3" t="s">
        <v>4437</v>
      </c>
      <c r="D2268">
        <v>4000</v>
      </c>
      <c r="E2268">
        <v>5456</v>
      </c>
      <c r="F2268" t="s">
        <v>8219</v>
      </c>
      <c r="G2268" t="s">
        <v>8224</v>
      </c>
      <c r="H2268" t="s">
        <v>8246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8269</v>
      </c>
      <c r="O2268" s="7">
        <f>(Table1[[#This Row],[pledged]]/Table1[[#This Row],[goal]])*100</f>
        <v>136.4</v>
      </c>
      <c r="P2268">
        <f>Table1[[#This Row],[pledged]]/Table1[[#This Row],[backers_count]]</f>
        <v>160.47058823529412</v>
      </c>
      <c r="Q2268" t="s">
        <v>8308</v>
      </c>
      <c r="R2268" t="s">
        <v>8313</v>
      </c>
      <c r="S2268" s="12">
        <f>(((J2268/60)/60)/24)+DATE(1970,1,1)</f>
        <v>42058.235289351855</v>
      </c>
      <c r="T2268" s="12">
        <f>(((I2268/60)/60)/24)+DATE(1970,1,1)</f>
        <v>42085.333333333328</v>
      </c>
    </row>
    <row r="2269" spans="1:20" ht="57.6" x14ac:dyDescent="0.3">
      <c r="A2269">
        <v>380</v>
      </c>
      <c r="B2269" s="3" t="s">
        <v>381</v>
      </c>
      <c r="C2269" s="3" t="s">
        <v>4490</v>
      </c>
      <c r="D2269">
        <v>4000</v>
      </c>
      <c r="E2269">
        <v>5660</v>
      </c>
      <c r="F2269" t="s">
        <v>8219</v>
      </c>
      <c r="G2269" t="s">
        <v>8224</v>
      </c>
      <c r="H2269" t="s">
        <v>8246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8269</v>
      </c>
      <c r="O2269" s="7">
        <f>(Table1[[#This Row],[pledged]]/Table1[[#This Row],[goal]])*100</f>
        <v>141.5</v>
      </c>
      <c r="P2269">
        <f>Table1[[#This Row],[pledged]]/Table1[[#This Row],[backers_count]]</f>
        <v>115.51020408163265</v>
      </c>
      <c r="Q2269" t="s">
        <v>8308</v>
      </c>
      <c r="R2269" t="s">
        <v>8313</v>
      </c>
      <c r="S2269" s="12">
        <f>(((J2269/60)/60)/24)+DATE(1970,1,1)</f>
        <v>42367.719814814816</v>
      </c>
      <c r="T2269" s="12">
        <f>(((I2269/60)/60)/24)+DATE(1970,1,1)</f>
        <v>42392.719814814816</v>
      </c>
    </row>
    <row r="2270" spans="1:20" ht="43.2" x14ac:dyDescent="0.3">
      <c r="A2270">
        <v>531</v>
      </c>
      <c r="B2270" s="3" t="s">
        <v>532</v>
      </c>
      <c r="C2270" s="3" t="s">
        <v>4641</v>
      </c>
      <c r="D2270">
        <v>4000</v>
      </c>
      <c r="E2270">
        <v>4000</v>
      </c>
      <c r="F2270" t="s">
        <v>8219</v>
      </c>
      <c r="G2270" t="s">
        <v>8224</v>
      </c>
      <c r="H2270" t="s">
        <v>8246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8271</v>
      </c>
      <c r="O2270" s="7">
        <f>(Table1[[#This Row],[pledged]]/Table1[[#This Row],[goal]])*100</f>
        <v>100</v>
      </c>
      <c r="P2270">
        <f>Table1[[#This Row],[pledged]]/Table1[[#This Row],[backers_count]]</f>
        <v>129.03225806451613</v>
      </c>
      <c r="Q2270" t="s">
        <v>8315</v>
      </c>
      <c r="R2270" t="s">
        <v>8316</v>
      </c>
      <c r="S2270" s="12">
        <f>(((J2270/60)/60)/24)+DATE(1970,1,1)</f>
        <v>42676.065150462964</v>
      </c>
      <c r="T2270" s="12">
        <f>(((I2270/60)/60)/24)+DATE(1970,1,1)</f>
        <v>42721.290972222225</v>
      </c>
    </row>
    <row r="2271" spans="1:20" ht="43.2" x14ac:dyDescent="0.3">
      <c r="A2271">
        <v>729</v>
      </c>
      <c r="B2271" s="3" t="s">
        <v>730</v>
      </c>
      <c r="C2271" s="3" t="s">
        <v>4839</v>
      </c>
      <c r="D2271">
        <v>4000</v>
      </c>
      <c r="E2271">
        <v>5226</v>
      </c>
      <c r="F2271" t="s">
        <v>8219</v>
      </c>
      <c r="G2271" t="s">
        <v>8224</v>
      </c>
      <c r="H2271" t="s">
        <v>8246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8274</v>
      </c>
      <c r="O2271" s="7">
        <f>(Table1[[#This Row],[pledged]]/Table1[[#This Row],[goal]])*100</f>
        <v>130.65</v>
      </c>
      <c r="P2271">
        <f>Table1[[#This Row],[pledged]]/Table1[[#This Row],[backers_count]]</f>
        <v>43.55</v>
      </c>
      <c r="Q2271" t="s">
        <v>8320</v>
      </c>
      <c r="R2271" t="s">
        <v>8321</v>
      </c>
      <c r="S2271" s="12">
        <f>(((J2271/60)/60)/24)+DATE(1970,1,1)</f>
        <v>41111.185891203706</v>
      </c>
      <c r="T2271" s="12">
        <f>(((I2271/60)/60)/24)+DATE(1970,1,1)</f>
        <v>41171.185891203706</v>
      </c>
    </row>
    <row r="2272" spans="1:20" ht="28.8" x14ac:dyDescent="0.3">
      <c r="A2272">
        <v>807</v>
      </c>
      <c r="B2272" s="3" t="s">
        <v>808</v>
      </c>
      <c r="C2272" s="3" t="s">
        <v>4917</v>
      </c>
      <c r="D2272">
        <v>4000</v>
      </c>
      <c r="E2272">
        <v>4205</v>
      </c>
      <c r="F2272" t="s">
        <v>8219</v>
      </c>
      <c r="G2272" t="s">
        <v>8224</v>
      </c>
      <c r="H2272" t="s">
        <v>8246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8276</v>
      </c>
      <c r="O2272" s="7">
        <f>(Table1[[#This Row],[pledged]]/Table1[[#This Row],[goal]])*100</f>
        <v>105.125</v>
      </c>
      <c r="P2272">
        <f>Table1[[#This Row],[pledged]]/Table1[[#This Row],[backers_count]]</f>
        <v>73.771929824561397</v>
      </c>
      <c r="Q2272" t="s">
        <v>8323</v>
      </c>
      <c r="R2272" t="s">
        <v>8324</v>
      </c>
      <c r="S2272" s="12">
        <f>(((J2272/60)/60)/24)+DATE(1970,1,1)</f>
        <v>42759.628599537042</v>
      </c>
      <c r="T2272" s="12">
        <f>(((I2272/60)/60)/24)+DATE(1970,1,1)</f>
        <v>42795.083333333328</v>
      </c>
    </row>
    <row r="2273" spans="1:20" ht="43.2" x14ac:dyDescent="0.3">
      <c r="A2273">
        <v>809</v>
      </c>
      <c r="B2273" s="3" t="s">
        <v>810</v>
      </c>
      <c r="C2273" s="3" t="s">
        <v>4919</v>
      </c>
      <c r="D2273">
        <v>4000</v>
      </c>
      <c r="E2273">
        <v>4151</v>
      </c>
      <c r="F2273" t="s">
        <v>8219</v>
      </c>
      <c r="G2273" t="s">
        <v>8224</v>
      </c>
      <c r="H2273" t="s">
        <v>8246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8276</v>
      </c>
      <c r="O2273" s="7">
        <f>(Table1[[#This Row],[pledged]]/Table1[[#This Row],[goal]])*100</f>
        <v>103.77499999999999</v>
      </c>
      <c r="P2273">
        <f>Table1[[#This Row],[pledged]]/Table1[[#This Row],[backers_count]]</f>
        <v>79.82692307692308</v>
      </c>
      <c r="Q2273" t="s">
        <v>8323</v>
      </c>
      <c r="R2273" t="s">
        <v>8324</v>
      </c>
      <c r="S2273" s="12">
        <f>(((J2273/60)/60)/24)+DATE(1970,1,1)</f>
        <v>41628.833680555559</v>
      </c>
      <c r="T2273" s="12">
        <f>(((I2273/60)/60)/24)+DATE(1970,1,1)</f>
        <v>41658.833680555559</v>
      </c>
    </row>
    <row r="2274" spans="1:20" ht="28.8" x14ac:dyDescent="0.3">
      <c r="A2274">
        <v>815</v>
      </c>
      <c r="B2274" s="3" t="s">
        <v>816</v>
      </c>
      <c r="C2274" s="3" t="s">
        <v>4925</v>
      </c>
      <c r="D2274">
        <v>4000</v>
      </c>
      <c r="E2274">
        <v>4280</v>
      </c>
      <c r="F2274" t="s">
        <v>8219</v>
      </c>
      <c r="G2274" t="s">
        <v>8224</v>
      </c>
      <c r="H2274" t="s">
        <v>8246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8276</v>
      </c>
      <c r="O2274" s="7">
        <f>(Table1[[#This Row],[pledged]]/Table1[[#This Row],[goal]])*100</f>
        <v>107</v>
      </c>
      <c r="P2274">
        <f>Table1[[#This Row],[pledged]]/Table1[[#This Row],[backers_count]]</f>
        <v>99.534883720930239</v>
      </c>
      <c r="Q2274" t="s">
        <v>8323</v>
      </c>
      <c r="R2274" t="s">
        <v>8324</v>
      </c>
      <c r="S2274" s="12">
        <f>(((J2274/60)/60)/24)+DATE(1970,1,1)</f>
        <v>41914.917858796296</v>
      </c>
      <c r="T2274" s="12">
        <f>(((I2274/60)/60)/24)+DATE(1970,1,1)</f>
        <v>41944.917858796296</v>
      </c>
    </row>
    <row r="2275" spans="1:20" ht="57.6" x14ac:dyDescent="0.3">
      <c r="A2275">
        <v>849</v>
      </c>
      <c r="B2275" s="3" t="s">
        <v>850</v>
      </c>
      <c r="C2275" s="3" t="s">
        <v>4959</v>
      </c>
      <c r="D2275">
        <v>4000</v>
      </c>
      <c r="E2275">
        <v>4796</v>
      </c>
      <c r="F2275" t="s">
        <v>8219</v>
      </c>
      <c r="G2275" t="s">
        <v>8224</v>
      </c>
      <c r="H2275" t="s">
        <v>8246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8277</v>
      </c>
      <c r="O2275" s="7">
        <f>(Table1[[#This Row],[pledged]]/Table1[[#This Row],[goal]])*100</f>
        <v>119.9</v>
      </c>
      <c r="P2275">
        <f>Table1[[#This Row],[pledged]]/Table1[[#This Row],[backers_count]]</f>
        <v>41.704347826086959</v>
      </c>
      <c r="Q2275" t="s">
        <v>8323</v>
      </c>
      <c r="R2275" t="s">
        <v>8325</v>
      </c>
      <c r="S2275" s="12">
        <f>(((J2275/60)/60)/24)+DATE(1970,1,1)</f>
        <v>42051.148888888885</v>
      </c>
      <c r="T2275" s="12">
        <f>(((I2275/60)/60)/24)+DATE(1970,1,1)</f>
        <v>42079.107222222221</v>
      </c>
    </row>
    <row r="2276" spans="1:20" ht="43.2" x14ac:dyDescent="0.3">
      <c r="A2276">
        <v>850</v>
      </c>
      <c r="B2276" s="3" t="s">
        <v>851</v>
      </c>
      <c r="C2276" s="3" t="s">
        <v>4960</v>
      </c>
      <c r="D2276">
        <v>4000</v>
      </c>
      <c r="E2276">
        <v>6207</v>
      </c>
      <c r="F2276" t="s">
        <v>8219</v>
      </c>
      <c r="G2276" t="s">
        <v>8224</v>
      </c>
      <c r="H2276" t="s">
        <v>8246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8277</v>
      </c>
      <c r="O2276" s="7">
        <f>(Table1[[#This Row],[pledged]]/Table1[[#This Row],[goal]])*100</f>
        <v>155.17499999999998</v>
      </c>
      <c r="P2276">
        <f>Table1[[#This Row],[pledged]]/Table1[[#This Row],[backers_count]]</f>
        <v>46.669172932330824</v>
      </c>
      <c r="Q2276" t="s">
        <v>8323</v>
      </c>
      <c r="R2276" t="s">
        <v>8325</v>
      </c>
      <c r="S2276" s="12">
        <f>(((J2276/60)/60)/24)+DATE(1970,1,1)</f>
        <v>42452.827743055561</v>
      </c>
      <c r="T2276" s="12">
        <f>(((I2276/60)/60)/24)+DATE(1970,1,1)</f>
        <v>42485.207638888889</v>
      </c>
    </row>
    <row r="2277" spans="1:20" ht="43.2" x14ac:dyDescent="0.3">
      <c r="A2277">
        <v>859</v>
      </c>
      <c r="B2277" s="3" t="s">
        <v>860</v>
      </c>
      <c r="C2277" s="3" t="s">
        <v>4969</v>
      </c>
      <c r="D2277">
        <v>4000</v>
      </c>
      <c r="E2277">
        <v>4187</v>
      </c>
      <c r="F2277" t="s">
        <v>8219</v>
      </c>
      <c r="G2277" t="s">
        <v>8224</v>
      </c>
      <c r="H2277" t="s">
        <v>8246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8277</v>
      </c>
      <c r="O2277" s="7">
        <f>(Table1[[#This Row],[pledged]]/Table1[[#This Row],[goal]])*100</f>
        <v>104.67500000000001</v>
      </c>
      <c r="P2277">
        <f>Table1[[#This Row],[pledged]]/Table1[[#This Row],[backers_count]]</f>
        <v>42.724489795918366</v>
      </c>
      <c r="Q2277" t="s">
        <v>8323</v>
      </c>
      <c r="R2277" t="s">
        <v>8325</v>
      </c>
      <c r="S2277" s="12">
        <f>(((J2277/60)/60)/24)+DATE(1970,1,1)</f>
        <v>42128.820231481484</v>
      </c>
      <c r="T2277" s="12">
        <f>(((I2277/60)/60)/24)+DATE(1970,1,1)</f>
        <v>42159</v>
      </c>
    </row>
    <row r="2278" spans="1:20" ht="28.8" x14ac:dyDescent="0.3">
      <c r="A2278">
        <v>1222</v>
      </c>
      <c r="B2278" s="3" t="s">
        <v>1223</v>
      </c>
      <c r="C2278" s="3" t="s">
        <v>5332</v>
      </c>
      <c r="D2278">
        <v>4000</v>
      </c>
      <c r="E2278">
        <v>11215</v>
      </c>
      <c r="F2278" t="s">
        <v>8219</v>
      </c>
      <c r="G2278" t="s">
        <v>8229</v>
      </c>
      <c r="H2278" t="s">
        <v>8251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8285</v>
      </c>
      <c r="O2278" s="7">
        <f>(Table1[[#This Row],[pledged]]/Table1[[#This Row],[goal]])*100</f>
        <v>280.375</v>
      </c>
      <c r="P2278">
        <f>Table1[[#This Row],[pledged]]/Table1[[#This Row],[backers_count]]</f>
        <v>81.268115942028984</v>
      </c>
      <c r="Q2278" t="s">
        <v>8336</v>
      </c>
      <c r="R2278" t="s">
        <v>8337</v>
      </c>
      <c r="S2278" s="12">
        <f>(((J2278/60)/60)/24)+DATE(1970,1,1)</f>
        <v>42430.720451388886</v>
      </c>
      <c r="T2278" s="12">
        <f>(((I2278/60)/60)/24)+DATE(1970,1,1)</f>
        <v>42461.166666666672</v>
      </c>
    </row>
    <row r="2279" spans="1:20" ht="43.2" x14ac:dyDescent="0.3">
      <c r="A2279">
        <v>1273</v>
      </c>
      <c r="B2279" s="3" t="s">
        <v>1274</v>
      </c>
      <c r="C2279" s="3" t="s">
        <v>5383</v>
      </c>
      <c r="D2279">
        <v>4000</v>
      </c>
      <c r="E2279">
        <v>4140</v>
      </c>
      <c r="F2279" t="s">
        <v>8219</v>
      </c>
      <c r="G2279" t="s">
        <v>8229</v>
      </c>
      <c r="H2279" t="s">
        <v>8251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8276</v>
      </c>
      <c r="O2279" s="7">
        <f>(Table1[[#This Row],[pledged]]/Table1[[#This Row],[goal]])*100</f>
        <v>103.49999999999999</v>
      </c>
      <c r="P2279">
        <f>Table1[[#This Row],[pledged]]/Table1[[#This Row],[backers_count]]</f>
        <v>76.666666666666671</v>
      </c>
      <c r="Q2279" t="s">
        <v>8323</v>
      </c>
      <c r="R2279" t="s">
        <v>8324</v>
      </c>
      <c r="S2279" s="12">
        <f>(((J2279/60)/60)/24)+DATE(1970,1,1)</f>
        <v>41852.730219907404</v>
      </c>
      <c r="T2279" s="12">
        <f>(((I2279/60)/60)/24)+DATE(1970,1,1)</f>
        <v>41882.730219907404</v>
      </c>
    </row>
    <row r="2280" spans="1:20" ht="43.2" x14ac:dyDescent="0.3">
      <c r="A2280">
        <v>1288</v>
      </c>
      <c r="B2280" s="3" t="s">
        <v>1289</v>
      </c>
      <c r="C2280" s="3" t="s">
        <v>5398</v>
      </c>
      <c r="D2280">
        <v>4000</v>
      </c>
      <c r="E2280">
        <v>4018</v>
      </c>
      <c r="F2280" t="s">
        <v>8219</v>
      </c>
      <c r="G2280" t="s">
        <v>8224</v>
      </c>
      <c r="H2280" t="s">
        <v>8246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8271</v>
      </c>
      <c r="O2280" s="7">
        <f>(Table1[[#This Row],[pledged]]/Table1[[#This Row],[goal]])*100</f>
        <v>100.44999999999999</v>
      </c>
      <c r="P2280">
        <f>Table1[[#This Row],[pledged]]/Table1[[#This Row],[backers_count]]</f>
        <v>65.868852459016395</v>
      </c>
      <c r="Q2280" t="s">
        <v>8315</v>
      </c>
      <c r="R2280" t="s">
        <v>8316</v>
      </c>
      <c r="S2280" s="12">
        <f>(((J2280/60)/60)/24)+DATE(1970,1,1)</f>
        <v>42561.154664351852</v>
      </c>
      <c r="T2280" s="12">
        <f>(((I2280/60)/60)/24)+DATE(1970,1,1)</f>
        <v>42592.166666666672</v>
      </c>
    </row>
    <row r="2281" spans="1:20" ht="57.6" x14ac:dyDescent="0.3">
      <c r="A2281">
        <v>1375</v>
      </c>
      <c r="B2281" s="3" t="s">
        <v>1376</v>
      </c>
      <c r="C2281" s="3" t="s">
        <v>5485</v>
      </c>
      <c r="D2281">
        <v>4000</v>
      </c>
      <c r="E2281">
        <v>6853</v>
      </c>
      <c r="F2281" t="s">
        <v>8219</v>
      </c>
      <c r="G2281" t="s">
        <v>8230</v>
      </c>
      <c r="H2281" t="s">
        <v>8249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8276</v>
      </c>
      <c r="O2281" s="7">
        <f>(Table1[[#This Row],[pledged]]/Table1[[#This Row],[goal]])*100</f>
        <v>171.32499999999999</v>
      </c>
      <c r="P2281">
        <f>Table1[[#This Row],[pledged]]/Table1[[#This Row],[backers_count]]</f>
        <v>62.871559633027523</v>
      </c>
      <c r="Q2281" t="s">
        <v>8323</v>
      </c>
      <c r="R2281" t="s">
        <v>8324</v>
      </c>
      <c r="S2281" s="12">
        <f>(((J2281/60)/60)/24)+DATE(1970,1,1)</f>
        <v>42720.066192129627</v>
      </c>
      <c r="T2281" s="12">
        <f>(((I2281/60)/60)/24)+DATE(1970,1,1)</f>
        <v>42750.066192129627</v>
      </c>
    </row>
    <row r="2282" spans="1:20" ht="43.2" x14ac:dyDescent="0.3">
      <c r="A2282">
        <v>1387</v>
      </c>
      <c r="B2282" s="3" t="s">
        <v>1388</v>
      </c>
      <c r="C2282" s="3" t="s">
        <v>5497</v>
      </c>
      <c r="D2282">
        <v>4000</v>
      </c>
      <c r="E2282">
        <v>5465</v>
      </c>
      <c r="F2282" t="s">
        <v>8219</v>
      </c>
      <c r="G2282" t="s">
        <v>8224</v>
      </c>
      <c r="H2282" t="s">
        <v>8246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8276</v>
      </c>
      <c r="O2282" s="7">
        <f>(Table1[[#This Row],[pledged]]/Table1[[#This Row],[goal]])*100</f>
        <v>136.625</v>
      </c>
      <c r="P2282">
        <f>Table1[[#This Row],[pledged]]/Table1[[#This Row],[backers_count]]</f>
        <v>70.064102564102569</v>
      </c>
      <c r="Q2282" t="s">
        <v>8323</v>
      </c>
      <c r="R2282" t="s">
        <v>8324</v>
      </c>
      <c r="S2282" s="12">
        <f>(((J2282/60)/60)/24)+DATE(1970,1,1)</f>
        <v>42126.92123842593</v>
      </c>
      <c r="T2282" s="12">
        <f>(((I2282/60)/60)/24)+DATE(1970,1,1)</f>
        <v>42158.1875</v>
      </c>
    </row>
    <row r="2283" spans="1:20" ht="43.2" x14ac:dyDescent="0.3">
      <c r="A2283">
        <v>1403</v>
      </c>
      <c r="B2283" s="3" t="s">
        <v>1404</v>
      </c>
      <c r="C2283" s="3" t="s">
        <v>5513</v>
      </c>
      <c r="D2283">
        <v>4000</v>
      </c>
      <c r="E2283">
        <v>4103</v>
      </c>
      <c r="F2283" t="s">
        <v>8219</v>
      </c>
      <c r="G2283" t="s">
        <v>8224</v>
      </c>
      <c r="H2283" t="s">
        <v>8246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8276</v>
      </c>
      <c r="O2283" s="7">
        <f>(Table1[[#This Row],[pledged]]/Table1[[#This Row],[goal]])*100</f>
        <v>102.57499999999999</v>
      </c>
      <c r="P2283">
        <f>Table1[[#This Row],[pledged]]/Table1[[#This Row],[backers_count]]</f>
        <v>62.166666666666664</v>
      </c>
      <c r="Q2283" t="s">
        <v>8323</v>
      </c>
      <c r="R2283" t="s">
        <v>8324</v>
      </c>
      <c r="S2283" s="12">
        <f>(((J2283/60)/60)/24)+DATE(1970,1,1)</f>
        <v>41451.062905092593</v>
      </c>
      <c r="T2283" s="12">
        <f>(((I2283/60)/60)/24)+DATE(1970,1,1)</f>
        <v>41481.062905092593</v>
      </c>
    </row>
    <row r="2284" spans="1:20" ht="28.8" x14ac:dyDescent="0.3">
      <c r="A2284">
        <v>1462</v>
      </c>
      <c r="B2284" s="3" t="s">
        <v>1463</v>
      </c>
      <c r="C2284" s="3" t="s">
        <v>5572</v>
      </c>
      <c r="D2284">
        <v>4000</v>
      </c>
      <c r="E2284">
        <v>4340.7</v>
      </c>
      <c r="F2284" t="s">
        <v>8219</v>
      </c>
      <c r="G2284" t="s">
        <v>8224</v>
      </c>
      <c r="H2284" t="s">
        <v>8246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8288</v>
      </c>
      <c r="O2284" s="7">
        <f>(Table1[[#This Row],[pledged]]/Table1[[#This Row],[goal]])*100</f>
        <v>108.5175</v>
      </c>
      <c r="P2284">
        <f>Table1[[#This Row],[pledged]]/Table1[[#This Row],[backers_count]]</f>
        <v>28.937999999999999</v>
      </c>
      <c r="Q2284" t="s">
        <v>8320</v>
      </c>
      <c r="R2284" t="s">
        <v>8340</v>
      </c>
      <c r="S2284" s="12">
        <f>(((J2284/60)/60)/24)+DATE(1970,1,1)</f>
        <v>41344.662858796299</v>
      </c>
      <c r="T2284" s="12">
        <f>(((I2284/60)/60)/24)+DATE(1970,1,1)</f>
        <v>41374.662858796299</v>
      </c>
    </row>
    <row r="2285" spans="1:20" ht="43.2" x14ac:dyDescent="0.3">
      <c r="A2285">
        <v>1535</v>
      </c>
      <c r="B2285" s="3" t="s">
        <v>1536</v>
      </c>
      <c r="C2285" s="3" t="s">
        <v>5645</v>
      </c>
      <c r="D2285">
        <v>4000</v>
      </c>
      <c r="E2285">
        <v>5297</v>
      </c>
      <c r="F2285" t="s">
        <v>8219</v>
      </c>
      <c r="G2285" t="s">
        <v>8224</v>
      </c>
      <c r="H2285" t="s">
        <v>8246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8285</v>
      </c>
      <c r="O2285" s="7">
        <f>(Table1[[#This Row],[pledged]]/Table1[[#This Row],[goal]])*100</f>
        <v>132.42499999999998</v>
      </c>
      <c r="P2285">
        <f>Table1[[#This Row],[pledged]]/Table1[[#This Row],[backers_count]]</f>
        <v>48.154545454545456</v>
      </c>
      <c r="Q2285" t="s">
        <v>8336</v>
      </c>
      <c r="R2285" t="s">
        <v>8337</v>
      </c>
      <c r="S2285" s="12">
        <f>(((J2285/60)/60)/24)+DATE(1970,1,1)</f>
        <v>42484.829062500001</v>
      </c>
      <c r="T2285" s="12">
        <f>(((I2285/60)/60)/24)+DATE(1970,1,1)</f>
        <v>42513.916666666672</v>
      </c>
    </row>
    <row r="2286" spans="1:20" ht="28.8" x14ac:dyDescent="0.3">
      <c r="A2286">
        <v>1628</v>
      </c>
      <c r="B2286" s="3" t="s">
        <v>1629</v>
      </c>
      <c r="C2286" s="3" t="s">
        <v>5738</v>
      </c>
      <c r="D2286">
        <v>4000</v>
      </c>
      <c r="E2286">
        <v>4037</v>
      </c>
      <c r="F2286" t="s">
        <v>8219</v>
      </c>
      <c r="G2286" t="s">
        <v>8224</v>
      </c>
      <c r="H2286" t="s">
        <v>8246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8276</v>
      </c>
      <c r="O2286" s="7">
        <f>(Table1[[#This Row],[pledged]]/Table1[[#This Row],[goal]])*100</f>
        <v>100.925</v>
      </c>
      <c r="P2286">
        <f>Table1[[#This Row],[pledged]]/Table1[[#This Row],[backers_count]]</f>
        <v>45.875</v>
      </c>
      <c r="Q2286" t="s">
        <v>8323</v>
      </c>
      <c r="R2286" t="s">
        <v>8324</v>
      </c>
      <c r="S2286" s="12">
        <f>(((J2286/60)/60)/24)+DATE(1970,1,1)</f>
        <v>41774.737060185187</v>
      </c>
      <c r="T2286" s="12">
        <f>(((I2286/60)/60)/24)+DATE(1970,1,1)</f>
        <v>41807.737060185187</v>
      </c>
    </row>
    <row r="2287" spans="1:20" ht="43.2" x14ac:dyDescent="0.3">
      <c r="A2287">
        <v>1630</v>
      </c>
      <c r="B2287" s="3" t="s">
        <v>1631</v>
      </c>
      <c r="C2287" s="3" t="s">
        <v>5740</v>
      </c>
      <c r="D2287">
        <v>4000</v>
      </c>
      <c r="E2287">
        <v>10610</v>
      </c>
      <c r="F2287" t="s">
        <v>8219</v>
      </c>
      <c r="G2287" t="s">
        <v>8224</v>
      </c>
      <c r="H2287" t="s">
        <v>8246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8276</v>
      </c>
      <c r="O2287" s="7">
        <f>(Table1[[#This Row],[pledged]]/Table1[[#This Row],[goal]])*100</f>
        <v>265.25</v>
      </c>
      <c r="P2287">
        <f>Table1[[#This Row],[pledged]]/Table1[[#This Row],[backers_count]]</f>
        <v>84.206349206349202</v>
      </c>
      <c r="Q2287" t="s">
        <v>8323</v>
      </c>
      <c r="R2287" t="s">
        <v>8324</v>
      </c>
      <c r="S2287" s="12">
        <f>(((J2287/60)/60)/24)+DATE(1970,1,1)</f>
        <v>40939.837673611109</v>
      </c>
      <c r="T2287" s="12">
        <f>(((I2287/60)/60)/24)+DATE(1970,1,1)</f>
        <v>40970.290972222225</v>
      </c>
    </row>
    <row r="2288" spans="1:20" ht="43.2" x14ac:dyDescent="0.3">
      <c r="A2288">
        <v>1632</v>
      </c>
      <c r="B2288" s="3" t="s">
        <v>1633</v>
      </c>
      <c r="C2288" s="3" t="s">
        <v>5742</v>
      </c>
      <c r="D2288">
        <v>4000</v>
      </c>
      <c r="E2288">
        <v>4065</v>
      </c>
      <c r="F2288" t="s">
        <v>8219</v>
      </c>
      <c r="G2288" t="s">
        <v>8224</v>
      </c>
      <c r="H2288" t="s">
        <v>8246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8276</v>
      </c>
      <c r="O2288" s="7">
        <f>(Table1[[#This Row],[pledged]]/Table1[[#This Row],[goal]])*100</f>
        <v>101.62500000000001</v>
      </c>
      <c r="P2288">
        <f>Table1[[#This Row],[pledged]]/Table1[[#This Row],[backers_count]]</f>
        <v>86.489361702127653</v>
      </c>
      <c r="Q2288" t="s">
        <v>8323</v>
      </c>
      <c r="R2288" t="s">
        <v>8324</v>
      </c>
      <c r="S2288" s="12">
        <f>(((J2288/60)/60)/24)+DATE(1970,1,1)</f>
        <v>40750.340902777774</v>
      </c>
      <c r="T2288" s="12">
        <f>(((I2288/60)/60)/24)+DATE(1970,1,1)</f>
        <v>40810.340902777774</v>
      </c>
    </row>
    <row r="2289" spans="1:20" ht="28.8" x14ac:dyDescent="0.3">
      <c r="A2289">
        <v>1976</v>
      </c>
      <c r="B2289" s="3" t="s">
        <v>1977</v>
      </c>
      <c r="C2289" s="3" t="s">
        <v>6086</v>
      </c>
      <c r="D2289">
        <v>4000</v>
      </c>
      <c r="E2289">
        <v>13864</v>
      </c>
      <c r="F2289" t="s">
        <v>8219</v>
      </c>
      <c r="G2289" t="s">
        <v>8225</v>
      </c>
      <c r="H2289" t="s">
        <v>8247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8295</v>
      </c>
      <c r="O2289" s="7">
        <f>(Table1[[#This Row],[pledged]]/Table1[[#This Row],[goal]])*100</f>
        <v>346.6</v>
      </c>
      <c r="P2289">
        <f>Table1[[#This Row],[pledged]]/Table1[[#This Row],[backers_count]]</f>
        <v>29.310782241014799</v>
      </c>
      <c r="Q2289" t="s">
        <v>8317</v>
      </c>
      <c r="R2289" t="s">
        <v>8347</v>
      </c>
      <c r="S2289" s="12">
        <f>(((J2289/60)/60)/24)+DATE(1970,1,1)</f>
        <v>41438.899594907409</v>
      </c>
      <c r="T2289" s="12">
        <f>(((I2289/60)/60)/24)+DATE(1970,1,1)</f>
        <v>41468.899594907409</v>
      </c>
    </row>
    <row r="2290" spans="1:20" ht="43.2" x14ac:dyDescent="0.3">
      <c r="A2290">
        <v>2024</v>
      </c>
      <c r="B2290" s="3" t="s">
        <v>2025</v>
      </c>
      <c r="C2290" s="3" t="s">
        <v>6134</v>
      </c>
      <c r="D2290">
        <v>4000</v>
      </c>
      <c r="E2290">
        <v>23414</v>
      </c>
      <c r="F2290" t="s">
        <v>8219</v>
      </c>
      <c r="G2290" t="s">
        <v>8224</v>
      </c>
      <c r="H2290" t="s">
        <v>8246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8295</v>
      </c>
      <c r="O2290" s="7">
        <f>(Table1[[#This Row],[pledged]]/Table1[[#This Row],[goal]])*100</f>
        <v>585.35</v>
      </c>
      <c r="P2290">
        <f>Table1[[#This Row],[pledged]]/Table1[[#This Row],[backers_count]]</f>
        <v>222.99047619047619</v>
      </c>
      <c r="Q2290" t="s">
        <v>8317</v>
      </c>
      <c r="R2290" t="s">
        <v>8347</v>
      </c>
      <c r="S2290" s="12">
        <f>(((J2290/60)/60)/24)+DATE(1970,1,1)</f>
        <v>41099.966944444444</v>
      </c>
      <c r="T2290" s="12">
        <f>(((I2290/60)/60)/24)+DATE(1970,1,1)</f>
        <v>41134.125</v>
      </c>
    </row>
    <row r="2291" spans="1:20" ht="28.8" x14ac:dyDescent="0.3">
      <c r="A2291">
        <v>2063</v>
      </c>
      <c r="B2291" s="3" t="s">
        <v>2064</v>
      </c>
      <c r="C2291" s="3" t="s">
        <v>6173</v>
      </c>
      <c r="D2291">
        <v>4000</v>
      </c>
      <c r="E2291">
        <v>5922</v>
      </c>
      <c r="F2291" t="s">
        <v>8219</v>
      </c>
      <c r="G2291" t="s">
        <v>8236</v>
      </c>
      <c r="H2291" t="s">
        <v>8249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8295</v>
      </c>
      <c r="O2291" s="7">
        <f>(Table1[[#This Row],[pledged]]/Table1[[#This Row],[goal]])*100</f>
        <v>148.04999999999998</v>
      </c>
      <c r="P2291">
        <f>Table1[[#This Row],[pledged]]/Table1[[#This Row],[backers_count]]</f>
        <v>120.85714285714286</v>
      </c>
      <c r="Q2291" t="s">
        <v>8317</v>
      </c>
      <c r="R2291" t="s">
        <v>8347</v>
      </c>
      <c r="S2291" s="12">
        <f>(((J2291/60)/60)/24)+DATE(1970,1,1)</f>
        <v>42472.73265046296</v>
      </c>
      <c r="T2291" s="12">
        <f>(((I2291/60)/60)/24)+DATE(1970,1,1)</f>
        <v>42505.73265046296</v>
      </c>
    </row>
    <row r="2292" spans="1:20" ht="43.2" x14ac:dyDescent="0.3">
      <c r="A2292">
        <v>2086</v>
      </c>
      <c r="B2292" s="3" t="s">
        <v>2087</v>
      </c>
      <c r="C2292" s="3" t="s">
        <v>6196</v>
      </c>
      <c r="D2292">
        <v>4000</v>
      </c>
      <c r="E2292">
        <v>4028</v>
      </c>
      <c r="F2292" t="s">
        <v>8219</v>
      </c>
      <c r="G2292" t="s">
        <v>8224</v>
      </c>
      <c r="H2292" t="s">
        <v>8246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8279</v>
      </c>
      <c r="O2292" s="7">
        <f>(Table1[[#This Row],[pledged]]/Table1[[#This Row],[goal]])*100</f>
        <v>100.69999999999999</v>
      </c>
      <c r="P2292">
        <f>Table1[[#This Row],[pledged]]/Table1[[#This Row],[backers_count]]</f>
        <v>115.08571428571429</v>
      </c>
      <c r="Q2292" t="s">
        <v>8323</v>
      </c>
      <c r="R2292" t="s">
        <v>8327</v>
      </c>
      <c r="S2292" s="12">
        <f>(((J2292/60)/60)/24)+DATE(1970,1,1)</f>
        <v>40860.67050925926</v>
      </c>
      <c r="T2292" s="12">
        <f>(((I2292/60)/60)/24)+DATE(1970,1,1)</f>
        <v>40891.207638888889</v>
      </c>
    </row>
    <row r="2293" spans="1:20" ht="43.2" x14ac:dyDescent="0.3">
      <c r="A2293">
        <v>2109</v>
      </c>
      <c r="B2293" s="3" t="s">
        <v>2110</v>
      </c>
      <c r="C2293" s="3" t="s">
        <v>6219</v>
      </c>
      <c r="D2293">
        <v>4000</v>
      </c>
      <c r="E2293">
        <v>4261</v>
      </c>
      <c r="F2293" t="s">
        <v>8219</v>
      </c>
      <c r="G2293" t="s">
        <v>8224</v>
      </c>
      <c r="H2293" t="s">
        <v>8246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8279</v>
      </c>
      <c r="O2293" s="7">
        <f>(Table1[[#This Row],[pledged]]/Table1[[#This Row],[goal]])*100</f>
        <v>106.52500000000001</v>
      </c>
      <c r="P2293">
        <f>Table1[[#This Row],[pledged]]/Table1[[#This Row],[backers_count]]</f>
        <v>106.52500000000001</v>
      </c>
      <c r="Q2293" t="s">
        <v>8323</v>
      </c>
      <c r="R2293" t="s">
        <v>8327</v>
      </c>
      <c r="S2293" s="12">
        <f>(((J2293/60)/60)/24)+DATE(1970,1,1)</f>
        <v>42160.708530092597</v>
      </c>
      <c r="T2293" s="12">
        <f>(((I2293/60)/60)/24)+DATE(1970,1,1)</f>
        <v>42190.708530092597</v>
      </c>
    </row>
    <row r="2294" spans="1:20" ht="43.2" x14ac:dyDescent="0.3">
      <c r="A2294">
        <v>2171</v>
      </c>
      <c r="B2294" s="3" t="s">
        <v>2172</v>
      </c>
      <c r="C2294" s="3" t="s">
        <v>6281</v>
      </c>
      <c r="D2294">
        <v>4000</v>
      </c>
      <c r="E2294">
        <v>4243</v>
      </c>
      <c r="F2294" t="s">
        <v>8219</v>
      </c>
      <c r="G2294" t="s">
        <v>8224</v>
      </c>
      <c r="H2294" t="s">
        <v>8246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8276</v>
      </c>
      <c r="O2294" s="7">
        <f>(Table1[[#This Row],[pledged]]/Table1[[#This Row],[goal]])*100</f>
        <v>106.075</v>
      </c>
      <c r="P2294">
        <f>Table1[[#This Row],[pledged]]/Table1[[#This Row],[backers_count]]</f>
        <v>90.276595744680847</v>
      </c>
      <c r="Q2294" t="s">
        <v>8323</v>
      </c>
      <c r="R2294" t="s">
        <v>8324</v>
      </c>
      <c r="S2294" s="12">
        <f>(((J2294/60)/60)/24)+DATE(1970,1,1)</f>
        <v>42141.95711805555</v>
      </c>
      <c r="T2294" s="12">
        <f>(((I2294/60)/60)/24)+DATE(1970,1,1)</f>
        <v>42177.208333333328</v>
      </c>
    </row>
    <row r="2295" spans="1:20" ht="57.6" x14ac:dyDescent="0.3">
      <c r="A2295">
        <v>2174</v>
      </c>
      <c r="B2295" s="3" t="s">
        <v>2175</v>
      </c>
      <c r="C2295" s="3" t="s">
        <v>6284</v>
      </c>
      <c r="D2295">
        <v>4000</v>
      </c>
      <c r="E2295">
        <v>4119</v>
      </c>
      <c r="F2295" t="s">
        <v>8219</v>
      </c>
      <c r="G2295" t="s">
        <v>8225</v>
      </c>
      <c r="H2295" t="s">
        <v>8247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8276</v>
      </c>
      <c r="O2295" s="7">
        <f>(Table1[[#This Row],[pledged]]/Table1[[#This Row],[goal]])*100</f>
        <v>102.97499999999999</v>
      </c>
      <c r="P2295">
        <f>Table1[[#This Row],[pledged]]/Table1[[#This Row],[backers_count]]</f>
        <v>65.38095238095238</v>
      </c>
      <c r="Q2295" t="s">
        <v>8323</v>
      </c>
      <c r="R2295" t="s">
        <v>8324</v>
      </c>
      <c r="S2295" s="12">
        <f>(((J2295/60)/60)/24)+DATE(1970,1,1)</f>
        <v>42465.542905092589</v>
      </c>
      <c r="T2295" s="12">
        <f>(((I2295/60)/60)/24)+DATE(1970,1,1)</f>
        <v>42495.542905092589</v>
      </c>
    </row>
    <row r="2296" spans="1:20" ht="28.8" x14ac:dyDescent="0.3">
      <c r="A2296">
        <v>2202</v>
      </c>
      <c r="B2296" s="3" t="s">
        <v>2203</v>
      </c>
      <c r="C2296" s="3" t="s">
        <v>6312</v>
      </c>
      <c r="D2296">
        <v>4000</v>
      </c>
      <c r="E2296">
        <v>28167.25</v>
      </c>
      <c r="F2296" t="s">
        <v>8219</v>
      </c>
      <c r="G2296" t="s">
        <v>8224</v>
      </c>
      <c r="H2296" t="s">
        <v>8246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8280</v>
      </c>
      <c r="O2296" s="7">
        <f>(Table1[[#This Row],[pledged]]/Table1[[#This Row],[goal]])*100</f>
        <v>704.18124999999998</v>
      </c>
      <c r="P2296">
        <f>Table1[[#This Row],[pledged]]/Table1[[#This Row],[backers_count]]</f>
        <v>39.066920943134534</v>
      </c>
      <c r="Q2296" t="s">
        <v>8323</v>
      </c>
      <c r="R2296" t="s">
        <v>8328</v>
      </c>
      <c r="S2296" s="12">
        <f>(((J2296/60)/60)/24)+DATE(1970,1,1)</f>
        <v>41184.849166666667</v>
      </c>
      <c r="T2296" s="12">
        <f>(((I2296/60)/60)/24)+DATE(1970,1,1)</f>
        <v>41214.849166666667</v>
      </c>
    </row>
    <row r="2297" spans="1:20" ht="43.2" x14ac:dyDescent="0.3">
      <c r="A2297">
        <v>2210</v>
      </c>
      <c r="B2297" s="3" t="s">
        <v>2211</v>
      </c>
      <c r="C2297" s="3" t="s">
        <v>6320</v>
      </c>
      <c r="D2297">
        <v>4000</v>
      </c>
      <c r="E2297">
        <v>4457</v>
      </c>
      <c r="F2297" t="s">
        <v>8219</v>
      </c>
      <c r="G2297" t="s">
        <v>8224</v>
      </c>
      <c r="H2297" t="s">
        <v>8246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8280</v>
      </c>
      <c r="O2297" s="7">
        <f>(Table1[[#This Row],[pledged]]/Table1[[#This Row],[goal]])*100</f>
        <v>111.425</v>
      </c>
      <c r="P2297">
        <f>Table1[[#This Row],[pledged]]/Table1[[#This Row],[backers_count]]</f>
        <v>61.902777777777779</v>
      </c>
      <c r="Q2297" t="s">
        <v>8323</v>
      </c>
      <c r="R2297" t="s">
        <v>8328</v>
      </c>
      <c r="S2297" s="12">
        <f>(((J2297/60)/60)/24)+DATE(1970,1,1)</f>
        <v>40956.066087962965</v>
      </c>
      <c r="T2297" s="12">
        <f>(((I2297/60)/60)/24)+DATE(1970,1,1)</f>
        <v>41013.73333333333</v>
      </c>
    </row>
    <row r="2298" spans="1:20" ht="28.8" x14ac:dyDescent="0.3">
      <c r="A2298">
        <v>2238</v>
      </c>
      <c r="B2298" s="3" t="s">
        <v>2239</v>
      </c>
      <c r="C2298" s="3" t="s">
        <v>6348</v>
      </c>
      <c r="D2298">
        <v>4000</v>
      </c>
      <c r="E2298">
        <v>5496</v>
      </c>
      <c r="F2298" t="s">
        <v>8219</v>
      </c>
      <c r="G2298" t="s">
        <v>8236</v>
      </c>
      <c r="H2298" t="s">
        <v>8249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8297</v>
      </c>
      <c r="O2298" s="7">
        <f>(Table1[[#This Row],[pledged]]/Table1[[#This Row],[goal]])*100</f>
        <v>137.4</v>
      </c>
      <c r="P2298">
        <f>Table1[[#This Row],[pledged]]/Table1[[#This Row],[backers_count]]</f>
        <v>69.569620253164558</v>
      </c>
      <c r="Q2298" t="s">
        <v>8331</v>
      </c>
      <c r="R2298" t="s">
        <v>8349</v>
      </c>
      <c r="S2298" s="12">
        <f>(((J2298/60)/60)/24)+DATE(1970,1,1)</f>
        <v>42774.621712962966</v>
      </c>
      <c r="T2298" s="12">
        <f>(((I2298/60)/60)/24)+DATE(1970,1,1)</f>
        <v>42804.621712962966</v>
      </c>
    </row>
    <row r="2299" spans="1:20" ht="43.2" x14ac:dyDescent="0.3">
      <c r="A2299">
        <v>2245</v>
      </c>
      <c r="B2299" s="3" t="s">
        <v>2246</v>
      </c>
      <c r="C2299" s="3" t="s">
        <v>6355</v>
      </c>
      <c r="D2299">
        <v>4000</v>
      </c>
      <c r="E2299">
        <v>105881</v>
      </c>
      <c r="F2299" t="s">
        <v>8219</v>
      </c>
      <c r="G2299" t="s">
        <v>8224</v>
      </c>
      <c r="H2299" t="s">
        <v>8246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8297</v>
      </c>
      <c r="O2299" s="7">
        <f>(Table1[[#This Row],[pledged]]/Table1[[#This Row],[goal]])*100</f>
        <v>2647.0250000000001</v>
      </c>
      <c r="P2299">
        <f>Table1[[#This Row],[pledged]]/Table1[[#This Row],[backers_count]]</f>
        <v>53.475252525252522</v>
      </c>
      <c r="Q2299" t="s">
        <v>8331</v>
      </c>
      <c r="R2299" t="s">
        <v>8349</v>
      </c>
      <c r="S2299" s="12">
        <f>(((J2299/60)/60)/24)+DATE(1970,1,1)</f>
        <v>41660.708530092597</v>
      </c>
      <c r="T2299" s="12">
        <f>(((I2299/60)/60)/24)+DATE(1970,1,1)</f>
        <v>41691.75</v>
      </c>
    </row>
    <row r="2300" spans="1:20" ht="43.2" x14ac:dyDescent="0.3">
      <c r="A2300">
        <v>2334</v>
      </c>
      <c r="B2300" s="3" t="s">
        <v>2335</v>
      </c>
      <c r="C2300" s="3" t="s">
        <v>6444</v>
      </c>
      <c r="D2300">
        <v>4000</v>
      </c>
      <c r="E2300">
        <v>4078</v>
      </c>
      <c r="F2300" t="s">
        <v>8219</v>
      </c>
      <c r="G2300" t="s">
        <v>8224</v>
      </c>
      <c r="H2300" t="s">
        <v>8246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8298</v>
      </c>
      <c r="O2300" s="7">
        <f>(Table1[[#This Row],[pledged]]/Table1[[#This Row],[goal]])*100</f>
        <v>101.95</v>
      </c>
      <c r="P2300">
        <f>Table1[[#This Row],[pledged]]/Table1[[#This Row],[backers_count]]</f>
        <v>60.865671641791046</v>
      </c>
      <c r="Q2300" t="s">
        <v>8334</v>
      </c>
      <c r="R2300" t="s">
        <v>8350</v>
      </c>
      <c r="S2300" s="12">
        <f>(((J2300/60)/60)/24)+DATE(1970,1,1)</f>
        <v>41918.670115740737</v>
      </c>
      <c r="T2300" s="12">
        <f>(((I2300/60)/60)/24)+DATE(1970,1,1)</f>
        <v>41948.731944444444</v>
      </c>
    </row>
    <row r="2301" spans="1:20" ht="43.2" x14ac:dyDescent="0.3">
      <c r="A2301">
        <v>2481</v>
      </c>
      <c r="B2301" s="3" t="s">
        <v>2481</v>
      </c>
      <c r="C2301" s="3" t="s">
        <v>6591</v>
      </c>
      <c r="D2301">
        <v>4000</v>
      </c>
      <c r="E2301">
        <v>4516.4399999999996</v>
      </c>
      <c r="F2301" t="s">
        <v>8219</v>
      </c>
      <c r="G2301" t="s">
        <v>8224</v>
      </c>
      <c r="H2301" t="s">
        <v>8246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8279</v>
      </c>
      <c r="O2301" s="7">
        <f>(Table1[[#This Row],[pledged]]/Table1[[#This Row],[goal]])*100</f>
        <v>112.91099999999999</v>
      </c>
      <c r="P2301">
        <f>Table1[[#This Row],[pledged]]/Table1[[#This Row],[backers_count]]</f>
        <v>47.541473684210523</v>
      </c>
      <c r="Q2301" t="s">
        <v>8323</v>
      </c>
      <c r="R2301" t="s">
        <v>8327</v>
      </c>
      <c r="S2301" s="12">
        <f>(((J2301/60)/60)/24)+DATE(1970,1,1)</f>
        <v>40999.645925925928</v>
      </c>
      <c r="T2301" s="12">
        <f>(((I2301/60)/60)/24)+DATE(1970,1,1)</f>
        <v>41029.645925925928</v>
      </c>
    </row>
    <row r="2302" spans="1:20" ht="43.2" x14ac:dyDescent="0.3">
      <c r="A2302">
        <v>2497</v>
      </c>
      <c r="B2302" s="3" t="s">
        <v>2497</v>
      </c>
      <c r="C2302" s="3" t="s">
        <v>6607</v>
      </c>
      <c r="D2302">
        <v>4000</v>
      </c>
      <c r="E2302">
        <v>4510.8599999999997</v>
      </c>
      <c r="F2302" t="s">
        <v>8219</v>
      </c>
      <c r="G2302" t="s">
        <v>8224</v>
      </c>
      <c r="H2302" t="s">
        <v>8246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8279</v>
      </c>
      <c r="O2302" s="7">
        <f>(Table1[[#This Row],[pledged]]/Table1[[#This Row],[goal]])*100</f>
        <v>112.7715</v>
      </c>
      <c r="P2302">
        <f>Table1[[#This Row],[pledged]]/Table1[[#This Row],[backers_count]]</f>
        <v>80.551071428571419</v>
      </c>
      <c r="Q2302" t="s">
        <v>8323</v>
      </c>
      <c r="R2302" t="s">
        <v>8327</v>
      </c>
      <c r="S2302" s="12">
        <f>(((J2302/60)/60)/24)+DATE(1970,1,1)</f>
        <v>40730.878912037035</v>
      </c>
      <c r="T2302" s="12">
        <f>(((I2302/60)/60)/24)+DATE(1970,1,1)</f>
        <v>40760.878912037035</v>
      </c>
    </row>
    <row r="2303" spans="1:20" ht="43.2" x14ac:dyDescent="0.3">
      <c r="A2303">
        <v>2499</v>
      </c>
      <c r="B2303" s="3" t="s">
        <v>2499</v>
      </c>
      <c r="C2303" s="3" t="s">
        <v>6609</v>
      </c>
      <c r="D2303">
        <v>4000</v>
      </c>
      <c r="E2303">
        <v>8105</v>
      </c>
      <c r="F2303" t="s">
        <v>8219</v>
      </c>
      <c r="G2303" t="s">
        <v>8224</v>
      </c>
      <c r="H2303" t="s">
        <v>8246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8279</v>
      </c>
      <c r="O2303" s="7">
        <f>(Table1[[#This Row],[pledged]]/Table1[[#This Row],[goal]])*100</f>
        <v>202.625</v>
      </c>
      <c r="P2303">
        <f>Table1[[#This Row],[pledged]]/Table1[[#This Row],[backers_count]]</f>
        <v>47.676470588235297</v>
      </c>
      <c r="Q2303" t="s">
        <v>8323</v>
      </c>
      <c r="R2303" t="s">
        <v>8327</v>
      </c>
      <c r="S2303" s="12">
        <f>(((J2303/60)/60)/24)+DATE(1970,1,1)</f>
        <v>41226.648576388885</v>
      </c>
      <c r="T2303" s="12">
        <f>(((I2303/60)/60)/24)+DATE(1970,1,1)</f>
        <v>41274.75</v>
      </c>
    </row>
    <row r="2304" spans="1:20" ht="43.2" x14ac:dyDescent="0.3">
      <c r="A2304">
        <v>2526</v>
      </c>
      <c r="B2304" s="3" t="s">
        <v>2526</v>
      </c>
      <c r="C2304" s="3" t="s">
        <v>6636</v>
      </c>
      <c r="D2304">
        <v>4000</v>
      </c>
      <c r="E2304">
        <v>4518</v>
      </c>
      <c r="F2304" t="s">
        <v>8219</v>
      </c>
      <c r="G2304" t="s">
        <v>8224</v>
      </c>
      <c r="H2304" t="s">
        <v>8246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8300</v>
      </c>
      <c r="O2304" s="7">
        <f>(Table1[[#This Row],[pledged]]/Table1[[#This Row],[goal]])*100</f>
        <v>112.94999999999999</v>
      </c>
      <c r="P2304">
        <f>Table1[[#This Row],[pledged]]/Table1[[#This Row],[backers_count]]</f>
        <v>136.90909090909091</v>
      </c>
      <c r="Q2304" t="s">
        <v>8323</v>
      </c>
      <c r="R2304" t="s">
        <v>8352</v>
      </c>
      <c r="S2304" s="12">
        <f>(((J2304/60)/60)/24)+DATE(1970,1,1)</f>
        <v>41953.091134259259</v>
      </c>
      <c r="T2304" s="12">
        <f>(((I2304/60)/60)/24)+DATE(1970,1,1)</f>
        <v>41981.207638888889</v>
      </c>
    </row>
    <row r="2305" spans="1:20" ht="43.2" x14ac:dyDescent="0.3">
      <c r="A2305">
        <v>2527</v>
      </c>
      <c r="B2305" s="3" t="s">
        <v>2527</v>
      </c>
      <c r="C2305" s="3" t="s">
        <v>6637</v>
      </c>
      <c r="D2305">
        <v>4000</v>
      </c>
      <c r="E2305">
        <v>4085</v>
      </c>
      <c r="F2305" t="s">
        <v>8219</v>
      </c>
      <c r="G2305" t="s">
        <v>8224</v>
      </c>
      <c r="H2305" t="s">
        <v>8246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8300</v>
      </c>
      <c r="O2305" s="7">
        <f>(Table1[[#This Row],[pledged]]/Table1[[#This Row],[goal]])*100</f>
        <v>102.125</v>
      </c>
      <c r="P2305">
        <f>Table1[[#This Row],[pledged]]/Table1[[#This Row],[backers_count]]</f>
        <v>57.535211267605632</v>
      </c>
      <c r="Q2305" t="s">
        <v>8323</v>
      </c>
      <c r="R2305" t="s">
        <v>8352</v>
      </c>
      <c r="S2305" s="12">
        <f>(((J2305/60)/60)/24)+DATE(1970,1,1)</f>
        <v>41546.75105324074</v>
      </c>
      <c r="T2305" s="12">
        <f>(((I2305/60)/60)/24)+DATE(1970,1,1)</f>
        <v>41565.165972222225</v>
      </c>
    </row>
    <row r="2306" spans="1:20" ht="43.2" x14ac:dyDescent="0.3">
      <c r="A2306">
        <v>2528</v>
      </c>
      <c r="B2306" s="3" t="s">
        <v>2528</v>
      </c>
      <c r="C2306" s="3" t="s">
        <v>6638</v>
      </c>
      <c r="D2306">
        <v>4000</v>
      </c>
      <c r="E2306">
        <v>4289.99</v>
      </c>
      <c r="F2306" t="s">
        <v>8219</v>
      </c>
      <c r="G2306" t="s">
        <v>8225</v>
      </c>
      <c r="H2306" t="s">
        <v>8247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8300</v>
      </c>
      <c r="O2306" s="7">
        <f>(Table1[[#This Row],[pledged]]/Table1[[#This Row],[goal]])*100</f>
        <v>107.24974999999999</v>
      </c>
      <c r="P2306">
        <f>Table1[[#This Row],[pledged]]/Table1[[#This Row],[backers_count]]</f>
        <v>52.962839506172834</v>
      </c>
      <c r="Q2306" t="s">
        <v>8323</v>
      </c>
      <c r="R2306" t="s">
        <v>8352</v>
      </c>
      <c r="S2306" s="12">
        <f>(((J2306/60)/60)/24)+DATE(1970,1,1)</f>
        <v>42217.834525462968</v>
      </c>
      <c r="T2306" s="12">
        <f>(((I2306/60)/60)/24)+DATE(1970,1,1)</f>
        <v>42236.458333333328</v>
      </c>
    </row>
    <row r="2307" spans="1:20" ht="43.2" x14ac:dyDescent="0.3">
      <c r="A2307">
        <v>2532</v>
      </c>
      <c r="B2307" s="3" t="s">
        <v>2532</v>
      </c>
      <c r="C2307" s="3" t="s">
        <v>6642</v>
      </c>
      <c r="D2307">
        <v>4000</v>
      </c>
      <c r="E2307">
        <v>5045</v>
      </c>
      <c r="F2307" t="s">
        <v>8219</v>
      </c>
      <c r="G2307" t="s">
        <v>8224</v>
      </c>
      <c r="H2307" t="s">
        <v>8246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8300</v>
      </c>
      <c r="O2307" s="7">
        <f>(Table1[[#This Row],[pledged]]/Table1[[#This Row],[goal]])*100</f>
        <v>126.125</v>
      </c>
      <c r="P2307">
        <f>Table1[[#This Row],[pledged]]/Table1[[#This Row],[backers_count]]</f>
        <v>84.083333333333329</v>
      </c>
      <c r="Q2307" t="s">
        <v>8323</v>
      </c>
      <c r="R2307" t="s">
        <v>8352</v>
      </c>
      <c r="S2307" s="12">
        <f>(((J2307/60)/60)/24)+DATE(1970,1,1)</f>
        <v>41107.849143518521</v>
      </c>
      <c r="T2307" s="12">
        <f>(((I2307/60)/60)/24)+DATE(1970,1,1)</f>
        <v>41137.849143518521</v>
      </c>
    </row>
    <row r="2308" spans="1:20" ht="43.2" x14ac:dyDescent="0.3">
      <c r="A2308">
        <v>2938</v>
      </c>
      <c r="B2308" s="3" t="s">
        <v>2938</v>
      </c>
      <c r="C2308" s="3" t="s">
        <v>7048</v>
      </c>
      <c r="D2308">
        <v>4000</v>
      </c>
      <c r="E2308">
        <v>4055</v>
      </c>
      <c r="F2308" t="s">
        <v>8219</v>
      </c>
      <c r="G2308" t="s">
        <v>8224</v>
      </c>
      <c r="H2308" t="s">
        <v>8246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8305</v>
      </c>
      <c r="O2308" s="7">
        <f>(Table1[[#This Row],[pledged]]/Table1[[#This Row],[goal]])*100</f>
        <v>101.375</v>
      </c>
      <c r="P2308">
        <f>Table1[[#This Row],[pledged]]/Table1[[#This Row],[backers_count]]</f>
        <v>126.71875</v>
      </c>
      <c r="Q2308" t="s">
        <v>8315</v>
      </c>
      <c r="R2308" t="s">
        <v>8357</v>
      </c>
      <c r="S2308" s="12">
        <f>(((J2308/60)/60)/24)+DATE(1970,1,1)</f>
        <v>42004.703865740739</v>
      </c>
      <c r="T2308" s="12">
        <f>(((I2308/60)/60)/24)+DATE(1970,1,1)</f>
        <v>42034.703865740739</v>
      </c>
    </row>
    <row r="2309" spans="1:20" ht="57.6" x14ac:dyDescent="0.3">
      <c r="A2309">
        <v>2981</v>
      </c>
      <c r="B2309" s="3" t="s">
        <v>2981</v>
      </c>
      <c r="C2309" s="3" t="s">
        <v>7091</v>
      </c>
      <c r="D2309">
        <v>4000</v>
      </c>
      <c r="E2309">
        <v>5157</v>
      </c>
      <c r="F2309" t="s">
        <v>8219</v>
      </c>
      <c r="G2309" t="s">
        <v>8241</v>
      </c>
      <c r="H2309" t="s">
        <v>8249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8303</v>
      </c>
      <c r="O2309" s="7">
        <f>(Table1[[#This Row],[pledged]]/Table1[[#This Row],[goal]])*100</f>
        <v>128.92500000000001</v>
      </c>
      <c r="P2309">
        <f>Table1[[#This Row],[pledged]]/Table1[[#This Row],[backers_count]]</f>
        <v>53.164948453608247</v>
      </c>
      <c r="Q2309" t="s">
        <v>8315</v>
      </c>
      <c r="R2309" t="s">
        <v>8355</v>
      </c>
      <c r="S2309" s="12">
        <f>(((J2309/60)/60)/24)+DATE(1970,1,1)</f>
        <v>42225.559675925921</v>
      </c>
      <c r="T2309" s="12">
        <f>(((I2309/60)/60)/24)+DATE(1970,1,1)</f>
        <v>42270.559675925921</v>
      </c>
    </row>
    <row r="2310" spans="1:20" ht="43.2" x14ac:dyDescent="0.3">
      <c r="A2310">
        <v>3012</v>
      </c>
      <c r="B2310" s="3" t="s">
        <v>3012</v>
      </c>
      <c r="C2310" s="3" t="s">
        <v>7122</v>
      </c>
      <c r="D2310">
        <v>4000</v>
      </c>
      <c r="E2310">
        <v>4685</v>
      </c>
      <c r="F2310" t="s">
        <v>8219</v>
      </c>
      <c r="G2310" t="s">
        <v>8224</v>
      </c>
      <c r="H2310" t="s">
        <v>8246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8303</v>
      </c>
      <c r="O2310" s="7">
        <f>(Table1[[#This Row],[pledged]]/Table1[[#This Row],[goal]])*100</f>
        <v>117.12499999999999</v>
      </c>
      <c r="P2310">
        <f>Table1[[#This Row],[pledged]]/Table1[[#This Row],[backers_count]]</f>
        <v>85.181818181818187</v>
      </c>
      <c r="Q2310" t="s">
        <v>8315</v>
      </c>
      <c r="R2310" t="s">
        <v>8355</v>
      </c>
      <c r="S2310" s="12">
        <f>(((J2310/60)/60)/24)+DATE(1970,1,1)</f>
        <v>42024.702893518523</v>
      </c>
      <c r="T2310" s="12">
        <f>(((I2310/60)/60)/24)+DATE(1970,1,1)</f>
        <v>42045.702893518523</v>
      </c>
    </row>
    <row r="2311" spans="1:20" ht="43.2" x14ac:dyDescent="0.3">
      <c r="A2311">
        <v>3045</v>
      </c>
      <c r="B2311" s="3" t="s">
        <v>3045</v>
      </c>
      <c r="C2311" s="3" t="s">
        <v>7155</v>
      </c>
      <c r="D2311">
        <v>4000</v>
      </c>
      <c r="E2311">
        <v>5308.26</v>
      </c>
      <c r="F2311" t="s">
        <v>8219</v>
      </c>
      <c r="G2311" t="s">
        <v>8224</v>
      </c>
      <c r="H2311" t="s">
        <v>8246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8303</v>
      </c>
      <c r="O2311" s="7">
        <f>(Table1[[#This Row],[pledged]]/Table1[[#This Row],[goal]])*100</f>
        <v>132.70650000000001</v>
      </c>
      <c r="P2311">
        <f>Table1[[#This Row],[pledged]]/Table1[[#This Row],[backers_count]]</f>
        <v>82.941562500000003</v>
      </c>
      <c r="Q2311" t="s">
        <v>8315</v>
      </c>
      <c r="R2311" t="s">
        <v>8355</v>
      </c>
      <c r="S2311" s="12">
        <f>(((J2311/60)/60)/24)+DATE(1970,1,1)</f>
        <v>41843.155729166669</v>
      </c>
      <c r="T2311" s="12">
        <f>(((I2311/60)/60)/24)+DATE(1970,1,1)</f>
        <v>41873.155729166669</v>
      </c>
    </row>
    <row r="2312" spans="1:20" ht="28.8" x14ac:dyDescent="0.3">
      <c r="A2312">
        <v>3157</v>
      </c>
      <c r="B2312" s="3" t="s">
        <v>3157</v>
      </c>
      <c r="C2312" s="3" t="s">
        <v>7267</v>
      </c>
      <c r="D2312">
        <v>4000</v>
      </c>
      <c r="E2312">
        <v>4040</v>
      </c>
      <c r="F2312" t="s">
        <v>8219</v>
      </c>
      <c r="G2312" t="s">
        <v>8224</v>
      </c>
      <c r="H2312" t="s">
        <v>8246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8271</v>
      </c>
      <c r="O2312" s="7">
        <f>(Table1[[#This Row],[pledged]]/Table1[[#This Row],[goal]])*100</f>
        <v>101</v>
      </c>
      <c r="P2312">
        <f>Table1[[#This Row],[pledged]]/Table1[[#This Row],[backers_count]]</f>
        <v>98.536585365853654</v>
      </c>
      <c r="Q2312" t="s">
        <v>8315</v>
      </c>
      <c r="R2312" t="s">
        <v>8316</v>
      </c>
      <c r="S2312" s="12">
        <f>(((J2312/60)/60)/24)+DATE(1970,1,1)</f>
        <v>41829.788252314815</v>
      </c>
      <c r="T2312" s="12">
        <f>(((I2312/60)/60)/24)+DATE(1970,1,1)</f>
        <v>41839.208333333336</v>
      </c>
    </row>
    <row r="2313" spans="1:20" ht="43.2" x14ac:dyDescent="0.3">
      <c r="A2313">
        <v>3162</v>
      </c>
      <c r="B2313" s="3" t="s">
        <v>3162</v>
      </c>
      <c r="C2313" s="3" t="s">
        <v>7272</v>
      </c>
      <c r="D2313">
        <v>4000</v>
      </c>
      <c r="E2313">
        <v>5086</v>
      </c>
      <c r="F2313" t="s">
        <v>8219</v>
      </c>
      <c r="G2313" t="s">
        <v>8224</v>
      </c>
      <c r="H2313" t="s">
        <v>8246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8271</v>
      </c>
      <c r="O2313" s="7">
        <f>(Table1[[#This Row],[pledged]]/Table1[[#This Row],[goal]])*100</f>
        <v>127.15</v>
      </c>
      <c r="P2313">
        <f>Table1[[#This Row],[pledged]]/Table1[[#This Row],[backers_count]]</f>
        <v>80.730158730158735</v>
      </c>
      <c r="Q2313" t="s">
        <v>8315</v>
      </c>
      <c r="R2313" t="s">
        <v>8316</v>
      </c>
      <c r="S2313" s="12">
        <f>(((J2313/60)/60)/24)+DATE(1970,1,1)</f>
        <v>41799.685902777775</v>
      </c>
      <c r="T2313" s="12">
        <f>(((I2313/60)/60)/24)+DATE(1970,1,1)</f>
        <v>41827.083333333336</v>
      </c>
    </row>
    <row r="2314" spans="1:20" ht="28.8" x14ac:dyDescent="0.3">
      <c r="A2314">
        <v>3212</v>
      </c>
      <c r="B2314" s="3" t="s">
        <v>3212</v>
      </c>
      <c r="C2314" s="3" t="s">
        <v>7322</v>
      </c>
      <c r="D2314">
        <v>4000</v>
      </c>
      <c r="E2314">
        <v>5050</v>
      </c>
      <c r="F2314" t="s">
        <v>8219</v>
      </c>
      <c r="G2314" t="s">
        <v>8224</v>
      </c>
      <c r="H2314" t="s">
        <v>8246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8271</v>
      </c>
      <c r="O2314" s="7">
        <f>(Table1[[#This Row],[pledged]]/Table1[[#This Row],[goal]])*100</f>
        <v>126.25</v>
      </c>
      <c r="P2314">
        <f>Table1[[#This Row],[pledged]]/Table1[[#This Row],[backers_count]]</f>
        <v>53.723404255319146</v>
      </c>
      <c r="Q2314" t="s">
        <v>8315</v>
      </c>
      <c r="R2314" t="s">
        <v>8316</v>
      </c>
      <c r="S2314" s="12">
        <f>(((J2314/60)/60)/24)+DATE(1970,1,1)</f>
        <v>41829.795729166668</v>
      </c>
      <c r="T2314" s="12">
        <f>(((I2314/60)/60)/24)+DATE(1970,1,1)</f>
        <v>41859.795729166668</v>
      </c>
    </row>
    <row r="2315" spans="1:20" ht="57.6" x14ac:dyDescent="0.3">
      <c r="A2315">
        <v>3221</v>
      </c>
      <c r="B2315" s="3" t="s">
        <v>3221</v>
      </c>
      <c r="C2315" s="3" t="s">
        <v>7331</v>
      </c>
      <c r="D2315">
        <v>4000</v>
      </c>
      <c r="E2315">
        <v>4137</v>
      </c>
      <c r="F2315" t="s">
        <v>8219</v>
      </c>
      <c r="G2315" t="s">
        <v>8225</v>
      </c>
      <c r="H2315" t="s">
        <v>8247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8271</v>
      </c>
      <c r="O2315" s="7">
        <f>(Table1[[#This Row],[pledged]]/Table1[[#This Row],[goal]])*100</f>
        <v>103.42499999999998</v>
      </c>
      <c r="P2315">
        <f>Table1[[#This Row],[pledged]]/Table1[[#This Row],[backers_count]]</f>
        <v>36.610619469026545</v>
      </c>
      <c r="Q2315" t="s">
        <v>8315</v>
      </c>
      <c r="R2315" t="s">
        <v>8316</v>
      </c>
      <c r="S2315" s="12">
        <f>(((J2315/60)/60)/24)+DATE(1970,1,1)</f>
        <v>42155.696793981479</v>
      </c>
      <c r="T2315" s="12">
        <f>(((I2315/60)/60)/24)+DATE(1970,1,1)</f>
        <v>42190.696793981479</v>
      </c>
    </row>
    <row r="2316" spans="1:20" ht="43.2" x14ac:dyDescent="0.3">
      <c r="A2316">
        <v>3234</v>
      </c>
      <c r="B2316" s="3" t="s">
        <v>3234</v>
      </c>
      <c r="C2316" s="3" t="s">
        <v>7344</v>
      </c>
      <c r="D2316">
        <v>4000</v>
      </c>
      <c r="E2316">
        <v>4015.71</v>
      </c>
      <c r="F2316" t="s">
        <v>8219</v>
      </c>
      <c r="G2316" t="s">
        <v>8225</v>
      </c>
      <c r="H2316" t="s">
        <v>8247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8271</v>
      </c>
      <c r="O2316" s="7">
        <f>(Table1[[#This Row],[pledged]]/Table1[[#This Row],[goal]])*100</f>
        <v>100.39275000000001</v>
      </c>
      <c r="P2316">
        <f>Table1[[#This Row],[pledged]]/Table1[[#This Row],[backers_count]]</f>
        <v>34.91921739130435</v>
      </c>
      <c r="Q2316" t="s">
        <v>8315</v>
      </c>
      <c r="R2316" t="s">
        <v>8316</v>
      </c>
      <c r="S2316" s="12">
        <f>(((J2316/60)/60)/24)+DATE(1970,1,1)</f>
        <v>42734.789444444439</v>
      </c>
      <c r="T2316" s="12">
        <f>(((I2316/60)/60)/24)+DATE(1970,1,1)</f>
        <v>42767.979861111111</v>
      </c>
    </row>
    <row r="2317" spans="1:20" ht="57.6" x14ac:dyDescent="0.3">
      <c r="A2317">
        <v>3273</v>
      </c>
      <c r="B2317" s="3" t="s">
        <v>3273</v>
      </c>
      <c r="C2317" s="3" t="s">
        <v>7383</v>
      </c>
      <c r="D2317">
        <v>4000</v>
      </c>
      <c r="E2317">
        <v>4296</v>
      </c>
      <c r="F2317" t="s">
        <v>8219</v>
      </c>
      <c r="G2317" t="s">
        <v>8224</v>
      </c>
      <c r="H2317" t="s">
        <v>8246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8271</v>
      </c>
      <c r="O2317" s="7">
        <f>(Table1[[#This Row],[pledged]]/Table1[[#This Row],[goal]])*100</f>
        <v>107.4</v>
      </c>
      <c r="P2317">
        <f>Table1[[#This Row],[pledged]]/Table1[[#This Row],[backers_count]]</f>
        <v>204.57142857142858</v>
      </c>
      <c r="Q2317" t="s">
        <v>8315</v>
      </c>
      <c r="R2317" t="s">
        <v>8316</v>
      </c>
      <c r="S2317" s="12">
        <f>(((J2317/60)/60)/24)+DATE(1970,1,1)</f>
        <v>42611.801412037035</v>
      </c>
      <c r="T2317" s="12">
        <f>(((I2317/60)/60)/24)+DATE(1970,1,1)</f>
        <v>42627.791666666672</v>
      </c>
    </row>
    <row r="2318" spans="1:20" ht="43.2" x14ac:dyDescent="0.3">
      <c r="A2318">
        <v>3305</v>
      </c>
      <c r="B2318" s="3" t="s">
        <v>3305</v>
      </c>
      <c r="C2318" s="3" t="s">
        <v>7415</v>
      </c>
      <c r="D2318">
        <v>4000</v>
      </c>
      <c r="E2318">
        <v>4081</v>
      </c>
      <c r="F2318" t="s">
        <v>8219</v>
      </c>
      <c r="G2318" t="s">
        <v>8224</v>
      </c>
      <c r="H2318" t="s">
        <v>8246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8271</v>
      </c>
      <c r="O2318" s="7">
        <f>(Table1[[#This Row],[pledged]]/Table1[[#This Row],[goal]])*100</f>
        <v>102.02500000000001</v>
      </c>
      <c r="P2318">
        <f>Table1[[#This Row],[pledged]]/Table1[[#This Row],[backers_count]]</f>
        <v>204.05</v>
      </c>
      <c r="Q2318" t="s">
        <v>8315</v>
      </c>
      <c r="R2318" t="s">
        <v>8316</v>
      </c>
      <c r="S2318" s="12">
        <f>(((J2318/60)/60)/24)+DATE(1970,1,1)</f>
        <v>42186.855879629627</v>
      </c>
      <c r="T2318" s="12">
        <f>(((I2318/60)/60)/24)+DATE(1970,1,1)</f>
        <v>42216.855879629627</v>
      </c>
    </row>
    <row r="2319" spans="1:20" ht="43.2" x14ac:dyDescent="0.3">
      <c r="A2319">
        <v>3315</v>
      </c>
      <c r="B2319" s="3" t="s">
        <v>3315</v>
      </c>
      <c r="C2319" s="3" t="s">
        <v>7425</v>
      </c>
      <c r="D2319">
        <v>4000</v>
      </c>
      <c r="E2319">
        <v>4400</v>
      </c>
      <c r="F2319" t="s">
        <v>8219</v>
      </c>
      <c r="G2319" t="s">
        <v>8225</v>
      </c>
      <c r="H2319" t="s">
        <v>8247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8271</v>
      </c>
      <c r="O2319" s="7">
        <f>(Table1[[#This Row],[pledged]]/Table1[[#This Row],[goal]])*100</f>
        <v>110.00000000000001</v>
      </c>
      <c r="P2319">
        <f>Table1[[#This Row],[pledged]]/Table1[[#This Row],[backers_count]]</f>
        <v>49.438202247191015</v>
      </c>
      <c r="Q2319" t="s">
        <v>8315</v>
      </c>
      <c r="R2319" t="s">
        <v>8316</v>
      </c>
      <c r="S2319" s="12">
        <f>(((J2319/60)/60)/24)+DATE(1970,1,1)</f>
        <v>42466.303715277783</v>
      </c>
      <c r="T2319" s="12">
        <f>(((I2319/60)/60)/24)+DATE(1970,1,1)</f>
        <v>42496.303715277783</v>
      </c>
    </row>
    <row r="2320" spans="1:20" ht="43.2" x14ac:dyDescent="0.3">
      <c r="A2320">
        <v>3359</v>
      </c>
      <c r="B2320" s="3" t="s">
        <v>3358</v>
      </c>
      <c r="C2320" s="3" t="s">
        <v>7469</v>
      </c>
      <c r="D2320">
        <v>4000</v>
      </c>
      <c r="E2320">
        <v>4250</v>
      </c>
      <c r="F2320" t="s">
        <v>8219</v>
      </c>
      <c r="G2320" t="s">
        <v>8224</v>
      </c>
      <c r="H2320" t="s">
        <v>8246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8271</v>
      </c>
      <c r="O2320" s="7">
        <f>(Table1[[#This Row],[pledged]]/Table1[[#This Row],[goal]])*100</f>
        <v>106.25</v>
      </c>
      <c r="P2320">
        <f>Table1[[#This Row],[pledged]]/Table1[[#This Row],[backers_count]]</f>
        <v>184.78260869565219</v>
      </c>
      <c r="Q2320" t="s">
        <v>8315</v>
      </c>
      <c r="R2320" t="s">
        <v>8316</v>
      </c>
      <c r="S2320" s="12">
        <f>(((J2320/60)/60)/24)+DATE(1970,1,1)</f>
        <v>42746.057106481487</v>
      </c>
      <c r="T2320" s="12">
        <f>(((I2320/60)/60)/24)+DATE(1970,1,1)</f>
        <v>42791.057106481487</v>
      </c>
    </row>
    <row r="2321" spans="1:20" ht="43.2" x14ac:dyDescent="0.3">
      <c r="A2321">
        <v>3381</v>
      </c>
      <c r="B2321" s="3" t="s">
        <v>3380</v>
      </c>
      <c r="C2321" s="3" t="s">
        <v>7491</v>
      </c>
      <c r="D2321">
        <v>4000</v>
      </c>
      <c r="E2321">
        <v>4090</v>
      </c>
      <c r="F2321" t="s">
        <v>8219</v>
      </c>
      <c r="G2321" t="s">
        <v>8224</v>
      </c>
      <c r="H2321" t="s">
        <v>8246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8271</v>
      </c>
      <c r="O2321" s="7">
        <f>(Table1[[#This Row],[pledged]]/Table1[[#This Row],[goal]])*100</f>
        <v>102.25</v>
      </c>
      <c r="P2321">
        <f>Table1[[#This Row],[pledged]]/Table1[[#This Row],[backers_count]]</f>
        <v>85.208333333333329</v>
      </c>
      <c r="Q2321" t="s">
        <v>8315</v>
      </c>
      <c r="R2321" t="s">
        <v>8316</v>
      </c>
      <c r="S2321" s="12">
        <f>(((J2321/60)/60)/24)+DATE(1970,1,1)</f>
        <v>42044.184988425928</v>
      </c>
      <c r="T2321" s="12">
        <f>(((I2321/60)/60)/24)+DATE(1970,1,1)</f>
        <v>42074.143321759257</v>
      </c>
    </row>
    <row r="2322" spans="1:20" ht="43.2" x14ac:dyDescent="0.3">
      <c r="A2322">
        <v>3398</v>
      </c>
      <c r="B2322" s="3" t="s">
        <v>3397</v>
      </c>
      <c r="C2322" s="3" t="s">
        <v>7508</v>
      </c>
      <c r="D2322">
        <v>4000</v>
      </c>
      <c r="E2322">
        <v>4443</v>
      </c>
      <c r="F2322" t="s">
        <v>8219</v>
      </c>
      <c r="G2322" t="s">
        <v>8224</v>
      </c>
      <c r="H2322" t="s">
        <v>8246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8271</v>
      </c>
      <c r="O2322" s="7">
        <f>(Table1[[#This Row],[pledged]]/Table1[[#This Row],[goal]])*100</f>
        <v>111.07499999999999</v>
      </c>
      <c r="P2322">
        <f>Table1[[#This Row],[pledged]]/Table1[[#This Row],[backers_count]]</f>
        <v>68.353846153846149</v>
      </c>
      <c r="Q2322" t="s">
        <v>8315</v>
      </c>
      <c r="R2322" t="s">
        <v>8316</v>
      </c>
      <c r="S2322" s="12">
        <f>(((J2322/60)/60)/24)+DATE(1970,1,1)</f>
        <v>41941.75203703704</v>
      </c>
      <c r="T2322" s="12">
        <f>(((I2322/60)/60)/24)+DATE(1970,1,1)</f>
        <v>41964.708333333328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(Table1[[#This Row],[pledged]]/Table1[[#This Row],[goal]])*100</f>
        <v>39.120962394619681</v>
      </c>
      <c r="P2323">
        <f>Table1[[#This Row],[pledged]]/Table1[[#This Row],[backers_count]]</f>
        <v>64.53125</v>
      </c>
      <c r="Q2323" t="s">
        <v>8334</v>
      </c>
      <c r="R2323" t="s">
        <v>8350</v>
      </c>
      <c r="S2323" s="12">
        <f>(((J2323/60)/60)/24)+DATE(1970,1,1)</f>
        <v>42799.260428240741</v>
      </c>
      <c r="T2323" s="12">
        <f>(((I2323/60)/60)/24)+DATE(1970,1,1)</f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(Table1[[#This Row],[pledged]]/Table1[[#This Row],[goal]])*100</f>
        <v>3.1481481481481479</v>
      </c>
      <c r="P2324">
        <f>Table1[[#This Row],[pledged]]/Table1[[#This Row],[backers_count]]</f>
        <v>21.25</v>
      </c>
      <c r="Q2324" t="s">
        <v>8334</v>
      </c>
      <c r="R2324" t="s">
        <v>8350</v>
      </c>
      <c r="S2324" s="12">
        <f>(((J2324/60)/60)/24)+DATE(1970,1,1)</f>
        <v>42804.895474537043</v>
      </c>
      <c r="T2324" s="12">
        <f>(((I2324/60)/60)/24)+DATE(1970,1,1)</f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(Table1[[#This Row],[pledged]]/Table1[[#This Row],[goal]])*100</f>
        <v>48</v>
      </c>
      <c r="P2325">
        <f>Table1[[#This Row],[pledged]]/Table1[[#This Row],[backers_count]]</f>
        <v>30</v>
      </c>
      <c r="Q2325" t="s">
        <v>8334</v>
      </c>
      <c r="R2325" t="s">
        <v>8350</v>
      </c>
      <c r="S2325" s="12">
        <f>(((J2325/60)/60)/24)+DATE(1970,1,1)</f>
        <v>42807.755173611105</v>
      </c>
      <c r="T2325" s="12">
        <f>(((I2325/60)/60)/24)+DATE(1970,1,1)</f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(Table1[[#This Row],[pledged]]/Table1[[#This Row],[goal]])*100</f>
        <v>20.733333333333334</v>
      </c>
      <c r="P2326">
        <f>Table1[[#This Row],[pledged]]/Table1[[#This Row],[backers_count]]</f>
        <v>25.491803278688526</v>
      </c>
      <c r="Q2326" t="s">
        <v>8334</v>
      </c>
      <c r="R2326" t="s">
        <v>8350</v>
      </c>
      <c r="S2326" s="12">
        <f>(((J2326/60)/60)/24)+DATE(1970,1,1)</f>
        <v>42790.885243055556</v>
      </c>
      <c r="T2326" s="12">
        <f>(((I2326/60)/60)/24)+DATE(1970,1,1)</f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(Table1[[#This Row],[pledged]]/Table1[[#This Row],[goal]])*100</f>
        <v>8</v>
      </c>
      <c r="P2327">
        <f>Table1[[#This Row],[pledged]]/Table1[[#This Row],[backers_count]]</f>
        <v>11.428571428571429</v>
      </c>
      <c r="Q2327" t="s">
        <v>8334</v>
      </c>
      <c r="R2327" t="s">
        <v>8350</v>
      </c>
      <c r="S2327" s="12">
        <f>(((J2327/60)/60)/24)+DATE(1970,1,1)</f>
        <v>42794.022349537037</v>
      </c>
      <c r="T2327" s="12">
        <f>(((I2327/60)/60)/24)+DATE(1970,1,1)</f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(Table1[[#This Row],[pledged]]/Table1[[#This Row],[goal]])*100</f>
        <v>0.72</v>
      </c>
      <c r="P2328">
        <f>Table1[[#This Row],[pledged]]/Table1[[#This Row],[backers_count]]</f>
        <v>108</v>
      </c>
      <c r="Q2328" t="s">
        <v>8334</v>
      </c>
      <c r="R2328" t="s">
        <v>8350</v>
      </c>
      <c r="S2328" s="12">
        <f>(((J2328/60)/60)/24)+DATE(1970,1,1)</f>
        <v>42804.034120370372</v>
      </c>
      <c r="T2328" s="12">
        <f>(((I2328/60)/60)/24)+DATE(1970,1,1)</f>
        <v>42855.708333333328</v>
      </c>
    </row>
    <row r="2329" spans="1:20" ht="57.6" x14ac:dyDescent="0.3">
      <c r="A2329">
        <v>3416</v>
      </c>
      <c r="B2329" s="3" t="s">
        <v>3415</v>
      </c>
      <c r="C2329" s="3" t="s">
        <v>7526</v>
      </c>
      <c r="D2329">
        <v>4000</v>
      </c>
      <c r="E2329">
        <v>4784</v>
      </c>
      <c r="F2329" t="s">
        <v>8219</v>
      </c>
      <c r="G2329" t="s">
        <v>8225</v>
      </c>
      <c r="H2329" t="s">
        <v>8247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8271</v>
      </c>
      <c r="O2329" s="7">
        <f>(Table1[[#This Row],[pledged]]/Table1[[#This Row],[goal]])*100</f>
        <v>119.6</v>
      </c>
      <c r="P2329">
        <f>Table1[[#This Row],[pledged]]/Table1[[#This Row],[backers_count]]</f>
        <v>159.46666666666667</v>
      </c>
      <c r="Q2329" t="s">
        <v>8315</v>
      </c>
      <c r="R2329" t="s">
        <v>8316</v>
      </c>
      <c r="S2329" s="12">
        <f>(((J2329/60)/60)/24)+DATE(1970,1,1)</f>
        <v>42089.412557870368</v>
      </c>
      <c r="T2329" s="12">
        <f>(((I2329/60)/60)/24)+DATE(1970,1,1)</f>
        <v>42117.770833333328</v>
      </c>
    </row>
    <row r="2330" spans="1:20" ht="43.2" x14ac:dyDescent="0.3">
      <c r="A2330">
        <v>3418</v>
      </c>
      <c r="B2330" s="3" t="s">
        <v>3417</v>
      </c>
      <c r="C2330" s="3" t="s">
        <v>7528</v>
      </c>
      <c r="D2330">
        <v>4000</v>
      </c>
      <c r="E2330">
        <v>4035</v>
      </c>
      <c r="F2330" t="s">
        <v>8219</v>
      </c>
      <c r="G2330" t="s">
        <v>8224</v>
      </c>
      <c r="H2330" t="s">
        <v>8246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8271</v>
      </c>
      <c r="O2330" s="7">
        <f>(Table1[[#This Row],[pledged]]/Table1[[#This Row],[goal]])*100</f>
        <v>100.875</v>
      </c>
      <c r="P2330">
        <f>Table1[[#This Row],[pledged]]/Table1[[#This Row],[backers_count]]</f>
        <v>72.053571428571431</v>
      </c>
      <c r="Q2330" t="s">
        <v>8315</v>
      </c>
      <c r="R2330" t="s">
        <v>8316</v>
      </c>
      <c r="S2330" s="12">
        <f>(((J2330/60)/60)/24)+DATE(1970,1,1)</f>
        <v>41752.83457175926</v>
      </c>
      <c r="T2330" s="12">
        <f>(((I2330/60)/60)/24)+DATE(1970,1,1)</f>
        <v>41782.83457175926</v>
      </c>
    </row>
    <row r="2331" spans="1:20" ht="43.2" x14ac:dyDescent="0.3">
      <c r="A2331">
        <v>3502</v>
      </c>
      <c r="B2331" s="3" t="s">
        <v>3501</v>
      </c>
      <c r="C2331" s="3" t="s">
        <v>7612</v>
      </c>
      <c r="D2331">
        <v>4000</v>
      </c>
      <c r="E2331">
        <v>4216</v>
      </c>
      <c r="F2331" t="s">
        <v>8219</v>
      </c>
      <c r="G2331" t="s">
        <v>8224</v>
      </c>
      <c r="H2331" t="s">
        <v>8246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8271</v>
      </c>
      <c r="O2331" s="7">
        <f>(Table1[[#This Row],[pledged]]/Table1[[#This Row],[goal]])*100</f>
        <v>105.4</v>
      </c>
      <c r="P2331">
        <f>Table1[[#This Row],[pledged]]/Table1[[#This Row],[backers_count]]</f>
        <v>136</v>
      </c>
      <c r="Q2331" t="s">
        <v>8315</v>
      </c>
      <c r="R2331" t="s">
        <v>8316</v>
      </c>
      <c r="S2331" s="12">
        <f>(((J2331/60)/60)/24)+DATE(1970,1,1)</f>
        <v>42430.839398148149</v>
      </c>
      <c r="T2331" s="12">
        <f>(((I2331/60)/60)/24)+DATE(1970,1,1)</f>
        <v>42445.165972222225</v>
      </c>
    </row>
    <row r="2332" spans="1:20" ht="43.2" x14ac:dyDescent="0.3">
      <c r="A2332">
        <v>3517</v>
      </c>
      <c r="B2332" s="3" t="s">
        <v>3516</v>
      </c>
      <c r="C2332" s="3" t="s">
        <v>7627</v>
      </c>
      <c r="D2332">
        <v>4000</v>
      </c>
      <c r="E2332">
        <v>4000</v>
      </c>
      <c r="F2332" t="s">
        <v>8219</v>
      </c>
      <c r="G2332" t="s">
        <v>8225</v>
      </c>
      <c r="H2332" t="s">
        <v>8247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8271</v>
      </c>
      <c r="O2332" s="7">
        <f>(Table1[[#This Row],[pledged]]/Table1[[#This Row],[goal]])*100</f>
        <v>100</v>
      </c>
      <c r="P2332">
        <f>Table1[[#This Row],[pledged]]/Table1[[#This Row],[backers_count]]</f>
        <v>307.69230769230768</v>
      </c>
      <c r="Q2332" t="s">
        <v>8315</v>
      </c>
      <c r="R2332" t="s">
        <v>8316</v>
      </c>
      <c r="S2332" s="12">
        <f>(((J2332/60)/60)/24)+DATE(1970,1,1)</f>
        <v>41794.817523148151</v>
      </c>
      <c r="T2332" s="12">
        <f>(((I2332/60)/60)/24)+DATE(1970,1,1)</f>
        <v>41824.458333333336</v>
      </c>
    </row>
    <row r="2333" spans="1:20" ht="43.2" x14ac:dyDescent="0.3">
      <c r="A2333">
        <v>3523</v>
      </c>
      <c r="B2333" s="3" t="s">
        <v>3522</v>
      </c>
      <c r="C2333" s="3" t="s">
        <v>7633</v>
      </c>
      <c r="D2333">
        <v>4000</v>
      </c>
      <c r="E2333">
        <v>4546</v>
      </c>
      <c r="F2333" t="s">
        <v>8219</v>
      </c>
      <c r="G2333" t="s">
        <v>8225</v>
      </c>
      <c r="H2333" t="s">
        <v>8247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8271</v>
      </c>
      <c r="O2333" s="7">
        <f>(Table1[[#This Row],[pledged]]/Table1[[#This Row],[goal]])*100</f>
        <v>113.65</v>
      </c>
      <c r="P2333">
        <f>Table1[[#This Row],[pledged]]/Table1[[#This Row],[backers_count]]</f>
        <v>56.825000000000003</v>
      </c>
      <c r="Q2333" t="s">
        <v>8315</v>
      </c>
      <c r="R2333" t="s">
        <v>8316</v>
      </c>
      <c r="S2333" s="12">
        <f>(((J2333/60)/60)/24)+DATE(1970,1,1)</f>
        <v>42581.397546296299</v>
      </c>
      <c r="T2333" s="12">
        <f>(((I2333/60)/60)/24)+DATE(1970,1,1)</f>
        <v>42638.958333333328</v>
      </c>
    </row>
    <row r="2334" spans="1:20" ht="43.2" x14ac:dyDescent="0.3">
      <c r="A2334">
        <v>3589</v>
      </c>
      <c r="B2334" s="3" t="s">
        <v>3588</v>
      </c>
      <c r="C2334" s="3" t="s">
        <v>7699</v>
      </c>
      <c r="D2334">
        <v>4000</v>
      </c>
      <c r="E2334">
        <v>5100</v>
      </c>
      <c r="F2334" t="s">
        <v>8219</v>
      </c>
      <c r="G2334" t="s">
        <v>8224</v>
      </c>
      <c r="H2334" t="s">
        <v>8246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8271</v>
      </c>
      <c r="O2334" s="7">
        <f>(Table1[[#This Row],[pledged]]/Table1[[#This Row],[goal]])*100</f>
        <v>127.49999999999999</v>
      </c>
      <c r="P2334">
        <f>Table1[[#This Row],[pledged]]/Table1[[#This Row],[backers_count]]</f>
        <v>82.258064516129039</v>
      </c>
      <c r="Q2334" t="s">
        <v>8315</v>
      </c>
      <c r="R2334" t="s">
        <v>8316</v>
      </c>
      <c r="S2334" s="12">
        <f>(((J2334/60)/60)/24)+DATE(1970,1,1)</f>
        <v>42125.647534722222</v>
      </c>
      <c r="T2334" s="12">
        <f>(((I2334/60)/60)/24)+DATE(1970,1,1)</f>
        <v>42150.647534722222</v>
      </c>
    </row>
    <row r="2335" spans="1:20" ht="57.6" x14ac:dyDescent="0.3">
      <c r="A2335">
        <v>3602</v>
      </c>
      <c r="B2335" s="3" t="s">
        <v>3601</v>
      </c>
      <c r="C2335" s="3" t="s">
        <v>7712</v>
      </c>
      <c r="D2335">
        <v>4000</v>
      </c>
      <c r="E2335">
        <v>4002</v>
      </c>
      <c r="F2335" t="s">
        <v>8219</v>
      </c>
      <c r="G2335" t="s">
        <v>8224</v>
      </c>
      <c r="H2335" t="s">
        <v>8246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8271</v>
      </c>
      <c r="O2335" s="7">
        <f>(Table1[[#This Row],[pledged]]/Table1[[#This Row],[goal]])*100</f>
        <v>100.05</v>
      </c>
      <c r="P2335">
        <f>Table1[[#This Row],[pledged]]/Table1[[#This Row],[backers_count]]</f>
        <v>81.673469387755105</v>
      </c>
      <c r="Q2335" t="s">
        <v>8315</v>
      </c>
      <c r="R2335" t="s">
        <v>8316</v>
      </c>
      <c r="S2335" s="12">
        <f>(((J2335/60)/60)/24)+DATE(1970,1,1)</f>
        <v>42447.894432870366</v>
      </c>
      <c r="T2335" s="12">
        <f>(((I2335/60)/60)/24)+DATE(1970,1,1)</f>
        <v>42507.894432870366</v>
      </c>
    </row>
    <row r="2336" spans="1:20" ht="43.2" x14ac:dyDescent="0.3">
      <c r="A2336">
        <v>3626</v>
      </c>
      <c r="B2336" s="3" t="s">
        <v>3624</v>
      </c>
      <c r="C2336" s="3" t="s">
        <v>7736</v>
      </c>
      <c r="D2336">
        <v>4000</v>
      </c>
      <c r="E2336">
        <v>4073</v>
      </c>
      <c r="F2336" t="s">
        <v>8219</v>
      </c>
      <c r="G2336" t="s">
        <v>8225</v>
      </c>
      <c r="H2336" t="s">
        <v>8247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8271</v>
      </c>
      <c r="O2336" s="7">
        <f>(Table1[[#This Row],[pledged]]/Table1[[#This Row],[goal]])*100</f>
        <v>101.82500000000002</v>
      </c>
      <c r="P2336">
        <f>Table1[[#This Row],[pledged]]/Table1[[#This Row],[backers_count]]</f>
        <v>84.854166666666671</v>
      </c>
      <c r="Q2336" t="s">
        <v>8315</v>
      </c>
      <c r="R2336" t="s">
        <v>8316</v>
      </c>
      <c r="S2336" s="12">
        <f>(((J2336/60)/60)/24)+DATE(1970,1,1)</f>
        <v>41846.667326388888</v>
      </c>
      <c r="T2336" s="12">
        <f>(((I2336/60)/60)/24)+DATE(1970,1,1)</f>
        <v>41867.667326388888</v>
      </c>
    </row>
    <row r="2337" spans="1:20" ht="43.2" x14ac:dyDescent="0.3">
      <c r="A2337">
        <v>3673</v>
      </c>
      <c r="B2337" s="3" t="s">
        <v>3670</v>
      </c>
      <c r="C2337" s="3" t="s">
        <v>7783</v>
      </c>
      <c r="D2337">
        <v>4000</v>
      </c>
      <c r="E2337">
        <v>4545</v>
      </c>
      <c r="F2337" t="s">
        <v>8219</v>
      </c>
      <c r="G2337" t="s">
        <v>8225</v>
      </c>
      <c r="H2337" t="s">
        <v>8247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8271</v>
      </c>
      <c r="O2337" s="7">
        <f>(Table1[[#This Row],[pledged]]/Table1[[#This Row],[goal]])*100</f>
        <v>113.625</v>
      </c>
      <c r="P2337">
        <f>Table1[[#This Row],[pledged]]/Table1[[#This Row],[backers_count]]</f>
        <v>39.868421052631582</v>
      </c>
      <c r="Q2337" t="s">
        <v>8315</v>
      </c>
      <c r="R2337" t="s">
        <v>8316</v>
      </c>
      <c r="S2337" s="12">
        <f>(((J2337/60)/60)/24)+DATE(1970,1,1)</f>
        <v>41914.295104166667</v>
      </c>
      <c r="T2337" s="12">
        <f>(((I2337/60)/60)/24)+DATE(1970,1,1)</f>
        <v>41948.536111111112</v>
      </c>
    </row>
    <row r="2338" spans="1:20" ht="57.6" x14ac:dyDescent="0.3">
      <c r="A2338">
        <v>3695</v>
      </c>
      <c r="B2338" s="3" t="s">
        <v>3692</v>
      </c>
      <c r="C2338" s="3" t="s">
        <v>7805</v>
      </c>
      <c r="D2338">
        <v>4000</v>
      </c>
      <c r="E2338">
        <v>4005</v>
      </c>
      <c r="F2338" t="s">
        <v>8219</v>
      </c>
      <c r="G2338" t="s">
        <v>8224</v>
      </c>
      <c r="H2338" t="s">
        <v>8246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8271</v>
      </c>
      <c r="O2338" s="7">
        <f>(Table1[[#This Row],[pledged]]/Table1[[#This Row],[goal]])*100</f>
        <v>100.125</v>
      </c>
      <c r="P2338">
        <f>Table1[[#This Row],[pledged]]/Table1[[#This Row],[backers_count]]</f>
        <v>121.36363636363636</v>
      </c>
      <c r="Q2338" t="s">
        <v>8315</v>
      </c>
      <c r="R2338" t="s">
        <v>8316</v>
      </c>
      <c r="S2338" s="12">
        <f>(((J2338/60)/60)/24)+DATE(1970,1,1)</f>
        <v>41995.870486111111</v>
      </c>
      <c r="T2338" s="12">
        <f>(((I2338/60)/60)/24)+DATE(1970,1,1)</f>
        <v>42015.870486111111</v>
      </c>
    </row>
    <row r="2339" spans="1:20" ht="43.2" x14ac:dyDescent="0.3">
      <c r="A2339">
        <v>3717</v>
      </c>
      <c r="B2339" s="3" t="s">
        <v>3714</v>
      </c>
      <c r="C2339" s="3" t="s">
        <v>7827</v>
      </c>
      <c r="D2339">
        <v>4000</v>
      </c>
      <c r="E2339">
        <v>4030</v>
      </c>
      <c r="F2339" t="s">
        <v>8219</v>
      </c>
      <c r="G2339" t="s">
        <v>8225</v>
      </c>
      <c r="H2339" t="s">
        <v>8247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8271</v>
      </c>
      <c r="O2339" s="7">
        <f>(Table1[[#This Row],[pledged]]/Table1[[#This Row],[goal]])*100</f>
        <v>100.75</v>
      </c>
      <c r="P2339">
        <f>Table1[[#This Row],[pledged]]/Table1[[#This Row],[backers_count]]</f>
        <v>310</v>
      </c>
      <c r="Q2339" t="s">
        <v>8315</v>
      </c>
      <c r="R2339" t="s">
        <v>8316</v>
      </c>
      <c r="S2339" s="12">
        <f>(((J2339/60)/60)/24)+DATE(1970,1,1)</f>
        <v>42102.866307870368</v>
      </c>
      <c r="T2339" s="12">
        <f>(((I2339/60)/60)/24)+DATE(1970,1,1)</f>
        <v>42133.866307870368</v>
      </c>
    </row>
    <row r="2340" spans="1:20" ht="28.8" x14ac:dyDescent="0.3">
      <c r="A2340">
        <v>3759</v>
      </c>
      <c r="B2340" s="3" t="s">
        <v>3756</v>
      </c>
      <c r="C2340" s="3" t="s">
        <v>7869</v>
      </c>
      <c r="D2340">
        <v>4000</v>
      </c>
      <c r="E2340">
        <v>4409.7700000000004</v>
      </c>
      <c r="F2340" t="s">
        <v>8219</v>
      </c>
      <c r="G2340" t="s">
        <v>8224</v>
      </c>
      <c r="H2340" t="s">
        <v>8246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8305</v>
      </c>
      <c r="O2340" s="7">
        <f>(Table1[[#This Row],[pledged]]/Table1[[#This Row],[goal]])*100</f>
        <v>110.24425000000002</v>
      </c>
      <c r="P2340">
        <f>Table1[[#This Row],[pledged]]/Table1[[#This Row],[backers_count]]</f>
        <v>50.111022727272733</v>
      </c>
      <c r="Q2340" t="s">
        <v>8315</v>
      </c>
      <c r="R2340" t="s">
        <v>8357</v>
      </c>
      <c r="S2340" s="12">
        <f>(((J2340/60)/60)/24)+DATE(1970,1,1)</f>
        <v>42182.108252314814</v>
      </c>
      <c r="T2340" s="12">
        <f>(((I2340/60)/60)/24)+DATE(1970,1,1)</f>
        <v>42242.108252314814</v>
      </c>
    </row>
    <row r="2341" spans="1:20" ht="43.2" x14ac:dyDescent="0.3">
      <c r="A2341">
        <v>3768</v>
      </c>
      <c r="B2341" s="3" t="s">
        <v>3765</v>
      </c>
      <c r="C2341" s="3" t="s">
        <v>7878</v>
      </c>
      <c r="D2341">
        <v>4000</v>
      </c>
      <c r="E2341">
        <v>4306.1099999999997</v>
      </c>
      <c r="F2341" t="s">
        <v>8219</v>
      </c>
      <c r="G2341" t="s">
        <v>8224</v>
      </c>
      <c r="H2341" t="s">
        <v>8246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8305</v>
      </c>
      <c r="O2341" s="7">
        <f>(Table1[[#This Row],[pledged]]/Table1[[#This Row],[goal]])*100</f>
        <v>107.65274999999998</v>
      </c>
      <c r="P2341">
        <f>Table1[[#This Row],[pledged]]/Table1[[#This Row],[backers_count]]</f>
        <v>74.243275862068955</v>
      </c>
      <c r="Q2341" t="s">
        <v>8315</v>
      </c>
      <c r="R2341" t="s">
        <v>8357</v>
      </c>
      <c r="S2341" s="12">
        <f>(((J2341/60)/60)/24)+DATE(1970,1,1)</f>
        <v>41772.727893518517</v>
      </c>
      <c r="T2341" s="12">
        <f>(((I2341/60)/60)/24)+DATE(1970,1,1)</f>
        <v>41802.727893518517</v>
      </c>
    </row>
    <row r="2342" spans="1:20" ht="43.2" x14ac:dyDescent="0.3">
      <c r="A2342">
        <v>2173</v>
      </c>
      <c r="B2342" s="3" t="s">
        <v>2174</v>
      </c>
      <c r="C2342" s="3" t="s">
        <v>6283</v>
      </c>
      <c r="D2342">
        <v>4200</v>
      </c>
      <c r="E2342">
        <v>5331</v>
      </c>
      <c r="F2342" t="s">
        <v>8219</v>
      </c>
      <c r="G2342" t="s">
        <v>8224</v>
      </c>
      <c r="H2342" t="s">
        <v>8246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8276</v>
      </c>
      <c r="O2342" s="7">
        <f>(Table1[[#This Row],[pledged]]/Table1[[#This Row],[goal]])*100</f>
        <v>126.92857142857143</v>
      </c>
      <c r="P2342">
        <f>Table1[[#This Row],[pledged]]/Table1[[#This Row],[backers_count]]</f>
        <v>59.233333333333334</v>
      </c>
      <c r="Q2342" t="s">
        <v>8323</v>
      </c>
      <c r="R2342" t="s">
        <v>8324</v>
      </c>
      <c r="S2342" s="12">
        <f>(((J2342/60)/60)/24)+DATE(1970,1,1)</f>
        <v>41495.692627314813</v>
      </c>
      <c r="T2342" s="12">
        <f>(((I2342/60)/60)/24)+DATE(1970,1,1)</f>
        <v>41527.165972222225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(Table1[[#This Row],[pledged]]/Table1[[#This Row],[goal]])*100</f>
        <v>0</v>
      </c>
      <c r="P2343" t="e">
        <f>Table1[[#This Row],[pledged]]/Table1[[#This Row],[backers_count]]</f>
        <v>#DIV/0!</v>
      </c>
      <c r="Q2343" t="s">
        <v>8317</v>
      </c>
      <c r="R2343" t="s">
        <v>8318</v>
      </c>
      <c r="S2343" s="12">
        <f>(((J2343/60)/60)/24)+DATE(1970,1,1)</f>
        <v>42167.813703703709</v>
      </c>
      <c r="T2343" s="12">
        <f>(((I2343/60)/60)/24)+DATE(1970,1,1)</f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(Table1[[#This Row],[pledged]]/Table1[[#This Row],[goal]])*100</f>
        <v>0</v>
      </c>
      <c r="P2344" t="e">
        <f>Table1[[#This Row],[pledged]]/Table1[[#This Row],[backers_count]]</f>
        <v>#DIV/0!</v>
      </c>
      <c r="Q2344" t="s">
        <v>8317</v>
      </c>
      <c r="R2344" t="s">
        <v>8318</v>
      </c>
      <c r="S2344" s="12">
        <f>(((J2344/60)/60)/24)+DATE(1970,1,1)</f>
        <v>41897.702199074076</v>
      </c>
      <c r="T2344" s="12">
        <f>(((I2344/60)/60)/24)+DATE(1970,1,1)</f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(Table1[[#This Row],[pledged]]/Table1[[#This Row],[goal]])*100</f>
        <v>3</v>
      </c>
      <c r="P2345">
        <f>Table1[[#This Row],[pledged]]/Table1[[#This Row],[backers_count]]</f>
        <v>300</v>
      </c>
      <c r="Q2345" t="s">
        <v>8317</v>
      </c>
      <c r="R2345" t="s">
        <v>8318</v>
      </c>
      <c r="S2345" s="12">
        <f>(((J2345/60)/60)/24)+DATE(1970,1,1)</f>
        <v>42327.825289351851</v>
      </c>
      <c r="T2345" s="12">
        <f>(((I2345/60)/60)/24)+DATE(1970,1,1)</f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(Table1[[#This Row],[pledged]]/Table1[[#This Row],[goal]])*100</f>
        <v>0.1</v>
      </c>
      <c r="P2346">
        <f>Table1[[#This Row],[pledged]]/Table1[[#This Row],[backers_count]]</f>
        <v>1</v>
      </c>
      <c r="Q2346" t="s">
        <v>8317</v>
      </c>
      <c r="R2346" t="s">
        <v>8318</v>
      </c>
      <c r="S2346" s="12">
        <f>(((J2346/60)/60)/24)+DATE(1970,1,1)</f>
        <v>42515.727650462963</v>
      </c>
      <c r="T2346" s="12">
        <f>(((I2346/60)/60)/24)+DATE(1970,1,1)</f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(Table1[[#This Row],[pledged]]/Table1[[#This Row],[goal]])*100</f>
        <v>0</v>
      </c>
      <c r="P2347" t="e">
        <f>Table1[[#This Row],[pledged]]/Table1[[#This Row],[backers_count]]</f>
        <v>#DIV/0!</v>
      </c>
      <c r="Q2347" t="s">
        <v>8317</v>
      </c>
      <c r="R2347" t="s">
        <v>8318</v>
      </c>
      <c r="S2347" s="12">
        <f>(((J2347/60)/60)/24)+DATE(1970,1,1)</f>
        <v>42060.001805555556</v>
      </c>
      <c r="T2347" s="12">
        <f>(((I2347/60)/60)/24)+DATE(1970,1,1)</f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(Table1[[#This Row],[pledged]]/Table1[[#This Row],[goal]])*100</f>
        <v>6.5000000000000002E-2</v>
      </c>
      <c r="P2348">
        <f>Table1[[#This Row],[pledged]]/Table1[[#This Row],[backers_count]]</f>
        <v>13</v>
      </c>
      <c r="Q2348" t="s">
        <v>8317</v>
      </c>
      <c r="R2348" t="s">
        <v>8318</v>
      </c>
      <c r="S2348" s="12">
        <f>(((J2348/60)/60)/24)+DATE(1970,1,1)</f>
        <v>42615.79896990741</v>
      </c>
      <c r="T2348" s="12">
        <f>(((I2348/60)/60)/24)+DATE(1970,1,1)</f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(Table1[[#This Row],[pledged]]/Table1[[#This Row],[goal]])*100</f>
        <v>1.5</v>
      </c>
      <c r="P2349">
        <f>Table1[[#This Row],[pledged]]/Table1[[#This Row],[backers_count]]</f>
        <v>15</v>
      </c>
      <c r="Q2349" t="s">
        <v>8317</v>
      </c>
      <c r="R2349" t="s">
        <v>8318</v>
      </c>
      <c r="S2349" s="12">
        <f>(((J2349/60)/60)/24)+DATE(1970,1,1)</f>
        <v>42577.607361111113</v>
      </c>
      <c r="T2349" s="12">
        <f>(((I2349/60)/60)/24)+DATE(1970,1,1)</f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(Table1[[#This Row],[pledged]]/Table1[[#This Row],[goal]])*100</f>
        <v>0.38571428571428573</v>
      </c>
      <c r="P2350">
        <f>Table1[[#This Row],[pledged]]/Table1[[#This Row],[backers_count]]</f>
        <v>54</v>
      </c>
      <c r="Q2350" t="s">
        <v>8317</v>
      </c>
      <c r="R2350" t="s">
        <v>8318</v>
      </c>
      <c r="S2350" s="12">
        <f>(((J2350/60)/60)/24)+DATE(1970,1,1)</f>
        <v>42360.932152777779</v>
      </c>
      <c r="T2350" s="12">
        <f>(((I2350/60)/60)/24)+DATE(1970,1,1)</f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(Table1[[#This Row],[pledged]]/Table1[[#This Row],[goal]])*100</f>
        <v>0</v>
      </c>
      <c r="P2351" t="e">
        <f>Table1[[#This Row],[pledged]]/Table1[[#This Row],[backers_count]]</f>
        <v>#DIV/0!</v>
      </c>
      <c r="Q2351" t="s">
        <v>8317</v>
      </c>
      <c r="R2351" t="s">
        <v>8318</v>
      </c>
      <c r="S2351" s="12">
        <f>(((J2351/60)/60)/24)+DATE(1970,1,1)</f>
        <v>42198.775787037041</v>
      </c>
      <c r="T2351" s="12">
        <f>(((I2351/60)/60)/24)+DATE(1970,1,1)</f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(Table1[[#This Row],[pledged]]/Table1[[#This Row],[goal]])*100</f>
        <v>0</v>
      </c>
      <c r="P2352" t="e">
        <f>Table1[[#This Row],[pledged]]/Table1[[#This Row],[backers_count]]</f>
        <v>#DIV/0!</v>
      </c>
      <c r="Q2352" t="s">
        <v>8317</v>
      </c>
      <c r="R2352" t="s">
        <v>8318</v>
      </c>
      <c r="S2352" s="12">
        <f>(((J2352/60)/60)/24)+DATE(1970,1,1)</f>
        <v>42708.842245370368</v>
      </c>
      <c r="T2352" s="12">
        <f>(((I2352/60)/60)/24)+DATE(1970,1,1)</f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(Table1[[#This Row],[pledged]]/Table1[[#This Row],[goal]])*100</f>
        <v>0.5714285714285714</v>
      </c>
      <c r="P2353">
        <f>Table1[[#This Row],[pledged]]/Table1[[#This Row],[backers_count]]</f>
        <v>15.428571428571429</v>
      </c>
      <c r="Q2353" t="s">
        <v>8317</v>
      </c>
      <c r="R2353" t="s">
        <v>8318</v>
      </c>
      <c r="S2353" s="12">
        <f>(((J2353/60)/60)/24)+DATE(1970,1,1)</f>
        <v>42094.101145833338</v>
      </c>
      <c r="T2353" s="12">
        <f>(((I2353/60)/60)/24)+DATE(1970,1,1)</f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(Table1[[#This Row],[pledged]]/Table1[[#This Row],[goal]])*100</f>
        <v>0</v>
      </c>
      <c r="P2354" t="e">
        <f>Table1[[#This Row],[pledged]]/Table1[[#This Row],[backers_count]]</f>
        <v>#DIV/0!</v>
      </c>
      <c r="Q2354" t="s">
        <v>8317</v>
      </c>
      <c r="R2354" t="s">
        <v>8318</v>
      </c>
      <c r="S2354" s="12">
        <f>(((J2354/60)/60)/24)+DATE(1970,1,1)</f>
        <v>42101.633703703701</v>
      </c>
      <c r="T2354" s="12">
        <f>(((I2354/60)/60)/24)+DATE(1970,1,1)</f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(Table1[[#This Row],[pledged]]/Table1[[#This Row],[goal]])*100</f>
        <v>0</v>
      </c>
      <c r="P2355" t="e">
        <f>Table1[[#This Row],[pledged]]/Table1[[#This Row],[backers_count]]</f>
        <v>#DIV/0!</v>
      </c>
      <c r="Q2355" t="s">
        <v>8317</v>
      </c>
      <c r="R2355" t="s">
        <v>8318</v>
      </c>
      <c r="S2355" s="12">
        <f>(((J2355/60)/60)/24)+DATE(1970,1,1)</f>
        <v>42103.676180555558</v>
      </c>
      <c r="T2355" s="12">
        <f>(((I2355/60)/60)/24)+DATE(1970,1,1)</f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(Table1[[#This Row],[pledged]]/Table1[[#This Row],[goal]])*100</f>
        <v>7.1428571428571425E-2</v>
      </c>
      <c r="P2356">
        <f>Table1[[#This Row],[pledged]]/Table1[[#This Row],[backers_count]]</f>
        <v>25</v>
      </c>
      <c r="Q2356" t="s">
        <v>8317</v>
      </c>
      <c r="R2356" t="s">
        <v>8318</v>
      </c>
      <c r="S2356" s="12">
        <f>(((J2356/60)/60)/24)+DATE(1970,1,1)</f>
        <v>41954.722916666666</v>
      </c>
      <c r="T2356" s="12">
        <f>(((I2356/60)/60)/24)+DATE(1970,1,1)</f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(Table1[[#This Row],[pledged]]/Table1[[#This Row],[goal]])*100</f>
        <v>0.6875</v>
      </c>
      <c r="P2357">
        <f>Table1[[#This Row],[pledged]]/Table1[[#This Row],[backers_count]]</f>
        <v>27.5</v>
      </c>
      <c r="Q2357" t="s">
        <v>8317</v>
      </c>
      <c r="R2357" t="s">
        <v>8318</v>
      </c>
      <c r="S2357" s="12">
        <f>(((J2357/60)/60)/24)+DATE(1970,1,1)</f>
        <v>42096.918240740735</v>
      </c>
      <c r="T2357" s="12">
        <f>(((I2357/60)/60)/24)+DATE(1970,1,1)</f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(Table1[[#This Row],[pledged]]/Table1[[#This Row],[goal]])*100</f>
        <v>0</v>
      </c>
      <c r="P2358" t="e">
        <f>Table1[[#This Row],[pledged]]/Table1[[#This Row],[backers_count]]</f>
        <v>#DIV/0!</v>
      </c>
      <c r="Q2358" t="s">
        <v>8317</v>
      </c>
      <c r="R2358" t="s">
        <v>8318</v>
      </c>
      <c r="S2358" s="12">
        <f>(((J2358/60)/60)/24)+DATE(1970,1,1)</f>
        <v>42130.78361111111</v>
      </c>
      <c r="T2358" s="12">
        <f>(((I2358/60)/60)/24)+DATE(1970,1,1)</f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(Table1[[#This Row],[pledged]]/Table1[[#This Row],[goal]])*100</f>
        <v>0</v>
      </c>
      <c r="P2359" t="e">
        <f>Table1[[#This Row],[pledged]]/Table1[[#This Row],[backers_count]]</f>
        <v>#DIV/0!</v>
      </c>
      <c r="Q2359" t="s">
        <v>8317</v>
      </c>
      <c r="R2359" t="s">
        <v>8318</v>
      </c>
      <c r="S2359" s="12">
        <f>(((J2359/60)/60)/24)+DATE(1970,1,1)</f>
        <v>42264.620115740734</v>
      </c>
      <c r="T2359" s="12">
        <f>(((I2359/60)/60)/24)+DATE(1970,1,1)</f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(Table1[[#This Row],[pledged]]/Table1[[#This Row],[goal]])*100</f>
        <v>0</v>
      </c>
      <c r="P2360" t="e">
        <f>Table1[[#This Row],[pledged]]/Table1[[#This Row],[backers_count]]</f>
        <v>#DIV/0!</v>
      </c>
      <c r="Q2360" t="s">
        <v>8317</v>
      </c>
      <c r="R2360" t="s">
        <v>8318</v>
      </c>
      <c r="S2360" s="12">
        <f>(((J2360/60)/60)/24)+DATE(1970,1,1)</f>
        <v>41978.930972222224</v>
      </c>
      <c r="T2360" s="12">
        <f>(((I2360/60)/60)/24)+DATE(1970,1,1)</f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(Table1[[#This Row],[pledged]]/Table1[[#This Row],[goal]])*100</f>
        <v>14.680000000000001</v>
      </c>
      <c r="P2361">
        <f>Table1[[#This Row],[pledged]]/Table1[[#This Row],[backers_count]]</f>
        <v>367</v>
      </c>
      <c r="Q2361" t="s">
        <v>8317</v>
      </c>
      <c r="R2361" t="s">
        <v>8318</v>
      </c>
      <c r="S2361" s="12">
        <f>(((J2361/60)/60)/24)+DATE(1970,1,1)</f>
        <v>42159.649583333332</v>
      </c>
      <c r="T2361" s="12">
        <f>(((I2361/60)/60)/24)+DATE(1970,1,1)</f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(Table1[[#This Row],[pledged]]/Table1[[#This Row],[goal]])*100</f>
        <v>0.04</v>
      </c>
      <c r="P2362">
        <f>Table1[[#This Row],[pledged]]/Table1[[#This Row],[backers_count]]</f>
        <v>2</v>
      </c>
      <c r="Q2362" t="s">
        <v>8317</v>
      </c>
      <c r="R2362" t="s">
        <v>8318</v>
      </c>
      <c r="S2362" s="12">
        <f>(((J2362/60)/60)/24)+DATE(1970,1,1)</f>
        <v>42377.70694444445</v>
      </c>
      <c r="T2362" s="12">
        <f>(((I2362/60)/60)/24)+DATE(1970,1,1)</f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(Table1[[#This Row],[pledged]]/Table1[[#This Row],[goal]])*100</f>
        <v>0</v>
      </c>
      <c r="P2363" t="e">
        <f>Table1[[#This Row],[pledged]]/Table1[[#This Row],[backers_count]]</f>
        <v>#DIV/0!</v>
      </c>
      <c r="Q2363" t="s">
        <v>8317</v>
      </c>
      <c r="R2363" t="s">
        <v>8318</v>
      </c>
      <c r="S2363" s="12">
        <f>(((J2363/60)/60)/24)+DATE(1970,1,1)</f>
        <v>42466.858888888892</v>
      </c>
      <c r="T2363" s="12">
        <f>(((I2363/60)/60)/24)+DATE(1970,1,1)</f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(Table1[[#This Row],[pledged]]/Table1[[#This Row],[goal]])*100</f>
        <v>28.571428571428569</v>
      </c>
      <c r="P2364">
        <f>Table1[[#This Row],[pledged]]/Table1[[#This Row],[backers_count]]</f>
        <v>60</v>
      </c>
      <c r="Q2364" t="s">
        <v>8317</v>
      </c>
      <c r="R2364" t="s">
        <v>8318</v>
      </c>
      <c r="S2364" s="12">
        <f>(((J2364/60)/60)/24)+DATE(1970,1,1)</f>
        <v>41954.688310185185</v>
      </c>
      <c r="T2364" s="12">
        <f>(((I2364/60)/60)/24)+DATE(1970,1,1)</f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(Table1[[#This Row],[pledged]]/Table1[[#This Row],[goal]])*100</f>
        <v>0</v>
      </c>
      <c r="P2365" t="e">
        <f>Table1[[#This Row],[pledged]]/Table1[[#This Row],[backers_count]]</f>
        <v>#DIV/0!</v>
      </c>
      <c r="Q2365" t="s">
        <v>8317</v>
      </c>
      <c r="R2365" t="s">
        <v>8318</v>
      </c>
      <c r="S2365" s="12">
        <f>(((J2365/60)/60)/24)+DATE(1970,1,1)</f>
        <v>42322.011574074073</v>
      </c>
      <c r="T2365" s="12">
        <f>(((I2365/60)/60)/24)+DATE(1970,1,1)</f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(Table1[[#This Row],[pledged]]/Table1[[#This Row],[goal]])*100</f>
        <v>0</v>
      </c>
      <c r="P2366" t="e">
        <f>Table1[[#This Row],[pledged]]/Table1[[#This Row],[backers_count]]</f>
        <v>#DIV/0!</v>
      </c>
      <c r="Q2366" t="s">
        <v>8317</v>
      </c>
      <c r="R2366" t="s">
        <v>8318</v>
      </c>
      <c r="S2366" s="12">
        <f>(((J2366/60)/60)/24)+DATE(1970,1,1)</f>
        <v>42248.934675925921</v>
      </c>
      <c r="T2366" s="12">
        <f>(((I2366/60)/60)/24)+DATE(1970,1,1)</f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(Table1[[#This Row],[pledged]]/Table1[[#This Row],[goal]])*100</f>
        <v>0</v>
      </c>
      <c r="P2367" t="e">
        <f>Table1[[#This Row],[pledged]]/Table1[[#This Row],[backers_count]]</f>
        <v>#DIV/0!</v>
      </c>
      <c r="Q2367" t="s">
        <v>8317</v>
      </c>
      <c r="R2367" t="s">
        <v>8318</v>
      </c>
      <c r="S2367" s="12">
        <f>(((J2367/60)/60)/24)+DATE(1970,1,1)</f>
        <v>42346.736400462964</v>
      </c>
      <c r="T2367" s="12">
        <f>(((I2367/60)/60)/24)+DATE(1970,1,1)</f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(Table1[[#This Row],[pledged]]/Table1[[#This Row],[goal]])*100</f>
        <v>10.52</v>
      </c>
      <c r="P2368">
        <f>Table1[[#This Row],[pledged]]/Table1[[#This Row],[backers_count]]</f>
        <v>97.407407407407405</v>
      </c>
      <c r="Q2368" t="s">
        <v>8317</v>
      </c>
      <c r="R2368" t="s">
        <v>8318</v>
      </c>
      <c r="S2368" s="12">
        <f>(((J2368/60)/60)/24)+DATE(1970,1,1)</f>
        <v>42268.531631944439</v>
      </c>
      <c r="T2368" s="12">
        <f>(((I2368/60)/60)/24)+DATE(1970,1,1)</f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(Table1[[#This Row],[pledged]]/Table1[[#This Row],[goal]])*100</f>
        <v>1.34</v>
      </c>
      <c r="P2369">
        <f>Table1[[#This Row],[pledged]]/Table1[[#This Row],[backers_count]]</f>
        <v>47.857142857142854</v>
      </c>
      <c r="Q2369" t="s">
        <v>8317</v>
      </c>
      <c r="R2369" t="s">
        <v>8318</v>
      </c>
      <c r="S2369" s="12">
        <f>(((J2369/60)/60)/24)+DATE(1970,1,1)</f>
        <v>42425.970092592594</v>
      </c>
      <c r="T2369" s="12">
        <f>(((I2369/60)/60)/24)+DATE(1970,1,1)</f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(Table1[[#This Row],[pledged]]/Table1[[#This Row],[goal]])*100</f>
        <v>0.25</v>
      </c>
      <c r="P2370">
        <f>Table1[[#This Row],[pledged]]/Table1[[#This Row],[backers_count]]</f>
        <v>50</v>
      </c>
      <c r="Q2370" t="s">
        <v>8317</v>
      </c>
      <c r="R2370" t="s">
        <v>8318</v>
      </c>
      <c r="S2370" s="12">
        <f>(((J2370/60)/60)/24)+DATE(1970,1,1)</f>
        <v>42063.721817129626</v>
      </c>
      <c r="T2370" s="12">
        <f>(((I2370/60)/60)/24)+DATE(1970,1,1)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(Table1[[#This Row],[pledged]]/Table1[[#This Row],[goal]])*100</f>
        <v>0</v>
      </c>
      <c r="P2371" t="e">
        <f>Table1[[#This Row],[pledged]]/Table1[[#This Row],[backers_count]]</f>
        <v>#DIV/0!</v>
      </c>
      <c r="Q2371" t="s">
        <v>8317</v>
      </c>
      <c r="R2371" t="s">
        <v>8318</v>
      </c>
      <c r="S2371" s="12">
        <f>(((J2371/60)/60)/24)+DATE(1970,1,1)</f>
        <v>42380.812627314815</v>
      </c>
      <c r="T2371" s="12">
        <f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(Table1[[#This Row],[pledged]]/Table1[[#This Row],[goal]])*100</f>
        <v>0.32800000000000001</v>
      </c>
      <c r="P2372">
        <f>Table1[[#This Row],[pledged]]/Table1[[#This Row],[backers_count]]</f>
        <v>20.5</v>
      </c>
      <c r="Q2372" t="s">
        <v>8317</v>
      </c>
      <c r="R2372" t="s">
        <v>8318</v>
      </c>
      <c r="S2372" s="12">
        <f>(((J2372/60)/60)/24)+DATE(1970,1,1)</f>
        <v>41961.18913194444</v>
      </c>
      <c r="T2372" s="12">
        <f>(((I2372/60)/60)/24)+DATE(1970,1,1)</f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(Table1[[#This Row],[pledged]]/Table1[[#This Row],[goal]])*100</f>
        <v>0</v>
      </c>
      <c r="P2373" t="e">
        <f>Table1[[#This Row],[pledged]]/Table1[[#This Row],[backers_count]]</f>
        <v>#DIV/0!</v>
      </c>
      <c r="Q2373" t="s">
        <v>8317</v>
      </c>
      <c r="R2373" t="s">
        <v>8318</v>
      </c>
      <c r="S2373" s="12">
        <f>(((J2373/60)/60)/24)+DATE(1970,1,1)</f>
        <v>42150.777731481481</v>
      </c>
      <c r="T2373" s="12">
        <f>(((I2373/60)/60)/24)+DATE(1970,1,1)</f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(Table1[[#This Row],[pledged]]/Table1[[#This Row],[goal]])*100</f>
        <v>3.2727272727272729</v>
      </c>
      <c r="P2374">
        <f>Table1[[#This Row],[pledged]]/Table1[[#This Row],[backers_count]]</f>
        <v>30</v>
      </c>
      <c r="Q2374" t="s">
        <v>8317</v>
      </c>
      <c r="R2374" t="s">
        <v>8318</v>
      </c>
      <c r="S2374" s="12">
        <f>(((J2374/60)/60)/24)+DATE(1970,1,1)</f>
        <v>42088.069108796291</v>
      </c>
      <c r="T2374" s="12">
        <f>(((I2374/60)/60)/24)+DATE(1970,1,1)</f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(Table1[[#This Row],[pledged]]/Table1[[#This Row],[goal]])*100</f>
        <v>5.8823529411764705E-3</v>
      </c>
      <c r="P2375">
        <f>Table1[[#This Row],[pledged]]/Table1[[#This Row],[backers_count]]</f>
        <v>50</v>
      </c>
      <c r="Q2375" t="s">
        <v>8317</v>
      </c>
      <c r="R2375" t="s">
        <v>8318</v>
      </c>
      <c r="S2375" s="12">
        <f>(((J2375/60)/60)/24)+DATE(1970,1,1)</f>
        <v>42215.662314814821</v>
      </c>
      <c r="T2375" s="12">
        <f>(((I2375/60)/60)/24)+DATE(1970,1,1)</f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(Table1[[#This Row],[pledged]]/Table1[[#This Row],[goal]])*100</f>
        <v>4.5454545454545456E-2</v>
      </c>
      <c r="P2376">
        <f>Table1[[#This Row],[pledged]]/Table1[[#This Row],[backers_count]]</f>
        <v>10</v>
      </c>
      <c r="Q2376" t="s">
        <v>8317</v>
      </c>
      <c r="R2376" t="s">
        <v>8318</v>
      </c>
      <c r="S2376" s="12">
        <f>(((J2376/60)/60)/24)+DATE(1970,1,1)</f>
        <v>42017.843287037031</v>
      </c>
      <c r="T2376" s="12">
        <f>(((I2376/60)/60)/24)+DATE(1970,1,1)</f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(Table1[[#This Row],[pledged]]/Table1[[#This Row],[goal]])*100</f>
        <v>0</v>
      </c>
      <c r="P2377" t="e">
        <f>Table1[[#This Row],[pledged]]/Table1[[#This Row],[backers_count]]</f>
        <v>#DIV/0!</v>
      </c>
      <c r="Q2377" t="s">
        <v>8317</v>
      </c>
      <c r="R2377" t="s">
        <v>8318</v>
      </c>
      <c r="S2377" s="12">
        <f>(((J2377/60)/60)/24)+DATE(1970,1,1)</f>
        <v>42592.836076388892</v>
      </c>
      <c r="T2377" s="12">
        <f>(((I2377/60)/60)/24)+DATE(1970,1,1)</f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(Table1[[#This Row],[pledged]]/Table1[[#This Row],[goal]])*100</f>
        <v>10.877666666666666</v>
      </c>
      <c r="P2378">
        <f>Table1[[#This Row],[pledged]]/Table1[[#This Row],[backers_count]]</f>
        <v>81.582499999999996</v>
      </c>
      <c r="Q2378" t="s">
        <v>8317</v>
      </c>
      <c r="R2378" t="s">
        <v>8318</v>
      </c>
      <c r="S2378" s="12">
        <f>(((J2378/60)/60)/24)+DATE(1970,1,1)</f>
        <v>42318.925532407404</v>
      </c>
      <c r="T2378" s="12">
        <f>(((I2378/60)/60)/24)+DATE(1970,1,1)</f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(Table1[[#This Row],[pledged]]/Table1[[#This Row],[goal]])*100</f>
        <v>0</v>
      </c>
      <c r="P2379" t="e">
        <f>Table1[[#This Row],[pledged]]/Table1[[#This Row],[backers_count]]</f>
        <v>#DIV/0!</v>
      </c>
      <c r="Q2379" t="s">
        <v>8317</v>
      </c>
      <c r="R2379" t="s">
        <v>8318</v>
      </c>
      <c r="S2379" s="12">
        <f>(((J2379/60)/60)/24)+DATE(1970,1,1)</f>
        <v>42669.870173611111</v>
      </c>
      <c r="T2379" s="12">
        <f>(((I2379/60)/60)/24)+DATE(1970,1,1)</f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(Table1[[#This Row],[pledged]]/Table1[[#This Row],[goal]])*100</f>
        <v>0</v>
      </c>
      <c r="P2380" t="e">
        <f>Table1[[#This Row],[pledged]]/Table1[[#This Row],[backers_count]]</f>
        <v>#DIV/0!</v>
      </c>
      <c r="Q2380" t="s">
        <v>8317</v>
      </c>
      <c r="R2380" t="s">
        <v>8318</v>
      </c>
      <c r="S2380" s="12">
        <f>(((J2380/60)/60)/24)+DATE(1970,1,1)</f>
        <v>42213.013078703705</v>
      </c>
      <c r="T2380" s="12">
        <f>(((I2380/60)/60)/24)+DATE(1970,1,1)</f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(Table1[[#This Row],[pledged]]/Table1[[#This Row],[goal]])*100</f>
        <v>0</v>
      </c>
      <c r="P2381" t="e">
        <f>Table1[[#This Row],[pledged]]/Table1[[#This Row],[backers_count]]</f>
        <v>#DIV/0!</v>
      </c>
      <c r="Q2381" t="s">
        <v>8317</v>
      </c>
      <c r="R2381" t="s">
        <v>8318</v>
      </c>
      <c r="S2381" s="12">
        <f>(((J2381/60)/60)/24)+DATE(1970,1,1)</f>
        <v>42237.016388888893</v>
      </c>
      <c r="T2381" s="12">
        <f>(((I2381/60)/60)/24)+DATE(1970,1,1)</f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(Table1[[#This Row],[pledged]]/Table1[[#This Row],[goal]])*100</f>
        <v>0.36666666666666664</v>
      </c>
      <c r="P2382">
        <f>Table1[[#This Row],[pledged]]/Table1[[#This Row],[backers_count]]</f>
        <v>18.333333333333332</v>
      </c>
      <c r="Q2382" t="s">
        <v>8317</v>
      </c>
      <c r="R2382" t="s">
        <v>8318</v>
      </c>
      <c r="S2382" s="12">
        <f>(((J2382/60)/60)/24)+DATE(1970,1,1)</f>
        <v>42248.793310185181</v>
      </c>
      <c r="T2382" s="12">
        <f>(((I2382/60)/60)/24)+DATE(1970,1,1)</f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(Table1[[#This Row],[pledged]]/Table1[[#This Row],[goal]])*100</f>
        <v>1.8193398957730169</v>
      </c>
      <c r="P2383">
        <f>Table1[[#This Row],[pledged]]/Table1[[#This Row],[backers_count]]</f>
        <v>224.42857142857142</v>
      </c>
      <c r="Q2383" t="s">
        <v>8317</v>
      </c>
      <c r="R2383" t="s">
        <v>8318</v>
      </c>
      <c r="S2383" s="12">
        <f>(((J2383/60)/60)/24)+DATE(1970,1,1)</f>
        <v>42074.935740740737</v>
      </c>
      <c r="T2383" s="12">
        <f>(((I2383/60)/60)/24)+DATE(1970,1,1)</f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(Table1[[#This Row],[pledged]]/Table1[[#This Row],[goal]])*100</f>
        <v>2.5</v>
      </c>
      <c r="P2384">
        <f>Table1[[#This Row],[pledged]]/Table1[[#This Row],[backers_count]]</f>
        <v>37.5</v>
      </c>
      <c r="Q2384" t="s">
        <v>8317</v>
      </c>
      <c r="R2384" t="s">
        <v>8318</v>
      </c>
      <c r="S2384" s="12">
        <f>(((J2384/60)/60)/24)+DATE(1970,1,1)</f>
        <v>42195.187534722223</v>
      </c>
      <c r="T2384" s="12">
        <f>(((I2384/60)/60)/24)+DATE(1970,1,1)</f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(Table1[[#This Row],[pledged]]/Table1[[#This Row],[goal]])*100</f>
        <v>4.3499999999999996</v>
      </c>
      <c r="P2385">
        <f>Table1[[#This Row],[pledged]]/Table1[[#This Row],[backers_count]]</f>
        <v>145</v>
      </c>
      <c r="Q2385" t="s">
        <v>8317</v>
      </c>
      <c r="R2385" t="s">
        <v>8318</v>
      </c>
      <c r="S2385" s="12">
        <f>(((J2385/60)/60)/24)+DATE(1970,1,1)</f>
        <v>42027.056793981479</v>
      </c>
      <c r="T2385" s="12">
        <f>(((I2385/60)/60)/24)+DATE(1970,1,1)</f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(Table1[[#This Row],[pledged]]/Table1[[#This Row],[goal]])*100</f>
        <v>0.8</v>
      </c>
      <c r="P2386">
        <f>Table1[[#This Row],[pledged]]/Table1[[#This Row],[backers_count]]</f>
        <v>1</v>
      </c>
      <c r="Q2386" t="s">
        <v>8317</v>
      </c>
      <c r="R2386" t="s">
        <v>8318</v>
      </c>
      <c r="S2386" s="12">
        <f>(((J2386/60)/60)/24)+DATE(1970,1,1)</f>
        <v>41927.067627314813</v>
      </c>
      <c r="T2386" s="12">
        <f>(((I2386/60)/60)/24)+DATE(1970,1,1)</f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(Table1[[#This Row],[pledged]]/Table1[[#This Row],[goal]])*100</f>
        <v>1.2123076923076923</v>
      </c>
      <c r="P2387">
        <f>Table1[[#This Row],[pledged]]/Table1[[#This Row],[backers_count]]</f>
        <v>112.57142857142857</v>
      </c>
      <c r="Q2387" t="s">
        <v>8317</v>
      </c>
      <c r="R2387" t="s">
        <v>8318</v>
      </c>
      <c r="S2387" s="12">
        <f>(((J2387/60)/60)/24)+DATE(1970,1,1)</f>
        <v>42191.70175925926</v>
      </c>
      <c r="T2387" s="12">
        <f>(((I2387/60)/60)/24)+DATE(1970,1,1)</f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(Table1[[#This Row],[pledged]]/Table1[[#This Row],[goal]])*100</f>
        <v>0</v>
      </c>
      <c r="P2388" t="e">
        <f>Table1[[#This Row],[pledged]]/Table1[[#This Row],[backers_count]]</f>
        <v>#DIV/0!</v>
      </c>
      <c r="Q2388" t="s">
        <v>8317</v>
      </c>
      <c r="R2388" t="s">
        <v>8318</v>
      </c>
      <c r="S2388" s="12">
        <f>(((J2388/60)/60)/24)+DATE(1970,1,1)</f>
        <v>41954.838240740741</v>
      </c>
      <c r="T2388" s="12">
        <f>(((I2388/60)/60)/24)+DATE(1970,1,1)</f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(Table1[[#This Row],[pledged]]/Table1[[#This Row],[goal]])*100</f>
        <v>0.68399999999999994</v>
      </c>
      <c r="P2389">
        <f>Table1[[#This Row],[pledged]]/Table1[[#This Row],[backers_count]]</f>
        <v>342</v>
      </c>
      <c r="Q2389" t="s">
        <v>8317</v>
      </c>
      <c r="R2389" t="s">
        <v>8318</v>
      </c>
      <c r="S2389" s="12">
        <f>(((J2389/60)/60)/24)+DATE(1970,1,1)</f>
        <v>42528.626620370371</v>
      </c>
      <c r="T2389" s="12">
        <f>(((I2389/60)/60)/24)+DATE(1970,1,1)</f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(Table1[[#This Row],[pledged]]/Table1[[#This Row],[goal]])*100</f>
        <v>1.2513513513513512</v>
      </c>
      <c r="P2390">
        <f>Table1[[#This Row],[pledged]]/Table1[[#This Row],[backers_count]]</f>
        <v>57.875</v>
      </c>
      <c r="Q2390" t="s">
        <v>8317</v>
      </c>
      <c r="R2390" t="s">
        <v>8318</v>
      </c>
      <c r="S2390" s="12">
        <f>(((J2390/60)/60)/24)+DATE(1970,1,1)</f>
        <v>41989.853692129633</v>
      </c>
      <c r="T2390" s="12">
        <f>(((I2390/60)/60)/24)+DATE(1970,1,1)</f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(Table1[[#This Row],[pledged]]/Table1[[#This Row],[goal]])*100</f>
        <v>0.1875</v>
      </c>
      <c r="P2391">
        <f>Table1[[#This Row],[pledged]]/Table1[[#This Row],[backers_count]]</f>
        <v>30</v>
      </c>
      <c r="Q2391" t="s">
        <v>8317</v>
      </c>
      <c r="R2391" t="s">
        <v>8318</v>
      </c>
      <c r="S2391" s="12">
        <f>(((J2391/60)/60)/24)+DATE(1970,1,1)</f>
        <v>42179.653379629628</v>
      </c>
      <c r="T2391" s="12">
        <f>(((I2391/60)/60)/24)+DATE(1970,1,1)</f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(Table1[[#This Row],[pledged]]/Table1[[#This Row],[goal]])*100</f>
        <v>0</v>
      </c>
      <c r="P2392" t="e">
        <f>Table1[[#This Row],[pledged]]/Table1[[#This Row],[backers_count]]</f>
        <v>#DIV/0!</v>
      </c>
      <c r="Q2392" t="s">
        <v>8317</v>
      </c>
      <c r="R2392" t="s">
        <v>8318</v>
      </c>
      <c r="S2392" s="12">
        <f>(((J2392/60)/60)/24)+DATE(1970,1,1)</f>
        <v>41968.262314814812</v>
      </c>
      <c r="T2392" s="12">
        <f>(((I2392/60)/60)/24)+DATE(1970,1,1)</f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(Table1[[#This Row],[pledged]]/Table1[[#This Row],[goal]])*100</f>
        <v>0.125</v>
      </c>
      <c r="P2393">
        <f>Table1[[#This Row],[pledged]]/Table1[[#This Row],[backers_count]]</f>
        <v>25</v>
      </c>
      <c r="Q2393" t="s">
        <v>8317</v>
      </c>
      <c r="R2393" t="s">
        <v>8318</v>
      </c>
      <c r="S2393" s="12">
        <f>(((J2393/60)/60)/24)+DATE(1970,1,1)</f>
        <v>42064.794490740736</v>
      </c>
      <c r="T2393" s="12">
        <f>(((I2393/60)/60)/24)+DATE(1970,1,1)</f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(Table1[[#This Row],[pledged]]/Table1[[#This Row],[goal]])*100</f>
        <v>0</v>
      </c>
      <c r="P2394" t="e">
        <f>Table1[[#This Row],[pledged]]/Table1[[#This Row],[backers_count]]</f>
        <v>#DIV/0!</v>
      </c>
      <c r="Q2394" t="s">
        <v>8317</v>
      </c>
      <c r="R2394" t="s">
        <v>8318</v>
      </c>
      <c r="S2394" s="12">
        <f>(((J2394/60)/60)/24)+DATE(1970,1,1)</f>
        <v>42276.120636574073</v>
      </c>
      <c r="T2394" s="12">
        <f>(((I2394/60)/60)/24)+DATE(1970,1,1)</f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(Table1[[#This Row],[pledged]]/Table1[[#This Row],[goal]])*100</f>
        <v>0.05</v>
      </c>
      <c r="P2395">
        <f>Table1[[#This Row],[pledged]]/Table1[[#This Row],[backers_count]]</f>
        <v>50</v>
      </c>
      <c r="Q2395" t="s">
        <v>8317</v>
      </c>
      <c r="R2395" t="s">
        <v>8318</v>
      </c>
      <c r="S2395" s="12">
        <f>(((J2395/60)/60)/24)+DATE(1970,1,1)</f>
        <v>42194.648344907408</v>
      </c>
      <c r="T2395" s="12">
        <f>(((I2395/60)/60)/24)+DATE(1970,1,1)</f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(Table1[[#This Row],[pledged]]/Table1[[#This Row],[goal]])*100</f>
        <v>0.06</v>
      </c>
      <c r="P2396">
        <f>Table1[[#This Row],[pledged]]/Table1[[#This Row],[backers_count]]</f>
        <v>1.5</v>
      </c>
      <c r="Q2396" t="s">
        <v>8317</v>
      </c>
      <c r="R2396" t="s">
        <v>8318</v>
      </c>
      <c r="S2396" s="12">
        <f>(((J2396/60)/60)/24)+DATE(1970,1,1)</f>
        <v>42031.362187499995</v>
      </c>
      <c r="T2396" s="12">
        <f>(((I2396/60)/60)/24)+DATE(1970,1,1)</f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(Table1[[#This Row],[pledged]]/Table1[[#This Row],[goal]])*100</f>
        <v>0</v>
      </c>
      <c r="P2397" t="e">
        <f>Table1[[#This Row],[pledged]]/Table1[[#This Row],[backers_count]]</f>
        <v>#DIV/0!</v>
      </c>
      <c r="Q2397" t="s">
        <v>8317</v>
      </c>
      <c r="R2397" t="s">
        <v>8318</v>
      </c>
      <c r="S2397" s="12">
        <f>(((J2397/60)/60)/24)+DATE(1970,1,1)</f>
        <v>42717.121377314819</v>
      </c>
      <c r="T2397" s="12">
        <f>(((I2397/60)/60)/24)+DATE(1970,1,1)</f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(Table1[[#This Row],[pledged]]/Table1[[#This Row],[goal]])*100</f>
        <v>0.2</v>
      </c>
      <c r="P2398">
        <f>Table1[[#This Row],[pledged]]/Table1[[#This Row],[backers_count]]</f>
        <v>10</v>
      </c>
      <c r="Q2398" t="s">
        <v>8317</v>
      </c>
      <c r="R2398" t="s">
        <v>8318</v>
      </c>
      <c r="S2398" s="12">
        <f>(((J2398/60)/60)/24)+DATE(1970,1,1)</f>
        <v>42262.849050925928</v>
      </c>
      <c r="T2398" s="12">
        <f>(((I2398/60)/60)/24)+DATE(1970,1,1)</f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(Table1[[#This Row],[pledged]]/Table1[[#This Row],[goal]])*100</f>
        <v>0</v>
      </c>
      <c r="P2399" t="e">
        <f>Table1[[#This Row],[pledged]]/Table1[[#This Row],[backers_count]]</f>
        <v>#DIV/0!</v>
      </c>
      <c r="Q2399" t="s">
        <v>8317</v>
      </c>
      <c r="R2399" t="s">
        <v>8318</v>
      </c>
      <c r="S2399" s="12">
        <f>(((J2399/60)/60)/24)+DATE(1970,1,1)</f>
        <v>41976.88490740741</v>
      </c>
      <c r="T2399" s="12">
        <f>(((I2399/60)/60)/24)+DATE(1970,1,1)</f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(Table1[[#This Row],[pledged]]/Table1[[#This Row],[goal]])*100</f>
        <v>0</v>
      </c>
      <c r="P2400" t="e">
        <f>Table1[[#This Row],[pledged]]/Table1[[#This Row],[backers_count]]</f>
        <v>#DIV/0!</v>
      </c>
      <c r="Q2400" t="s">
        <v>8317</v>
      </c>
      <c r="R2400" t="s">
        <v>8318</v>
      </c>
      <c r="S2400" s="12">
        <f>(((J2400/60)/60)/24)+DATE(1970,1,1)</f>
        <v>42157.916481481487</v>
      </c>
      <c r="T2400" s="12">
        <f>(((I2400/60)/60)/24)+DATE(1970,1,1)</f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(Table1[[#This Row],[pledged]]/Table1[[#This Row],[goal]])*100</f>
        <v>0</v>
      </c>
      <c r="P2401" t="e">
        <f>Table1[[#This Row],[pledged]]/Table1[[#This Row],[backers_count]]</f>
        <v>#DIV/0!</v>
      </c>
      <c r="Q2401" t="s">
        <v>8317</v>
      </c>
      <c r="R2401" t="s">
        <v>8318</v>
      </c>
      <c r="S2401" s="12">
        <f>(((J2401/60)/60)/24)+DATE(1970,1,1)</f>
        <v>41956.853078703702</v>
      </c>
      <c r="T2401" s="12">
        <f>(((I2401/60)/60)/24)+DATE(1970,1,1)</f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(Table1[[#This Row],[pledged]]/Table1[[#This Row],[goal]])*100</f>
        <v>0</v>
      </c>
      <c r="P2402" t="e">
        <f>Table1[[#This Row],[pledged]]/Table1[[#This Row],[backers_count]]</f>
        <v>#DIV/0!</v>
      </c>
      <c r="Q2402" t="s">
        <v>8317</v>
      </c>
      <c r="R2402" t="s">
        <v>8318</v>
      </c>
      <c r="S2402" s="12">
        <f>(((J2402/60)/60)/24)+DATE(1970,1,1)</f>
        <v>42444.268101851849</v>
      </c>
      <c r="T2402" s="12">
        <f>(((I2402/60)/60)/24)+DATE(1970,1,1)</f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(Table1[[#This Row],[pledged]]/Table1[[#This Row],[goal]])*100</f>
        <v>0.71785714285714286</v>
      </c>
      <c r="P2403">
        <f>Table1[[#This Row],[pledged]]/Table1[[#This Row],[backers_count]]</f>
        <v>22.333333333333332</v>
      </c>
      <c r="Q2403" t="s">
        <v>8334</v>
      </c>
      <c r="R2403" t="s">
        <v>8335</v>
      </c>
      <c r="S2403" s="12">
        <f>(((J2403/60)/60)/24)+DATE(1970,1,1)</f>
        <v>42374.822870370372</v>
      </c>
      <c r="T2403" s="12">
        <f>(((I2403/60)/60)/24)+DATE(1970,1,1)</f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(Table1[[#This Row],[pledged]]/Table1[[#This Row],[goal]])*100</f>
        <v>0.43333333333333329</v>
      </c>
      <c r="P2404">
        <f>Table1[[#This Row],[pledged]]/Table1[[#This Row],[backers_count]]</f>
        <v>52</v>
      </c>
      <c r="Q2404" t="s">
        <v>8334</v>
      </c>
      <c r="R2404" t="s">
        <v>8335</v>
      </c>
      <c r="S2404" s="12">
        <f>(((J2404/60)/60)/24)+DATE(1970,1,1)</f>
        <v>42107.679756944446</v>
      </c>
      <c r="T2404" s="12">
        <f>(((I2404/60)/60)/24)+DATE(1970,1,1)</f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(Table1[[#This Row],[pledged]]/Table1[[#This Row],[goal]])*100</f>
        <v>16.833333333333332</v>
      </c>
      <c r="P2405">
        <f>Table1[[#This Row],[pledged]]/Table1[[#This Row],[backers_count]]</f>
        <v>16.833333333333332</v>
      </c>
      <c r="Q2405" t="s">
        <v>8334</v>
      </c>
      <c r="R2405" t="s">
        <v>8335</v>
      </c>
      <c r="S2405" s="12">
        <f>(((J2405/60)/60)/24)+DATE(1970,1,1)</f>
        <v>42399.882615740738</v>
      </c>
      <c r="T2405" s="12">
        <f>(((I2405/60)/60)/24)+DATE(1970,1,1)</f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(Table1[[#This Row],[pledged]]/Table1[[#This Row],[goal]])*100</f>
        <v>0</v>
      </c>
      <c r="P2406" t="e">
        <f>Table1[[#This Row],[pledged]]/Table1[[#This Row],[backers_count]]</f>
        <v>#DIV/0!</v>
      </c>
      <c r="Q2406" t="s">
        <v>8334</v>
      </c>
      <c r="R2406" t="s">
        <v>8335</v>
      </c>
      <c r="S2406" s="12">
        <f>(((J2406/60)/60)/24)+DATE(1970,1,1)</f>
        <v>42342.03943287037</v>
      </c>
      <c r="T2406" s="12">
        <f>(((I2406/60)/60)/24)+DATE(1970,1,1)</f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(Table1[[#This Row],[pledged]]/Table1[[#This Row],[goal]])*100</f>
        <v>22.52</v>
      </c>
      <c r="P2407">
        <f>Table1[[#This Row],[pledged]]/Table1[[#This Row],[backers_count]]</f>
        <v>56.3</v>
      </c>
      <c r="Q2407" t="s">
        <v>8334</v>
      </c>
      <c r="R2407" t="s">
        <v>8335</v>
      </c>
      <c r="S2407" s="12">
        <f>(((J2407/60)/60)/24)+DATE(1970,1,1)</f>
        <v>42595.585358796292</v>
      </c>
      <c r="T2407" s="12">
        <f>(((I2407/60)/60)/24)+DATE(1970,1,1)</f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(Table1[[#This Row],[pledged]]/Table1[[#This Row],[goal]])*100</f>
        <v>41.384615384615387</v>
      </c>
      <c r="P2408">
        <f>Table1[[#This Row],[pledged]]/Table1[[#This Row],[backers_count]]</f>
        <v>84.0625</v>
      </c>
      <c r="Q2408" t="s">
        <v>8334</v>
      </c>
      <c r="R2408" t="s">
        <v>8335</v>
      </c>
      <c r="S2408" s="12">
        <f>(((J2408/60)/60)/24)+DATE(1970,1,1)</f>
        <v>41983.110995370371</v>
      </c>
      <c r="T2408" s="12">
        <f>(((I2408/60)/60)/24)+DATE(1970,1,1)</f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(Table1[[#This Row],[pledged]]/Table1[[#This Row],[goal]])*100</f>
        <v>25.259090909090908</v>
      </c>
      <c r="P2409">
        <f>Table1[[#This Row],[pledged]]/Table1[[#This Row],[backers_count]]</f>
        <v>168.39393939393941</v>
      </c>
      <c r="Q2409" t="s">
        <v>8334</v>
      </c>
      <c r="R2409" t="s">
        <v>8335</v>
      </c>
      <c r="S2409" s="12">
        <f>(((J2409/60)/60)/24)+DATE(1970,1,1)</f>
        <v>42082.575555555552</v>
      </c>
      <c r="T2409" s="12">
        <f>(((I2409/60)/60)/24)+DATE(1970,1,1)</f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(Table1[[#This Row],[pledged]]/Table1[[#This Row],[goal]])*100</f>
        <v>0.2</v>
      </c>
      <c r="P2410">
        <f>Table1[[#This Row],[pledged]]/Table1[[#This Row],[backers_count]]</f>
        <v>15</v>
      </c>
      <c r="Q2410" t="s">
        <v>8334</v>
      </c>
      <c r="R2410" t="s">
        <v>8335</v>
      </c>
      <c r="S2410" s="12">
        <f>(((J2410/60)/60)/24)+DATE(1970,1,1)</f>
        <v>41919.140706018516</v>
      </c>
      <c r="T2410" s="12">
        <f>(((I2410/60)/60)/24)+DATE(1970,1,1)</f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(Table1[[#This Row],[pledged]]/Table1[[#This Row],[goal]])*100</f>
        <v>1.8399999999999999</v>
      </c>
      <c r="P2411">
        <f>Table1[[#This Row],[pledged]]/Table1[[#This Row],[backers_count]]</f>
        <v>76.666666666666671</v>
      </c>
      <c r="Q2411" t="s">
        <v>8334</v>
      </c>
      <c r="R2411" t="s">
        <v>8335</v>
      </c>
      <c r="S2411" s="12">
        <f>(((J2411/60)/60)/24)+DATE(1970,1,1)</f>
        <v>42204.875868055555</v>
      </c>
      <c r="T2411" s="12">
        <f>(((I2411/60)/60)/24)+DATE(1970,1,1)</f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(Table1[[#This Row],[pledged]]/Table1[[#This Row],[goal]])*100</f>
        <v>0</v>
      </c>
      <c r="P2412" t="e">
        <f>Table1[[#This Row],[pledged]]/Table1[[#This Row],[backers_count]]</f>
        <v>#DIV/0!</v>
      </c>
      <c r="Q2412" t="s">
        <v>8334</v>
      </c>
      <c r="R2412" t="s">
        <v>8335</v>
      </c>
      <c r="S2412" s="12">
        <f>(((J2412/60)/60)/24)+DATE(1970,1,1)</f>
        <v>42224.408275462964</v>
      </c>
      <c r="T2412" s="12">
        <f>(((I2412/60)/60)/24)+DATE(1970,1,1)</f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(Table1[[#This Row],[pledged]]/Table1[[#This Row],[goal]])*100</f>
        <v>0.60399999999999998</v>
      </c>
      <c r="P2413">
        <f>Table1[[#This Row],[pledged]]/Table1[[#This Row],[backers_count]]</f>
        <v>50.333333333333336</v>
      </c>
      <c r="Q2413" t="s">
        <v>8334</v>
      </c>
      <c r="R2413" t="s">
        <v>8335</v>
      </c>
      <c r="S2413" s="12">
        <f>(((J2413/60)/60)/24)+DATE(1970,1,1)</f>
        <v>42211.732430555552</v>
      </c>
      <c r="T2413" s="12">
        <f>(((I2413/60)/60)/24)+DATE(1970,1,1)</f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(Table1[[#This Row],[pledged]]/Table1[[#This Row],[goal]])*100</f>
        <v>0</v>
      </c>
      <c r="P2414" t="e">
        <f>Table1[[#This Row],[pledged]]/Table1[[#This Row],[backers_count]]</f>
        <v>#DIV/0!</v>
      </c>
      <c r="Q2414" t="s">
        <v>8334</v>
      </c>
      <c r="R2414" t="s">
        <v>8335</v>
      </c>
      <c r="S2414" s="12">
        <f>(((J2414/60)/60)/24)+DATE(1970,1,1)</f>
        <v>42655.736956018518</v>
      </c>
      <c r="T2414" s="12">
        <f>(((I2414/60)/60)/24)+DATE(1970,1,1)</f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(Table1[[#This Row],[pledged]]/Table1[[#This Row],[goal]])*100</f>
        <v>0.83333333333333337</v>
      </c>
      <c r="P2415">
        <f>Table1[[#This Row],[pledged]]/Table1[[#This Row],[backers_count]]</f>
        <v>8.3333333333333339</v>
      </c>
      <c r="Q2415" t="s">
        <v>8334</v>
      </c>
      <c r="R2415" t="s">
        <v>8335</v>
      </c>
      <c r="S2415" s="12">
        <f>(((J2415/60)/60)/24)+DATE(1970,1,1)</f>
        <v>41760.10974537037</v>
      </c>
      <c r="T2415" s="12">
        <f>(((I2415/60)/60)/24)+DATE(1970,1,1)</f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(Table1[[#This Row],[pledged]]/Table1[[#This Row],[goal]])*100</f>
        <v>3.0666666666666664</v>
      </c>
      <c r="P2416">
        <f>Table1[[#This Row],[pledged]]/Table1[[#This Row],[backers_count]]</f>
        <v>35.384615384615387</v>
      </c>
      <c r="Q2416" t="s">
        <v>8334</v>
      </c>
      <c r="R2416" t="s">
        <v>8335</v>
      </c>
      <c r="S2416" s="12">
        <f>(((J2416/60)/60)/24)+DATE(1970,1,1)</f>
        <v>42198.695138888885</v>
      </c>
      <c r="T2416" s="12">
        <f>(((I2416/60)/60)/24)+DATE(1970,1,1)</f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(Table1[[#This Row],[pledged]]/Table1[[#This Row],[goal]])*100</f>
        <v>0.55833333333333335</v>
      </c>
      <c r="P2417">
        <f>Table1[[#This Row],[pledged]]/Table1[[#This Row],[backers_count]]</f>
        <v>55.833333333333336</v>
      </c>
      <c r="Q2417" t="s">
        <v>8334</v>
      </c>
      <c r="R2417" t="s">
        <v>8335</v>
      </c>
      <c r="S2417" s="12">
        <f>(((J2417/60)/60)/24)+DATE(1970,1,1)</f>
        <v>42536.862800925926</v>
      </c>
      <c r="T2417" s="12">
        <f>(((I2417/60)/60)/24)+DATE(1970,1,1)</f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(Table1[[#This Row],[pledged]]/Table1[[#This Row],[goal]])*100</f>
        <v>2.5000000000000001E-2</v>
      </c>
      <c r="P2418">
        <f>Table1[[#This Row],[pledged]]/Table1[[#This Row],[backers_count]]</f>
        <v>5</v>
      </c>
      <c r="Q2418" t="s">
        <v>8334</v>
      </c>
      <c r="R2418" t="s">
        <v>8335</v>
      </c>
      <c r="S2418" s="12">
        <f>(((J2418/60)/60)/24)+DATE(1970,1,1)</f>
        <v>42019.737766203703</v>
      </c>
      <c r="T2418" s="12">
        <f>(((I2418/60)/60)/24)+DATE(1970,1,1)</f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(Table1[[#This Row],[pledged]]/Table1[[#This Row],[goal]])*100</f>
        <v>0</v>
      </c>
      <c r="P2419" t="e">
        <f>Table1[[#This Row],[pledged]]/Table1[[#This Row],[backers_count]]</f>
        <v>#DIV/0!</v>
      </c>
      <c r="Q2419" t="s">
        <v>8334</v>
      </c>
      <c r="R2419" t="s">
        <v>8335</v>
      </c>
      <c r="S2419" s="12">
        <f>(((J2419/60)/60)/24)+DATE(1970,1,1)</f>
        <v>41831.884108796294</v>
      </c>
      <c r="T2419" s="12">
        <f>(((I2419/60)/60)/24)+DATE(1970,1,1)</f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(Table1[[#This Row],[pledged]]/Table1[[#This Row],[goal]])*100</f>
        <v>0.02</v>
      </c>
      <c r="P2420">
        <f>Table1[[#This Row],[pledged]]/Table1[[#This Row],[backers_count]]</f>
        <v>1</v>
      </c>
      <c r="Q2420" t="s">
        <v>8334</v>
      </c>
      <c r="R2420" t="s">
        <v>8335</v>
      </c>
      <c r="S2420" s="12">
        <f>(((J2420/60)/60)/24)+DATE(1970,1,1)</f>
        <v>42027.856990740736</v>
      </c>
      <c r="T2420" s="12">
        <f>(((I2420/60)/60)/24)+DATE(1970,1,1)</f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(Table1[[#This Row],[pledged]]/Table1[[#This Row],[goal]])*100</f>
        <v>0</v>
      </c>
      <c r="P2421" t="e">
        <f>Table1[[#This Row],[pledged]]/Table1[[#This Row],[backers_count]]</f>
        <v>#DIV/0!</v>
      </c>
      <c r="Q2421" t="s">
        <v>8334</v>
      </c>
      <c r="R2421" t="s">
        <v>8335</v>
      </c>
      <c r="S2421" s="12">
        <f>(((J2421/60)/60)/24)+DATE(1970,1,1)</f>
        <v>41993.738298611104</v>
      </c>
      <c r="T2421" s="12">
        <f>(((I2421/60)/60)/24)+DATE(1970,1,1)</f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(Table1[[#This Row],[pledged]]/Table1[[#This Row],[goal]])*100</f>
        <v>14.825133372851216</v>
      </c>
      <c r="P2422">
        <f>Table1[[#This Row],[pledged]]/Table1[[#This Row],[backers_count]]</f>
        <v>69.472222222222229</v>
      </c>
      <c r="Q2422" t="s">
        <v>8334</v>
      </c>
      <c r="R2422" t="s">
        <v>8335</v>
      </c>
      <c r="S2422" s="12">
        <f>(((J2422/60)/60)/24)+DATE(1970,1,1)</f>
        <v>41893.028877314813</v>
      </c>
      <c r="T2422" s="12">
        <f>(((I2422/60)/60)/24)+DATE(1970,1,1)</f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(Table1[[#This Row],[pledged]]/Table1[[#This Row],[goal]])*100</f>
        <v>1.6666666666666666E-2</v>
      </c>
      <c r="P2423">
        <f>Table1[[#This Row],[pledged]]/Table1[[#This Row],[backers_count]]</f>
        <v>1</v>
      </c>
      <c r="Q2423" t="s">
        <v>8334</v>
      </c>
      <c r="R2423" t="s">
        <v>8335</v>
      </c>
      <c r="S2423" s="12">
        <f>(((J2423/60)/60)/24)+DATE(1970,1,1)</f>
        <v>42026.687453703707</v>
      </c>
      <c r="T2423" s="12">
        <f>(((I2423/60)/60)/24)+DATE(1970,1,1)</f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(Table1[[#This Row],[pledged]]/Table1[[#This Row],[goal]])*100</f>
        <v>0.2</v>
      </c>
      <c r="P2424">
        <f>Table1[[#This Row],[pledged]]/Table1[[#This Row],[backers_count]]</f>
        <v>1</v>
      </c>
      <c r="Q2424" t="s">
        <v>8334</v>
      </c>
      <c r="R2424" t="s">
        <v>8335</v>
      </c>
      <c r="S2424" s="12">
        <f>(((J2424/60)/60)/24)+DATE(1970,1,1)</f>
        <v>42044.724953703699</v>
      </c>
      <c r="T2424" s="12">
        <f>(((I2424/60)/60)/24)+DATE(1970,1,1)</f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(Table1[[#This Row],[pledged]]/Table1[[#This Row],[goal]])*100</f>
        <v>1.3333333333333334E-2</v>
      </c>
      <c r="P2425">
        <f>Table1[[#This Row],[pledged]]/Table1[[#This Row],[backers_count]]</f>
        <v>8</v>
      </c>
      <c r="Q2425" t="s">
        <v>8334</v>
      </c>
      <c r="R2425" t="s">
        <v>8335</v>
      </c>
      <c r="S2425" s="12">
        <f>(((J2425/60)/60)/24)+DATE(1970,1,1)</f>
        <v>41974.704745370371</v>
      </c>
      <c r="T2425" s="12">
        <f>(((I2425/60)/60)/24)+DATE(1970,1,1)</f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(Table1[[#This Row],[pledged]]/Table1[[#This Row],[goal]])*100</f>
        <v>1.24</v>
      </c>
      <c r="P2426">
        <f>Table1[[#This Row],[pledged]]/Table1[[#This Row],[backers_count]]</f>
        <v>34.444444444444443</v>
      </c>
      <c r="Q2426" t="s">
        <v>8334</v>
      </c>
      <c r="R2426" t="s">
        <v>8335</v>
      </c>
      <c r="S2426" s="12">
        <f>(((J2426/60)/60)/24)+DATE(1970,1,1)</f>
        <v>41909.892453703702</v>
      </c>
      <c r="T2426" s="12">
        <f>(((I2426/60)/60)/24)+DATE(1970,1,1)</f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(Table1[[#This Row],[pledged]]/Table1[[#This Row],[goal]])*100</f>
        <v>2.8571428571428574E-2</v>
      </c>
      <c r="P2427">
        <f>Table1[[#This Row],[pledged]]/Table1[[#This Row],[backers_count]]</f>
        <v>1</v>
      </c>
      <c r="Q2427" t="s">
        <v>8334</v>
      </c>
      <c r="R2427" t="s">
        <v>8335</v>
      </c>
      <c r="S2427" s="12">
        <f>(((J2427/60)/60)/24)+DATE(1970,1,1)</f>
        <v>42502.913761574076</v>
      </c>
      <c r="T2427" s="12">
        <f>(((I2427/60)/60)/24)+DATE(1970,1,1)</f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(Table1[[#This Row],[pledged]]/Table1[[#This Row],[goal]])*100</f>
        <v>0</v>
      </c>
      <c r="P2428" t="e">
        <f>Table1[[#This Row],[pledged]]/Table1[[#This Row],[backers_count]]</f>
        <v>#DIV/0!</v>
      </c>
      <c r="Q2428" t="s">
        <v>8334</v>
      </c>
      <c r="R2428" t="s">
        <v>8335</v>
      </c>
      <c r="S2428" s="12">
        <f>(((J2428/60)/60)/24)+DATE(1970,1,1)</f>
        <v>42164.170046296291</v>
      </c>
      <c r="T2428" s="12">
        <f>(((I2428/60)/60)/24)+DATE(1970,1,1)</f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(Table1[[#This Row],[pledged]]/Table1[[#This Row],[goal]])*100</f>
        <v>2E-3</v>
      </c>
      <c r="P2429">
        <f>Table1[[#This Row],[pledged]]/Table1[[#This Row],[backers_count]]</f>
        <v>1</v>
      </c>
      <c r="Q2429" t="s">
        <v>8334</v>
      </c>
      <c r="R2429" t="s">
        <v>8335</v>
      </c>
      <c r="S2429" s="12">
        <f>(((J2429/60)/60)/24)+DATE(1970,1,1)</f>
        <v>42412.318668981476</v>
      </c>
      <c r="T2429" s="12">
        <f>(((I2429/60)/60)/24)+DATE(1970,1,1)</f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(Table1[[#This Row],[pledged]]/Table1[[#This Row],[goal]])*100</f>
        <v>2.8571428571428571E-3</v>
      </c>
      <c r="P2430">
        <f>Table1[[#This Row],[pledged]]/Table1[[#This Row],[backers_count]]</f>
        <v>1</v>
      </c>
      <c r="Q2430" t="s">
        <v>8334</v>
      </c>
      <c r="R2430" t="s">
        <v>8335</v>
      </c>
      <c r="S2430" s="12">
        <f>(((J2430/60)/60)/24)+DATE(1970,1,1)</f>
        <v>42045.784155092595</v>
      </c>
      <c r="T2430" s="12">
        <f>(((I2430/60)/60)/24)+DATE(1970,1,1)</f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(Table1[[#This Row],[pledged]]/Table1[[#This Row],[goal]])*100</f>
        <v>1.4321428571428572</v>
      </c>
      <c r="P2431">
        <f>Table1[[#This Row],[pledged]]/Table1[[#This Row],[backers_count]]</f>
        <v>501.25</v>
      </c>
      <c r="Q2431" t="s">
        <v>8334</v>
      </c>
      <c r="R2431" t="s">
        <v>8335</v>
      </c>
      <c r="S2431" s="12">
        <f>(((J2431/60)/60)/24)+DATE(1970,1,1)</f>
        <v>42734.879236111112</v>
      </c>
      <c r="T2431" s="12">
        <f>(((I2431/60)/60)/24)+DATE(1970,1,1)</f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(Table1[[#This Row],[pledged]]/Table1[[#This Row],[goal]])*100</f>
        <v>0.70000000000000007</v>
      </c>
      <c r="P2432">
        <f>Table1[[#This Row],[pledged]]/Table1[[#This Row],[backers_count]]</f>
        <v>10.5</v>
      </c>
      <c r="Q2432" t="s">
        <v>8334</v>
      </c>
      <c r="R2432" t="s">
        <v>8335</v>
      </c>
      <c r="S2432" s="12">
        <f>(((J2432/60)/60)/24)+DATE(1970,1,1)</f>
        <v>42382.130833333329</v>
      </c>
      <c r="T2432" s="12">
        <f>(((I2432/60)/60)/24)+DATE(1970,1,1)</f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(Table1[[#This Row],[pledged]]/Table1[[#This Row],[goal]])*100</f>
        <v>2E-3</v>
      </c>
      <c r="P2433">
        <f>Table1[[#This Row],[pledged]]/Table1[[#This Row],[backers_count]]</f>
        <v>1</v>
      </c>
      <c r="Q2433" t="s">
        <v>8334</v>
      </c>
      <c r="R2433" t="s">
        <v>8335</v>
      </c>
      <c r="S2433" s="12">
        <f>(((J2433/60)/60)/24)+DATE(1970,1,1)</f>
        <v>42489.099687499998</v>
      </c>
      <c r="T2433" s="12">
        <f>(((I2433/60)/60)/24)+DATE(1970,1,1)</f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(Table1[[#This Row],[pledged]]/Table1[[#This Row],[goal]])*100</f>
        <v>1.4285714285714287E-2</v>
      </c>
      <c r="P2434">
        <f>Table1[[#This Row],[pledged]]/Table1[[#This Row],[backers_count]]</f>
        <v>1</v>
      </c>
      <c r="Q2434" t="s">
        <v>8334</v>
      </c>
      <c r="R2434" t="s">
        <v>8335</v>
      </c>
      <c r="S2434" s="12">
        <f>(((J2434/60)/60)/24)+DATE(1970,1,1)</f>
        <v>42041.218715277777</v>
      </c>
      <c r="T2434" s="12">
        <f>(((I2434/60)/60)/24)+DATE(1970,1,1)</f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(Table1[[#This Row],[pledged]]/Table1[[#This Row],[goal]])*100</f>
        <v>0</v>
      </c>
      <c r="P2435" t="e">
        <f>Table1[[#This Row],[pledged]]/Table1[[#This Row],[backers_count]]</f>
        <v>#DIV/0!</v>
      </c>
      <c r="Q2435" t="s">
        <v>8334</v>
      </c>
      <c r="R2435" t="s">
        <v>8335</v>
      </c>
      <c r="S2435" s="12">
        <f>(((J2435/60)/60)/24)+DATE(1970,1,1)</f>
        <v>42397.89980324074</v>
      </c>
      <c r="T2435" s="12">
        <f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(Table1[[#This Row],[pledged]]/Table1[[#This Row],[goal]])*100</f>
        <v>0.13</v>
      </c>
      <c r="P2436">
        <f>Table1[[#This Row],[pledged]]/Table1[[#This Row],[backers_count]]</f>
        <v>13</v>
      </c>
      <c r="Q2436" t="s">
        <v>8334</v>
      </c>
      <c r="R2436" t="s">
        <v>8335</v>
      </c>
      <c r="S2436" s="12">
        <f>(((J2436/60)/60)/24)+DATE(1970,1,1)</f>
        <v>42180.18604166666</v>
      </c>
      <c r="T2436" s="12">
        <f>(((I2436/60)/60)/24)+DATE(1970,1,1)</f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(Table1[[#This Row],[pledged]]/Table1[[#This Row],[goal]])*100</f>
        <v>0.48960000000000004</v>
      </c>
      <c r="P2437">
        <f>Table1[[#This Row],[pledged]]/Table1[[#This Row],[backers_count]]</f>
        <v>306</v>
      </c>
      <c r="Q2437" t="s">
        <v>8334</v>
      </c>
      <c r="R2437" t="s">
        <v>8335</v>
      </c>
      <c r="S2437" s="12">
        <f>(((J2437/60)/60)/24)+DATE(1970,1,1)</f>
        <v>42252.277615740735</v>
      </c>
      <c r="T2437" s="12">
        <f>(((I2437/60)/60)/24)+DATE(1970,1,1)</f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(Table1[[#This Row],[pledged]]/Table1[[#This Row],[goal]])*100</f>
        <v>3.8461538461538464E-2</v>
      </c>
      <c r="P2438">
        <f>Table1[[#This Row],[pledged]]/Table1[[#This Row],[backers_count]]</f>
        <v>22.5</v>
      </c>
      <c r="Q2438" t="s">
        <v>8334</v>
      </c>
      <c r="R2438" t="s">
        <v>8335</v>
      </c>
      <c r="S2438" s="12">
        <f>(((J2438/60)/60)/24)+DATE(1970,1,1)</f>
        <v>42338.615393518514</v>
      </c>
      <c r="T2438" s="12">
        <f>(((I2438/60)/60)/24)+DATE(1970,1,1)</f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(Table1[[#This Row],[pledged]]/Table1[[#This Row],[goal]])*100</f>
        <v>0</v>
      </c>
      <c r="P2439" t="e">
        <f>Table1[[#This Row],[pledged]]/Table1[[#This Row],[backers_count]]</f>
        <v>#DIV/0!</v>
      </c>
      <c r="Q2439" t="s">
        <v>8334</v>
      </c>
      <c r="R2439" t="s">
        <v>8335</v>
      </c>
      <c r="S2439" s="12">
        <f>(((J2439/60)/60)/24)+DATE(1970,1,1)</f>
        <v>42031.965138888889</v>
      </c>
      <c r="T2439" s="12">
        <f>(((I2439/60)/60)/24)+DATE(1970,1,1)</f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(Table1[[#This Row],[pledged]]/Table1[[#This Row],[goal]])*100</f>
        <v>0.33333333333333337</v>
      </c>
      <c r="P2440">
        <f>Table1[[#This Row],[pledged]]/Table1[[#This Row],[backers_count]]</f>
        <v>50</v>
      </c>
      <c r="Q2440" t="s">
        <v>8334</v>
      </c>
      <c r="R2440" t="s">
        <v>8335</v>
      </c>
      <c r="S2440" s="12">
        <f>(((J2440/60)/60)/24)+DATE(1970,1,1)</f>
        <v>42285.91506944444</v>
      </c>
      <c r="T2440" s="12">
        <f>(((I2440/60)/60)/24)+DATE(1970,1,1)</f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(Table1[[#This Row],[pledged]]/Table1[[#This Row],[goal]])*100</f>
        <v>0</v>
      </c>
      <c r="P2441" t="e">
        <f>Table1[[#This Row],[pledged]]/Table1[[#This Row],[backers_count]]</f>
        <v>#DIV/0!</v>
      </c>
      <c r="Q2441" t="s">
        <v>8334</v>
      </c>
      <c r="R2441" t="s">
        <v>8335</v>
      </c>
      <c r="S2441" s="12">
        <f>(((J2441/60)/60)/24)+DATE(1970,1,1)</f>
        <v>42265.818622685183</v>
      </c>
      <c r="T2441" s="12">
        <f>(((I2441/60)/60)/24)+DATE(1970,1,1)</f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(Table1[[#This Row],[pledged]]/Table1[[#This Row],[goal]])*100</f>
        <v>0.2</v>
      </c>
      <c r="P2442">
        <f>Table1[[#This Row],[pledged]]/Table1[[#This Row],[backers_count]]</f>
        <v>5</v>
      </c>
      <c r="Q2442" t="s">
        <v>8334</v>
      </c>
      <c r="R2442" t="s">
        <v>8335</v>
      </c>
      <c r="S2442" s="12">
        <f>(((J2442/60)/60)/24)+DATE(1970,1,1)</f>
        <v>42383.899456018517</v>
      </c>
      <c r="T2442" s="12">
        <f>(((I2442/60)/60)/24)+DATE(1970,1,1)</f>
        <v>42413.899456018517</v>
      </c>
    </row>
    <row r="2443" spans="1:20" ht="43.2" x14ac:dyDescent="0.3">
      <c r="A2443">
        <v>3018</v>
      </c>
      <c r="B2443" s="3" t="s">
        <v>3018</v>
      </c>
      <c r="C2443" s="3" t="s">
        <v>7128</v>
      </c>
      <c r="D2443">
        <v>4200</v>
      </c>
      <c r="E2443">
        <v>4230</v>
      </c>
      <c r="F2443" t="s">
        <v>8219</v>
      </c>
      <c r="G2443" t="s">
        <v>8230</v>
      </c>
      <c r="H2443" t="s">
        <v>8249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8303</v>
      </c>
      <c r="O2443" s="7">
        <f>(Table1[[#This Row],[pledged]]/Table1[[#This Row],[goal]])*100</f>
        <v>100.71428571428571</v>
      </c>
      <c r="P2443">
        <f>Table1[[#This Row],[pledged]]/Table1[[#This Row],[backers_count]]</f>
        <v>103.17073170731707</v>
      </c>
      <c r="Q2443" t="s">
        <v>8315</v>
      </c>
      <c r="R2443" t="s">
        <v>8355</v>
      </c>
      <c r="S2443" s="12">
        <f>(((J2443/60)/60)/24)+DATE(1970,1,1)</f>
        <v>42163.29833333334</v>
      </c>
      <c r="T2443" s="12">
        <f>(((I2443/60)/60)/24)+DATE(1970,1,1)</f>
        <v>42205.916666666672</v>
      </c>
    </row>
    <row r="2444" spans="1:20" ht="43.2" x14ac:dyDescent="0.3">
      <c r="A2444">
        <v>3179</v>
      </c>
      <c r="B2444" s="3" t="s">
        <v>3179</v>
      </c>
      <c r="C2444" s="3" t="s">
        <v>7289</v>
      </c>
      <c r="D2444">
        <v>4200</v>
      </c>
      <c r="E2444">
        <v>4794.82</v>
      </c>
      <c r="F2444" t="s">
        <v>8219</v>
      </c>
      <c r="G2444" t="s">
        <v>8224</v>
      </c>
      <c r="H2444" t="s">
        <v>8246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8271</v>
      </c>
      <c r="O2444" s="7">
        <f>(Table1[[#This Row],[pledged]]/Table1[[#This Row],[goal]])*100</f>
        <v>114.16238095238094</v>
      </c>
      <c r="P2444">
        <f>Table1[[#This Row],[pledged]]/Table1[[#This Row],[backers_count]]</f>
        <v>77.335806451612896</v>
      </c>
      <c r="Q2444" t="s">
        <v>8315</v>
      </c>
      <c r="R2444" t="s">
        <v>8316</v>
      </c>
      <c r="S2444" s="12">
        <f>(((J2444/60)/60)/24)+DATE(1970,1,1)</f>
        <v>41375.702210648145</v>
      </c>
      <c r="T2444" s="12">
        <f>(((I2444/60)/60)/24)+DATE(1970,1,1)</f>
        <v>41400.702210648145</v>
      </c>
    </row>
    <row r="2445" spans="1:20" ht="43.2" x14ac:dyDescent="0.3">
      <c r="A2445">
        <v>3184</v>
      </c>
      <c r="B2445" s="3" t="s">
        <v>3184</v>
      </c>
      <c r="C2445" s="3" t="s">
        <v>7294</v>
      </c>
      <c r="D2445">
        <v>4300</v>
      </c>
      <c r="E2445">
        <v>4610</v>
      </c>
      <c r="F2445" t="s">
        <v>8219</v>
      </c>
      <c r="G2445" t="s">
        <v>8224</v>
      </c>
      <c r="H2445" t="s">
        <v>8246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8271</v>
      </c>
      <c r="O2445" s="7">
        <f>(Table1[[#This Row],[pledged]]/Table1[[#This Row],[goal]])*100</f>
        <v>107.20930232558139</v>
      </c>
      <c r="P2445">
        <f>Table1[[#This Row],[pledged]]/Table1[[#This Row],[backers_count]]</f>
        <v>100.21739130434783</v>
      </c>
      <c r="Q2445" t="s">
        <v>8315</v>
      </c>
      <c r="R2445" t="s">
        <v>8316</v>
      </c>
      <c r="S2445" s="12">
        <f>(((J2445/60)/60)/24)+DATE(1970,1,1)</f>
        <v>41791.993414351848</v>
      </c>
      <c r="T2445" s="12">
        <f>(((I2445/60)/60)/24)+DATE(1970,1,1)</f>
        <v>41821.993414351848</v>
      </c>
    </row>
    <row r="2446" spans="1:20" ht="43.2" x14ac:dyDescent="0.3">
      <c r="A2446">
        <v>3724</v>
      </c>
      <c r="B2446" s="3" t="s">
        <v>3721</v>
      </c>
      <c r="C2446" s="3" t="s">
        <v>7834</v>
      </c>
      <c r="D2446">
        <v>4300</v>
      </c>
      <c r="E2446">
        <v>4409.55</v>
      </c>
      <c r="F2446" t="s">
        <v>8219</v>
      </c>
      <c r="G2446" t="s">
        <v>8225</v>
      </c>
      <c r="H2446" t="s">
        <v>8247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8271</v>
      </c>
      <c r="O2446" s="7">
        <f>(Table1[[#This Row],[pledged]]/Table1[[#This Row],[goal]])*100</f>
        <v>102.54767441860466</v>
      </c>
      <c r="P2446">
        <f>Table1[[#This Row],[pledged]]/Table1[[#This Row],[backers_count]]</f>
        <v>49.545505617977533</v>
      </c>
      <c r="Q2446" t="s">
        <v>8315</v>
      </c>
      <c r="R2446" t="s">
        <v>8316</v>
      </c>
      <c r="S2446" s="12">
        <f>(((J2446/60)/60)/24)+DATE(1970,1,1)</f>
        <v>42465.491435185191</v>
      </c>
      <c r="T2446" s="12">
        <f>(((I2446/60)/60)/24)+DATE(1970,1,1)</f>
        <v>42494.958333333328</v>
      </c>
    </row>
    <row r="2447" spans="1:20" ht="43.2" x14ac:dyDescent="0.3">
      <c r="A2447">
        <v>1398</v>
      </c>
      <c r="B2447" s="3" t="s">
        <v>1399</v>
      </c>
      <c r="C2447" s="3" t="s">
        <v>5508</v>
      </c>
      <c r="D2447">
        <v>4400</v>
      </c>
      <c r="E2447">
        <v>4826</v>
      </c>
      <c r="F2447" t="s">
        <v>8219</v>
      </c>
      <c r="G2447" t="s">
        <v>8224</v>
      </c>
      <c r="H2447" t="s">
        <v>8246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8276</v>
      </c>
      <c r="O2447" s="7">
        <f>(Table1[[#This Row],[pledged]]/Table1[[#This Row],[goal]])*100</f>
        <v>109.68181818181819</v>
      </c>
      <c r="P2447">
        <f>Table1[[#This Row],[pledged]]/Table1[[#This Row],[backers_count]]</f>
        <v>74.246153846153845</v>
      </c>
      <c r="Q2447" t="s">
        <v>8323</v>
      </c>
      <c r="R2447" t="s">
        <v>8324</v>
      </c>
      <c r="S2447" s="12">
        <f>(((J2447/60)/60)/24)+DATE(1970,1,1)</f>
        <v>42526.874236111107</v>
      </c>
      <c r="T2447" s="12">
        <f>(((I2447/60)/60)/24)+DATE(1970,1,1)</f>
        <v>42556.874236111107</v>
      </c>
    </row>
    <row r="2448" spans="1:20" ht="43.2" x14ac:dyDescent="0.3">
      <c r="A2448">
        <v>750</v>
      </c>
      <c r="B2448" s="3" t="s">
        <v>751</v>
      </c>
      <c r="C2448" s="3" t="s">
        <v>4860</v>
      </c>
      <c r="D2448">
        <v>4444</v>
      </c>
      <c r="E2448">
        <v>4559</v>
      </c>
      <c r="F2448" t="s">
        <v>8219</v>
      </c>
      <c r="G2448" t="s">
        <v>8224</v>
      </c>
      <c r="H2448" t="s">
        <v>8246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8274</v>
      </c>
      <c r="O2448" s="7">
        <f>(Table1[[#This Row],[pledged]]/Table1[[#This Row],[goal]])*100</f>
        <v>102.58775877587757</v>
      </c>
      <c r="P2448">
        <f>Table1[[#This Row],[pledged]]/Table1[[#This Row],[backers_count]]</f>
        <v>77.271186440677965</v>
      </c>
      <c r="Q2448" t="s">
        <v>8320</v>
      </c>
      <c r="R2448" t="s">
        <v>8321</v>
      </c>
      <c r="S2448" s="12">
        <f>(((J2448/60)/60)/24)+DATE(1970,1,1)</f>
        <v>41299.878148148149</v>
      </c>
      <c r="T2448" s="12">
        <f>(((I2448/60)/60)/24)+DATE(1970,1,1)</f>
        <v>41329.878148148149</v>
      </c>
    </row>
    <row r="2449" spans="1:20" ht="43.2" x14ac:dyDescent="0.3">
      <c r="A2449">
        <v>60</v>
      </c>
      <c r="B2449" s="3" t="s">
        <v>62</v>
      </c>
      <c r="C2449" s="3" t="s">
        <v>4171</v>
      </c>
      <c r="D2449">
        <v>4500</v>
      </c>
      <c r="E2449">
        <v>4648.33</v>
      </c>
      <c r="F2449" t="s">
        <v>8219</v>
      </c>
      <c r="G2449" t="s">
        <v>8225</v>
      </c>
      <c r="H2449" t="s">
        <v>8247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8266</v>
      </c>
      <c r="O2449" s="7">
        <f>(Table1[[#This Row],[pledged]]/Table1[[#This Row],[goal]])*100</f>
        <v>103.29622222222221</v>
      </c>
      <c r="P2449">
        <f>Table1[[#This Row],[pledged]]/Table1[[#This Row],[backers_count]]</f>
        <v>43.040092592592593</v>
      </c>
      <c r="Q2449" t="s">
        <v>8308</v>
      </c>
      <c r="R2449" t="s">
        <v>8310</v>
      </c>
      <c r="S2449" s="12">
        <f>(((J2449/60)/60)/24)+DATE(1970,1,1)</f>
        <v>41701.901817129627</v>
      </c>
      <c r="T2449" s="12">
        <f>(((I2449/60)/60)/24)+DATE(1970,1,1)</f>
        <v>41721</v>
      </c>
    </row>
    <row r="2450" spans="1:20" ht="57.6" x14ac:dyDescent="0.3">
      <c r="A2450">
        <v>117</v>
      </c>
      <c r="B2450" s="3" t="s">
        <v>119</v>
      </c>
      <c r="C2450" s="3" t="s">
        <v>4228</v>
      </c>
      <c r="D2450">
        <v>4500</v>
      </c>
      <c r="E2450">
        <v>4522.22</v>
      </c>
      <c r="F2450" t="s">
        <v>8219</v>
      </c>
      <c r="G2450" t="s">
        <v>8224</v>
      </c>
      <c r="H2450" t="s">
        <v>8246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8266</v>
      </c>
      <c r="O2450" s="7">
        <f>(Table1[[#This Row],[pledged]]/Table1[[#This Row],[goal]])*100</f>
        <v>100.49377777777779</v>
      </c>
      <c r="P2450">
        <f>Table1[[#This Row],[pledged]]/Table1[[#This Row],[backers_count]]</f>
        <v>167.48962962962963</v>
      </c>
      <c r="Q2450" t="s">
        <v>8308</v>
      </c>
      <c r="R2450" t="s">
        <v>8310</v>
      </c>
      <c r="S2450" s="12">
        <f>(((J2450/60)/60)/24)+DATE(1970,1,1)</f>
        <v>40248.834999999999</v>
      </c>
      <c r="T2450" s="12">
        <f>(((I2450/60)/60)/24)+DATE(1970,1,1)</f>
        <v>40338.791666666664</v>
      </c>
    </row>
    <row r="2451" spans="1:20" ht="28.8" x14ac:dyDescent="0.3">
      <c r="A2451">
        <v>290</v>
      </c>
      <c r="B2451" s="3" t="s">
        <v>291</v>
      </c>
      <c r="C2451" s="3" t="s">
        <v>4400</v>
      </c>
      <c r="D2451">
        <v>4500</v>
      </c>
      <c r="E2451">
        <v>4800.8</v>
      </c>
      <c r="F2451" t="s">
        <v>8219</v>
      </c>
      <c r="G2451" t="s">
        <v>8224</v>
      </c>
      <c r="H2451" t="s">
        <v>8246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8269</v>
      </c>
      <c r="O2451" s="7">
        <f>(Table1[[#This Row],[pledged]]/Table1[[#This Row],[goal]])*100</f>
        <v>106.68444444444445</v>
      </c>
      <c r="P2451">
        <f>Table1[[#This Row],[pledged]]/Table1[[#This Row],[backers_count]]</f>
        <v>28.576190476190476</v>
      </c>
      <c r="Q2451" t="s">
        <v>8308</v>
      </c>
      <c r="R2451" t="s">
        <v>8313</v>
      </c>
      <c r="S2451" s="12">
        <f>(((J2451/60)/60)/24)+DATE(1970,1,1)</f>
        <v>40526.36917824074</v>
      </c>
      <c r="T2451" s="12">
        <f>(((I2451/60)/60)/24)+DATE(1970,1,1)</f>
        <v>40576.332638888889</v>
      </c>
    </row>
    <row r="2452" spans="1:20" ht="43.2" x14ac:dyDescent="0.3">
      <c r="A2452">
        <v>808</v>
      </c>
      <c r="B2452" s="3" t="s">
        <v>809</v>
      </c>
      <c r="C2452" s="3" t="s">
        <v>4918</v>
      </c>
      <c r="D2452">
        <v>4500</v>
      </c>
      <c r="E2452">
        <v>4500</v>
      </c>
      <c r="F2452" t="s">
        <v>8219</v>
      </c>
      <c r="G2452" t="s">
        <v>8229</v>
      </c>
      <c r="H2452" t="s">
        <v>8251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8276</v>
      </c>
      <c r="O2452" s="7">
        <f>(Table1[[#This Row],[pledged]]/Table1[[#This Row],[goal]])*100</f>
        <v>100</v>
      </c>
      <c r="P2452">
        <f>Table1[[#This Row],[pledged]]/Table1[[#This Row],[backers_count]]</f>
        <v>104.65116279069767</v>
      </c>
      <c r="Q2452" t="s">
        <v>8323</v>
      </c>
      <c r="R2452" t="s">
        <v>8324</v>
      </c>
      <c r="S2452" s="12">
        <f>(((J2452/60)/60)/24)+DATE(1970,1,1)</f>
        <v>41962.100532407407</v>
      </c>
      <c r="T2452" s="12">
        <f>(((I2452/60)/60)/24)+DATE(1970,1,1)</f>
        <v>41995.207638888889</v>
      </c>
    </row>
    <row r="2453" spans="1:20" ht="43.2" x14ac:dyDescent="0.3">
      <c r="A2453">
        <v>1036</v>
      </c>
      <c r="B2453" s="3" t="s">
        <v>1037</v>
      </c>
      <c r="C2453" s="3" t="s">
        <v>5146</v>
      </c>
      <c r="D2453">
        <v>4500</v>
      </c>
      <c r="E2453">
        <v>5056.22</v>
      </c>
      <c r="F2453" t="s">
        <v>8219</v>
      </c>
      <c r="G2453" t="s">
        <v>8224</v>
      </c>
      <c r="H2453" t="s">
        <v>8246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8280</v>
      </c>
      <c r="O2453" s="7">
        <f>(Table1[[#This Row],[pledged]]/Table1[[#This Row],[goal]])*100</f>
        <v>112.36044444444444</v>
      </c>
      <c r="P2453">
        <f>Table1[[#This Row],[pledged]]/Table1[[#This Row],[backers_count]]</f>
        <v>23.963127962085309</v>
      </c>
      <c r="Q2453" t="s">
        <v>8323</v>
      </c>
      <c r="R2453" t="s">
        <v>8328</v>
      </c>
      <c r="S2453" s="12">
        <f>(((J2453/60)/60)/24)+DATE(1970,1,1)</f>
        <v>41249.448958333334</v>
      </c>
      <c r="T2453" s="12">
        <f>(((I2453/60)/60)/24)+DATE(1970,1,1)</f>
        <v>41281.333333333336</v>
      </c>
    </row>
    <row r="2454" spans="1:20" ht="43.2" x14ac:dyDescent="0.3">
      <c r="A2454">
        <v>1636</v>
      </c>
      <c r="B2454" s="3" t="s">
        <v>1637</v>
      </c>
      <c r="C2454" s="3" t="s">
        <v>5746</v>
      </c>
      <c r="D2454">
        <v>4500</v>
      </c>
      <c r="E2454">
        <v>4660</v>
      </c>
      <c r="F2454" t="s">
        <v>8219</v>
      </c>
      <c r="G2454" t="s">
        <v>8224</v>
      </c>
      <c r="H2454" t="s">
        <v>8246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8276</v>
      </c>
      <c r="O2454" s="7">
        <f>(Table1[[#This Row],[pledged]]/Table1[[#This Row],[goal]])*100</f>
        <v>103.55555555555556</v>
      </c>
      <c r="P2454">
        <f>Table1[[#This Row],[pledged]]/Table1[[#This Row],[backers_count]]</f>
        <v>53.5632183908046</v>
      </c>
      <c r="Q2454" t="s">
        <v>8323</v>
      </c>
      <c r="R2454" t="s">
        <v>8324</v>
      </c>
      <c r="S2454" s="12">
        <f>(((J2454/60)/60)/24)+DATE(1970,1,1)</f>
        <v>40663.08666666667</v>
      </c>
      <c r="T2454" s="12">
        <f>(((I2454/60)/60)/24)+DATE(1970,1,1)</f>
        <v>40706.166666666664</v>
      </c>
    </row>
    <row r="2455" spans="1:20" ht="43.2" x14ac:dyDescent="0.3">
      <c r="A2455">
        <v>1652</v>
      </c>
      <c r="B2455" s="3" t="s">
        <v>1653</v>
      </c>
      <c r="C2455" s="3" t="s">
        <v>5762</v>
      </c>
      <c r="D2455">
        <v>4500</v>
      </c>
      <c r="E2455">
        <v>4530</v>
      </c>
      <c r="F2455" t="s">
        <v>8219</v>
      </c>
      <c r="G2455" t="s">
        <v>8224</v>
      </c>
      <c r="H2455" t="s">
        <v>8246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8292</v>
      </c>
      <c r="O2455" s="7">
        <f>(Table1[[#This Row],[pledged]]/Table1[[#This Row],[goal]])*100</f>
        <v>100.66666666666666</v>
      </c>
      <c r="P2455">
        <f>Table1[[#This Row],[pledged]]/Table1[[#This Row],[backers_count]]</f>
        <v>64.714285714285708</v>
      </c>
      <c r="Q2455" t="s">
        <v>8323</v>
      </c>
      <c r="R2455" t="s">
        <v>8344</v>
      </c>
      <c r="S2455" s="12">
        <f>(((J2455/60)/60)/24)+DATE(1970,1,1)</f>
        <v>41572.492974537039</v>
      </c>
      <c r="T2455" s="12">
        <f>(((I2455/60)/60)/24)+DATE(1970,1,1)</f>
        <v>41602.534641203703</v>
      </c>
    </row>
    <row r="2456" spans="1:20" ht="43.2" x14ac:dyDescent="0.3">
      <c r="A2456">
        <v>2162</v>
      </c>
      <c r="B2456" s="3" t="s">
        <v>2163</v>
      </c>
      <c r="C2456" s="3" t="s">
        <v>6272</v>
      </c>
      <c r="D2456">
        <v>4500</v>
      </c>
      <c r="E2456">
        <v>5052</v>
      </c>
      <c r="F2456" t="s">
        <v>8219</v>
      </c>
      <c r="G2456" t="s">
        <v>8224</v>
      </c>
      <c r="H2456" t="s">
        <v>8246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8276</v>
      </c>
      <c r="O2456" s="7">
        <f>(Table1[[#This Row],[pledged]]/Table1[[#This Row],[goal]])*100</f>
        <v>112.26666666666667</v>
      </c>
      <c r="P2456">
        <f>Table1[[#This Row],[pledged]]/Table1[[#This Row],[backers_count]]</f>
        <v>87.103448275862064</v>
      </c>
      <c r="Q2456" t="s">
        <v>8323</v>
      </c>
      <c r="R2456" t="s">
        <v>8324</v>
      </c>
      <c r="S2456" s="12">
        <f>(((J2456/60)/60)/24)+DATE(1970,1,1)</f>
        <v>41813.766099537039</v>
      </c>
      <c r="T2456" s="12">
        <f>(((I2456/60)/60)/24)+DATE(1970,1,1)</f>
        <v>41844.766099537039</v>
      </c>
    </row>
    <row r="2457" spans="1:20" ht="43.2" x14ac:dyDescent="0.3">
      <c r="A2457">
        <v>2287</v>
      </c>
      <c r="B2457" s="3" t="s">
        <v>2288</v>
      </c>
      <c r="C2457" s="3" t="s">
        <v>6397</v>
      </c>
      <c r="D2457">
        <v>4500</v>
      </c>
      <c r="E2457">
        <v>5398.99</v>
      </c>
      <c r="F2457" t="s">
        <v>8219</v>
      </c>
      <c r="G2457" t="s">
        <v>8224</v>
      </c>
      <c r="H2457" t="s">
        <v>8246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8276</v>
      </c>
      <c r="O2457" s="7">
        <f>(Table1[[#This Row],[pledged]]/Table1[[#This Row],[goal]])*100</f>
        <v>119.97755555555555</v>
      </c>
      <c r="P2457">
        <f>Table1[[#This Row],[pledged]]/Table1[[#This Row],[backers_count]]</f>
        <v>50.9338679245283</v>
      </c>
      <c r="Q2457" t="s">
        <v>8323</v>
      </c>
      <c r="R2457" t="s">
        <v>8324</v>
      </c>
      <c r="S2457" s="12">
        <f>(((J2457/60)/60)/24)+DATE(1970,1,1)</f>
        <v>41792.667361111111</v>
      </c>
      <c r="T2457" s="12">
        <f>(((I2457/60)/60)/24)+DATE(1970,1,1)</f>
        <v>41813.667361111111</v>
      </c>
    </row>
    <row r="2458" spans="1:20" ht="57.6" x14ac:dyDescent="0.3">
      <c r="A2458">
        <v>2531</v>
      </c>
      <c r="B2458" s="3" t="s">
        <v>2531</v>
      </c>
      <c r="C2458" s="3" t="s">
        <v>6641</v>
      </c>
      <c r="D2458">
        <v>4500</v>
      </c>
      <c r="E2458">
        <v>4518</v>
      </c>
      <c r="F2458" t="s">
        <v>8219</v>
      </c>
      <c r="G2458" t="s">
        <v>8224</v>
      </c>
      <c r="H2458" t="s">
        <v>8246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8300</v>
      </c>
      <c r="O2458" s="7">
        <f>(Table1[[#This Row],[pledged]]/Table1[[#This Row],[goal]])*100</f>
        <v>100.4</v>
      </c>
      <c r="P2458">
        <f>Table1[[#This Row],[pledged]]/Table1[[#This Row],[backers_count]]</f>
        <v>74.06557377049181</v>
      </c>
      <c r="Q2458" t="s">
        <v>8323</v>
      </c>
      <c r="R2458" t="s">
        <v>8352</v>
      </c>
      <c r="S2458" s="12">
        <f>(((J2458/60)/60)/24)+DATE(1970,1,1)</f>
        <v>42208.680023148147</v>
      </c>
      <c r="T2458" s="12">
        <f>(((I2458/60)/60)/24)+DATE(1970,1,1)</f>
        <v>42231.165972222225</v>
      </c>
    </row>
    <row r="2459" spans="1:20" ht="43.2" x14ac:dyDescent="0.3">
      <c r="A2459">
        <v>2808</v>
      </c>
      <c r="B2459" s="3" t="s">
        <v>2808</v>
      </c>
      <c r="C2459" s="3" t="s">
        <v>6918</v>
      </c>
      <c r="D2459">
        <v>4500</v>
      </c>
      <c r="E2459">
        <v>4511</v>
      </c>
      <c r="F2459" t="s">
        <v>8219</v>
      </c>
      <c r="G2459" t="s">
        <v>8224</v>
      </c>
      <c r="H2459" t="s">
        <v>8246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8271</v>
      </c>
      <c r="O2459" s="7">
        <f>(Table1[[#This Row],[pledged]]/Table1[[#This Row],[goal]])*100</f>
        <v>100.24444444444444</v>
      </c>
      <c r="P2459">
        <f>Table1[[#This Row],[pledged]]/Table1[[#This Row],[backers_count]]</f>
        <v>65.376811594202906</v>
      </c>
      <c r="Q2459" t="s">
        <v>8315</v>
      </c>
      <c r="R2459" t="s">
        <v>8316</v>
      </c>
      <c r="S2459" s="12">
        <f>(((J2459/60)/60)/24)+DATE(1970,1,1)</f>
        <v>42208.84646990741</v>
      </c>
      <c r="T2459" s="12">
        <f>(((I2459/60)/60)/24)+DATE(1970,1,1)</f>
        <v>42238.84646990741</v>
      </c>
    </row>
    <row r="2460" spans="1:20" ht="43.2" x14ac:dyDescent="0.3">
      <c r="A2460">
        <v>3021</v>
      </c>
      <c r="B2460" s="3" t="s">
        <v>3021</v>
      </c>
      <c r="C2460" s="3" t="s">
        <v>7131</v>
      </c>
      <c r="D2460">
        <v>4500</v>
      </c>
      <c r="E2460">
        <v>5221</v>
      </c>
      <c r="F2460" t="s">
        <v>8219</v>
      </c>
      <c r="G2460" t="s">
        <v>8224</v>
      </c>
      <c r="H2460" t="s">
        <v>8246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8303</v>
      </c>
      <c r="O2460" s="7">
        <f>(Table1[[#This Row],[pledged]]/Table1[[#This Row],[goal]])*100</f>
        <v>116.02222222222223</v>
      </c>
      <c r="P2460">
        <f>Table1[[#This Row],[pledged]]/Table1[[#This Row],[backers_count]]</f>
        <v>50.689320388349515</v>
      </c>
      <c r="Q2460" t="s">
        <v>8315</v>
      </c>
      <c r="R2460" t="s">
        <v>8355</v>
      </c>
      <c r="S2460" s="12">
        <f>(((J2460/60)/60)/24)+DATE(1970,1,1)</f>
        <v>42660.618854166663</v>
      </c>
      <c r="T2460" s="12">
        <f>(((I2460/60)/60)/24)+DATE(1970,1,1)</f>
        <v>42696.249305555553</v>
      </c>
    </row>
    <row r="2461" spans="1:20" ht="43.2" x14ac:dyDescent="0.3">
      <c r="A2461">
        <v>3160</v>
      </c>
      <c r="B2461" s="3" t="s">
        <v>3160</v>
      </c>
      <c r="C2461" s="3" t="s">
        <v>7270</v>
      </c>
      <c r="D2461">
        <v>4500</v>
      </c>
      <c r="E2461">
        <v>4569</v>
      </c>
      <c r="F2461" t="s">
        <v>8219</v>
      </c>
      <c r="G2461" t="s">
        <v>8224</v>
      </c>
      <c r="H2461" t="s">
        <v>8246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8271</v>
      </c>
      <c r="O2461" s="7">
        <f>(Table1[[#This Row],[pledged]]/Table1[[#This Row],[goal]])*100</f>
        <v>101.53333333333335</v>
      </c>
      <c r="P2461">
        <f>Table1[[#This Row],[pledged]]/Table1[[#This Row],[backers_count]]</f>
        <v>80.15789473684211</v>
      </c>
      <c r="Q2461" t="s">
        <v>8315</v>
      </c>
      <c r="R2461" t="s">
        <v>8316</v>
      </c>
      <c r="S2461" s="12">
        <f>(((J2461/60)/60)/24)+DATE(1970,1,1)</f>
        <v>41841.26489583333</v>
      </c>
      <c r="T2461" s="12">
        <f>(((I2461/60)/60)/24)+DATE(1970,1,1)</f>
        <v>41864.207638888889</v>
      </c>
    </row>
    <row r="2462" spans="1:20" ht="28.8" x14ac:dyDescent="0.3">
      <c r="A2462">
        <v>3217</v>
      </c>
      <c r="B2462" s="3" t="s">
        <v>3217</v>
      </c>
      <c r="C2462" s="3" t="s">
        <v>7327</v>
      </c>
      <c r="D2462">
        <v>4500</v>
      </c>
      <c r="E2462">
        <v>5221</v>
      </c>
      <c r="F2462" t="s">
        <v>8219</v>
      </c>
      <c r="G2462" t="s">
        <v>8224</v>
      </c>
      <c r="H2462" t="s">
        <v>8246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8271</v>
      </c>
      <c r="O2462" s="7">
        <f>(Table1[[#This Row],[pledged]]/Table1[[#This Row],[goal]])*100</f>
        <v>116.02222222222223</v>
      </c>
      <c r="P2462">
        <f>Table1[[#This Row],[pledged]]/Table1[[#This Row],[backers_count]]</f>
        <v>50.20192307692308</v>
      </c>
      <c r="Q2462" t="s">
        <v>8315</v>
      </c>
      <c r="R2462" t="s">
        <v>8316</v>
      </c>
      <c r="S2462" s="12">
        <f>(((J2462/60)/60)/24)+DATE(1970,1,1)</f>
        <v>42648.546111111107</v>
      </c>
      <c r="T2462" s="12">
        <f>(((I2462/60)/60)/24)+DATE(1970,1,1)</f>
        <v>42678.546111111107</v>
      </c>
    </row>
    <row r="2463" spans="1:20" ht="43.2" x14ac:dyDescent="0.3">
      <c r="A2463">
        <v>3276</v>
      </c>
      <c r="B2463" s="3" t="s">
        <v>3276</v>
      </c>
      <c r="C2463" s="3" t="s">
        <v>7386</v>
      </c>
      <c r="D2463">
        <v>4500</v>
      </c>
      <c r="E2463">
        <v>5258</v>
      </c>
      <c r="F2463" t="s">
        <v>8219</v>
      </c>
      <c r="G2463" t="s">
        <v>8229</v>
      </c>
      <c r="H2463" t="s">
        <v>8251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8271</v>
      </c>
      <c r="O2463" s="7">
        <f>(Table1[[#This Row],[pledged]]/Table1[[#This Row],[goal]])*100</f>
        <v>116.84444444444443</v>
      </c>
      <c r="P2463">
        <f>Table1[[#This Row],[pledged]]/Table1[[#This Row],[backers_count]]</f>
        <v>52.58</v>
      </c>
      <c r="Q2463" t="s">
        <v>8315</v>
      </c>
      <c r="R2463" t="s">
        <v>8316</v>
      </c>
      <c r="S2463" s="12">
        <f>(((J2463/60)/60)/24)+DATE(1970,1,1)</f>
        <v>42426.949988425928</v>
      </c>
      <c r="T2463" s="12">
        <f>(((I2463/60)/60)/24)+DATE(1970,1,1)</f>
        <v>42461.165972222225</v>
      </c>
    </row>
    <row r="2464" spans="1:20" ht="57.6" x14ac:dyDescent="0.3">
      <c r="A2464">
        <v>3293</v>
      </c>
      <c r="B2464" s="3" t="s">
        <v>3293</v>
      </c>
      <c r="C2464" s="3" t="s">
        <v>7403</v>
      </c>
      <c r="D2464">
        <v>4500</v>
      </c>
      <c r="E2464">
        <v>7670</v>
      </c>
      <c r="F2464" t="s">
        <v>8219</v>
      </c>
      <c r="G2464" t="s">
        <v>8228</v>
      </c>
      <c r="H2464" t="s">
        <v>8250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8271</v>
      </c>
      <c r="O2464" s="7">
        <f>(Table1[[#This Row],[pledged]]/Table1[[#This Row],[goal]])*100</f>
        <v>170.44444444444446</v>
      </c>
      <c r="P2464">
        <f>Table1[[#This Row],[pledged]]/Table1[[#This Row],[backers_count]]</f>
        <v>84.285714285714292</v>
      </c>
      <c r="Q2464" t="s">
        <v>8315</v>
      </c>
      <c r="R2464" t="s">
        <v>8316</v>
      </c>
      <c r="S2464" s="12">
        <f>(((J2464/60)/60)/24)+DATE(1970,1,1)</f>
        <v>42768.425370370373</v>
      </c>
      <c r="T2464" s="12">
        <f>(((I2464/60)/60)/24)+DATE(1970,1,1)</f>
        <v>42798.425370370373</v>
      </c>
    </row>
    <row r="2465" spans="1:20" ht="43.2" x14ac:dyDescent="0.3">
      <c r="A2465">
        <v>3344</v>
      </c>
      <c r="B2465" s="3" t="s">
        <v>3344</v>
      </c>
      <c r="C2465" s="3" t="s">
        <v>7454</v>
      </c>
      <c r="D2465">
        <v>4500</v>
      </c>
      <c r="E2465">
        <v>4565</v>
      </c>
      <c r="F2465" t="s">
        <v>8219</v>
      </c>
      <c r="G2465" t="s">
        <v>8224</v>
      </c>
      <c r="H2465" t="s">
        <v>8246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8271</v>
      </c>
      <c r="O2465" s="7">
        <f>(Table1[[#This Row],[pledged]]/Table1[[#This Row],[goal]])*100</f>
        <v>101.44444444444444</v>
      </c>
      <c r="P2465">
        <f>Table1[[#This Row],[pledged]]/Table1[[#This Row],[backers_count]]</f>
        <v>114.125</v>
      </c>
      <c r="Q2465" t="s">
        <v>8315</v>
      </c>
      <c r="R2465" t="s">
        <v>8316</v>
      </c>
      <c r="S2465" s="12">
        <f>(((J2465/60)/60)/24)+DATE(1970,1,1)</f>
        <v>41851.200150462959</v>
      </c>
      <c r="T2465" s="12">
        <f>(((I2465/60)/60)/24)+DATE(1970,1,1)</f>
        <v>41881.200150462959</v>
      </c>
    </row>
    <row r="2466" spans="1:20" ht="43.2" x14ac:dyDescent="0.3">
      <c r="A2466">
        <v>3674</v>
      </c>
      <c r="B2466" s="3" t="s">
        <v>3671</v>
      </c>
      <c r="C2466" s="3" t="s">
        <v>7784</v>
      </c>
      <c r="D2466">
        <v>4500</v>
      </c>
      <c r="E2466">
        <v>4500</v>
      </c>
      <c r="F2466" t="s">
        <v>8219</v>
      </c>
      <c r="G2466" t="s">
        <v>8236</v>
      </c>
      <c r="H2466" t="s">
        <v>8249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8271</v>
      </c>
      <c r="O2466" s="7">
        <f>(Table1[[#This Row],[pledged]]/Table1[[#This Row],[goal]])*100</f>
        <v>100</v>
      </c>
      <c r="P2466">
        <f>Table1[[#This Row],[pledged]]/Table1[[#This Row],[backers_count]]</f>
        <v>145.16129032258064</v>
      </c>
      <c r="Q2466" t="s">
        <v>8315</v>
      </c>
      <c r="R2466" t="s">
        <v>8316</v>
      </c>
      <c r="S2466" s="12">
        <f>(((J2466/60)/60)/24)+DATE(1970,1,1)</f>
        <v>42556.873020833329</v>
      </c>
      <c r="T2466" s="12">
        <f>(((I2466/60)/60)/24)+DATE(1970,1,1)</f>
        <v>42616.873020833329</v>
      </c>
    </row>
    <row r="2467" spans="1:20" ht="28.8" x14ac:dyDescent="0.3">
      <c r="A2467">
        <v>3723</v>
      </c>
      <c r="B2467" s="3" t="s">
        <v>3720</v>
      </c>
      <c r="C2467" s="3" t="s">
        <v>7833</v>
      </c>
      <c r="D2467">
        <v>4500</v>
      </c>
      <c r="E2467">
        <v>4592</v>
      </c>
      <c r="F2467" t="s">
        <v>8219</v>
      </c>
      <c r="G2467" t="s">
        <v>8225</v>
      </c>
      <c r="H2467" t="s">
        <v>8247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8271</v>
      </c>
      <c r="O2467" s="7">
        <f>(Table1[[#This Row],[pledged]]/Table1[[#This Row],[goal]])*100</f>
        <v>102.04444444444445</v>
      </c>
      <c r="P2467">
        <f>Table1[[#This Row],[pledged]]/Table1[[#This Row],[backers_count]]</f>
        <v>72.888888888888886</v>
      </c>
      <c r="Q2467" t="s">
        <v>8315</v>
      </c>
      <c r="R2467" t="s">
        <v>8316</v>
      </c>
      <c r="S2467" s="12">
        <f>(((J2467/60)/60)/24)+DATE(1970,1,1)</f>
        <v>41943.753032407411</v>
      </c>
      <c r="T2467" s="12">
        <f>(((I2467/60)/60)/24)+DATE(1970,1,1)</f>
        <v>41973.794699074075</v>
      </c>
    </row>
    <row r="2468" spans="1:20" ht="43.2" x14ac:dyDescent="0.3">
      <c r="A2468">
        <v>3756</v>
      </c>
      <c r="B2468" s="3" t="s">
        <v>3753</v>
      </c>
      <c r="C2468" s="3" t="s">
        <v>7866</v>
      </c>
      <c r="D2468">
        <v>4500</v>
      </c>
      <c r="E2468">
        <v>4550</v>
      </c>
      <c r="F2468" t="s">
        <v>8219</v>
      </c>
      <c r="G2468" t="s">
        <v>8224</v>
      </c>
      <c r="H2468" t="s">
        <v>8246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8305</v>
      </c>
      <c r="O2468" s="7">
        <f>(Table1[[#This Row],[pledged]]/Table1[[#This Row],[goal]])*100</f>
        <v>101.11111111111111</v>
      </c>
      <c r="P2468">
        <f>Table1[[#This Row],[pledged]]/Table1[[#This Row],[backers_count]]</f>
        <v>267.64705882352939</v>
      </c>
      <c r="Q2468" t="s">
        <v>8315</v>
      </c>
      <c r="R2468" t="s">
        <v>8357</v>
      </c>
      <c r="S2468" s="12">
        <f>(((J2468/60)/60)/24)+DATE(1970,1,1)</f>
        <v>41771.814791666664</v>
      </c>
      <c r="T2468" s="12">
        <f>(((I2468/60)/60)/24)+DATE(1970,1,1)</f>
        <v>41801.814791666664</v>
      </c>
    </row>
    <row r="2469" spans="1:20" ht="57.6" x14ac:dyDescent="0.3">
      <c r="A2469">
        <v>3781</v>
      </c>
      <c r="B2469" s="3" t="s">
        <v>3778</v>
      </c>
      <c r="C2469" s="3" t="s">
        <v>7891</v>
      </c>
      <c r="D2469">
        <v>4500</v>
      </c>
      <c r="E2469">
        <v>4935</v>
      </c>
      <c r="F2469" t="s">
        <v>8219</v>
      </c>
      <c r="G2469" t="s">
        <v>8224</v>
      </c>
      <c r="H2469" t="s">
        <v>8246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8305</v>
      </c>
      <c r="O2469" s="7">
        <f>(Table1[[#This Row],[pledged]]/Table1[[#This Row],[goal]])*100</f>
        <v>109.66666666666667</v>
      </c>
      <c r="P2469">
        <f>Table1[[#This Row],[pledged]]/Table1[[#This Row],[backers_count]]</f>
        <v>94.90384615384616</v>
      </c>
      <c r="Q2469" t="s">
        <v>8315</v>
      </c>
      <c r="R2469" t="s">
        <v>8357</v>
      </c>
      <c r="S2469" s="12">
        <f>(((J2469/60)/60)/24)+DATE(1970,1,1)</f>
        <v>41865.882928240739</v>
      </c>
      <c r="T2469" s="12">
        <f>(((I2469/60)/60)/24)+DATE(1970,1,1)</f>
        <v>41890.882928240739</v>
      </c>
    </row>
    <row r="2470" spans="1:20" ht="43.2" x14ac:dyDescent="0.3">
      <c r="A2470">
        <v>1885</v>
      </c>
      <c r="B2470" s="3" t="s">
        <v>1886</v>
      </c>
      <c r="C2470" s="3" t="s">
        <v>5995</v>
      </c>
      <c r="D2470">
        <v>4575</v>
      </c>
      <c r="E2470">
        <v>5322</v>
      </c>
      <c r="F2470" t="s">
        <v>8219</v>
      </c>
      <c r="G2470" t="s">
        <v>8224</v>
      </c>
      <c r="H2470" t="s">
        <v>8246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8279</v>
      </c>
      <c r="O2470" s="7">
        <f>(Table1[[#This Row],[pledged]]/Table1[[#This Row],[goal]])*100</f>
        <v>116.32786885245903</v>
      </c>
      <c r="P2470">
        <f>Table1[[#This Row],[pledged]]/Table1[[#This Row],[backers_count]]</f>
        <v>50.685714285714283</v>
      </c>
      <c r="Q2470" t="s">
        <v>8323</v>
      </c>
      <c r="R2470" t="s">
        <v>8327</v>
      </c>
      <c r="S2470" s="12">
        <f>(((J2470/60)/60)/24)+DATE(1970,1,1)</f>
        <v>41099.093865740739</v>
      </c>
      <c r="T2470" s="12">
        <f>(((I2470/60)/60)/24)+DATE(1970,1,1)</f>
        <v>41131.916666666664</v>
      </c>
    </row>
    <row r="2471" spans="1:20" ht="57.6" x14ac:dyDescent="0.3">
      <c r="A2471">
        <v>2276</v>
      </c>
      <c r="B2471" s="3" t="s">
        <v>2277</v>
      </c>
      <c r="C2471" s="3" t="s">
        <v>6386</v>
      </c>
      <c r="D2471">
        <v>4589</v>
      </c>
      <c r="E2471">
        <v>4856</v>
      </c>
      <c r="F2471" t="s">
        <v>8219</v>
      </c>
      <c r="G2471" t="s">
        <v>8224</v>
      </c>
      <c r="H2471" t="s">
        <v>8246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8297</v>
      </c>
      <c r="O2471" s="7">
        <f>(Table1[[#This Row],[pledged]]/Table1[[#This Row],[goal]])*100</f>
        <v>105.81826105905425</v>
      </c>
      <c r="P2471">
        <f>Table1[[#This Row],[pledged]]/Table1[[#This Row],[backers_count]]</f>
        <v>64.74666666666667</v>
      </c>
      <c r="Q2471" t="s">
        <v>8331</v>
      </c>
      <c r="R2471" t="s">
        <v>8349</v>
      </c>
      <c r="S2471" s="12">
        <f>(((J2471/60)/60)/24)+DATE(1970,1,1)</f>
        <v>41614.651493055557</v>
      </c>
      <c r="T2471" s="12">
        <f>(((I2471/60)/60)/24)+DATE(1970,1,1)</f>
        <v>41644.651493055557</v>
      </c>
    </row>
    <row r="2472" spans="1:20" ht="43.2" x14ac:dyDescent="0.3">
      <c r="A2472">
        <v>1035</v>
      </c>
      <c r="B2472" s="3" t="s">
        <v>1036</v>
      </c>
      <c r="C2472" s="3" t="s">
        <v>5145</v>
      </c>
      <c r="D2472">
        <v>4600</v>
      </c>
      <c r="E2472">
        <v>4952</v>
      </c>
      <c r="F2472" t="s">
        <v>8219</v>
      </c>
      <c r="G2472" t="s">
        <v>8224</v>
      </c>
      <c r="H2472" t="s">
        <v>8246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8280</v>
      </c>
      <c r="O2472" s="7">
        <f>(Table1[[#This Row],[pledged]]/Table1[[#This Row],[goal]])*100</f>
        <v>107.65217391304347</v>
      </c>
      <c r="P2472">
        <f>Table1[[#This Row],[pledged]]/Table1[[#This Row],[backers_count]]</f>
        <v>65.15789473684211</v>
      </c>
      <c r="Q2472" t="s">
        <v>8323</v>
      </c>
      <c r="R2472" t="s">
        <v>8328</v>
      </c>
      <c r="S2472" s="12">
        <f>(((J2472/60)/60)/24)+DATE(1970,1,1)</f>
        <v>42016.641435185185</v>
      </c>
      <c r="T2472" s="12">
        <f>(((I2472/60)/60)/24)+DATE(1970,1,1)</f>
        <v>42046.641435185185</v>
      </c>
    </row>
    <row r="2473" spans="1:20" ht="28.8" x14ac:dyDescent="0.3">
      <c r="A2473">
        <v>2195</v>
      </c>
      <c r="B2473" s="3" t="s">
        <v>2196</v>
      </c>
      <c r="C2473" s="3" t="s">
        <v>6305</v>
      </c>
      <c r="D2473">
        <v>4600</v>
      </c>
      <c r="E2473">
        <v>5535</v>
      </c>
      <c r="F2473" t="s">
        <v>8219</v>
      </c>
      <c r="G2473" t="s">
        <v>8224</v>
      </c>
      <c r="H2473" t="s">
        <v>8246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8297</v>
      </c>
      <c r="O2473" s="7">
        <f>(Table1[[#This Row],[pledged]]/Table1[[#This Row],[goal]])*100</f>
        <v>120.32608695652173</v>
      </c>
      <c r="P2473">
        <f>Table1[[#This Row],[pledged]]/Table1[[#This Row],[backers_count]]</f>
        <v>48.130434782608695</v>
      </c>
      <c r="Q2473" t="s">
        <v>8331</v>
      </c>
      <c r="R2473" t="s">
        <v>8349</v>
      </c>
      <c r="S2473" s="12">
        <f>(((J2473/60)/60)/24)+DATE(1970,1,1)</f>
        <v>42197.771990740745</v>
      </c>
      <c r="T2473" s="12">
        <f>(((I2473/60)/60)/24)+DATE(1970,1,1)</f>
        <v>42227.771990740745</v>
      </c>
    </row>
    <row r="2474" spans="1:20" ht="43.2" x14ac:dyDescent="0.3">
      <c r="A2474">
        <v>394</v>
      </c>
      <c r="B2474" s="3" t="s">
        <v>395</v>
      </c>
      <c r="C2474" s="3" t="s">
        <v>4504</v>
      </c>
      <c r="D2474">
        <v>4700</v>
      </c>
      <c r="E2474">
        <v>5259</v>
      </c>
      <c r="F2474" t="s">
        <v>8219</v>
      </c>
      <c r="G2474" t="s">
        <v>8227</v>
      </c>
      <c r="H2474" t="s">
        <v>8249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8269</v>
      </c>
      <c r="O2474" s="7">
        <f>(Table1[[#This Row],[pledged]]/Table1[[#This Row],[goal]])*100</f>
        <v>111.8936170212766</v>
      </c>
      <c r="P2474">
        <f>Table1[[#This Row],[pledged]]/Table1[[#This Row],[backers_count]]</f>
        <v>105.18</v>
      </c>
      <c r="Q2474" t="s">
        <v>8308</v>
      </c>
      <c r="R2474" t="s">
        <v>8313</v>
      </c>
      <c r="S2474" s="12">
        <f>(((J2474/60)/60)/24)+DATE(1970,1,1)</f>
        <v>42417.818078703705</v>
      </c>
      <c r="T2474" s="12">
        <f>(((I2474/60)/60)/24)+DATE(1970,1,1)</f>
        <v>42477.776412037041</v>
      </c>
    </row>
    <row r="2475" spans="1:20" ht="43.2" x14ac:dyDescent="0.3">
      <c r="A2475">
        <v>1200</v>
      </c>
      <c r="B2475" s="3" t="s">
        <v>1201</v>
      </c>
      <c r="C2475" s="3" t="s">
        <v>5310</v>
      </c>
      <c r="D2475">
        <v>4800</v>
      </c>
      <c r="E2475">
        <v>6029</v>
      </c>
      <c r="F2475" t="s">
        <v>8219</v>
      </c>
      <c r="G2475" t="s">
        <v>8224</v>
      </c>
      <c r="H2475" t="s">
        <v>8246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8285</v>
      </c>
      <c r="O2475" s="7">
        <f>(Table1[[#This Row],[pledged]]/Table1[[#This Row],[goal]])*100</f>
        <v>125.60416666666667</v>
      </c>
      <c r="P2475">
        <f>Table1[[#This Row],[pledged]]/Table1[[#This Row],[backers_count]]</f>
        <v>58.533980582524272</v>
      </c>
      <c r="Q2475" t="s">
        <v>8336</v>
      </c>
      <c r="R2475" t="s">
        <v>8337</v>
      </c>
      <c r="S2475" s="12">
        <f>(((J2475/60)/60)/24)+DATE(1970,1,1)</f>
        <v>42089.477500000001</v>
      </c>
      <c r="T2475" s="12">
        <f>(((I2475/60)/60)/24)+DATE(1970,1,1)</f>
        <v>42110.477500000001</v>
      </c>
    </row>
    <row r="2476" spans="1:20" ht="43.2" x14ac:dyDescent="0.3">
      <c r="A2476">
        <v>1346</v>
      </c>
      <c r="B2476" s="3" t="s">
        <v>1347</v>
      </c>
      <c r="C2476" s="3" t="s">
        <v>5456</v>
      </c>
      <c r="D2476">
        <v>4900</v>
      </c>
      <c r="E2476">
        <v>7219</v>
      </c>
      <c r="F2476" t="s">
        <v>8219</v>
      </c>
      <c r="G2476" t="s">
        <v>8224</v>
      </c>
      <c r="H2476" t="s">
        <v>8246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8274</v>
      </c>
      <c r="O2476" s="7">
        <f>(Table1[[#This Row],[pledged]]/Table1[[#This Row],[goal]])*100</f>
        <v>147.32653061224491</v>
      </c>
      <c r="P2476">
        <f>Table1[[#This Row],[pledged]]/Table1[[#This Row],[backers_count]]</f>
        <v>48.449664429530202</v>
      </c>
      <c r="Q2476" t="s">
        <v>8320</v>
      </c>
      <c r="R2476" t="s">
        <v>8321</v>
      </c>
      <c r="S2476" s="12">
        <f>(((J2476/60)/60)/24)+DATE(1970,1,1)</f>
        <v>41422.075821759259</v>
      </c>
      <c r="T2476" s="12">
        <f>(((I2476/60)/60)/24)+DATE(1970,1,1)</f>
        <v>41452.075821759259</v>
      </c>
    </row>
    <row r="2477" spans="1:20" ht="43.2" x14ac:dyDescent="0.3">
      <c r="A2477">
        <v>2045</v>
      </c>
      <c r="B2477" s="3" t="s">
        <v>2046</v>
      </c>
      <c r="C2477" s="3" t="s">
        <v>6155</v>
      </c>
      <c r="D2477">
        <v>4900</v>
      </c>
      <c r="E2477">
        <v>40140.01</v>
      </c>
      <c r="F2477" t="s">
        <v>8219</v>
      </c>
      <c r="G2477" t="s">
        <v>8224</v>
      </c>
      <c r="H2477" t="s">
        <v>8246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8295</v>
      </c>
      <c r="O2477" s="7">
        <f>(Table1[[#This Row],[pledged]]/Table1[[#This Row],[goal]])*100</f>
        <v>819.18387755102037</v>
      </c>
      <c r="P2477">
        <f>Table1[[#This Row],[pledged]]/Table1[[#This Row],[backers_count]]</f>
        <v>152.62361216730039</v>
      </c>
      <c r="Q2477" t="s">
        <v>8317</v>
      </c>
      <c r="R2477" t="s">
        <v>8347</v>
      </c>
      <c r="S2477" s="12">
        <f>(((J2477/60)/60)/24)+DATE(1970,1,1)</f>
        <v>41069.088506944441</v>
      </c>
      <c r="T2477" s="12">
        <f>(((I2477/60)/60)/24)+DATE(1970,1,1)</f>
        <v>41099.088506944441</v>
      </c>
    </row>
    <row r="2478" spans="1:20" ht="43.2" x14ac:dyDescent="0.3">
      <c r="A2478">
        <v>3473</v>
      </c>
      <c r="B2478" s="3" t="s">
        <v>3472</v>
      </c>
      <c r="C2478" s="3" t="s">
        <v>7583</v>
      </c>
      <c r="D2478">
        <v>4900</v>
      </c>
      <c r="E2478">
        <v>4900</v>
      </c>
      <c r="F2478" t="s">
        <v>8219</v>
      </c>
      <c r="G2478" t="s">
        <v>8224</v>
      </c>
      <c r="H2478" t="s">
        <v>8246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8271</v>
      </c>
      <c r="O2478" s="7">
        <f>(Table1[[#This Row],[pledged]]/Table1[[#This Row],[goal]])*100</f>
        <v>100</v>
      </c>
      <c r="P2478">
        <f>Table1[[#This Row],[pledged]]/Table1[[#This Row],[backers_count]]</f>
        <v>148.4848484848485</v>
      </c>
      <c r="Q2478" t="s">
        <v>8315</v>
      </c>
      <c r="R2478" t="s">
        <v>8316</v>
      </c>
      <c r="S2478" s="12">
        <f>(((J2478/60)/60)/24)+DATE(1970,1,1)</f>
        <v>42062.834444444445</v>
      </c>
      <c r="T2478" s="12">
        <f>(((I2478/60)/60)/24)+DATE(1970,1,1)</f>
        <v>42083.852083333331</v>
      </c>
    </row>
    <row r="2479" spans="1:20" x14ac:dyDescent="0.3">
      <c r="A2479">
        <v>3285</v>
      </c>
      <c r="B2479" s="3" t="s">
        <v>3285</v>
      </c>
      <c r="C2479" s="3" t="s">
        <v>7395</v>
      </c>
      <c r="D2479">
        <v>4999</v>
      </c>
      <c r="E2479">
        <v>5604</v>
      </c>
      <c r="F2479" t="s">
        <v>8219</v>
      </c>
      <c r="G2479" t="s">
        <v>8224</v>
      </c>
      <c r="H2479" t="s">
        <v>8246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8271</v>
      </c>
      <c r="O2479" s="7">
        <f>(Table1[[#This Row],[pledged]]/Table1[[#This Row],[goal]])*100</f>
        <v>112.10242048409683</v>
      </c>
      <c r="P2479">
        <f>Table1[[#This Row],[pledged]]/Table1[[#This Row],[backers_count]]</f>
        <v>69.18518518518519</v>
      </c>
      <c r="Q2479" t="s">
        <v>8315</v>
      </c>
      <c r="R2479" t="s">
        <v>8316</v>
      </c>
      <c r="S2479" s="12">
        <f>(((J2479/60)/60)/24)+DATE(1970,1,1)</f>
        <v>42762.942430555559</v>
      </c>
      <c r="T2479" s="12">
        <f>(((I2479/60)/60)/24)+DATE(1970,1,1)</f>
        <v>42794.208333333328</v>
      </c>
    </row>
    <row r="2480" spans="1:20" ht="57.6" x14ac:dyDescent="0.3">
      <c r="A2480">
        <v>11</v>
      </c>
      <c r="B2480" s="3" t="s">
        <v>13</v>
      </c>
      <c r="C2480" s="3" t="s">
        <v>4122</v>
      </c>
      <c r="D2480">
        <v>5000</v>
      </c>
      <c r="E2480">
        <v>6025</v>
      </c>
      <c r="F2480" t="s">
        <v>8219</v>
      </c>
      <c r="G2480" t="s">
        <v>8224</v>
      </c>
      <c r="H2480" t="s">
        <v>8246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8265</v>
      </c>
      <c r="O2480" s="7">
        <f>(Table1[[#This Row],[pledged]]/Table1[[#This Row],[goal]])*100</f>
        <v>120.5</v>
      </c>
      <c r="P2480">
        <f>Table1[[#This Row],[pledged]]/Table1[[#This Row],[backers_count]]</f>
        <v>80.333333333333329</v>
      </c>
      <c r="Q2480" t="s">
        <v>8308</v>
      </c>
      <c r="R2480" t="s">
        <v>8309</v>
      </c>
      <c r="S2480" s="12">
        <f>(((J2480/60)/60)/24)+DATE(1970,1,1)</f>
        <v>42572.778495370367</v>
      </c>
      <c r="T2480" s="12">
        <f>(((I2480/60)/60)/24)+DATE(1970,1,1)</f>
        <v>42604.125</v>
      </c>
    </row>
    <row r="2481" spans="1:20" ht="43.2" x14ac:dyDescent="0.3">
      <c r="A2481">
        <v>45</v>
      </c>
      <c r="B2481" s="3" t="s">
        <v>47</v>
      </c>
      <c r="C2481" s="3" t="s">
        <v>4156</v>
      </c>
      <c r="D2481">
        <v>5000</v>
      </c>
      <c r="E2481">
        <v>6000</v>
      </c>
      <c r="F2481" t="s">
        <v>8219</v>
      </c>
      <c r="G2481" t="s">
        <v>8224</v>
      </c>
      <c r="H2481" t="s">
        <v>8246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8265</v>
      </c>
      <c r="O2481" s="7">
        <f>(Table1[[#This Row],[pledged]]/Table1[[#This Row],[goal]])*100</f>
        <v>120</v>
      </c>
      <c r="P2481">
        <f>Table1[[#This Row],[pledged]]/Table1[[#This Row],[backers_count]]</f>
        <v>98.360655737704917</v>
      </c>
      <c r="Q2481" t="s">
        <v>8308</v>
      </c>
      <c r="R2481" t="s">
        <v>8309</v>
      </c>
      <c r="S2481" s="12">
        <f>(((J2481/60)/60)/24)+DATE(1970,1,1)</f>
        <v>42457.623923611114</v>
      </c>
      <c r="T2481" s="12">
        <f>(((I2481/60)/60)/24)+DATE(1970,1,1)</f>
        <v>42487.623923611114</v>
      </c>
    </row>
    <row r="2482" spans="1:20" ht="57.6" x14ac:dyDescent="0.3">
      <c r="A2482">
        <v>47</v>
      </c>
      <c r="B2482" s="3" t="s">
        <v>49</v>
      </c>
      <c r="C2482" s="3" t="s">
        <v>4158</v>
      </c>
      <c r="D2482">
        <v>5000</v>
      </c>
      <c r="E2482">
        <v>5380.55</v>
      </c>
      <c r="F2482" t="s">
        <v>8219</v>
      </c>
      <c r="G2482" t="s">
        <v>8224</v>
      </c>
      <c r="H2482" t="s">
        <v>8246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8265</v>
      </c>
      <c r="O2482" s="7">
        <f>(Table1[[#This Row],[pledged]]/Table1[[#This Row],[goal]])*100</f>
        <v>107.61100000000002</v>
      </c>
      <c r="P2482">
        <f>Table1[[#This Row],[pledged]]/Table1[[#This Row],[backers_count]]</f>
        <v>76.865000000000009</v>
      </c>
      <c r="Q2482" t="s">
        <v>8308</v>
      </c>
      <c r="R2482" t="s">
        <v>8309</v>
      </c>
      <c r="S2482" s="12">
        <f>(((J2482/60)/60)/24)+DATE(1970,1,1)</f>
        <v>41932.819525462961</v>
      </c>
      <c r="T2482" s="12">
        <f>(((I2482/60)/60)/24)+DATE(1970,1,1)</f>
        <v>41992.861192129625</v>
      </c>
    </row>
    <row r="2483" spans="1:20" ht="43.2" x14ac:dyDescent="0.3">
      <c r="A2483">
        <v>61</v>
      </c>
      <c r="B2483" s="3" t="s">
        <v>63</v>
      </c>
      <c r="C2483" s="3" t="s">
        <v>4172</v>
      </c>
      <c r="D2483">
        <v>5000</v>
      </c>
      <c r="E2483">
        <v>7415</v>
      </c>
      <c r="F2483" t="s">
        <v>8219</v>
      </c>
      <c r="G2483" t="s">
        <v>8224</v>
      </c>
      <c r="H2483" t="s">
        <v>8246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8266</v>
      </c>
      <c r="O2483" s="7">
        <f>(Table1[[#This Row],[pledged]]/Table1[[#This Row],[goal]])*100</f>
        <v>148.30000000000001</v>
      </c>
      <c r="P2483">
        <f>Table1[[#This Row],[pledged]]/Table1[[#This Row],[backers_count]]</f>
        <v>322.39130434782606</v>
      </c>
      <c r="Q2483" t="s">
        <v>8308</v>
      </c>
      <c r="R2483" t="s">
        <v>8310</v>
      </c>
      <c r="S2483" s="12">
        <f>(((J2483/60)/60)/24)+DATE(1970,1,1)</f>
        <v>41409.814317129632</v>
      </c>
      <c r="T2483" s="12">
        <f>(((I2483/60)/60)/24)+DATE(1970,1,1)</f>
        <v>41431.814317129632</v>
      </c>
    </row>
    <row r="2484" spans="1:20" ht="43.2" x14ac:dyDescent="0.3">
      <c r="A2484">
        <v>92</v>
      </c>
      <c r="B2484" s="3" t="s">
        <v>94</v>
      </c>
      <c r="C2484" s="3" t="s">
        <v>4203</v>
      </c>
      <c r="D2484">
        <v>5000</v>
      </c>
      <c r="E2484">
        <v>5260</v>
      </c>
      <c r="F2484" t="s">
        <v>8219</v>
      </c>
      <c r="G2484" t="s">
        <v>8229</v>
      </c>
      <c r="H2484" t="s">
        <v>8251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8266</v>
      </c>
      <c r="O2484" s="7">
        <f>(Table1[[#This Row],[pledged]]/Table1[[#This Row],[goal]])*100</f>
        <v>105.2</v>
      </c>
      <c r="P2484">
        <f>Table1[[#This Row],[pledged]]/Table1[[#This Row],[backers_count]]</f>
        <v>122.32558139534883</v>
      </c>
      <c r="Q2484" t="s">
        <v>8308</v>
      </c>
      <c r="R2484" t="s">
        <v>8310</v>
      </c>
      <c r="S2484" s="12">
        <f>(((J2484/60)/60)/24)+DATE(1970,1,1)</f>
        <v>42721.198877314819</v>
      </c>
      <c r="T2484" s="12">
        <f>(((I2484/60)/60)/24)+DATE(1970,1,1)</f>
        <v>42767.333333333328</v>
      </c>
    </row>
    <row r="2485" spans="1:20" ht="43.2" x14ac:dyDescent="0.3">
      <c r="A2485">
        <v>100</v>
      </c>
      <c r="B2485" s="3" t="s">
        <v>102</v>
      </c>
      <c r="C2485" s="3" t="s">
        <v>4211</v>
      </c>
      <c r="D2485">
        <v>5000</v>
      </c>
      <c r="E2485">
        <v>5000</v>
      </c>
      <c r="F2485" t="s">
        <v>8219</v>
      </c>
      <c r="G2485" t="s">
        <v>8224</v>
      </c>
      <c r="H2485" t="s">
        <v>8246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8266</v>
      </c>
      <c r="O2485" s="7">
        <f>(Table1[[#This Row],[pledged]]/Table1[[#This Row],[goal]])*100</f>
        <v>100</v>
      </c>
      <c r="P2485">
        <f>Table1[[#This Row],[pledged]]/Table1[[#This Row],[backers_count]]</f>
        <v>192.30769230769232</v>
      </c>
      <c r="Q2485" t="s">
        <v>8308</v>
      </c>
      <c r="R2485" t="s">
        <v>8310</v>
      </c>
      <c r="S2485" s="12">
        <f>(((J2485/60)/60)/24)+DATE(1970,1,1)</f>
        <v>41197.753310185188</v>
      </c>
      <c r="T2485" s="12">
        <f>(((I2485/60)/60)/24)+DATE(1970,1,1)</f>
        <v>41217.794976851852</v>
      </c>
    </row>
    <row r="2486" spans="1:20" x14ac:dyDescent="0.3">
      <c r="A2486">
        <v>106</v>
      </c>
      <c r="B2486" s="3" t="s">
        <v>108</v>
      </c>
      <c r="C2486" s="3" t="s">
        <v>4217</v>
      </c>
      <c r="D2486">
        <v>5000</v>
      </c>
      <c r="E2486">
        <v>5025</v>
      </c>
      <c r="F2486" t="s">
        <v>8219</v>
      </c>
      <c r="G2486" t="s">
        <v>8224</v>
      </c>
      <c r="H2486" t="s">
        <v>8246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8266</v>
      </c>
      <c r="O2486" s="7">
        <f>(Table1[[#This Row],[pledged]]/Table1[[#This Row],[goal]])*100</f>
        <v>100.49999999999999</v>
      </c>
      <c r="P2486">
        <f>Table1[[#This Row],[pledged]]/Table1[[#This Row],[backers_count]]</f>
        <v>186.11111111111111</v>
      </c>
      <c r="Q2486" t="s">
        <v>8308</v>
      </c>
      <c r="R2486" t="s">
        <v>8310</v>
      </c>
      <c r="S2486" s="12">
        <f>(((J2486/60)/60)/24)+DATE(1970,1,1)</f>
        <v>40987.776631944449</v>
      </c>
      <c r="T2486" s="12">
        <f>(((I2486/60)/60)/24)+DATE(1970,1,1)</f>
        <v>41001.776631944449</v>
      </c>
    </row>
    <row r="2487" spans="1:20" ht="43.2" x14ac:dyDescent="0.3">
      <c r="A2487">
        <v>112</v>
      </c>
      <c r="B2487" s="3" t="s">
        <v>114</v>
      </c>
      <c r="C2487" s="3" t="s">
        <v>4223</v>
      </c>
      <c r="D2487">
        <v>5000</v>
      </c>
      <c r="E2487">
        <v>5200</v>
      </c>
      <c r="F2487" t="s">
        <v>8219</v>
      </c>
      <c r="G2487" t="s">
        <v>8224</v>
      </c>
      <c r="H2487" t="s">
        <v>8246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8266</v>
      </c>
      <c r="O2487" s="7">
        <f>(Table1[[#This Row],[pledged]]/Table1[[#This Row],[goal]])*100</f>
        <v>104</v>
      </c>
      <c r="P2487">
        <f>Table1[[#This Row],[pledged]]/Table1[[#This Row],[backers_count]]</f>
        <v>64.197530864197532</v>
      </c>
      <c r="Q2487" t="s">
        <v>8308</v>
      </c>
      <c r="R2487" t="s">
        <v>8310</v>
      </c>
      <c r="S2487" s="12">
        <f>(((J2487/60)/60)/24)+DATE(1970,1,1)</f>
        <v>41718.043032407404</v>
      </c>
      <c r="T2487" s="12">
        <f>(((I2487/60)/60)/24)+DATE(1970,1,1)</f>
        <v>41742.083333333336</v>
      </c>
    </row>
    <row r="2488" spans="1:20" ht="28.8" x14ac:dyDescent="0.3">
      <c r="A2488">
        <v>113</v>
      </c>
      <c r="B2488" s="3" t="s">
        <v>115</v>
      </c>
      <c r="C2488" s="3" t="s">
        <v>4224</v>
      </c>
      <c r="D2488">
        <v>5000</v>
      </c>
      <c r="E2488">
        <v>7050</v>
      </c>
      <c r="F2488" t="s">
        <v>8219</v>
      </c>
      <c r="G2488" t="s">
        <v>8224</v>
      </c>
      <c r="H2488" t="s">
        <v>8246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8266</v>
      </c>
      <c r="O2488" s="7">
        <f>(Table1[[#This Row],[pledged]]/Table1[[#This Row],[goal]])*100</f>
        <v>141</v>
      </c>
      <c r="P2488">
        <f>Table1[[#This Row],[pledged]]/Table1[[#This Row],[backers_count]]</f>
        <v>90.384615384615387</v>
      </c>
      <c r="Q2488" t="s">
        <v>8308</v>
      </c>
      <c r="R2488" t="s">
        <v>8310</v>
      </c>
      <c r="S2488" s="12">
        <f>(((J2488/60)/60)/24)+DATE(1970,1,1)</f>
        <v>40753.758425925924</v>
      </c>
      <c r="T2488" s="12">
        <f>(((I2488/60)/60)/24)+DATE(1970,1,1)</f>
        <v>40761.625</v>
      </c>
    </row>
    <row r="2489" spans="1:20" ht="28.8" x14ac:dyDescent="0.3">
      <c r="A2489">
        <v>118</v>
      </c>
      <c r="B2489" s="3" t="s">
        <v>120</v>
      </c>
      <c r="C2489" s="3" t="s">
        <v>4229</v>
      </c>
      <c r="D2489">
        <v>5000</v>
      </c>
      <c r="E2489">
        <v>5651.58</v>
      </c>
      <c r="F2489" t="s">
        <v>8219</v>
      </c>
      <c r="G2489" t="s">
        <v>8224</v>
      </c>
      <c r="H2489" t="s">
        <v>8246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8266</v>
      </c>
      <c r="O2489" s="7">
        <f>(Table1[[#This Row],[pledged]]/Table1[[#This Row],[goal]])*100</f>
        <v>113.03159999999998</v>
      </c>
      <c r="P2489">
        <f>Table1[[#This Row],[pledged]]/Table1[[#This Row],[backers_count]]</f>
        <v>144.91230769230768</v>
      </c>
      <c r="Q2489" t="s">
        <v>8308</v>
      </c>
      <c r="R2489" t="s">
        <v>8310</v>
      </c>
      <c r="S2489" s="12">
        <f>(((J2489/60)/60)/24)+DATE(1970,1,1)</f>
        <v>40723.053657407407</v>
      </c>
      <c r="T2489" s="12">
        <f>(((I2489/60)/60)/24)+DATE(1970,1,1)</f>
        <v>40753.053657407407</v>
      </c>
    </row>
    <row r="2490" spans="1:20" ht="43.2" x14ac:dyDescent="0.3">
      <c r="A2490">
        <v>245</v>
      </c>
      <c r="B2490" s="3" t="s">
        <v>246</v>
      </c>
      <c r="C2490" s="3" t="s">
        <v>4355</v>
      </c>
      <c r="D2490">
        <v>5000</v>
      </c>
      <c r="E2490">
        <v>5186</v>
      </c>
      <c r="F2490" t="s">
        <v>8219</v>
      </c>
      <c r="G2490" t="s">
        <v>8224</v>
      </c>
      <c r="H2490" t="s">
        <v>8246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8269</v>
      </c>
      <c r="O2490" s="7">
        <f>(Table1[[#This Row],[pledged]]/Table1[[#This Row],[goal]])*100</f>
        <v>103.71999999999998</v>
      </c>
      <c r="P2490">
        <f>Table1[[#This Row],[pledged]]/Table1[[#This Row],[backers_count]]</f>
        <v>54.020833333333336</v>
      </c>
      <c r="Q2490" t="s">
        <v>8308</v>
      </c>
      <c r="R2490" t="s">
        <v>8313</v>
      </c>
      <c r="S2490" s="12">
        <f>(((J2490/60)/60)/24)+DATE(1970,1,1)</f>
        <v>41107.053067129629</v>
      </c>
      <c r="T2490" s="12">
        <f>(((I2490/60)/60)/24)+DATE(1970,1,1)</f>
        <v>41137.053067129629</v>
      </c>
    </row>
    <row r="2491" spans="1:20" ht="43.2" x14ac:dyDescent="0.3">
      <c r="A2491">
        <v>246</v>
      </c>
      <c r="B2491" s="3" t="s">
        <v>247</v>
      </c>
      <c r="C2491" s="3" t="s">
        <v>4356</v>
      </c>
      <c r="D2491">
        <v>5000</v>
      </c>
      <c r="E2491">
        <v>15273</v>
      </c>
      <c r="F2491" t="s">
        <v>8219</v>
      </c>
      <c r="G2491" t="s">
        <v>8224</v>
      </c>
      <c r="H2491" t="s">
        <v>8246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8269</v>
      </c>
      <c r="O2491" s="7">
        <f>(Table1[[#This Row],[pledged]]/Table1[[#This Row],[goal]])*100</f>
        <v>305.46000000000004</v>
      </c>
      <c r="P2491">
        <f>Table1[[#This Row],[pledged]]/Table1[[#This Row],[backers_count]]</f>
        <v>68.488789237668158</v>
      </c>
      <c r="Q2491" t="s">
        <v>8308</v>
      </c>
      <c r="R2491" t="s">
        <v>8313</v>
      </c>
      <c r="S2491" s="12">
        <f>(((J2491/60)/60)/24)+DATE(1970,1,1)</f>
        <v>40480.363483796296</v>
      </c>
      <c r="T2491" s="12">
        <f>(((I2491/60)/60)/24)+DATE(1970,1,1)</f>
        <v>40530.405150462961</v>
      </c>
    </row>
    <row r="2492" spans="1:20" ht="57.6" x14ac:dyDescent="0.3">
      <c r="A2492">
        <v>247</v>
      </c>
      <c r="B2492" s="3" t="s">
        <v>248</v>
      </c>
      <c r="C2492" s="3" t="s">
        <v>4357</v>
      </c>
      <c r="D2492">
        <v>5000</v>
      </c>
      <c r="E2492">
        <v>6705</v>
      </c>
      <c r="F2492" t="s">
        <v>8219</v>
      </c>
      <c r="G2492" t="s">
        <v>8224</v>
      </c>
      <c r="H2492" t="s">
        <v>8246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8269</v>
      </c>
      <c r="O2492" s="7">
        <f>(Table1[[#This Row],[pledged]]/Table1[[#This Row],[goal]])*100</f>
        <v>134.1</v>
      </c>
      <c r="P2492">
        <f>Table1[[#This Row],[pledged]]/Table1[[#This Row],[backers_count]]</f>
        <v>108.14516129032258</v>
      </c>
      <c r="Q2492" t="s">
        <v>8308</v>
      </c>
      <c r="R2492" t="s">
        <v>8313</v>
      </c>
      <c r="S2492" s="12">
        <f>(((J2492/60)/60)/24)+DATE(1970,1,1)</f>
        <v>40430.604328703703</v>
      </c>
      <c r="T2492" s="12">
        <f>(((I2492/60)/60)/24)+DATE(1970,1,1)</f>
        <v>40467.152083333334</v>
      </c>
    </row>
    <row r="2493" spans="1:20" ht="43.2" x14ac:dyDescent="0.3">
      <c r="A2493">
        <v>252</v>
      </c>
      <c r="B2493" s="3" t="s">
        <v>253</v>
      </c>
      <c r="C2493" s="3" t="s">
        <v>4362</v>
      </c>
      <c r="D2493">
        <v>5000</v>
      </c>
      <c r="E2493">
        <v>9228</v>
      </c>
      <c r="F2493" t="s">
        <v>8219</v>
      </c>
      <c r="G2493" t="s">
        <v>8224</v>
      </c>
      <c r="H2493" t="s">
        <v>8246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8269</v>
      </c>
      <c r="O2493" s="7">
        <f>(Table1[[#This Row],[pledged]]/Table1[[#This Row],[goal]])*100</f>
        <v>184.56</v>
      </c>
      <c r="P2493">
        <f>Table1[[#This Row],[pledged]]/Table1[[#This Row],[backers_count]]</f>
        <v>85.444444444444443</v>
      </c>
      <c r="Q2493" t="s">
        <v>8308</v>
      </c>
      <c r="R2493" t="s">
        <v>8313</v>
      </c>
      <c r="S2493" s="12">
        <f>(((J2493/60)/60)/24)+DATE(1970,1,1)</f>
        <v>40266.662708333337</v>
      </c>
      <c r="T2493" s="12">
        <f>(((I2493/60)/60)/24)+DATE(1970,1,1)</f>
        <v>40330.165972222225</v>
      </c>
    </row>
    <row r="2494" spans="1:20" ht="57.6" x14ac:dyDescent="0.3">
      <c r="A2494">
        <v>264</v>
      </c>
      <c r="B2494" s="3" t="s">
        <v>265</v>
      </c>
      <c r="C2494" s="3" t="s">
        <v>4374</v>
      </c>
      <c r="D2494">
        <v>5000</v>
      </c>
      <c r="E2494">
        <v>5910</v>
      </c>
      <c r="F2494" t="s">
        <v>8219</v>
      </c>
      <c r="G2494" t="s">
        <v>8224</v>
      </c>
      <c r="H2494" t="s">
        <v>8246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8269</v>
      </c>
      <c r="O2494" s="7">
        <f>(Table1[[#This Row],[pledged]]/Table1[[#This Row],[goal]])*100</f>
        <v>118.19999999999999</v>
      </c>
      <c r="P2494">
        <f>Table1[[#This Row],[pledged]]/Table1[[#This Row],[backers_count]]</f>
        <v>64.945054945054949</v>
      </c>
      <c r="Q2494" t="s">
        <v>8308</v>
      </c>
      <c r="R2494" t="s">
        <v>8313</v>
      </c>
      <c r="S2494" s="12">
        <f>(((J2494/60)/60)/24)+DATE(1970,1,1)</f>
        <v>41010.620312500003</v>
      </c>
      <c r="T2494" s="12">
        <f>(((I2494/60)/60)/24)+DATE(1970,1,1)</f>
        <v>41040.620312500003</v>
      </c>
    </row>
    <row r="2495" spans="1:20" ht="57.6" x14ac:dyDescent="0.3">
      <c r="A2495">
        <v>265</v>
      </c>
      <c r="B2495" s="3" t="s">
        <v>266</v>
      </c>
      <c r="C2495" s="3" t="s">
        <v>4375</v>
      </c>
      <c r="D2495">
        <v>5000</v>
      </c>
      <c r="E2495">
        <v>5555</v>
      </c>
      <c r="F2495" t="s">
        <v>8219</v>
      </c>
      <c r="G2495" t="s">
        <v>8224</v>
      </c>
      <c r="H2495" t="s">
        <v>8246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8269</v>
      </c>
      <c r="O2495" s="7">
        <f>(Table1[[#This Row],[pledged]]/Table1[[#This Row],[goal]])*100</f>
        <v>111.1</v>
      </c>
      <c r="P2495">
        <f>Table1[[#This Row],[pledged]]/Table1[[#This Row],[backers_count]]</f>
        <v>95.775862068965523</v>
      </c>
      <c r="Q2495" t="s">
        <v>8308</v>
      </c>
      <c r="R2495" t="s">
        <v>8313</v>
      </c>
      <c r="S2495" s="12">
        <f>(((J2495/60)/60)/24)+DATE(1970,1,1)</f>
        <v>40267.245717592588</v>
      </c>
      <c r="T2495" s="12">
        <f>(((I2495/60)/60)/24)+DATE(1970,1,1)</f>
        <v>40308.844444444447</v>
      </c>
    </row>
    <row r="2496" spans="1:20" ht="43.2" x14ac:dyDescent="0.3">
      <c r="A2496">
        <v>268</v>
      </c>
      <c r="B2496" s="3" t="s">
        <v>269</v>
      </c>
      <c r="C2496" s="3" t="s">
        <v>4378</v>
      </c>
      <c r="D2496">
        <v>5000</v>
      </c>
      <c r="E2496">
        <v>5570</v>
      </c>
      <c r="F2496" t="s">
        <v>8219</v>
      </c>
      <c r="G2496" t="s">
        <v>8224</v>
      </c>
      <c r="H2496" t="s">
        <v>8246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8269</v>
      </c>
      <c r="O2496" s="7">
        <f>(Table1[[#This Row],[pledged]]/Table1[[#This Row],[goal]])*100</f>
        <v>111.4</v>
      </c>
      <c r="P2496">
        <f>Table1[[#This Row],[pledged]]/Table1[[#This Row],[backers_count]]</f>
        <v>50.18018018018018</v>
      </c>
      <c r="Q2496" t="s">
        <v>8308</v>
      </c>
      <c r="R2496" t="s">
        <v>8313</v>
      </c>
      <c r="S2496" s="12">
        <f>(((J2496/60)/60)/24)+DATE(1970,1,1)</f>
        <v>40809.15252314815</v>
      </c>
      <c r="T2496" s="12">
        <f>(((I2496/60)/60)/24)+DATE(1970,1,1)</f>
        <v>40854.194189814814</v>
      </c>
    </row>
    <row r="2497" spans="1:20" ht="43.2" x14ac:dyDescent="0.3">
      <c r="A2497">
        <v>273</v>
      </c>
      <c r="B2497" s="3" t="s">
        <v>274</v>
      </c>
      <c r="C2497" s="3" t="s">
        <v>4383</v>
      </c>
      <c r="D2497">
        <v>5000</v>
      </c>
      <c r="E2497">
        <v>5388.79</v>
      </c>
      <c r="F2497" t="s">
        <v>8219</v>
      </c>
      <c r="G2497" t="s">
        <v>8224</v>
      </c>
      <c r="H2497" t="s">
        <v>8246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8269</v>
      </c>
      <c r="O2497" s="7">
        <f>(Table1[[#This Row],[pledged]]/Table1[[#This Row],[goal]])*100</f>
        <v>107.7758</v>
      </c>
      <c r="P2497">
        <f>Table1[[#This Row],[pledged]]/Table1[[#This Row],[backers_count]]</f>
        <v>45.667711864406776</v>
      </c>
      <c r="Q2497" t="s">
        <v>8308</v>
      </c>
      <c r="R2497" t="s">
        <v>8313</v>
      </c>
      <c r="S2497" s="12">
        <f>(((J2497/60)/60)/24)+DATE(1970,1,1)</f>
        <v>40697.498449074075</v>
      </c>
      <c r="T2497" s="12">
        <f>(((I2497/60)/60)/24)+DATE(1970,1,1)</f>
        <v>40727.498449074075</v>
      </c>
    </row>
    <row r="2498" spans="1:20" ht="43.2" x14ac:dyDescent="0.3">
      <c r="A2498">
        <v>291</v>
      </c>
      <c r="B2498" s="3" t="s">
        <v>292</v>
      </c>
      <c r="C2498" s="3" t="s">
        <v>4401</v>
      </c>
      <c r="D2498">
        <v>5000</v>
      </c>
      <c r="E2498">
        <v>6001</v>
      </c>
      <c r="F2498" t="s">
        <v>8219</v>
      </c>
      <c r="G2498" t="s">
        <v>8224</v>
      </c>
      <c r="H2498" t="s">
        <v>8246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8269</v>
      </c>
      <c r="O2498" s="7">
        <f>(Table1[[#This Row],[pledged]]/Table1[[#This Row],[goal]])*100</f>
        <v>120.02</v>
      </c>
      <c r="P2498">
        <f>Table1[[#This Row],[pledged]]/Table1[[#This Row],[backers_count]]</f>
        <v>46.8828125</v>
      </c>
      <c r="Q2498" t="s">
        <v>8308</v>
      </c>
      <c r="R2498" t="s">
        <v>8313</v>
      </c>
      <c r="S2498" s="12">
        <f>(((J2498/60)/60)/24)+DATE(1970,1,1)</f>
        <v>41376.769050925926</v>
      </c>
      <c r="T2498" s="12">
        <f>(((I2498/60)/60)/24)+DATE(1970,1,1)</f>
        <v>41395.000694444447</v>
      </c>
    </row>
    <row r="2499" spans="1:20" ht="72" x14ac:dyDescent="0.3">
      <c r="A2499">
        <v>294</v>
      </c>
      <c r="B2499" s="3" t="s">
        <v>295</v>
      </c>
      <c r="C2499" s="3" t="s">
        <v>4404</v>
      </c>
      <c r="D2499">
        <v>5000</v>
      </c>
      <c r="E2499">
        <v>5000</v>
      </c>
      <c r="F2499" t="s">
        <v>8219</v>
      </c>
      <c r="G2499" t="s">
        <v>8224</v>
      </c>
      <c r="H2499" t="s">
        <v>8246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8269</v>
      </c>
      <c r="O2499" s="7">
        <f>(Table1[[#This Row],[pledged]]/Table1[[#This Row],[goal]])*100</f>
        <v>100</v>
      </c>
      <c r="P2499">
        <f>Table1[[#This Row],[pledged]]/Table1[[#This Row],[backers_count]]</f>
        <v>100</v>
      </c>
      <c r="Q2499" t="s">
        <v>8308</v>
      </c>
      <c r="R2499" t="s">
        <v>8313</v>
      </c>
      <c r="S2499" s="12">
        <f>(((J2499/60)/60)/24)+DATE(1970,1,1)</f>
        <v>40343.084421296298</v>
      </c>
      <c r="T2499" s="12">
        <f>(((I2499/60)/60)/24)+DATE(1970,1,1)</f>
        <v>40378.666666666664</v>
      </c>
    </row>
    <row r="2500" spans="1:20" ht="43.2" x14ac:dyDescent="0.3">
      <c r="A2500">
        <v>318</v>
      </c>
      <c r="B2500" s="3" t="s">
        <v>319</v>
      </c>
      <c r="C2500" s="3" t="s">
        <v>4428</v>
      </c>
      <c r="D2500">
        <v>5000</v>
      </c>
      <c r="E2500">
        <v>14166</v>
      </c>
      <c r="F2500" t="s">
        <v>8219</v>
      </c>
      <c r="G2500" t="s">
        <v>8224</v>
      </c>
      <c r="H2500" t="s">
        <v>8246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8269</v>
      </c>
      <c r="O2500" s="7">
        <f>(Table1[[#This Row],[pledged]]/Table1[[#This Row],[goal]])*100</f>
        <v>283.32</v>
      </c>
      <c r="P2500">
        <f>Table1[[#This Row],[pledged]]/Table1[[#This Row],[backers_count]]</f>
        <v>49.880281690140848</v>
      </c>
      <c r="Q2500" t="s">
        <v>8308</v>
      </c>
      <c r="R2500" t="s">
        <v>8313</v>
      </c>
      <c r="S2500" s="12">
        <f>(((J2500/60)/60)/24)+DATE(1970,1,1)</f>
        <v>41330.038784722223</v>
      </c>
      <c r="T2500" s="12">
        <f>(((I2500/60)/60)/24)+DATE(1970,1,1)</f>
        <v>41359.997118055559</v>
      </c>
    </row>
    <row r="2501" spans="1:20" ht="57.6" x14ac:dyDescent="0.3">
      <c r="A2501">
        <v>319</v>
      </c>
      <c r="B2501" s="3" t="s">
        <v>320</v>
      </c>
      <c r="C2501" s="3" t="s">
        <v>4429</v>
      </c>
      <c r="D2501">
        <v>5000</v>
      </c>
      <c r="E2501">
        <v>5634</v>
      </c>
      <c r="F2501" t="s">
        <v>8219</v>
      </c>
      <c r="G2501" t="s">
        <v>8224</v>
      </c>
      <c r="H2501" t="s">
        <v>8246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8269</v>
      </c>
      <c r="O2501" s="7">
        <f>(Table1[[#This Row],[pledged]]/Table1[[#This Row],[goal]])*100</f>
        <v>112.68</v>
      </c>
      <c r="P2501">
        <f>Table1[[#This Row],[pledged]]/Table1[[#This Row],[backers_count]]</f>
        <v>110.47058823529412</v>
      </c>
      <c r="Q2501" t="s">
        <v>8308</v>
      </c>
      <c r="R2501" t="s">
        <v>8313</v>
      </c>
      <c r="S2501" s="12">
        <f>(((J2501/60)/60)/24)+DATE(1970,1,1)</f>
        <v>40123.83829861111</v>
      </c>
      <c r="T2501" s="12">
        <f>(((I2501/60)/60)/24)+DATE(1970,1,1)</f>
        <v>40211.332638888889</v>
      </c>
    </row>
    <row r="2502" spans="1:20" ht="43.2" x14ac:dyDescent="0.3">
      <c r="A2502">
        <v>388</v>
      </c>
      <c r="B2502" s="3" t="s">
        <v>389</v>
      </c>
      <c r="C2502" s="3" t="s">
        <v>4498</v>
      </c>
      <c r="D2502">
        <v>5000</v>
      </c>
      <c r="E2502">
        <v>6308</v>
      </c>
      <c r="F2502" t="s">
        <v>8219</v>
      </c>
      <c r="G2502" t="s">
        <v>8224</v>
      </c>
      <c r="H2502" t="s">
        <v>8246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8269</v>
      </c>
      <c r="O2502" s="7">
        <f>(Table1[[#This Row],[pledged]]/Table1[[#This Row],[goal]])*100</f>
        <v>126.16000000000001</v>
      </c>
      <c r="P2502">
        <f>Table1[[#This Row],[pledged]]/Table1[[#This Row],[backers_count]]</f>
        <v>88.845070422535215</v>
      </c>
      <c r="Q2502" t="s">
        <v>8308</v>
      </c>
      <c r="R2502" t="s">
        <v>8313</v>
      </c>
      <c r="S2502" s="12">
        <f>(((J2502/60)/60)/24)+DATE(1970,1,1)</f>
        <v>42549.076157407413</v>
      </c>
      <c r="T2502" s="12">
        <f>(((I2502/60)/60)/24)+DATE(1970,1,1)</f>
        <v>42579.076157407413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(Table1[[#This Row],[pledged]]/Table1[[#This Row],[goal]])*100</f>
        <v>2.5545454545454547</v>
      </c>
      <c r="P2503">
        <f>Table1[[#This Row],[pledged]]/Table1[[#This Row],[backers_count]]</f>
        <v>40.142857142857146</v>
      </c>
      <c r="Q2503" t="s">
        <v>8334</v>
      </c>
      <c r="R2503" t="s">
        <v>8351</v>
      </c>
      <c r="S2503" s="12">
        <f>(((J2503/60)/60)/24)+DATE(1970,1,1)</f>
        <v>42244.776666666665</v>
      </c>
      <c r="T2503" s="12">
        <f>(((I2503/60)/60)/24)+DATE(1970,1,1)</f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(Table1[[#This Row],[pledged]]/Table1[[#This Row],[goal]])*100</f>
        <v>7.8181818181818186E-2</v>
      </c>
      <c r="P2504">
        <f>Table1[[#This Row],[pledged]]/Table1[[#This Row],[backers_count]]</f>
        <v>17.2</v>
      </c>
      <c r="Q2504" t="s">
        <v>8334</v>
      </c>
      <c r="R2504" t="s">
        <v>8351</v>
      </c>
      <c r="S2504" s="12">
        <f>(((J2504/60)/60)/24)+DATE(1970,1,1)</f>
        <v>41858.825439814813</v>
      </c>
      <c r="T2504" s="12">
        <f>(((I2504/60)/60)/24)+DATE(1970,1,1)</f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(Table1[[#This Row],[pledged]]/Table1[[#This Row],[goal]])*100</f>
        <v>0</v>
      </c>
      <c r="P2505" t="e">
        <f>Table1[[#This Row],[pledged]]/Table1[[#This Row],[backers_count]]</f>
        <v>#DIV/0!</v>
      </c>
      <c r="Q2505" t="s">
        <v>8334</v>
      </c>
      <c r="R2505" t="s">
        <v>8351</v>
      </c>
      <c r="S2505" s="12">
        <f>(((J2505/60)/60)/24)+DATE(1970,1,1)</f>
        <v>42498.899398148147</v>
      </c>
      <c r="T2505" s="12">
        <f>(((I2505/60)/60)/24)+DATE(1970,1,1)</f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(Table1[[#This Row],[pledged]]/Table1[[#This Row],[goal]])*100</f>
        <v>0</v>
      </c>
      <c r="P2506" t="e">
        <f>Table1[[#This Row],[pledged]]/Table1[[#This Row],[backers_count]]</f>
        <v>#DIV/0!</v>
      </c>
      <c r="Q2506" t="s">
        <v>8334</v>
      </c>
      <c r="R2506" t="s">
        <v>8351</v>
      </c>
      <c r="S2506" s="12">
        <f>(((J2506/60)/60)/24)+DATE(1970,1,1)</f>
        <v>41928.015439814815</v>
      </c>
      <c r="T2506" s="12">
        <f>(((I2506/60)/60)/24)+DATE(1970,1,1)</f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(Table1[[#This Row],[pledged]]/Table1[[#This Row],[goal]])*100</f>
        <v>0</v>
      </c>
      <c r="P2507" t="e">
        <f>Table1[[#This Row],[pledged]]/Table1[[#This Row],[backers_count]]</f>
        <v>#DIV/0!</v>
      </c>
      <c r="Q2507" t="s">
        <v>8334</v>
      </c>
      <c r="R2507" t="s">
        <v>8351</v>
      </c>
      <c r="S2507" s="12">
        <f>(((J2507/60)/60)/24)+DATE(1970,1,1)</f>
        <v>42047.05574074074</v>
      </c>
      <c r="T2507" s="12">
        <f>(((I2507/60)/60)/24)+DATE(1970,1,1)</f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(Table1[[#This Row],[pledged]]/Table1[[#This Row],[goal]])*100</f>
        <v>0.6</v>
      </c>
      <c r="P2508">
        <f>Table1[[#This Row],[pledged]]/Table1[[#This Row],[backers_count]]</f>
        <v>15</v>
      </c>
      <c r="Q2508" t="s">
        <v>8334</v>
      </c>
      <c r="R2508" t="s">
        <v>8351</v>
      </c>
      <c r="S2508" s="12">
        <f>(((J2508/60)/60)/24)+DATE(1970,1,1)</f>
        <v>42258.297094907408</v>
      </c>
      <c r="T2508" s="12">
        <f>(((I2508/60)/60)/24)+DATE(1970,1,1)</f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(Table1[[#This Row],[pledged]]/Table1[[#This Row],[goal]])*100</f>
        <v>0</v>
      </c>
      <c r="P2509" t="e">
        <f>Table1[[#This Row],[pledged]]/Table1[[#This Row],[backers_count]]</f>
        <v>#DIV/0!</v>
      </c>
      <c r="Q2509" t="s">
        <v>8334</v>
      </c>
      <c r="R2509" t="s">
        <v>8351</v>
      </c>
      <c r="S2509" s="12">
        <f>(((J2509/60)/60)/24)+DATE(1970,1,1)</f>
        <v>42105.072962962964</v>
      </c>
      <c r="T2509" s="12">
        <f>(((I2509/60)/60)/24)+DATE(1970,1,1)</f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(Table1[[#This Row],[pledged]]/Table1[[#This Row],[goal]])*100</f>
        <v>0</v>
      </c>
      <c r="P2510" t="e">
        <f>Table1[[#This Row],[pledged]]/Table1[[#This Row],[backers_count]]</f>
        <v>#DIV/0!</v>
      </c>
      <c r="Q2510" t="s">
        <v>8334</v>
      </c>
      <c r="R2510" t="s">
        <v>8351</v>
      </c>
      <c r="S2510" s="12">
        <f>(((J2510/60)/60)/24)+DATE(1970,1,1)</f>
        <v>41835.951782407406</v>
      </c>
      <c r="T2510" s="12">
        <f>(((I2510/60)/60)/24)+DATE(1970,1,1)</f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(Table1[[#This Row],[pledged]]/Table1[[#This Row],[goal]])*100</f>
        <v>1.0526315789473684</v>
      </c>
      <c r="P2511">
        <f>Table1[[#This Row],[pledged]]/Table1[[#This Row],[backers_count]]</f>
        <v>35.714285714285715</v>
      </c>
      <c r="Q2511" t="s">
        <v>8334</v>
      </c>
      <c r="R2511" t="s">
        <v>8351</v>
      </c>
      <c r="S2511" s="12">
        <f>(((J2511/60)/60)/24)+DATE(1970,1,1)</f>
        <v>42058.809594907405</v>
      </c>
      <c r="T2511" s="12">
        <f>(((I2511/60)/60)/24)+DATE(1970,1,1)</f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(Table1[[#This Row],[pledged]]/Table1[[#This Row],[goal]])*100</f>
        <v>0.15</v>
      </c>
      <c r="P2512">
        <f>Table1[[#This Row],[pledged]]/Table1[[#This Row],[backers_count]]</f>
        <v>37.5</v>
      </c>
      <c r="Q2512" t="s">
        <v>8334</v>
      </c>
      <c r="R2512" t="s">
        <v>8351</v>
      </c>
      <c r="S2512" s="12">
        <f>(((J2512/60)/60)/24)+DATE(1970,1,1)</f>
        <v>42078.997361111105</v>
      </c>
      <c r="T2512" s="12">
        <f>(((I2512/60)/60)/24)+DATE(1970,1,1)</f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(Table1[[#This Row],[pledged]]/Table1[[#This Row],[goal]])*100</f>
        <v>0</v>
      </c>
      <c r="P2513" t="e">
        <f>Table1[[#This Row],[pledged]]/Table1[[#This Row],[backers_count]]</f>
        <v>#DIV/0!</v>
      </c>
      <c r="Q2513" t="s">
        <v>8334</v>
      </c>
      <c r="R2513" t="s">
        <v>8351</v>
      </c>
      <c r="S2513" s="12">
        <f>(((J2513/60)/60)/24)+DATE(1970,1,1)</f>
        <v>42371.446909722217</v>
      </c>
      <c r="T2513" s="12">
        <f>(((I2513/60)/60)/24)+DATE(1970,1,1)</f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(Table1[[#This Row],[pledged]]/Table1[[#This Row],[goal]])*100</f>
        <v>0</v>
      </c>
      <c r="P2514" t="e">
        <f>Table1[[#This Row],[pledged]]/Table1[[#This Row],[backers_count]]</f>
        <v>#DIV/0!</v>
      </c>
      <c r="Q2514" t="s">
        <v>8334</v>
      </c>
      <c r="R2514" t="s">
        <v>8351</v>
      </c>
      <c r="S2514" s="12">
        <f>(((J2514/60)/60)/24)+DATE(1970,1,1)</f>
        <v>41971.876863425925</v>
      </c>
      <c r="T2514" s="12">
        <f>(((I2514/60)/60)/24)+DATE(1970,1,1)</f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(Table1[[#This Row],[pledged]]/Table1[[#This Row],[goal]])*100</f>
        <v>0</v>
      </c>
      <c r="P2515" t="e">
        <f>Table1[[#This Row],[pledged]]/Table1[[#This Row],[backers_count]]</f>
        <v>#DIV/0!</v>
      </c>
      <c r="Q2515" t="s">
        <v>8334</v>
      </c>
      <c r="R2515" t="s">
        <v>8351</v>
      </c>
      <c r="S2515" s="12">
        <f>(((J2515/60)/60)/24)+DATE(1970,1,1)</f>
        <v>42732.00681712963</v>
      </c>
      <c r="T2515" s="12">
        <f>(((I2515/60)/60)/24)+DATE(1970,1,1)</f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(Table1[[#This Row],[pledged]]/Table1[[#This Row],[goal]])*100</f>
        <v>1.7500000000000002</v>
      </c>
      <c r="P2516">
        <f>Table1[[#This Row],[pledged]]/Table1[[#This Row],[backers_count]]</f>
        <v>52.5</v>
      </c>
      <c r="Q2516" t="s">
        <v>8334</v>
      </c>
      <c r="R2516" t="s">
        <v>8351</v>
      </c>
      <c r="S2516" s="12">
        <f>(((J2516/60)/60)/24)+DATE(1970,1,1)</f>
        <v>41854.389780092592</v>
      </c>
      <c r="T2516" s="12">
        <f>(((I2516/60)/60)/24)+DATE(1970,1,1)</f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(Table1[[#This Row],[pledged]]/Table1[[#This Row],[goal]])*100</f>
        <v>18.600000000000001</v>
      </c>
      <c r="P2517">
        <f>Table1[[#This Row],[pledged]]/Table1[[#This Row],[backers_count]]</f>
        <v>77.5</v>
      </c>
      <c r="Q2517" t="s">
        <v>8334</v>
      </c>
      <c r="R2517" t="s">
        <v>8351</v>
      </c>
      <c r="S2517" s="12">
        <f>(((J2517/60)/60)/24)+DATE(1970,1,1)</f>
        <v>42027.839733796296</v>
      </c>
      <c r="T2517" s="12">
        <f>(((I2517/60)/60)/24)+DATE(1970,1,1)</f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(Table1[[#This Row],[pledged]]/Table1[[#This Row],[goal]])*100</f>
        <v>0</v>
      </c>
      <c r="P2518" t="e">
        <f>Table1[[#This Row],[pledged]]/Table1[[#This Row],[backers_count]]</f>
        <v>#DIV/0!</v>
      </c>
      <c r="Q2518" t="s">
        <v>8334</v>
      </c>
      <c r="R2518" t="s">
        <v>8351</v>
      </c>
      <c r="S2518" s="12">
        <f>(((J2518/60)/60)/24)+DATE(1970,1,1)</f>
        <v>41942.653379629628</v>
      </c>
      <c r="T2518" s="12">
        <f>(((I2518/60)/60)/24)+DATE(1970,1,1)</f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(Table1[[#This Row],[pledged]]/Table1[[#This Row],[goal]])*100</f>
        <v>9.8166666666666664</v>
      </c>
      <c r="P2519">
        <f>Table1[[#This Row],[pledged]]/Table1[[#This Row],[backers_count]]</f>
        <v>53.545454545454547</v>
      </c>
      <c r="Q2519" t="s">
        <v>8334</v>
      </c>
      <c r="R2519" t="s">
        <v>8351</v>
      </c>
      <c r="S2519" s="12">
        <f>(((J2519/60)/60)/24)+DATE(1970,1,1)</f>
        <v>42052.802430555559</v>
      </c>
      <c r="T2519" s="12">
        <f>(((I2519/60)/60)/24)+DATE(1970,1,1)</f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(Table1[[#This Row],[pledged]]/Table1[[#This Row],[goal]])*100</f>
        <v>0</v>
      </c>
      <c r="P2520" t="e">
        <f>Table1[[#This Row],[pledged]]/Table1[[#This Row],[backers_count]]</f>
        <v>#DIV/0!</v>
      </c>
      <c r="Q2520" t="s">
        <v>8334</v>
      </c>
      <c r="R2520" t="s">
        <v>8351</v>
      </c>
      <c r="S2520" s="12">
        <f>(((J2520/60)/60)/24)+DATE(1970,1,1)</f>
        <v>41926.680879629632</v>
      </c>
      <c r="T2520" s="12">
        <f>(((I2520/60)/60)/24)+DATE(1970,1,1)</f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(Table1[[#This Row],[pledged]]/Table1[[#This Row],[goal]])*100</f>
        <v>4.3333333333333335E-2</v>
      </c>
      <c r="P2521">
        <f>Table1[[#This Row],[pledged]]/Table1[[#This Row],[backers_count]]</f>
        <v>16.25</v>
      </c>
      <c r="Q2521" t="s">
        <v>8334</v>
      </c>
      <c r="R2521" t="s">
        <v>8351</v>
      </c>
      <c r="S2521" s="12">
        <f>(((J2521/60)/60)/24)+DATE(1970,1,1)</f>
        <v>41809.155138888891</v>
      </c>
      <c r="T2521" s="12">
        <f>(((I2521/60)/60)/24)+DATE(1970,1,1)</f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(Table1[[#This Row],[pledged]]/Table1[[#This Row],[goal]])*100</f>
        <v>0</v>
      </c>
      <c r="P2522" t="e">
        <f>Table1[[#This Row],[pledged]]/Table1[[#This Row],[backers_count]]</f>
        <v>#DIV/0!</v>
      </c>
      <c r="Q2522" t="s">
        <v>8334</v>
      </c>
      <c r="R2522" t="s">
        <v>8351</v>
      </c>
      <c r="S2522" s="12">
        <f>(((J2522/60)/60)/24)+DATE(1970,1,1)</f>
        <v>42612.600520833337</v>
      </c>
      <c r="T2522" s="12">
        <f>(((I2522/60)/60)/24)+DATE(1970,1,1)</f>
        <v>42658.806249999994</v>
      </c>
    </row>
    <row r="2523" spans="1:20" ht="43.2" x14ac:dyDescent="0.3">
      <c r="A2523">
        <v>403</v>
      </c>
      <c r="B2523" s="3" t="s">
        <v>404</v>
      </c>
      <c r="C2523" s="3" t="s">
        <v>4513</v>
      </c>
      <c r="D2523">
        <v>5000</v>
      </c>
      <c r="E2523">
        <v>5263</v>
      </c>
      <c r="F2523" t="s">
        <v>8219</v>
      </c>
      <c r="G2523" t="s">
        <v>8224</v>
      </c>
      <c r="H2523" t="s">
        <v>8246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8269</v>
      </c>
      <c r="O2523" s="7">
        <f>(Table1[[#This Row],[pledged]]/Table1[[#This Row],[goal]])*100</f>
        <v>105.25999999999999</v>
      </c>
      <c r="P2523">
        <f>Table1[[#This Row],[pledged]]/Table1[[#This Row],[backers_count]]</f>
        <v>75.185714285714283</v>
      </c>
      <c r="Q2523" t="s">
        <v>8308</v>
      </c>
      <c r="R2523" t="s">
        <v>8313</v>
      </c>
      <c r="S2523" s="12">
        <f>(((J2523/60)/60)/24)+DATE(1970,1,1)</f>
        <v>40718.310659722221</v>
      </c>
      <c r="T2523" s="12">
        <f>(((I2523/60)/60)/24)+DATE(1970,1,1)</f>
        <v>40765.297222222223</v>
      </c>
    </row>
    <row r="2524" spans="1:20" ht="43.2" x14ac:dyDescent="0.3">
      <c r="A2524">
        <v>520</v>
      </c>
      <c r="B2524" s="3" t="s">
        <v>521</v>
      </c>
      <c r="C2524" s="3" t="s">
        <v>4630</v>
      </c>
      <c r="D2524">
        <v>5000</v>
      </c>
      <c r="E2524">
        <v>5105</v>
      </c>
      <c r="F2524" t="s">
        <v>8219</v>
      </c>
      <c r="G2524" t="s">
        <v>8225</v>
      </c>
      <c r="H2524" t="s">
        <v>8247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8271</v>
      </c>
      <c r="O2524" s="7">
        <f>(Table1[[#This Row],[pledged]]/Table1[[#This Row],[goal]])*100</f>
        <v>102.1</v>
      </c>
      <c r="P2524">
        <f>Table1[[#This Row],[pledged]]/Table1[[#This Row],[backers_count]]</f>
        <v>150.14705882352942</v>
      </c>
      <c r="Q2524" t="s">
        <v>8315</v>
      </c>
      <c r="R2524" t="s">
        <v>8316</v>
      </c>
      <c r="S2524" s="12">
        <f>(((J2524/60)/60)/24)+DATE(1970,1,1)</f>
        <v>42318.702094907407</v>
      </c>
      <c r="T2524" s="12">
        <f>(((I2524/60)/60)/24)+DATE(1970,1,1)</f>
        <v>42348.702094907407</v>
      </c>
    </row>
    <row r="2525" spans="1:20" ht="43.2" x14ac:dyDescent="0.3">
      <c r="A2525">
        <v>521</v>
      </c>
      <c r="B2525" s="3" t="s">
        <v>522</v>
      </c>
      <c r="C2525" s="3" t="s">
        <v>4631</v>
      </c>
      <c r="D2525">
        <v>5000</v>
      </c>
      <c r="E2525">
        <v>5232</v>
      </c>
      <c r="F2525" t="s">
        <v>8219</v>
      </c>
      <c r="G2525" t="s">
        <v>8224</v>
      </c>
      <c r="H2525" t="s">
        <v>8246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8271</v>
      </c>
      <c r="O2525" s="7">
        <f>(Table1[[#This Row],[pledged]]/Table1[[#This Row],[goal]])*100</f>
        <v>104.64</v>
      </c>
      <c r="P2525">
        <f>Table1[[#This Row],[pledged]]/Table1[[#This Row],[backers_count]]</f>
        <v>93.428571428571431</v>
      </c>
      <c r="Q2525" t="s">
        <v>8315</v>
      </c>
      <c r="R2525" t="s">
        <v>8316</v>
      </c>
      <c r="S2525" s="12">
        <f>(((J2525/60)/60)/24)+DATE(1970,1,1)</f>
        <v>42646.092812499999</v>
      </c>
      <c r="T2525" s="12">
        <f>(((I2525/60)/60)/24)+DATE(1970,1,1)</f>
        <v>42675.207638888889</v>
      </c>
    </row>
    <row r="2526" spans="1:20" ht="43.2" x14ac:dyDescent="0.3">
      <c r="A2526">
        <v>523</v>
      </c>
      <c r="B2526" s="3" t="s">
        <v>524</v>
      </c>
      <c r="C2526" s="3" t="s">
        <v>4633</v>
      </c>
      <c r="D2526">
        <v>5000</v>
      </c>
      <c r="E2526">
        <v>6030</v>
      </c>
      <c r="F2526" t="s">
        <v>8219</v>
      </c>
      <c r="G2526" t="s">
        <v>8224</v>
      </c>
      <c r="H2526" t="s">
        <v>8246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8271</v>
      </c>
      <c r="O2526" s="7">
        <f>(Table1[[#This Row],[pledged]]/Table1[[#This Row],[goal]])*100</f>
        <v>120.6</v>
      </c>
      <c r="P2526">
        <f>Table1[[#This Row],[pledged]]/Table1[[#This Row],[backers_count]]</f>
        <v>71.785714285714292</v>
      </c>
      <c r="Q2526" t="s">
        <v>8315</v>
      </c>
      <c r="R2526" t="s">
        <v>8316</v>
      </c>
      <c r="S2526" s="12">
        <f>(((J2526/60)/60)/24)+DATE(1970,1,1)</f>
        <v>42238.13282407407</v>
      </c>
      <c r="T2526" s="12">
        <f>(((I2526/60)/60)/24)+DATE(1970,1,1)</f>
        <v>42268.13282407407</v>
      </c>
    </row>
    <row r="2527" spans="1:20" ht="43.2" x14ac:dyDescent="0.3">
      <c r="A2527">
        <v>538</v>
      </c>
      <c r="B2527" s="3" t="s">
        <v>539</v>
      </c>
      <c r="C2527" s="3" t="s">
        <v>4648</v>
      </c>
      <c r="D2527">
        <v>5000</v>
      </c>
      <c r="E2527">
        <v>15121</v>
      </c>
      <c r="F2527" t="s">
        <v>8219</v>
      </c>
      <c r="G2527" t="s">
        <v>8224</v>
      </c>
      <c r="H2527" t="s">
        <v>8246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8271</v>
      </c>
      <c r="O2527" s="7">
        <f>(Table1[[#This Row],[pledged]]/Table1[[#This Row],[goal]])*100</f>
        <v>302.42</v>
      </c>
      <c r="P2527">
        <f>Table1[[#This Row],[pledged]]/Table1[[#This Row],[backers_count]]</f>
        <v>252.01666666666668</v>
      </c>
      <c r="Q2527" t="s">
        <v>8315</v>
      </c>
      <c r="R2527" t="s">
        <v>8316</v>
      </c>
      <c r="S2527" s="12">
        <f>(((J2527/60)/60)/24)+DATE(1970,1,1)</f>
        <v>42473.794710648144</v>
      </c>
      <c r="T2527" s="12">
        <f>(((I2527/60)/60)/24)+DATE(1970,1,1)</f>
        <v>42503.794710648144</v>
      </c>
    </row>
    <row r="2528" spans="1:20" ht="43.2" x14ac:dyDescent="0.3">
      <c r="A2528">
        <v>656</v>
      </c>
      <c r="B2528" s="3" t="s">
        <v>657</v>
      </c>
      <c r="C2528" s="3" t="s">
        <v>4766</v>
      </c>
      <c r="D2528">
        <v>5000</v>
      </c>
      <c r="E2528">
        <v>10678</v>
      </c>
      <c r="F2528" t="s">
        <v>8219</v>
      </c>
      <c r="G2528" t="s">
        <v>8224</v>
      </c>
      <c r="H2528" t="s">
        <v>8246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8273</v>
      </c>
      <c r="O2528" s="7">
        <f>(Table1[[#This Row],[pledged]]/Table1[[#This Row],[goal]])*100</f>
        <v>213.56</v>
      </c>
      <c r="P2528">
        <f>Table1[[#This Row],[pledged]]/Table1[[#This Row],[backers_count]]</f>
        <v>122.73563218390805</v>
      </c>
      <c r="Q2528" t="s">
        <v>8317</v>
      </c>
      <c r="R2528" t="s">
        <v>8319</v>
      </c>
      <c r="S2528" s="12">
        <f>(((J2528/60)/60)/24)+DATE(1970,1,1)</f>
        <v>42417.804618055554</v>
      </c>
      <c r="T2528" s="12">
        <f>(((I2528/60)/60)/24)+DATE(1970,1,1)</f>
        <v>42477.762951388882</v>
      </c>
    </row>
    <row r="2529" spans="1:20" ht="28.8" x14ac:dyDescent="0.3">
      <c r="A2529">
        <v>723</v>
      </c>
      <c r="B2529" s="3" t="s">
        <v>724</v>
      </c>
      <c r="C2529" s="3" t="s">
        <v>4833</v>
      </c>
      <c r="D2529">
        <v>5000</v>
      </c>
      <c r="E2529">
        <v>5469</v>
      </c>
      <c r="F2529" t="s">
        <v>8219</v>
      </c>
      <c r="G2529" t="s">
        <v>8224</v>
      </c>
      <c r="H2529" t="s">
        <v>8246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8274</v>
      </c>
      <c r="O2529" s="7">
        <f>(Table1[[#This Row],[pledged]]/Table1[[#This Row],[goal]])*100</f>
        <v>109.38000000000001</v>
      </c>
      <c r="P2529">
        <f>Table1[[#This Row],[pledged]]/Table1[[#This Row],[backers_count]]</f>
        <v>54.69</v>
      </c>
      <c r="Q2529" t="s">
        <v>8320</v>
      </c>
      <c r="R2529" t="s">
        <v>8321</v>
      </c>
      <c r="S2529" s="12">
        <f>(((J2529/60)/60)/24)+DATE(1970,1,1)</f>
        <v>42184.816539351858</v>
      </c>
      <c r="T2529" s="12">
        <f>(((I2529/60)/60)/24)+DATE(1970,1,1)</f>
        <v>42215.165972222225</v>
      </c>
    </row>
    <row r="2530" spans="1:20" ht="43.2" x14ac:dyDescent="0.3">
      <c r="A2530">
        <v>731</v>
      </c>
      <c r="B2530" s="3" t="s">
        <v>732</v>
      </c>
      <c r="C2530" s="3" t="s">
        <v>4841</v>
      </c>
      <c r="D2530">
        <v>5000</v>
      </c>
      <c r="E2530">
        <v>6300</v>
      </c>
      <c r="F2530" t="s">
        <v>8219</v>
      </c>
      <c r="G2530" t="s">
        <v>8224</v>
      </c>
      <c r="H2530" t="s">
        <v>8246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8274</v>
      </c>
      <c r="O2530" s="7">
        <f>(Table1[[#This Row],[pledged]]/Table1[[#This Row],[goal]])*100</f>
        <v>126</v>
      </c>
      <c r="P2530">
        <f>Table1[[#This Row],[pledged]]/Table1[[#This Row],[backers_count]]</f>
        <v>88.732394366197184</v>
      </c>
      <c r="Q2530" t="s">
        <v>8320</v>
      </c>
      <c r="R2530" t="s">
        <v>8321</v>
      </c>
      <c r="S2530" s="12">
        <f>(((J2530/60)/60)/24)+DATE(1970,1,1)</f>
        <v>40879.795682870368</v>
      </c>
      <c r="T2530" s="12">
        <f>(((I2530/60)/60)/24)+DATE(1970,1,1)</f>
        <v>40930.25</v>
      </c>
    </row>
    <row r="2531" spans="1:20" ht="43.2" x14ac:dyDescent="0.3">
      <c r="A2531">
        <v>737</v>
      </c>
      <c r="B2531" s="3" t="s">
        <v>738</v>
      </c>
      <c r="C2531" s="3" t="s">
        <v>4847</v>
      </c>
      <c r="D2531">
        <v>5000</v>
      </c>
      <c r="E2531">
        <v>6120</v>
      </c>
      <c r="F2531" t="s">
        <v>8219</v>
      </c>
      <c r="G2531" t="s">
        <v>8224</v>
      </c>
      <c r="H2531" t="s">
        <v>8246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8274</v>
      </c>
      <c r="O2531" s="7">
        <f>(Table1[[#This Row],[pledged]]/Table1[[#This Row],[goal]])*100</f>
        <v>122.39999999999999</v>
      </c>
      <c r="P2531">
        <f>Table1[[#This Row],[pledged]]/Table1[[#This Row],[backers_count]]</f>
        <v>56.666666666666664</v>
      </c>
      <c r="Q2531" t="s">
        <v>8320</v>
      </c>
      <c r="R2531" t="s">
        <v>8321</v>
      </c>
      <c r="S2531" s="12">
        <f>(((J2531/60)/60)/24)+DATE(1970,1,1)</f>
        <v>41667.275312500002</v>
      </c>
      <c r="T2531" s="12">
        <f>(((I2531/60)/60)/24)+DATE(1970,1,1)</f>
        <v>41684.833333333336</v>
      </c>
    </row>
    <row r="2532" spans="1:20" ht="43.2" x14ac:dyDescent="0.3">
      <c r="A2532">
        <v>744</v>
      </c>
      <c r="B2532" s="3" t="s">
        <v>745</v>
      </c>
      <c r="C2532" s="3" t="s">
        <v>4854</v>
      </c>
      <c r="D2532">
        <v>5000</v>
      </c>
      <c r="E2532">
        <v>5116</v>
      </c>
      <c r="F2532" t="s">
        <v>8219</v>
      </c>
      <c r="G2532" t="s">
        <v>8224</v>
      </c>
      <c r="H2532" t="s">
        <v>8246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8274</v>
      </c>
      <c r="O2532" s="7">
        <f>(Table1[[#This Row],[pledged]]/Table1[[#This Row],[goal]])*100</f>
        <v>102.32000000000001</v>
      </c>
      <c r="P2532">
        <f>Table1[[#This Row],[pledged]]/Table1[[#This Row],[backers_count]]</f>
        <v>82.516129032258064</v>
      </c>
      <c r="Q2532" t="s">
        <v>8320</v>
      </c>
      <c r="R2532" t="s">
        <v>8321</v>
      </c>
      <c r="S2532" s="12">
        <f>(((J2532/60)/60)/24)+DATE(1970,1,1)</f>
        <v>41226.95721064815</v>
      </c>
      <c r="T2532" s="12">
        <f>(((I2532/60)/60)/24)+DATE(1970,1,1)</f>
        <v>41256.95721064815</v>
      </c>
    </row>
    <row r="2533" spans="1:20" ht="57.6" x14ac:dyDescent="0.3">
      <c r="A2533">
        <v>752</v>
      </c>
      <c r="B2533" s="3" t="s">
        <v>753</v>
      </c>
      <c r="C2533" s="3" t="s">
        <v>4862</v>
      </c>
      <c r="D2533">
        <v>5000</v>
      </c>
      <c r="E2533">
        <v>5585</v>
      </c>
      <c r="F2533" t="s">
        <v>8219</v>
      </c>
      <c r="G2533" t="s">
        <v>8226</v>
      </c>
      <c r="H2533" t="s">
        <v>8248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8274</v>
      </c>
      <c r="O2533" s="7">
        <f>(Table1[[#This Row],[pledged]]/Table1[[#This Row],[goal]])*100</f>
        <v>111.7</v>
      </c>
      <c r="P2533">
        <f>Table1[[#This Row],[pledged]]/Table1[[#This Row],[backers_count]]</f>
        <v>53.19047619047619</v>
      </c>
      <c r="Q2533" t="s">
        <v>8320</v>
      </c>
      <c r="R2533" t="s">
        <v>8321</v>
      </c>
      <c r="S2533" s="12">
        <f>(((J2533/60)/60)/24)+DATE(1970,1,1)</f>
        <v>42639.421493055561</v>
      </c>
      <c r="T2533" s="12">
        <f>(((I2533/60)/60)/24)+DATE(1970,1,1)</f>
        <v>42659.458333333328</v>
      </c>
    </row>
    <row r="2534" spans="1:20" ht="43.2" x14ac:dyDescent="0.3">
      <c r="A2534">
        <v>759</v>
      </c>
      <c r="B2534" s="3" t="s">
        <v>760</v>
      </c>
      <c r="C2534" s="3" t="s">
        <v>4869</v>
      </c>
      <c r="D2534">
        <v>5000</v>
      </c>
      <c r="E2534">
        <v>5096</v>
      </c>
      <c r="F2534" t="s">
        <v>8219</v>
      </c>
      <c r="G2534" t="s">
        <v>8225</v>
      </c>
      <c r="H2534" t="s">
        <v>8247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8274</v>
      </c>
      <c r="O2534" s="7">
        <f>(Table1[[#This Row],[pledged]]/Table1[[#This Row],[goal]])*100</f>
        <v>101.92000000000002</v>
      </c>
      <c r="P2534">
        <f>Table1[[#This Row],[pledged]]/Table1[[#This Row],[backers_count]]</f>
        <v>51.474747474747474</v>
      </c>
      <c r="Q2534" t="s">
        <v>8320</v>
      </c>
      <c r="R2534" t="s">
        <v>8321</v>
      </c>
      <c r="S2534" s="12">
        <f>(((J2534/60)/60)/24)+DATE(1970,1,1)</f>
        <v>41789.330312500002</v>
      </c>
      <c r="T2534" s="12">
        <f>(((I2534/60)/60)/24)+DATE(1970,1,1)</f>
        <v>41829.330312500002</v>
      </c>
    </row>
    <row r="2535" spans="1:20" ht="43.2" x14ac:dyDescent="0.3">
      <c r="A2535">
        <v>786</v>
      </c>
      <c r="B2535" s="3" t="s">
        <v>787</v>
      </c>
      <c r="C2535" s="3" t="s">
        <v>4896</v>
      </c>
      <c r="D2535">
        <v>5000</v>
      </c>
      <c r="E2535">
        <v>7140</v>
      </c>
      <c r="F2535" t="s">
        <v>8219</v>
      </c>
      <c r="G2535" t="s">
        <v>8224</v>
      </c>
      <c r="H2535" t="s">
        <v>8246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8276</v>
      </c>
      <c r="O2535" s="7">
        <f>(Table1[[#This Row],[pledged]]/Table1[[#This Row],[goal]])*100</f>
        <v>142.79999999999998</v>
      </c>
      <c r="P2535">
        <f>Table1[[#This Row],[pledged]]/Table1[[#This Row],[backers_count]]</f>
        <v>162.27272727272728</v>
      </c>
      <c r="Q2535" t="s">
        <v>8323</v>
      </c>
      <c r="R2535" t="s">
        <v>8324</v>
      </c>
      <c r="S2535" s="12">
        <f>(((J2535/60)/60)/24)+DATE(1970,1,1)</f>
        <v>40983.055949074071</v>
      </c>
      <c r="T2535" s="12">
        <f>(((I2535/60)/60)/24)+DATE(1970,1,1)</f>
        <v>41040.657638888886</v>
      </c>
    </row>
    <row r="2536" spans="1:20" ht="43.2" x14ac:dyDescent="0.3">
      <c r="A2536">
        <v>799</v>
      </c>
      <c r="B2536" s="3" t="s">
        <v>800</v>
      </c>
      <c r="C2536" s="3" t="s">
        <v>4909</v>
      </c>
      <c r="D2536">
        <v>5000</v>
      </c>
      <c r="E2536">
        <v>5001</v>
      </c>
      <c r="F2536" t="s">
        <v>8219</v>
      </c>
      <c r="G2536" t="s">
        <v>8224</v>
      </c>
      <c r="H2536" t="s">
        <v>8246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8276</v>
      </c>
      <c r="O2536" s="7">
        <f>(Table1[[#This Row],[pledged]]/Table1[[#This Row],[goal]])*100</f>
        <v>100.02</v>
      </c>
      <c r="P2536">
        <f>Table1[[#This Row],[pledged]]/Table1[[#This Row],[backers_count]]</f>
        <v>178.60714285714286</v>
      </c>
      <c r="Q2536" t="s">
        <v>8323</v>
      </c>
      <c r="R2536" t="s">
        <v>8324</v>
      </c>
      <c r="S2536" s="12">
        <f>(((J2536/60)/60)/24)+DATE(1970,1,1)</f>
        <v>40996.667199074072</v>
      </c>
      <c r="T2536" s="12">
        <f>(((I2536/60)/60)/24)+DATE(1970,1,1)</f>
        <v>41026.667199074072</v>
      </c>
    </row>
    <row r="2537" spans="1:20" x14ac:dyDescent="0.3">
      <c r="A2537">
        <v>836</v>
      </c>
      <c r="B2537" s="3" t="s">
        <v>837</v>
      </c>
      <c r="C2537" s="3" t="s">
        <v>4946</v>
      </c>
      <c r="D2537">
        <v>5000</v>
      </c>
      <c r="E2537">
        <v>5046.5200000000004</v>
      </c>
      <c r="F2537" t="s">
        <v>8219</v>
      </c>
      <c r="G2537" t="s">
        <v>8224</v>
      </c>
      <c r="H2537" t="s">
        <v>8246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8276</v>
      </c>
      <c r="O2537" s="7">
        <f>(Table1[[#This Row],[pledged]]/Table1[[#This Row],[goal]])*100</f>
        <v>100.93039999999999</v>
      </c>
      <c r="P2537">
        <f>Table1[[#This Row],[pledged]]/Table1[[#This Row],[backers_count]]</f>
        <v>109.70695652173914</v>
      </c>
      <c r="Q2537" t="s">
        <v>8323</v>
      </c>
      <c r="R2537" t="s">
        <v>8324</v>
      </c>
      <c r="S2537" s="12">
        <f>(((J2537/60)/60)/24)+DATE(1970,1,1)</f>
        <v>41524.056921296295</v>
      </c>
      <c r="T2537" s="12">
        <f>(((I2537/60)/60)/24)+DATE(1970,1,1)</f>
        <v>41554.056921296295</v>
      </c>
    </row>
    <row r="2538" spans="1:20" ht="43.2" x14ac:dyDescent="0.3">
      <c r="A2538">
        <v>839</v>
      </c>
      <c r="B2538" s="3" t="s">
        <v>840</v>
      </c>
      <c r="C2538" s="3" t="s">
        <v>4949</v>
      </c>
      <c r="D2538">
        <v>5000</v>
      </c>
      <c r="E2538">
        <v>5830.83</v>
      </c>
      <c r="F2538" t="s">
        <v>8219</v>
      </c>
      <c r="G2538" t="s">
        <v>8224</v>
      </c>
      <c r="H2538" t="s">
        <v>8246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8276</v>
      </c>
      <c r="O2538" s="7">
        <f>(Table1[[#This Row],[pledged]]/Table1[[#This Row],[goal]])*100</f>
        <v>116.61660000000001</v>
      </c>
      <c r="P2538">
        <f>Table1[[#This Row],[pledged]]/Table1[[#This Row],[backers_count]]</f>
        <v>60.737812499999997</v>
      </c>
      <c r="Q2538" t="s">
        <v>8323</v>
      </c>
      <c r="R2538" t="s">
        <v>8324</v>
      </c>
      <c r="S2538" s="12">
        <f>(((J2538/60)/60)/24)+DATE(1970,1,1)</f>
        <v>41144.763379629629</v>
      </c>
      <c r="T2538" s="12">
        <f>(((I2538/60)/60)/24)+DATE(1970,1,1)</f>
        <v>41174.763379629629</v>
      </c>
    </row>
    <row r="2539" spans="1:20" ht="43.2" x14ac:dyDescent="0.3">
      <c r="A2539">
        <v>841</v>
      </c>
      <c r="B2539" s="3" t="s">
        <v>842</v>
      </c>
      <c r="C2539" s="3" t="s">
        <v>4951</v>
      </c>
      <c r="D2539">
        <v>5000</v>
      </c>
      <c r="E2539">
        <v>5066</v>
      </c>
      <c r="F2539" t="s">
        <v>8219</v>
      </c>
      <c r="G2539" t="s">
        <v>8224</v>
      </c>
      <c r="H2539" t="s">
        <v>8246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8277</v>
      </c>
      <c r="O2539" s="7">
        <f>(Table1[[#This Row],[pledged]]/Table1[[#This Row],[goal]])*100</f>
        <v>101.32000000000001</v>
      </c>
      <c r="P2539">
        <f>Table1[[#This Row],[pledged]]/Table1[[#This Row],[backers_count]]</f>
        <v>53.893617021276597</v>
      </c>
      <c r="Q2539" t="s">
        <v>8323</v>
      </c>
      <c r="R2539" t="s">
        <v>8325</v>
      </c>
      <c r="S2539" s="12">
        <f>(((J2539/60)/60)/24)+DATE(1970,1,1)</f>
        <v>41923.838692129626</v>
      </c>
      <c r="T2539" s="12">
        <f>(((I2539/60)/60)/24)+DATE(1970,1,1)</f>
        <v>41953.88035879629</v>
      </c>
    </row>
    <row r="2540" spans="1:20" ht="43.2" x14ac:dyDescent="0.3">
      <c r="A2540">
        <v>845</v>
      </c>
      <c r="B2540" s="3" t="s">
        <v>846</v>
      </c>
      <c r="C2540" s="3" t="s">
        <v>4955</v>
      </c>
      <c r="D2540">
        <v>5000</v>
      </c>
      <c r="E2540">
        <v>6019.01</v>
      </c>
      <c r="F2540" t="s">
        <v>8219</v>
      </c>
      <c r="G2540" t="s">
        <v>8224</v>
      </c>
      <c r="H2540" t="s">
        <v>8246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8277</v>
      </c>
      <c r="O2540" s="7">
        <f>(Table1[[#This Row],[pledged]]/Table1[[#This Row],[goal]])*100</f>
        <v>120.3802</v>
      </c>
      <c r="P2540">
        <f>Table1[[#This Row],[pledged]]/Table1[[#This Row],[backers_count]]</f>
        <v>34.005706214689269</v>
      </c>
      <c r="Q2540" t="s">
        <v>8323</v>
      </c>
      <c r="R2540" t="s">
        <v>8325</v>
      </c>
      <c r="S2540" s="12">
        <f>(((J2540/60)/60)/24)+DATE(1970,1,1)</f>
        <v>42578.205972222218</v>
      </c>
      <c r="T2540" s="12">
        <f>(((I2540/60)/60)/24)+DATE(1970,1,1)</f>
        <v>42618.165972222225</v>
      </c>
    </row>
    <row r="2541" spans="1:20" ht="43.2" x14ac:dyDescent="0.3">
      <c r="A2541">
        <v>1034</v>
      </c>
      <c r="B2541" s="3" t="s">
        <v>1035</v>
      </c>
      <c r="C2541" s="3" t="s">
        <v>5144</v>
      </c>
      <c r="D2541">
        <v>5000</v>
      </c>
      <c r="E2541">
        <v>6500.09</v>
      </c>
      <c r="F2541" t="s">
        <v>8219</v>
      </c>
      <c r="G2541" t="s">
        <v>8224</v>
      </c>
      <c r="H2541" t="s">
        <v>8246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8280</v>
      </c>
      <c r="O2541" s="7">
        <f>(Table1[[#This Row],[pledged]]/Table1[[#This Row],[goal]])*100</f>
        <v>130.0018</v>
      </c>
      <c r="P2541">
        <f>Table1[[#This Row],[pledged]]/Table1[[#This Row],[backers_count]]</f>
        <v>39.157168674698795</v>
      </c>
      <c r="Q2541" t="s">
        <v>8323</v>
      </c>
      <c r="R2541" t="s">
        <v>8328</v>
      </c>
      <c r="S2541" s="12">
        <f>(((J2541/60)/60)/24)+DATE(1970,1,1)</f>
        <v>42555.166712962964</v>
      </c>
      <c r="T2541" s="12">
        <f>(((I2541/60)/60)/24)+DATE(1970,1,1)</f>
        <v>42587.165972222225</v>
      </c>
    </row>
    <row r="2542" spans="1:20" ht="43.2" x14ac:dyDescent="0.3">
      <c r="A2542">
        <v>1215</v>
      </c>
      <c r="B2542" s="3" t="s">
        <v>1216</v>
      </c>
      <c r="C2542" s="3" t="s">
        <v>5325</v>
      </c>
      <c r="D2542">
        <v>5000</v>
      </c>
      <c r="E2542">
        <v>39304.01</v>
      </c>
      <c r="F2542" t="s">
        <v>8219</v>
      </c>
      <c r="G2542" t="s">
        <v>8224</v>
      </c>
      <c r="H2542" t="s">
        <v>8246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8285</v>
      </c>
      <c r="O2542" s="7">
        <f>(Table1[[#This Row],[pledged]]/Table1[[#This Row],[goal]])*100</f>
        <v>786.0802000000001</v>
      </c>
      <c r="P2542">
        <f>Table1[[#This Row],[pledged]]/Table1[[#This Row],[backers_count]]</f>
        <v>71.592003642987251</v>
      </c>
      <c r="Q2542" t="s">
        <v>8336</v>
      </c>
      <c r="R2542" t="s">
        <v>8337</v>
      </c>
      <c r="S2542" s="12">
        <f>(((J2542/60)/60)/24)+DATE(1970,1,1)</f>
        <v>41759.923101851848</v>
      </c>
      <c r="T2542" s="12">
        <f>(((I2542/60)/60)/24)+DATE(1970,1,1)</f>
        <v>41789.923101851848</v>
      </c>
    </row>
    <row r="2543" spans="1:20" ht="43.2" x14ac:dyDescent="0.3">
      <c r="A2543">
        <v>1249</v>
      </c>
      <c r="B2543" s="3" t="s">
        <v>1250</v>
      </c>
      <c r="C2543" s="3" t="s">
        <v>5359</v>
      </c>
      <c r="D2543">
        <v>5000</v>
      </c>
      <c r="E2543">
        <v>5222</v>
      </c>
      <c r="F2543" t="s">
        <v>8219</v>
      </c>
      <c r="G2543" t="s">
        <v>8224</v>
      </c>
      <c r="H2543" t="s">
        <v>8246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8276</v>
      </c>
      <c r="O2543" s="7">
        <f>(Table1[[#This Row],[pledged]]/Table1[[#This Row],[goal]])*100</f>
        <v>104.44</v>
      </c>
      <c r="P2543">
        <f>Table1[[#This Row],[pledged]]/Table1[[#This Row],[backers_count]]</f>
        <v>64.46913580246914</v>
      </c>
      <c r="Q2543" t="s">
        <v>8323</v>
      </c>
      <c r="R2543" t="s">
        <v>8324</v>
      </c>
      <c r="S2543" s="12">
        <f>(((J2543/60)/60)/24)+DATE(1970,1,1)</f>
        <v>41067.74086805556</v>
      </c>
      <c r="T2543" s="12">
        <f>(((I2543/60)/60)/24)+DATE(1970,1,1)</f>
        <v>41097.74086805556</v>
      </c>
    </row>
    <row r="2544" spans="1:20" ht="57.6" x14ac:dyDescent="0.3">
      <c r="A2544">
        <v>1272</v>
      </c>
      <c r="B2544" s="3" t="s">
        <v>1273</v>
      </c>
      <c r="C2544" s="3" t="s">
        <v>5382</v>
      </c>
      <c r="D2544">
        <v>5000</v>
      </c>
      <c r="E2544">
        <v>5300</v>
      </c>
      <c r="F2544" t="s">
        <v>8219</v>
      </c>
      <c r="G2544" t="s">
        <v>8224</v>
      </c>
      <c r="H2544" t="s">
        <v>8246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8276</v>
      </c>
      <c r="O2544" s="7">
        <f>(Table1[[#This Row],[pledged]]/Table1[[#This Row],[goal]])*100</f>
        <v>106</v>
      </c>
      <c r="P2544">
        <f>Table1[[#This Row],[pledged]]/Table1[[#This Row],[backers_count]]</f>
        <v>189.28571428571428</v>
      </c>
      <c r="Q2544" t="s">
        <v>8323</v>
      </c>
      <c r="R2544" t="s">
        <v>8324</v>
      </c>
      <c r="S2544" s="12">
        <f>(((J2544/60)/60)/24)+DATE(1970,1,1)</f>
        <v>40274.745127314818</v>
      </c>
      <c r="T2544" s="12">
        <f>(((I2544/60)/60)/24)+DATE(1970,1,1)</f>
        <v>40344.166666666664</v>
      </c>
    </row>
    <row r="2545" spans="1:20" ht="43.2" x14ac:dyDescent="0.3">
      <c r="A2545">
        <v>1349</v>
      </c>
      <c r="B2545" s="3" t="s">
        <v>1350</v>
      </c>
      <c r="C2545" s="3" t="s">
        <v>5459</v>
      </c>
      <c r="D2545">
        <v>5000</v>
      </c>
      <c r="E2545">
        <v>10210</v>
      </c>
      <c r="F2545" t="s">
        <v>8219</v>
      </c>
      <c r="G2545" t="s">
        <v>8229</v>
      </c>
      <c r="H2545" t="s">
        <v>8251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8274</v>
      </c>
      <c r="O2545" s="7">
        <f>(Table1[[#This Row],[pledged]]/Table1[[#This Row],[goal]])*100</f>
        <v>204.2</v>
      </c>
      <c r="P2545">
        <f>Table1[[#This Row],[pledged]]/Table1[[#This Row],[backers_count]]</f>
        <v>59.360465116279073</v>
      </c>
      <c r="Q2545" t="s">
        <v>8320</v>
      </c>
      <c r="R2545" t="s">
        <v>8321</v>
      </c>
      <c r="S2545" s="12">
        <f>(((J2545/60)/60)/24)+DATE(1970,1,1)</f>
        <v>42317.33258101852</v>
      </c>
      <c r="T2545" s="12">
        <f>(((I2545/60)/60)/24)+DATE(1970,1,1)</f>
        <v>42354.290972222225</v>
      </c>
    </row>
    <row r="2546" spans="1:20" ht="43.2" x14ac:dyDescent="0.3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7">
        <f>(Table1[[#This Row],[pledged]]/Table1[[#This Row],[goal]])*100</f>
        <v>104.05</v>
      </c>
      <c r="P2546">
        <f>Table1[[#This Row],[pledged]]/Table1[[#This Row],[backers_count]]</f>
        <v>66.698717948717942</v>
      </c>
      <c r="Q2546" t="s">
        <v>8320</v>
      </c>
      <c r="R2546" t="s">
        <v>8321</v>
      </c>
      <c r="S2546" s="12">
        <f>(((J2546/60)/60)/24)+DATE(1970,1,1)</f>
        <v>42334.013124999998</v>
      </c>
      <c r="T2546" s="12">
        <f>(((I2546/60)/60)/24)+DATE(1970,1,1)</f>
        <v>42364.013124999998</v>
      </c>
    </row>
    <row r="2547" spans="1:20" ht="43.2" x14ac:dyDescent="0.3">
      <c r="A2547">
        <v>1367</v>
      </c>
      <c r="B2547" s="3" t="s">
        <v>1368</v>
      </c>
      <c r="C2547" s="3" t="s">
        <v>5477</v>
      </c>
      <c r="D2547">
        <v>5000</v>
      </c>
      <c r="E2547">
        <v>5713</v>
      </c>
      <c r="F2547" t="s">
        <v>8219</v>
      </c>
      <c r="G2547" t="s">
        <v>8224</v>
      </c>
      <c r="H2547" t="s">
        <v>8246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8276</v>
      </c>
      <c r="O2547" s="7">
        <f>(Table1[[#This Row],[pledged]]/Table1[[#This Row],[goal]])*100</f>
        <v>114.26</v>
      </c>
      <c r="P2547">
        <f>Table1[[#This Row],[pledged]]/Table1[[#This Row],[backers_count]]</f>
        <v>63.477777777777774</v>
      </c>
      <c r="Q2547" t="s">
        <v>8323</v>
      </c>
      <c r="R2547" t="s">
        <v>8324</v>
      </c>
      <c r="S2547" s="12">
        <f>(((J2547/60)/60)/24)+DATE(1970,1,1)</f>
        <v>42292.002893518518</v>
      </c>
      <c r="T2547" s="12">
        <f>(((I2547/60)/60)/24)+DATE(1970,1,1)</f>
        <v>42322.044560185182</v>
      </c>
    </row>
    <row r="2548" spans="1:20" ht="43.2" x14ac:dyDescent="0.3">
      <c r="A2548">
        <v>1368</v>
      </c>
      <c r="B2548" s="3" t="s">
        <v>1369</v>
      </c>
      <c r="C2548" s="3" t="s">
        <v>5478</v>
      </c>
      <c r="D2548">
        <v>5000</v>
      </c>
      <c r="E2548">
        <v>5535</v>
      </c>
      <c r="F2548" t="s">
        <v>8219</v>
      </c>
      <c r="G2548" t="s">
        <v>8224</v>
      </c>
      <c r="H2548" t="s">
        <v>8246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8276</v>
      </c>
      <c r="O2548" s="7">
        <f>(Table1[[#This Row],[pledged]]/Table1[[#This Row],[goal]])*100</f>
        <v>110.7</v>
      </c>
      <c r="P2548">
        <f>Table1[[#This Row],[pledged]]/Table1[[#This Row],[backers_count]]</f>
        <v>63.620689655172413</v>
      </c>
      <c r="Q2548" t="s">
        <v>8323</v>
      </c>
      <c r="R2548" t="s">
        <v>8324</v>
      </c>
      <c r="S2548" s="12">
        <f>(((J2548/60)/60)/24)+DATE(1970,1,1)</f>
        <v>42146.190902777773</v>
      </c>
      <c r="T2548" s="12">
        <f>(((I2548/60)/60)/24)+DATE(1970,1,1)</f>
        <v>42170.190902777773</v>
      </c>
    </row>
    <row r="2549" spans="1:20" ht="57.6" x14ac:dyDescent="0.3">
      <c r="A2549">
        <v>1381</v>
      </c>
      <c r="B2549" s="3" t="s">
        <v>1382</v>
      </c>
      <c r="C2549" s="3" t="s">
        <v>5491</v>
      </c>
      <c r="D2549">
        <v>5000</v>
      </c>
      <c r="E2549">
        <v>5355</v>
      </c>
      <c r="F2549" t="s">
        <v>8219</v>
      </c>
      <c r="G2549" t="s">
        <v>8224</v>
      </c>
      <c r="H2549" t="s">
        <v>8246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8276</v>
      </c>
      <c r="O2549" s="7">
        <f>(Table1[[#This Row],[pledged]]/Table1[[#This Row],[goal]])*100</f>
        <v>107.1</v>
      </c>
      <c r="P2549">
        <f>Table1[[#This Row],[pledged]]/Table1[[#This Row],[backers_count]]</f>
        <v>73.356164383561648</v>
      </c>
      <c r="Q2549" t="s">
        <v>8323</v>
      </c>
      <c r="R2549" t="s">
        <v>8324</v>
      </c>
      <c r="S2549" s="12">
        <f>(((J2549/60)/60)/24)+DATE(1970,1,1)</f>
        <v>42703.214409722219</v>
      </c>
      <c r="T2549" s="12">
        <f>(((I2549/60)/60)/24)+DATE(1970,1,1)</f>
        <v>42733.214409722219</v>
      </c>
    </row>
    <row r="2550" spans="1:20" ht="43.2" x14ac:dyDescent="0.3">
      <c r="A2550">
        <v>1388</v>
      </c>
      <c r="B2550" s="3" t="s">
        <v>1389</v>
      </c>
      <c r="C2550" s="3" t="s">
        <v>5498</v>
      </c>
      <c r="D2550">
        <v>5000</v>
      </c>
      <c r="E2550">
        <v>6740.37</v>
      </c>
      <c r="F2550" t="s">
        <v>8219</v>
      </c>
      <c r="G2550" t="s">
        <v>8224</v>
      </c>
      <c r="H2550" t="s">
        <v>8246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8276</v>
      </c>
      <c r="O2550" s="7">
        <f>(Table1[[#This Row],[pledged]]/Table1[[#This Row],[goal]])*100</f>
        <v>134.8074</v>
      </c>
      <c r="P2550">
        <f>Table1[[#This Row],[pledged]]/Table1[[#This Row],[backers_count]]</f>
        <v>60.181874999999998</v>
      </c>
      <c r="Q2550" t="s">
        <v>8323</v>
      </c>
      <c r="R2550" t="s">
        <v>8324</v>
      </c>
      <c r="S2550" s="12">
        <f>(((J2550/60)/60)/24)+DATE(1970,1,1)</f>
        <v>42634.614780092597</v>
      </c>
      <c r="T2550" s="12">
        <f>(((I2550/60)/60)/24)+DATE(1970,1,1)</f>
        <v>42660.676388888889</v>
      </c>
    </row>
    <row r="2551" spans="1:20" x14ac:dyDescent="0.3">
      <c r="A2551">
        <v>1464</v>
      </c>
      <c r="B2551" s="3" t="s">
        <v>1465</v>
      </c>
      <c r="C2551" s="3" t="s">
        <v>5574</v>
      </c>
      <c r="D2551">
        <v>5000</v>
      </c>
      <c r="E2551">
        <v>8160</v>
      </c>
      <c r="F2551" t="s">
        <v>8219</v>
      </c>
      <c r="G2551" t="s">
        <v>8224</v>
      </c>
      <c r="H2551" t="s">
        <v>8246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8288</v>
      </c>
      <c r="O2551" s="7">
        <f>(Table1[[#This Row],[pledged]]/Table1[[#This Row],[goal]])*100</f>
        <v>163.19999999999999</v>
      </c>
      <c r="P2551">
        <f>Table1[[#This Row],[pledged]]/Table1[[#This Row],[backers_count]]</f>
        <v>34.871794871794869</v>
      </c>
      <c r="Q2551" t="s">
        <v>8320</v>
      </c>
      <c r="R2551" t="s">
        <v>8340</v>
      </c>
      <c r="S2551" s="12">
        <f>(((J2551/60)/60)/24)+DATE(1970,1,1)</f>
        <v>41291.661550925928</v>
      </c>
      <c r="T2551" s="12">
        <f>(((I2551/60)/60)/24)+DATE(1970,1,1)</f>
        <v>41321.661550925928</v>
      </c>
    </row>
    <row r="2552" spans="1:20" ht="43.2" x14ac:dyDescent="0.3">
      <c r="A2552">
        <v>1532</v>
      </c>
      <c r="B2552" s="3" t="s">
        <v>1533</v>
      </c>
      <c r="C2552" s="3" t="s">
        <v>5642</v>
      </c>
      <c r="D2552">
        <v>5000</v>
      </c>
      <c r="E2552">
        <v>24201</v>
      </c>
      <c r="F2552" t="s">
        <v>8219</v>
      </c>
      <c r="G2552" t="s">
        <v>8226</v>
      </c>
      <c r="H2552" t="s">
        <v>8248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8285</v>
      </c>
      <c r="O2552" s="7">
        <f>(Table1[[#This Row],[pledged]]/Table1[[#This Row],[goal]])*100</f>
        <v>484.02000000000004</v>
      </c>
      <c r="P2552">
        <f>Table1[[#This Row],[pledged]]/Table1[[#This Row],[backers_count]]</f>
        <v>82.316326530612244</v>
      </c>
      <c r="Q2552" t="s">
        <v>8336</v>
      </c>
      <c r="R2552" t="s">
        <v>8337</v>
      </c>
      <c r="S2552" s="12">
        <f>(((J2552/60)/60)/24)+DATE(1970,1,1)</f>
        <v>42391.475289351853</v>
      </c>
      <c r="T2552" s="12">
        <f>(((I2552/60)/60)/24)+DATE(1970,1,1)</f>
        <v>42415.625</v>
      </c>
    </row>
    <row r="2553" spans="1:20" ht="43.2" x14ac:dyDescent="0.3">
      <c r="A2553">
        <v>1614</v>
      </c>
      <c r="B2553" s="3" t="s">
        <v>1615</v>
      </c>
      <c r="C2553" s="3" t="s">
        <v>5724</v>
      </c>
      <c r="D2553">
        <v>5000</v>
      </c>
      <c r="E2553">
        <v>5135</v>
      </c>
      <c r="F2553" t="s">
        <v>8219</v>
      </c>
      <c r="G2553" t="s">
        <v>8224</v>
      </c>
      <c r="H2553" t="s">
        <v>8246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8276</v>
      </c>
      <c r="O2553" s="7">
        <f>(Table1[[#This Row],[pledged]]/Table1[[#This Row],[goal]])*100</f>
        <v>102.69999999999999</v>
      </c>
      <c r="P2553">
        <f>Table1[[#This Row],[pledged]]/Table1[[#This Row],[backers_count]]</f>
        <v>66.688311688311686</v>
      </c>
      <c r="Q2553" t="s">
        <v>8323</v>
      </c>
      <c r="R2553" t="s">
        <v>8324</v>
      </c>
      <c r="S2553" s="12">
        <f>(((J2553/60)/60)/24)+DATE(1970,1,1)</f>
        <v>41794.981122685182</v>
      </c>
      <c r="T2553" s="12">
        <f>(((I2553/60)/60)/24)+DATE(1970,1,1)</f>
        <v>41854.708333333336</v>
      </c>
    </row>
    <row r="2554" spans="1:20" ht="43.2" x14ac:dyDescent="0.3">
      <c r="A2554">
        <v>1621</v>
      </c>
      <c r="B2554" s="3" t="s">
        <v>1622</v>
      </c>
      <c r="C2554" s="3" t="s">
        <v>5731</v>
      </c>
      <c r="D2554">
        <v>5000</v>
      </c>
      <c r="E2554">
        <v>6060</v>
      </c>
      <c r="F2554" t="s">
        <v>8219</v>
      </c>
      <c r="G2554" t="s">
        <v>8224</v>
      </c>
      <c r="H2554" t="s">
        <v>8246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8276</v>
      </c>
      <c r="O2554" s="7">
        <f>(Table1[[#This Row],[pledged]]/Table1[[#This Row],[goal]])*100</f>
        <v>121.2</v>
      </c>
      <c r="P2554">
        <f>Table1[[#This Row],[pledged]]/Table1[[#This Row],[backers_count]]</f>
        <v>163.78378378378378</v>
      </c>
      <c r="Q2554" t="s">
        <v>8323</v>
      </c>
      <c r="R2554" t="s">
        <v>8324</v>
      </c>
      <c r="S2554" s="12">
        <f>(((J2554/60)/60)/24)+DATE(1970,1,1)</f>
        <v>41003.60665509259</v>
      </c>
      <c r="T2554" s="12">
        <f>(((I2554/60)/60)/24)+DATE(1970,1,1)</f>
        <v>41057.165972222225</v>
      </c>
    </row>
    <row r="2555" spans="1:20" ht="28.8" x14ac:dyDescent="0.3">
      <c r="A2555">
        <v>1643</v>
      </c>
      <c r="B2555" s="3" t="s">
        <v>1644</v>
      </c>
      <c r="C2555" s="3" t="s">
        <v>5753</v>
      </c>
      <c r="D2555">
        <v>5000</v>
      </c>
      <c r="E2555">
        <v>6235</v>
      </c>
      <c r="F2555" t="s">
        <v>8219</v>
      </c>
      <c r="G2555" t="s">
        <v>8224</v>
      </c>
      <c r="H2555" t="s">
        <v>8246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8292</v>
      </c>
      <c r="O2555" s="7">
        <f>(Table1[[#This Row],[pledged]]/Table1[[#This Row],[goal]])*100</f>
        <v>124.70000000000002</v>
      </c>
      <c r="P2555">
        <f>Table1[[#This Row],[pledged]]/Table1[[#This Row],[backers_count]]</f>
        <v>168.51351351351352</v>
      </c>
      <c r="Q2555" t="s">
        <v>8323</v>
      </c>
      <c r="R2555" t="s">
        <v>8344</v>
      </c>
      <c r="S2555" s="12">
        <f>(((J2555/60)/60)/24)+DATE(1970,1,1)</f>
        <v>41146.824212962965</v>
      </c>
      <c r="T2555" s="12">
        <f>(((I2555/60)/60)/24)+DATE(1970,1,1)</f>
        <v>41176.824212962965</v>
      </c>
    </row>
    <row r="2556" spans="1:20" ht="43.2" x14ac:dyDescent="0.3">
      <c r="A2556">
        <v>1645</v>
      </c>
      <c r="B2556" s="3" t="s">
        <v>1646</v>
      </c>
      <c r="C2556" s="3" t="s">
        <v>5755</v>
      </c>
      <c r="D2556">
        <v>5000</v>
      </c>
      <c r="E2556">
        <v>5540</v>
      </c>
      <c r="F2556" t="s">
        <v>8219</v>
      </c>
      <c r="G2556" t="s">
        <v>8224</v>
      </c>
      <c r="H2556" t="s">
        <v>8246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8292</v>
      </c>
      <c r="O2556" s="7">
        <f>(Table1[[#This Row],[pledged]]/Table1[[#This Row],[goal]])*100</f>
        <v>110.80000000000001</v>
      </c>
      <c r="P2556">
        <f>Table1[[#This Row],[pledged]]/Table1[[#This Row],[backers_count]]</f>
        <v>554</v>
      </c>
      <c r="Q2556" t="s">
        <v>8323</v>
      </c>
      <c r="R2556" t="s">
        <v>8344</v>
      </c>
      <c r="S2556" s="12">
        <f>(((J2556/60)/60)/24)+DATE(1970,1,1)</f>
        <v>41521.617361111108</v>
      </c>
      <c r="T2556" s="12">
        <f>(((I2556/60)/60)/24)+DATE(1970,1,1)</f>
        <v>41535.617361111108</v>
      </c>
    </row>
    <row r="2557" spans="1:20" ht="43.2" x14ac:dyDescent="0.3">
      <c r="A2557">
        <v>1647</v>
      </c>
      <c r="B2557" s="3" t="s">
        <v>1648</v>
      </c>
      <c r="C2557" s="3" t="s">
        <v>5757</v>
      </c>
      <c r="D2557">
        <v>5000</v>
      </c>
      <c r="E2557">
        <v>5236</v>
      </c>
      <c r="F2557" t="s">
        <v>8219</v>
      </c>
      <c r="G2557" t="s">
        <v>8224</v>
      </c>
      <c r="H2557" t="s">
        <v>8246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8292</v>
      </c>
      <c r="O2557" s="7">
        <f>(Table1[[#This Row],[pledged]]/Table1[[#This Row],[goal]])*100</f>
        <v>104.71999999999998</v>
      </c>
      <c r="P2557">
        <f>Table1[[#This Row],[pledged]]/Table1[[#This Row],[backers_count]]</f>
        <v>113.82608695652173</v>
      </c>
      <c r="Q2557" t="s">
        <v>8323</v>
      </c>
      <c r="R2557" t="s">
        <v>8344</v>
      </c>
      <c r="S2557" s="12">
        <f>(((J2557/60)/60)/24)+DATE(1970,1,1)</f>
        <v>41039.409456018519</v>
      </c>
      <c r="T2557" s="12">
        <f>(((I2557/60)/60)/24)+DATE(1970,1,1)</f>
        <v>41069.409456018519</v>
      </c>
    </row>
    <row r="2558" spans="1:20" ht="43.2" x14ac:dyDescent="0.3">
      <c r="A2558">
        <v>1653</v>
      </c>
      <c r="B2558" s="3" t="s">
        <v>1654</v>
      </c>
      <c r="C2558" s="3" t="s">
        <v>5763</v>
      </c>
      <c r="D2558">
        <v>5000</v>
      </c>
      <c r="E2558">
        <v>8711.52</v>
      </c>
      <c r="F2558" t="s">
        <v>8219</v>
      </c>
      <c r="G2558" t="s">
        <v>8224</v>
      </c>
      <c r="H2558" t="s">
        <v>8246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8292</v>
      </c>
      <c r="O2558" s="7">
        <f>(Table1[[#This Row],[pledged]]/Table1[[#This Row],[goal]])*100</f>
        <v>174.2304</v>
      </c>
      <c r="P2558">
        <f>Table1[[#This Row],[pledged]]/Table1[[#This Row],[backers_count]]</f>
        <v>51.854285714285716</v>
      </c>
      <c r="Q2558" t="s">
        <v>8323</v>
      </c>
      <c r="R2558" t="s">
        <v>8344</v>
      </c>
      <c r="S2558" s="12">
        <f>(((J2558/60)/60)/24)+DATE(1970,1,1)</f>
        <v>40626.834444444445</v>
      </c>
      <c r="T2558" s="12">
        <f>(((I2558/60)/60)/24)+DATE(1970,1,1)</f>
        <v>40657.834444444445</v>
      </c>
    </row>
    <row r="2559" spans="1:20" ht="43.2" x14ac:dyDescent="0.3">
      <c r="A2559">
        <v>1674</v>
      </c>
      <c r="B2559" s="3" t="s">
        <v>1675</v>
      </c>
      <c r="C2559" s="3" t="s">
        <v>5784</v>
      </c>
      <c r="D2559">
        <v>5000</v>
      </c>
      <c r="E2559">
        <v>10085</v>
      </c>
      <c r="F2559" t="s">
        <v>8219</v>
      </c>
      <c r="G2559" t="s">
        <v>8224</v>
      </c>
      <c r="H2559" t="s">
        <v>8246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8292</v>
      </c>
      <c r="O2559" s="7">
        <f>(Table1[[#This Row],[pledged]]/Table1[[#This Row],[goal]])*100</f>
        <v>201.7</v>
      </c>
      <c r="P2559">
        <f>Table1[[#This Row],[pledged]]/Table1[[#This Row],[backers_count]]</f>
        <v>89.247787610619469</v>
      </c>
      <c r="Q2559" t="s">
        <v>8323</v>
      </c>
      <c r="R2559" t="s">
        <v>8344</v>
      </c>
      <c r="S2559" s="12">
        <f>(((J2559/60)/60)/24)+DATE(1970,1,1)</f>
        <v>42569.605393518519</v>
      </c>
      <c r="T2559" s="12">
        <f>(((I2559/60)/60)/24)+DATE(1970,1,1)</f>
        <v>42600.290972222225</v>
      </c>
    </row>
    <row r="2560" spans="1:20" ht="43.2" x14ac:dyDescent="0.3">
      <c r="A2560">
        <v>1750</v>
      </c>
      <c r="B2560" s="3" t="s">
        <v>1751</v>
      </c>
      <c r="C2560" s="3" t="s">
        <v>5860</v>
      </c>
      <c r="D2560">
        <v>5000</v>
      </c>
      <c r="E2560">
        <v>10081</v>
      </c>
      <c r="F2560" t="s">
        <v>8219</v>
      </c>
      <c r="G2560" t="s">
        <v>8224</v>
      </c>
      <c r="H2560" t="s">
        <v>8246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8285</v>
      </c>
      <c r="O2560" s="7">
        <f>(Table1[[#This Row],[pledged]]/Table1[[#This Row],[goal]])*100</f>
        <v>201.62</v>
      </c>
      <c r="P2560">
        <f>Table1[[#This Row],[pledged]]/Table1[[#This Row],[backers_count]]</f>
        <v>80.647999999999996</v>
      </c>
      <c r="Q2560" t="s">
        <v>8336</v>
      </c>
      <c r="R2560" t="s">
        <v>8337</v>
      </c>
      <c r="S2560" s="12">
        <f>(((J2560/60)/60)/24)+DATE(1970,1,1)</f>
        <v>42454.836851851855</v>
      </c>
      <c r="T2560" s="12">
        <f>(((I2560/60)/60)/24)+DATE(1970,1,1)</f>
        <v>42479.836851851855</v>
      </c>
    </row>
    <row r="2561" spans="1:20" ht="28.8" x14ac:dyDescent="0.3">
      <c r="A2561">
        <v>1757</v>
      </c>
      <c r="B2561" s="3" t="s">
        <v>1758</v>
      </c>
      <c r="C2561" s="3" t="s">
        <v>5867</v>
      </c>
      <c r="D2561">
        <v>5000</v>
      </c>
      <c r="E2561">
        <v>5800</v>
      </c>
      <c r="F2561" t="s">
        <v>8219</v>
      </c>
      <c r="G2561" t="s">
        <v>8224</v>
      </c>
      <c r="H2561" t="s">
        <v>8246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8285</v>
      </c>
      <c r="O2561" s="7">
        <f>(Table1[[#This Row],[pledged]]/Table1[[#This Row],[goal]])*100</f>
        <v>115.99999999999999</v>
      </c>
      <c r="P2561">
        <f>Table1[[#This Row],[pledged]]/Table1[[#This Row],[backers_count]]</f>
        <v>414.28571428571428</v>
      </c>
      <c r="Q2561" t="s">
        <v>8336</v>
      </c>
      <c r="R2561" t="s">
        <v>8337</v>
      </c>
      <c r="S2561" s="12">
        <f>(((J2561/60)/60)/24)+DATE(1970,1,1)</f>
        <v>42733.827349537038</v>
      </c>
      <c r="T2561" s="12">
        <f>(((I2561/60)/60)/24)+DATE(1970,1,1)</f>
        <v>42763.811805555553</v>
      </c>
    </row>
    <row r="2562" spans="1:20" ht="28.8" x14ac:dyDescent="0.3">
      <c r="A2562">
        <v>1759</v>
      </c>
      <c r="B2562" s="3" t="s">
        <v>1760</v>
      </c>
      <c r="C2562" s="3" t="s">
        <v>5869</v>
      </c>
      <c r="D2562">
        <v>5000</v>
      </c>
      <c r="E2562">
        <v>5330</v>
      </c>
      <c r="F2562" t="s">
        <v>8219</v>
      </c>
      <c r="G2562" t="s">
        <v>8224</v>
      </c>
      <c r="H2562" t="s">
        <v>8246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8285</v>
      </c>
      <c r="O2562" s="7">
        <f>(Table1[[#This Row],[pledged]]/Table1[[#This Row],[goal]])*100</f>
        <v>106.60000000000001</v>
      </c>
      <c r="P2562">
        <f>Table1[[#This Row],[pledged]]/Table1[[#This Row],[backers_count]]</f>
        <v>108.77551020408163</v>
      </c>
      <c r="Q2562" t="s">
        <v>8336</v>
      </c>
      <c r="R2562" t="s">
        <v>8337</v>
      </c>
      <c r="S2562" s="12">
        <f>(((J2562/60)/60)/24)+DATE(1970,1,1)</f>
        <v>42068.829039351855</v>
      </c>
      <c r="T2562" s="12">
        <f>(((I2562/60)/60)/24)+DATE(1970,1,1)</f>
        <v>42088.787372685183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(Table1[[#This Row],[pledged]]/Table1[[#This Row],[goal]])*100</f>
        <v>0</v>
      </c>
      <c r="P2563" t="e">
        <f>Table1[[#This Row],[pledged]]/Table1[[#This Row],[backers_count]]</f>
        <v>#DIV/0!</v>
      </c>
      <c r="Q2563" t="s">
        <v>8334</v>
      </c>
      <c r="R2563" t="s">
        <v>8335</v>
      </c>
      <c r="S2563" s="12">
        <f>(((J2563/60)/60)/24)+DATE(1970,1,1)</f>
        <v>42260.528807870374</v>
      </c>
      <c r="T2563" s="12">
        <f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(Table1[[#This Row],[pledged]]/Table1[[#This Row],[goal]])*100</f>
        <v>0.75</v>
      </c>
      <c r="P2564">
        <f>Table1[[#This Row],[pledged]]/Table1[[#This Row],[backers_count]]</f>
        <v>25</v>
      </c>
      <c r="Q2564" t="s">
        <v>8334</v>
      </c>
      <c r="R2564" t="s">
        <v>8335</v>
      </c>
      <c r="S2564" s="12">
        <f>(((J2564/60)/60)/24)+DATE(1970,1,1)</f>
        <v>42594.524756944447</v>
      </c>
      <c r="T2564" s="12">
        <f>(((I2564/60)/60)/24)+DATE(1970,1,1)</f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(Table1[[#This Row],[pledged]]/Table1[[#This Row],[goal]])*100</f>
        <v>0</v>
      </c>
      <c r="P2565" t="e">
        <f>Table1[[#This Row],[pledged]]/Table1[[#This Row],[backers_count]]</f>
        <v>#DIV/0!</v>
      </c>
      <c r="Q2565" t="s">
        <v>8334</v>
      </c>
      <c r="R2565" t="s">
        <v>8335</v>
      </c>
      <c r="S2565" s="12">
        <f>(((J2565/60)/60)/24)+DATE(1970,1,1)</f>
        <v>42155.139479166668</v>
      </c>
      <c r="T2565" s="12">
        <f>(((I2565/60)/60)/24)+DATE(1970,1,1)</f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(Table1[[#This Row],[pledged]]/Table1[[#This Row],[goal]])*100</f>
        <v>0</v>
      </c>
      <c r="P2566" t="e">
        <f>Table1[[#This Row],[pledged]]/Table1[[#This Row],[backers_count]]</f>
        <v>#DIV/0!</v>
      </c>
      <c r="Q2566" t="s">
        <v>8334</v>
      </c>
      <c r="R2566" t="s">
        <v>8335</v>
      </c>
      <c r="S2566" s="12">
        <f>(((J2566/60)/60)/24)+DATE(1970,1,1)</f>
        <v>41822.040497685186</v>
      </c>
      <c r="T2566" s="12">
        <f>(((I2566/60)/60)/24)+DATE(1970,1,1)</f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(Table1[[#This Row],[pledged]]/Table1[[#This Row],[goal]])*100</f>
        <v>1</v>
      </c>
      <c r="P2567">
        <f>Table1[[#This Row],[pledged]]/Table1[[#This Row],[backers_count]]</f>
        <v>100</v>
      </c>
      <c r="Q2567" t="s">
        <v>8334</v>
      </c>
      <c r="R2567" t="s">
        <v>8335</v>
      </c>
      <c r="S2567" s="12">
        <f>(((J2567/60)/60)/24)+DATE(1970,1,1)</f>
        <v>42440.650335648148</v>
      </c>
      <c r="T2567" s="12">
        <f>(((I2567/60)/60)/24)+DATE(1970,1,1)</f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(Table1[[#This Row],[pledged]]/Table1[[#This Row],[goal]])*100</f>
        <v>0</v>
      </c>
      <c r="P2568" t="e">
        <f>Table1[[#This Row],[pledged]]/Table1[[#This Row],[backers_count]]</f>
        <v>#DIV/0!</v>
      </c>
      <c r="Q2568" t="s">
        <v>8334</v>
      </c>
      <c r="R2568" t="s">
        <v>8335</v>
      </c>
      <c r="S2568" s="12">
        <f>(((J2568/60)/60)/24)+DATE(1970,1,1)</f>
        <v>41842.980879629627</v>
      </c>
      <c r="T2568" s="12">
        <f>(((I2568/60)/60)/24)+DATE(1970,1,1)</f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(Table1[[#This Row],[pledged]]/Table1[[#This Row],[goal]])*100</f>
        <v>0.26666666666666666</v>
      </c>
      <c r="P2569">
        <f>Table1[[#This Row],[pledged]]/Table1[[#This Row],[backers_count]]</f>
        <v>60</v>
      </c>
      <c r="Q2569" t="s">
        <v>8334</v>
      </c>
      <c r="R2569" t="s">
        <v>8335</v>
      </c>
      <c r="S2569" s="12">
        <f>(((J2569/60)/60)/24)+DATE(1970,1,1)</f>
        <v>42087.878912037035</v>
      </c>
      <c r="T2569" s="12">
        <f>(((I2569/60)/60)/24)+DATE(1970,1,1)</f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(Table1[[#This Row],[pledged]]/Table1[[#This Row],[goal]])*100</f>
        <v>0.5</v>
      </c>
      <c r="P2570">
        <f>Table1[[#This Row],[pledged]]/Table1[[#This Row],[backers_count]]</f>
        <v>50</v>
      </c>
      <c r="Q2570" t="s">
        <v>8334</v>
      </c>
      <c r="R2570" t="s">
        <v>8335</v>
      </c>
      <c r="S2570" s="12">
        <f>(((J2570/60)/60)/24)+DATE(1970,1,1)</f>
        <v>42584.666597222225</v>
      </c>
      <c r="T2570" s="12">
        <f>(((I2570/60)/60)/24)+DATE(1970,1,1)</f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(Table1[[#This Row],[pledged]]/Table1[[#This Row],[goal]])*100</f>
        <v>2.2307692307692308</v>
      </c>
      <c r="P2571">
        <f>Table1[[#This Row],[pledged]]/Table1[[#This Row],[backers_count]]</f>
        <v>72.5</v>
      </c>
      <c r="Q2571" t="s">
        <v>8334</v>
      </c>
      <c r="R2571" t="s">
        <v>8335</v>
      </c>
      <c r="S2571" s="12">
        <f>(((J2571/60)/60)/24)+DATE(1970,1,1)</f>
        <v>42234.105462962965</v>
      </c>
      <c r="T2571" s="12">
        <f>(((I2571/60)/60)/24)+DATE(1970,1,1)</f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(Table1[[#This Row],[pledged]]/Table1[[#This Row],[goal]])*100</f>
        <v>0.84285714285714297</v>
      </c>
      <c r="P2572">
        <f>Table1[[#This Row],[pledged]]/Table1[[#This Row],[backers_count]]</f>
        <v>29.5</v>
      </c>
      <c r="Q2572" t="s">
        <v>8334</v>
      </c>
      <c r="R2572" t="s">
        <v>8335</v>
      </c>
      <c r="S2572" s="12">
        <f>(((J2572/60)/60)/24)+DATE(1970,1,1)</f>
        <v>42744.903182870374</v>
      </c>
      <c r="T2572" s="12">
        <f>(((I2572/60)/60)/24)+DATE(1970,1,1)</f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(Table1[[#This Row],[pledged]]/Table1[[#This Row],[goal]])*100</f>
        <v>0.25</v>
      </c>
      <c r="P2573">
        <f>Table1[[#This Row],[pledged]]/Table1[[#This Row],[backers_count]]</f>
        <v>62.5</v>
      </c>
      <c r="Q2573" t="s">
        <v>8334</v>
      </c>
      <c r="R2573" t="s">
        <v>8335</v>
      </c>
      <c r="S2573" s="12">
        <f>(((J2573/60)/60)/24)+DATE(1970,1,1)</f>
        <v>42449.341678240744</v>
      </c>
      <c r="T2573" s="12">
        <f>(((I2573/60)/60)/24)+DATE(1970,1,1)</f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(Table1[[#This Row],[pledged]]/Table1[[#This Row],[goal]])*100</f>
        <v>0</v>
      </c>
      <c r="P2574" t="e">
        <f>Table1[[#This Row],[pledged]]/Table1[[#This Row],[backers_count]]</f>
        <v>#DIV/0!</v>
      </c>
      <c r="Q2574" t="s">
        <v>8334</v>
      </c>
      <c r="R2574" t="s">
        <v>8335</v>
      </c>
      <c r="S2574" s="12">
        <f>(((J2574/60)/60)/24)+DATE(1970,1,1)</f>
        <v>42077.119409722218</v>
      </c>
      <c r="T2574" s="12">
        <f>(((I2574/60)/60)/24)+DATE(1970,1,1)</f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(Table1[[#This Row],[pledged]]/Table1[[#This Row],[goal]])*100</f>
        <v>0</v>
      </c>
      <c r="P2575" t="e">
        <f>Table1[[#This Row],[pledged]]/Table1[[#This Row],[backers_count]]</f>
        <v>#DIV/0!</v>
      </c>
      <c r="Q2575" t="s">
        <v>8334</v>
      </c>
      <c r="R2575" t="s">
        <v>8335</v>
      </c>
      <c r="S2575" s="12">
        <f>(((J2575/60)/60)/24)+DATE(1970,1,1)</f>
        <v>41829.592002314814</v>
      </c>
      <c r="T2575" s="12">
        <f>(((I2575/60)/60)/24)+DATE(1970,1,1)</f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(Table1[[#This Row],[pledged]]/Table1[[#This Row],[goal]])*100</f>
        <v>0</v>
      </c>
      <c r="P2576" t="e">
        <f>Table1[[#This Row],[pledged]]/Table1[[#This Row],[backers_count]]</f>
        <v>#DIV/0!</v>
      </c>
      <c r="Q2576" t="s">
        <v>8334</v>
      </c>
      <c r="R2576" t="s">
        <v>8335</v>
      </c>
      <c r="S2576" s="12">
        <f>(((J2576/60)/60)/24)+DATE(1970,1,1)</f>
        <v>42487.825752314813</v>
      </c>
      <c r="T2576" s="12">
        <f>(((I2576/60)/60)/24)+DATE(1970,1,1)</f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(Table1[[#This Row],[pledged]]/Table1[[#This Row],[goal]])*100</f>
        <v>0</v>
      </c>
      <c r="P2577" t="e">
        <f>Table1[[#This Row],[pledged]]/Table1[[#This Row],[backers_count]]</f>
        <v>#DIV/0!</v>
      </c>
      <c r="Q2577" t="s">
        <v>8334</v>
      </c>
      <c r="R2577" t="s">
        <v>8335</v>
      </c>
      <c r="S2577" s="12">
        <f>(((J2577/60)/60)/24)+DATE(1970,1,1)</f>
        <v>41986.108726851846</v>
      </c>
      <c r="T2577" s="12">
        <f>(((I2577/60)/60)/24)+DATE(1970,1,1)</f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(Table1[[#This Row],[pledged]]/Table1[[#This Row],[goal]])*100</f>
        <v>0</v>
      </c>
      <c r="P2578" t="e">
        <f>Table1[[#This Row],[pledged]]/Table1[[#This Row],[backers_count]]</f>
        <v>#DIV/0!</v>
      </c>
      <c r="Q2578" t="s">
        <v>8334</v>
      </c>
      <c r="R2578" t="s">
        <v>8335</v>
      </c>
      <c r="S2578" s="12">
        <f>(((J2578/60)/60)/24)+DATE(1970,1,1)</f>
        <v>42060.00980324074</v>
      </c>
      <c r="T2578" s="12">
        <f>(((I2578/60)/60)/24)+DATE(1970,1,1)</f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(Table1[[#This Row],[pledged]]/Table1[[#This Row],[goal]])*100</f>
        <v>0</v>
      </c>
      <c r="P2579" t="e">
        <f>Table1[[#This Row],[pledged]]/Table1[[#This Row],[backers_count]]</f>
        <v>#DIV/0!</v>
      </c>
      <c r="Q2579" t="s">
        <v>8334</v>
      </c>
      <c r="R2579" t="s">
        <v>8335</v>
      </c>
      <c r="S2579" s="12">
        <f>(((J2579/60)/60)/24)+DATE(1970,1,1)</f>
        <v>41830.820567129631</v>
      </c>
      <c r="T2579" s="12">
        <f>(((I2579/60)/60)/24)+DATE(1970,1,1)</f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(Table1[[#This Row],[pledged]]/Table1[[#This Row],[goal]])*100</f>
        <v>0</v>
      </c>
      <c r="P2580" t="e">
        <f>Table1[[#This Row],[pledged]]/Table1[[#This Row],[backers_count]]</f>
        <v>#DIV/0!</v>
      </c>
      <c r="Q2580" t="s">
        <v>8334</v>
      </c>
      <c r="R2580" t="s">
        <v>8335</v>
      </c>
      <c r="S2580" s="12">
        <f>(((J2580/60)/60)/24)+DATE(1970,1,1)</f>
        <v>42238.022905092599</v>
      </c>
      <c r="T2580" s="12">
        <f>(((I2580/60)/60)/24)+DATE(1970,1,1)</f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(Table1[[#This Row],[pledged]]/Table1[[#This Row],[goal]])*100</f>
        <v>0.13849999999999998</v>
      </c>
      <c r="P2581">
        <f>Table1[[#This Row],[pledged]]/Table1[[#This Row],[backers_count]]</f>
        <v>23.083333333333332</v>
      </c>
      <c r="Q2581" t="s">
        <v>8334</v>
      </c>
      <c r="R2581" t="s">
        <v>8335</v>
      </c>
      <c r="S2581" s="12">
        <f>(((J2581/60)/60)/24)+DATE(1970,1,1)</f>
        <v>41837.829895833333</v>
      </c>
      <c r="T2581" s="12">
        <f>(((I2581/60)/60)/24)+DATE(1970,1,1)</f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(Table1[[#This Row],[pledged]]/Table1[[#This Row],[goal]])*100</f>
        <v>0.6</v>
      </c>
      <c r="P2582">
        <f>Table1[[#This Row],[pledged]]/Table1[[#This Row],[backers_count]]</f>
        <v>25.5</v>
      </c>
      <c r="Q2582" t="s">
        <v>8334</v>
      </c>
      <c r="R2582" t="s">
        <v>8335</v>
      </c>
      <c r="S2582" s="12">
        <f>(((J2582/60)/60)/24)+DATE(1970,1,1)</f>
        <v>42110.326423611114</v>
      </c>
      <c r="T2582" s="12">
        <f>(((I2582/60)/60)/24)+DATE(1970,1,1)</f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(Table1[[#This Row],[pledged]]/Table1[[#This Row],[goal]])*100</f>
        <v>10.6</v>
      </c>
      <c r="P2583">
        <f>Table1[[#This Row],[pledged]]/Table1[[#This Row],[backers_count]]</f>
        <v>48.18181818181818</v>
      </c>
      <c r="Q2583" t="s">
        <v>8334</v>
      </c>
      <c r="R2583" t="s">
        <v>8335</v>
      </c>
      <c r="S2583" s="12">
        <f>(((J2583/60)/60)/24)+DATE(1970,1,1)</f>
        <v>42294.628449074073</v>
      </c>
      <c r="T2583" s="12">
        <f>(((I2583/60)/60)/24)+DATE(1970,1,1)</f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(Table1[[#This Row],[pledged]]/Table1[[#This Row],[goal]])*100</f>
        <v>1.1111111111111111E-3</v>
      </c>
      <c r="P2584">
        <f>Table1[[#This Row],[pledged]]/Table1[[#This Row],[backers_count]]</f>
        <v>1</v>
      </c>
      <c r="Q2584" t="s">
        <v>8334</v>
      </c>
      <c r="R2584" t="s">
        <v>8335</v>
      </c>
      <c r="S2584" s="12">
        <f>(((J2584/60)/60)/24)+DATE(1970,1,1)</f>
        <v>42642.988819444443</v>
      </c>
      <c r="T2584" s="12">
        <f>(((I2584/60)/60)/24)+DATE(1970,1,1)</f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(Table1[[#This Row],[pledged]]/Table1[[#This Row],[goal]])*100</f>
        <v>0.5</v>
      </c>
      <c r="P2585">
        <f>Table1[[#This Row],[pledged]]/Table1[[#This Row],[backers_count]]</f>
        <v>1</v>
      </c>
      <c r="Q2585" t="s">
        <v>8334</v>
      </c>
      <c r="R2585" t="s">
        <v>8335</v>
      </c>
      <c r="S2585" s="12">
        <f>(((J2585/60)/60)/24)+DATE(1970,1,1)</f>
        <v>42019.76944444445</v>
      </c>
      <c r="T2585" s="12">
        <f>(((I2585/60)/60)/24)+DATE(1970,1,1)</f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(Table1[[#This Row],[pledged]]/Table1[[#This Row],[goal]])*100</f>
        <v>0</v>
      </c>
      <c r="P2586" t="e">
        <f>Table1[[#This Row],[pledged]]/Table1[[#This Row],[backers_count]]</f>
        <v>#DIV/0!</v>
      </c>
      <c r="Q2586" t="s">
        <v>8334</v>
      </c>
      <c r="R2586" t="s">
        <v>8335</v>
      </c>
      <c r="S2586" s="12">
        <f>(((J2586/60)/60)/24)+DATE(1970,1,1)</f>
        <v>42140.173252314817</v>
      </c>
      <c r="T2586" s="12">
        <f>(((I2586/60)/60)/24)+DATE(1970,1,1)</f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(Table1[[#This Row],[pledged]]/Table1[[#This Row],[goal]])*100</f>
        <v>0.16666666666666669</v>
      </c>
      <c r="P2587">
        <f>Table1[[#This Row],[pledged]]/Table1[[#This Row],[backers_count]]</f>
        <v>50</v>
      </c>
      <c r="Q2587" t="s">
        <v>8334</v>
      </c>
      <c r="R2587" t="s">
        <v>8335</v>
      </c>
      <c r="S2587" s="12">
        <f>(((J2587/60)/60)/24)+DATE(1970,1,1)</f>
        <v>41795.963333333333</v>
      </c>
      <c r="T2587" s="12">
        <f>(((I2587/60)/60)/24)+DATE(1970,1,1)</f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(Table1[[#This Row],[pledged]]/Table1[[#This Row],[goal]])*100</f>
        <v>0.16666666666666669</v>
      </c>
      <c r="P2588">
        <f>Table1[[#This Row],[pledged]]/Table1[[#This Row],[backers_count]]</f>
        <v>5</v>
      </c>
      <c r="Q2588" t="s">
        <v>8334</v>
      </c>
      <c r="R2588" t="s">
        <v>8335</v>
      </c>
      <c r="S2588" s="12">
        <f>(((J2588/60)/60)/24)+DATE(1970,1,1)</f>
        <v>42333.330277777779</v>
      </c>
      <c r="T2588" s="12">
        <f>(((I2588/60)/60)/24)+DATE(1970,1,1)</f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(Table1[[#This Row],[pledged]]/Table1[[#This Row],[goal]])*100</f>
        <v>2.4340000000000002</v>
      </c>
      <c r="P2589">
        <f>Table1[[#This Row],[pledged]]/Table1[[#This Row],[backers_count]]</f>
        <v>202.83333333333334</v>
      </c>
      <c r="Q2589" t="s">
        <v>8334</v>
      </c>
      <c r="R2589" t="s">
        <v>8335</v>
      </c>
      <c r="S2589" s="12">
        <f>(((J2589/60)/60)/24)+DATE(1970,1,1)</f>
        <v>42338.675381944442</v>
      </c>
      <c r="T2589" s="12">
        <f>(((I2589/60)/60)/24)+DATE(1970,1,1)</f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(Table1[[#This Row],[pledged]]/Table1[[#This Row],[goal]])*100</f>
        <v>3.8833333333333329</v>
      </c>
      <c r="P2590">
        <f>Table1[[#This Row],[pledged]]/Table1[[#This Row],[backers_count]]</f>
        <v>29.125</v>
      </c>
      <c r="Q2590" t="s">
        <v>8334</v>
      </c>
      <c r="R2590" t="s">
        <v>8335</v>
      </c>
      <c r="S2590" s="12">
        <f>(((J2590/60)/60)/24)+DATE(1970,1,1)</f>
        <v>42042.676226851851</v>
      </c>
      <c r="T2590" s="12">
        <f>(((I2590/60)/60)/24)+DATE(1970,1,1)</f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(Table1[[#This Row],[pledged]]/Table1[[#This Row],[goal]])*100</f>
        <v>0.01</v>
      </c>
      <c r="P2591">
        <f>Table1[[#This Row],[pledged]]/Table1[[#This Row],[backers_count]]</f>
        <v>5</v>
      </c>
      <c r="Q2591" t="s">
        <v>8334</v>
      </c>
      <c r="R2591" t="s">
        <v>8335</v>
      </c>
      <c r="S2591" s="12">
        <f>(((J2591/60)/60)/24)+DATE(1970,1,1)</f>
        <v>42422.536192129628</v>
      </c>
      <c r="T2591" s="12">
        <f>(((I2591/60)/60)/24)+DATE(1970,1,1)</f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(Table1[[#This Row],[pledged]]/Table1[[#This Row],[goal]])*100</f>
        <v>0</v>
      </c>
      <c r="P2592" t="e">
        <f>Table1[[#This Row],[pledged]]/Table1[[#This Row],[backers_count]]</f>
        <v>#DIV/0!</v>
      </c>
      <c r="Q2592" t="s">
        <v>8334</v>
      </c>
      <c r="R2592" t="s">
        <v>8335</v>
      </c>
      <c r="S2592" s="12">
        <f>(((J2592/60)/60)/24)+DATE(1970,1,1)</f>
        <v>42388.589085648149</v>
      </c>
      <c r="T2592" s="12">
        <f>(((I2592/60)/60)/24)+DATE(1970,1,1)</f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(Table1[[#This Row],[pledged]]/Table1[[#This Row],[goal]])*100</f>
        <v>1.7333333333333332</v>
      </c>
      <c r="P2593">
        <f>Table1[[#This Row],[pledged]]/Table1[[#This Row],[backers_count]]</f>
        <v>13</v>
      </c>
      <c r="Q2593" t="s">
        <v>8334</v>
      </c>
      <c r="R2593" t="s">
        <v>8335</v>
      </c>
      <c r="S2593" s="12">
        <f>(((J2593/60)/60)/24)+DATE(1970,1,1)</f>
        <v>42382.906527777777</v>
      </c>
      <c r="T2593" s="12">
        <f>(((I2593/60)/60)/24)+DATE(1970,1,1)</f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(Table1[[#This Row],[pledged]]/Table1[[#This Row],[goal]])*100</f>
        <v>0.16666666666666669</v>
      </c>
      <c r="P2594">
        <f>Table1[[#This Row],[pledged]]/Table1[[#This Row],[backers_count]]</f>
        <v>50</v>
      </c>
      <c r="Q2594" t="s">
        <v>8334</v>
      </c>
      <c r="R2594" t="s">
        <v>8335</v>
      </c>
      <c r="S2594" s="12">
        <f>(((J2594/60)/60)/24)+DATE(1970,1,1)</f>
        <v>41887.801168981481</v>
      </c>
      <c r="T2594" s="12">
        <f>(((I2594/60)/60)/24)+DATE(1970,1,1)</f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(Table1[[#This Row],[pledged]]/Table1[[#This Row],[goal]])*100</f>
        <v>0</v>
      </c>
      <c r="P2595" t="e">
        <f>Table1[[#This Row],[pledged]]/Table1[[#This Row],[backers_count]]</f>
        <v>#DIV/0!</v>
      </c>
      <c r="Q2595" t="s">
        <v>8334</v>
      </c>
      <c r="R2595" t="s">
        <v>8335</v>
      </c>
      <c r="S2595" s="12">
        <f>(((J2595/60)/60)/24)+DATE(1970,1,1)</f>
        <v>42089.84520833334</v>
      </c>
      <c r="T2595" s="12">
        <f>(((I2595/60)/60)/24)+DATE(1970,1,1)</f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(Table1[[#This Row],[pledged]]/Table1[[#This Row],[goal]])*100</f>
        <v>1.25E-3</v>
      </c>
      <c r="P2596">
        <f>Table1[[#This Row],[pledged]]/Table1[[#This Row],[backers_count]]</f>
        <v>1</v>
      </c>
      <c r="Q2596" t="s">
        <v>8334</v>
      </c>
      <c r="R2596" t="s">
        <v>8335</v>
      </c>
      <c r="S2596" s="12">
        <f>(((J2596/60)/60)/24)+DATE(1970,1,1)</f>
        <v>41828.967916666668</v>
      </c>
      <c r="T2596" s="12">
        <f>(((I2596/60)/60)/24)+DATE(1970,1,1)</f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(Table1[[#This Row],[pledged]]/Table1[[#This Row],[goal]])*100</f>
        <v>12.166666666666668</v>
      </c>
      <c r="P2597">
        <f>Table1[[#This Row],[pledged]]/Table1[[#This Row],[backers_count]]</f>
        <v>96.05263157894737</v>
      </c>
      <c r="Q2597" t="s">
        <v>8334</v>
      </c>
      <c r="R2597" t="s">
        <v>8335</v>
      </c>
      <c r="S2597" s="12">
        <f>(((J2597/60)/60)/24)+DATE(1970,1,1)</f>
        <v>42760.244212962964</v>
      </c>
      <c r="T2597" s="12">
        <f>(((I2597/60)/60)/24)+DATE(1970,1,1)</f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(Table1[[#This Row],[pledged]]/Table1[[#This Row],[goal]])*100</f>
        <v>23.588571428571427</v>
      </c>
      <c r="P2598">
        <f>Table1[[#This Row],[pledged]]/Table1[[#This Row],[backers_count]]</f>
        <v>305.77777777777777</v>
      </c>
      <c r="Q2598" t="s">
        <v>8334</v>
      </c>
      <c r="R2598" t="s">
        <v>8335</v>
      </c>
      <c r="S2598" s="12">
        <f>(((J2598/60)/60)/24)+DATE(1970,1,1)</f>
        <v>41828.664456018516</v>
      </c>
      <c r="T2598" s="12">
        <f>(((I2598/60)/60)/24)+DATE(1970,1,1)</f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(Table1[[#This Row],[pledged]]/Table1[[#This Row],[goal]])*100</f>
        <v>5.6666666666666661</v>
      </c>
      <c r="P2599">
        <f>Table1[[#This Row],[pledged]]/Table1[[#This Row],[backers_count]]</f>
        <v>12.142857142857142</v>
      </c>
      <c r="Q2599" t="s">
        <v>8334</v>
      </c>
      <c r="R2599" t="s">
        <v>8335</v>
      </c>
      <c r="S2599" s="12">
        <f>(((J2599/60)/60)/24)+DATE(1970,1,1)</f>
        <v>42510.341631944444</v>
      </c>
      <c r="T2599" s="12">
        <f>(((I2599/60)/60)/24)+DATE(1970,1,1)</f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(Table1[[#This Row],[pledged]]/Table1[[#This Row],[goal]])*100</f>
        <v>39</v>
      </c>
      <c r="P2600">
        <f>Table1[[#This Row],[pledged]]/Table1[[#This Row],[backers_count]]</f>
        <v>83.571428571428569</v>
      </c>
      <c r="Q2600" t="s">
        <v>8334</v>
      </c>
      <c r="R2600" t="s">
        <v>8335</v>
      </c>
      <c r="S2600" s="12">
        <f>(((J2600/60)/60)/24)+DATE(1970,1,1)</f>
        <v>42240.840289351851</v>
      </c>
      <c r="T2600" s="12">
        <f>(((I2600/60)/60)/24)+DATE(1970,1,1)</f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(Table1[[#This Row],[pledged]]/Table1[[#This Row],[goal]])*100</f>
        <v>0.99546510341776351</v>
      </c>
      <c r="P2601">
        <f>Table1[[#This Row],[pledged]]/Table1[[#This Row],[backers_count]]</f>
        <v>18</v>
      </c>
      <c r="Q2601" t="s">
        <v>8334</v>
      </c>
      <c r="R2601" t="s">
        <v>8335</v>
      </c>
      <c r="S2601" s="12">
        <f>(((J2601/60)/60)/24)+DATE(1970,1,1)</f>
        <v>41809.754016203704</v>
      </c>
      <c r="T2601" s="12">
        <f>(((I2601/60)/60)/24)+DATE(1970,1,1)</f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(Table1[[#This Row],[pledged]]/Table1[[#This Row],[goal]])*100</f>
        <v>6.9320000000000004</v>
      </c>
      <c r="P2602">
        <f>Table1[[#This Row],[pledged]]/Table1[[#This Row],[backers_count]]</f>
        <v>115.53333333333333</v>
      </c>
      <c r="Q2602" t="s">
        <v>8334</v>
      </c>
      <c r="R2602" t="s">
        <v>8335</v>
      </c>
      <c r="S2602" s="12">
        <f>(((J2602/60)/60)/24)+DATE(1970,1,1)</f>
        <v>42394.900462962964</v>
      </c>
      <c r="T2602" s="12">
        <f>(((I2602/60)/60)/24)+DATE(1970,1,1)</f>
        <v>42454.858796296292</v>
      </c>
    </row>
    <row r="2603" spans="1:20" ht="43.2" x14ac:dyDescent="0.3">
      <c r="A2603">
        <v>1760</v>
      </c>
      <c r="B2603" s="3" t="s">
        <v>1761</v>
      </c>
      <c r="C2603" s="3" t="s">
        <v>5870</v>
      </c>
      <c r="D2603">
        <v>5000</v>
      </c>
      <c r="E2603">
        <v>8272</v>
      </c>
      <c r="F2603" t="s">
        <v>8219</v>
      </c>
      <c r="G2603" t="s">
        <v>8224</v>
      </c>
      <c r="H2603" t="s">
        <v>8246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8285</v>
      </c>
      <c r="O2603" s="7">
        <f>(Table1[[#This Row],[pledged]]/Table1[[#This Row],[goal]])*100</f>
        <v>165.44</v>
      </c>
      <c r="P2603">
        <f>Table1[[#This Row],[pledged]]/Table1[[#This Row],[backers_count]]</f>
        <v>81.098039215686271</v>
      </c>
      <c r="Q2603" t="s">
        <v>8336</v>
      </c>
      <c r="R2603" t="s">
        <v>8337</v>
      </c>
      <c r="S2603" s="12">
        <f>(((J2603/60)/60)/24)+DATE(1970,1,1)</f>
        <v>42405.67260416667</v>
      </c>
      <c r="T2603" s="12">
        <f>(((I2603/60)/60)/24)+DATE(1970,1,1)</f>
        <v>42425.67260416667</v>
      </c>
    </row>
    <row r="2604" spans="1:20" ht="28.8" x14ac:dyDescent="0.3">
      <c r="A2604">
        <v>1836</v>
      </c>
      <c r="B2604" s="3" t="s">
        <v>1837</v>
      </c>
      <c r="C2604" s="3" t="s">
        <v>5946</v>
      </c>
      <c r="D2604">
        <v>5000</v>
      </c>
      <c r="E2604">
        <v>10017</v>
      </c>
      <c r="F2604" t="s">
        <v>8219</v>
      </c>
      <c r="G2604" t="s">
        <v>8224</v>
      </c>
      <c r="H2604" t="s">
        <v>8246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8276</v>
      </c>
      <c r="O2604" s="7">
        <f>(Table1[[#This Row],[pledged]]/Table1[[#This Row],[goal]])*100</f>
        <v>200.34</v>
      </c>
      <c r="P2604">
        <f>Table1[[#This Row],[pledged]]/Table1[[#This Row],[backers_count]]</f>
        <v>182.12727272727273</v>
      </c>
      <c r="Q2604" t="s">
        <v>8323</v>
      </c>
      <c r="R2604" t="s">
        <v>8324</v>
      </c>
      <c r="S2604" s="12">
        <f>(((J2604/60)/60)/24)+DATE(1970,1,1)</f>
        <v>41305.809363425928</v>
      </c>
      <c r="T2604" s="12">
        <f>(((I2604/60)/60)/24)+DATE(1970,1,1)</f>
        <v>41322.809363425928</v>
      </c>
    </row>
    <row r="2605" spans="1:20" ht="43.2" x14ac:dyDescent="0.3">
      <c r="A2605">
        <v>1934</v>
      </c>
      <c r="B2605" s="3" t="s">
        <v>1935</v>
      </c>
      <c r="C2605" s="3" t="s">
        <v>6044</v>
      </c>
      <c r="D2605">
        <v>5000</v>
      </c>
      <c r="E2605">
        <v>6181</v>
      </c>
      <c r="F2605" t="s">
        <v>8219</v>
      </c>
      <c r="G2605" t="s">
        <v>8224</v>
      </c>
      <c r="H2605" t="s">
        <v>8246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8279</v>
      </c>
      <c r="O2605" s="7">
        <f>(Table1[[#This Row],[pledged]]/Table1[[#This Row],[goal]])*100</f>
        <v>123.61999999999999</v>
      </c>
      <c r="P2605">
        <f>Table1[[#This Row],[pledged]]/Table1[[#This Row],[backers_count]]</f>
        <v>80.272727272727266</v>
      </c>
      <c r="Q2605" t="s">
        <v>8323</v>
      </c>
      <c r="R2605" t="s">
        <v>8327</v>
      </c>
      <c r="S2605" s="12">
        <f>(((J2605/60)/60)/24)+DATE(1970,1,1)</f>
        <v>40865.867141203707</v>
      </c>
      <c r="T2605" s="12">
        <f>(((I2605/60)/60)/24)+DATE(1970,1,1)</f>
        <v>40902.208333333336</v>
      </c>
    </row>
    <row r="2606" spans="1:20" ht="43.2" x14ac:dyDescent="0.3">
      <c r="A2606">
        <v>1965</v>
      </c>
      <c r="B2606" s="3" t="s">
        <v>1966</v>
      </c>
      <c r="C2606" s="3" t="s">
        <v>6075</v>
      </c>
      <c r="D2606">
        <v>5000</v>
      </c>
      <c r="E2606">
        <v>13114</v>
      </c>
      <c r="F2606" t="s">
        <v>8219</v>
      </c>
      <c r="G2606" t="s">
        <v>8224</v>
      </c>
      <c r="H2606" t="s">
        <v>8246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8295</v>
      </c>
      <c r="O2606" s="7">
        <f>(Table1[[#This Row],[pledged]]/Table1[[#This Row],[goal]])*100</f>
        <v>262.27999999999997</v>
      </c>
      <c r="P2606">
        <f>Table1[[#This Row],[pledged]]/Table1[[#This Row],[backers_count]]</f>
        <v>127.32038834951456</v>
      </c>
      <c r="Q2606" t="s">
        <v>8317</v>
      </c>
      <c r="R2606" t="s">
        <v>8347</v>
      </c>
      <c r="S2606" s="12">
        <f>(((J2606/60)/60)/24)+DATE(1970,1,1)</f>
        <v>40898.089236111111</v>
      </c>
      <c r="T2606" s="12">
        <f>(((I2606/60)/60)/24)+DATE(1970,1,1)</f>
        <v>40920.041666666664</v>
      </c>
    </row>
    <row r="2607" spans="1:20" ht="43.2" x14ac:dyDescent="0.3">
      <c r="A2607">
        <v>1970</v>
      </c>
      <c r="B2607" s="3" t="s">
        <v>1971</v>
      </c>
      <c r="C2607" s="3" t="s">
        <v>6080</v>
      </c>
      <c r="D2607">
        <v>5000</v>
      </c>
      <c r="E2607">
        <v>56590</v>
      </c>
      <c r="F2607" t="s">
        <v>8219</v>
      </c>
      <c r="G2607" t="s">
        <v>8224</v>
      </c>
      <c r="H2607" t="s">
        <v>8246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8295</v>
      </c>
      <c r="O2607" s="7">
        <f>(Table1[[#This Row],[pledged]]/Table1[[#This Row],[goal]])*100</f>
        <v>1131.8</v>
      </c>
      <c r="P2607">
        <f>Table1[[#This Row],[pledged]]/Table1[[#This Row],[backers_count]]</f>
        <v>80.727532097004286</v>
      </c>
      <c r="Q2607" t="s">
        <v>8317</v>
      </c>
      <c r="R2607" t="s">
        <v>8347</v>
      </c>
      <c r="S2607" s="12">
        <f>(((J2607/60)/60)/24)+DATE(1970,1,1)</f>
        <v>41324.193298611113</v>
      </c>
      <c r="T2607" s="12">
        <f>(((I2607/60)/60)/24)+DATE(1970,1,1)</f>
        <v>41384.151631944449</v>
      </c>
    </row>
    <row r="2608" spans="1:20" ht="43.2" x14ac:dyDescent="0.3">
      <c r="A2608">
        <v>2012</v>
      </c>
      <c r="B2608" s="3" t="s">
        <v>2013</v>
      </c>
      <c r="C2608" s="3" t="s">
        <v>6122</v>
      </c>
      <c r="D2608">
        <v>5000</v>
      </c>
      <c r="E2608">
        <v>11745</v>
      </c>
      <c r="F2608" t="s">
        <v>8219</v>
      </c>
      <c r="G2608" t="s">
        <v>8224</v>
      </c>
      <c r="H2608" t="s">
        <v>8246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8295</v>
      </c>
      <c r="O2608" s="7">
        <f>(Table1[[#This Row],[pledged]]/Table1[[#This Row],[goal]])*100</f>
        <v>234.90000000000003</v>
      </c>
      <c r="P2608">
        <f>Table1[[#This Row],[pledged]]/Table1[[#This Row],[backers_count]]</f>
        <v>64.180327868852459</v>
      </c>
      <c r="Q2608" t="s">
        <v>8317</v>
      </c>
      <c r="R2608" t="s">
        <v>8347</v>
      </c>
      <c r="S2608" s="12">
        <f>(((J2608/60)/60)/24)+DATE(1970,1,1)</f>
        <v>42010.822233796294</v>
      </c>
      <c r="T2608" s="12">
        <f>(((I2608/60)/60)/24)+DATE(1970,1,1)</f>
        <v>42040.822233796294</v>
      </c>
    </row>
    <row r="2609" spans="1:20" ht="43.2" x14ac:dyDescent="0.3">
      <c r="A2609">
        <v>2021</v>
      </c>
      <c r="B2609" s="3" t="s">
        <v>2022</v>
      </c>
      <c r="C2609" s="3" t="s">
        <v>6131</v>
      </c>
      <c r="D2609">
        <v>5000</v>
      </c>
      <c r="E2609">
        <v>14055</v>
      </c>
      <c r="F2609" t="s">
        <v>8219</v>
      </c>
      <c r="G2609" t="s">
        <v>8224</v>
      </c>
      <c r="H2609" t="s">
        <v>8246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8295</v>
      </c>
      <c r="O2609" s="7">
        <f>(Table1[[#This Row],[pledged]]/Table1[[#This Row],[goal]])*100</f>
        <v>281.10000000000002</v>
      </c>
      <c r="P2609">
        <f>Table1[[#This Row],[pledged]]/Table1[[#This Row],[backers_count]]</f>
        <v>147.94736842105263</v>
      </c>
      <c r="Q2609" t="s">
        <v>8317</v>
      </c>
      <c r="R2609" t="s">
        <v>8347</v>
      </c>
      <c r="S2609" s="12">
        <f>(((J2609/60)/60)/24)+DATE(1970,1,1)</f>
        <v>41861.070567129631</v>
      </c>
      <c r="T2609" s="12">
        <f>(((I2609/60)/60)/24)+DATE(1970,1,1)</f>
        <v>41906.070567129631</v>
      </c>
    </row>
    <row r="2610" spans="1:20" ht="43.2" x14ac:dyDescent="0.3">
      <c r="A2610">
        <v>2053</v>
      </c>
      <c r="B2610" s="3" t="s">
        <v>2054</v>
      </c>
      <c r="C2610" s="3" t="s">
        <v>6163</v>
      </c>
      <c r="D2610">
        <v>5000</v>
      </c>
      <c r="E2610">
        <v>5051</v>
      </c>
      <c r="F2610" t="s">
        <v>8219</v>
      </c>
      <c r="G2610" t="s">
        <v>8224</v>
      </c>
      <c r="H2610" t="s">
        <v>8246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8295</v>
      </c>
      <c r="O2610" s="7">
        <f>(Table1[[#This Row],[pledged]]/Table1[[#This Row],[goal]])*100</f>
        <v>101.02</v>
      </c>
      <c r="P2610">
        <f>Table1[[#This Row],[pledged]]/Table1[[#This Row],[backers_count]]</f>
        <v>41.743801652892564</v>
      </c>
      <c r="Q2610" t="s">
        <v>8317</v>
      </c>
      <c r="R2610" t="s">
        <v>8347</v>
      </c>
      <c r="S2610" s="12">
        <f>(((J2610/60)/60)/24)+DATE(1970,1,1)</f>
        <v>42303.617488425924</v>
      </c>
      <c r="T2610" s="12">
        <f>(((I2610/60)/60)/24)+DATE(1970,1,1)</f>
        <v>42333.659155092595</v>
      </c>
    </row>
    <row r="2611" spans="1:20" ht="43.2" x14ac:dyDescent="0.3">
      <c r="A2611">
        <v>2061</v>
      </c>
      <c r="B2611" s="3" t="s">
        <v>2062</v>
      </c>
      <c r="C2611" s="3" t="s">
        <v>6171</v>
      </c>
      <c r="D2611">
        <v>5000</v>
      </c>
      <c r="E2611">
        <v>5396</v>
      </c>
      <c r="F2611" t="s">
        <v>8219</v>
      </c>
      <c r="G2611" t="s">
        <v>8224</v>
      </c>
      <c r="H2611" t="s">
        <v>8246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8295</v>
      </c>
      <c r="O2611" s="7">
        <f>(Table1[[#This Row],[pledged]]/Table1[[#This Row],[goal]])*100</f>
        <v>107.91999999999999</v>
      </c>
      <c r="P2611">
        <f>Table1[[#This Row],[pledged]]/Table1[[#This Row],[backers_count]]</f>
        <v>154.17142857142858</v>
      </c>
      <c r="Q2611" t="s">
        <v>8317</v>
      </c>
      <c r="R2611" t="s">
        <v>8347</v>
      </c>
      <c r="S2611" s="12">
        <f>(((J2611/60)/60)/24)+DATE(1970,1,1)</f>
        <v>42705.764513888891</v>
      </c>
      <c r="T2611" s="12">
        <f>(((I2611/60)/60)/24)+DATE(1970,1,1)</f>
        <v>42735.764513888891</v>
      </c>
    </row>
    <row r="2612" spans="1:20" ht="43.2" x14ac:dyDescent="0.3">
      <c r="A2612">
        <v>2114</v>
      </c>
      <c r="B2612" s="3" t="s">
        <v>2115</v>
      </c>
      <c r="C2612" s="3" t="s">
        <v>6224</v>
      </c>
      <c r="D2612">
        <v>5000</v>
      </c>
      <c r="E2612">
        <v>5235</v>
      </c>
      <c r="F2612" t="s">
        <v>8219</v>
      </c>
      <c r="G2612" t="s">
        <v>8224</v>
      </c>
      <c r="H2612" t="s">
        <v>8246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8279</v>
      </c>
      <c r="O2612" s="7">
        <f>(Table1[[#This Row],[pledged]]/Table1[[#This Row],[goal]])*100</f>
        <v>104.69999999999999</v>
      </c>
      <c r="P2612">
        <f>Table1[[#This Row],[pledged]]/Table1[[#This Row],[backers_count]]</f>
        <v>35.612244897959187</v>
      </c>
      <c r="Q2612" t="s">
        <v>8323</v>
      </c>
      <c r="R2612" t="s">
        <v>8327</v>
      </c>
      <c r="S2612" s="12">
        <f>(((J2612/60)/60)/24)+DATE(1970,1,1)</f>
        <v>40458.815625000003</v>
      </c>
      <c r="T2612" s="12">
        <f>(((I2612/60)/60)/24)+DATE(1970,1,1)</f>
        <v>40521.207638888889</v>
      </c>
    </row>
    <row r="2613" spans="1:20" ht="43.2" x14ac:dyDescent="0.3">
      <c r="A2613">
        <v>2176</v>
      </c>
      <c r="B2613" s="3" t="s">
        <v>2177</v>
      </c>
      <c r="C2613" s="3" t="s">
        <v>6286</v>
      </c>
      <c r="D2613">
        <v>5000</v>
      </c>
      <c r="E2613">
        <v>6301</v>
      </c>
      <c r="F2613" t="s">
        <v>8219</v>
      </c>
      <c r="G2613" t="s">
        <v>8224</v>
      </c>
      <c r="H2613" t="s">
        <v>8246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8276</v>
      </c>
      <c r="O2613" s="7">
        <f>(Table1[[#This Row],[pledged]]/Table1[[#This Row],[goal]])*100</f>
        <v>126.02</v>
      </c>
      <c r="P2613">
        <f>Table1[[#This Row],[pledged]]/Table1[[#This Row],[backers_count]]</f>
        <v>88.74647887323944</v>
      </c>
      <c r="Q2613" t="s">
        <v>8323</v>
      </c>
      <c r="R2613" t="s">
        <v>8324</v>
      </c>
      <c r="S2613" s="12">
        <f>(((J2613/60)/60)/24)+DATE(1970,1,1)</f>
        <v>42096.633206018523</v>
      </c>
      <c r="T2613" s="12">
        <f>(((I2613/60)/60)/24)+DATE(1970,1,1)</f>
        <v>42126.633206018523</v>
      </c>
    </row>
    <row r="2614" spans="1:20" ht="28.8" x14ac:dyDescent="0.3">
      <c r="A2614">
        <v>2180</v>
      </c>
      <c r="B2614" s="3" t="s">
        <v>2181</v>
      </c>
      <c r="C2614" s="3" t="s">
        <v>6290</v>
      </c>
      <c r="D2614">
        <v>5000</v>
      </c>
      <c r="E2614">
        <v>5359.21</v>
      </c>
      <c r="F2614" t="s">
        <v>8219</v>
      </c>
      <c r="G2614" t="s">
        <v>8224</v>
      </c>
      <c r="H2614" t="s">
        <v>8246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8276</v>
      </c>
      <c r="O2614" s="7">
        <f>(Table1[[#This Row],[pledged]]/Table1[[#This Row],[goal]])*100</f>
        <v>107.18419999999999</v>
      </c>
      <c r="P2614">
        <f>Table1[[#This Row],[pledged]]/Table1[[#This Row],[backers_count]]</f>
        <v>68.707820512820518</v>
      </c>
      <c r="Q2614" t="s">
        <v>8323</v>
      </c>
      <c r="R2614" t="s">
        <v>8324</v>
      </c>
      <c r="S2614" s="12">
        <f>(((J2614/60)/60)/24)+DATE(1970,1,1)</f>
        <v>42279.669768518521</v>
      </c>
      <c r="T2614" s="12">
        <f>(((I2614/60)/60)/24)+DATE(1970,1,1)</f>
        <v>42321.711435185185</v>
      </c>
    </row>
    <row r="2615" spans="1:20" ht="43.2" x14ac:dyDescent="0.3">
      <c r="A2615">
        <v>2185</v>
      </c>
      <c r="B2615" s="3" t="s">
        <v>2186</v>
      </c>
      <c r="C2615" s="3" t="s">
        <v>6295</v>
      </c>
      <c r="D2615">
        <v>5000</v>
      </c>
      <c r="E2615">
        <v>92848.5</v>
      </c>
      <c r="F2615" t="s">
        <v>8219</v>
      </c>
      <c r="G2615" t="s">
        <v>8225</v>
      </c>
      <c r="H2615" t="s">
        <v>8247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8297</v>
      </c>
      <c r="O2615" s="7">
        <f>(Table1[[#This Row],[pledged]]/Table1[[#This Row],[goal]])*100</f>
        <v>1856.97</v>
      </c>
      <c r="P2615">
        <f>Table1[[#This Row],[pledged]]/Table1[[#This Row],[backers_count]]</f>
        <v>149.03451043338683</v>
      </c>
      <c r="Q2615" t="s">
        <v>8331</v>
      </c>
      <c r="R2615" t="s">
        <v>8349</v>
      </c>
      <c r="S2615" s="12">
        <f>(((J2615/60)/60)/24)+DATE(1970,1,1)</f>
        <v>41319.349988425929</v>
      </c>
      <c r="T2615" s="12">
        <f>(((I2615/60)/60)/24)+DATE(1970,1,1)</f>
        <v>41359.349988425929</v>
      </c>
    </row>
    <row r="2616" spans="1:20" ht="43.2" x14ac:dyDescent="0.3">
      <c r="A2616">
        <v>2232</v>
      </c>
      <c r="B2616" s="3" t="s">
        <v>2233</v>
      </c>
      <c r="C2616" s="3" t="s">
        <v>6342</v>
      </c>
      <c r="D2616">
        <v>5000</v>
      </c>
      <c r="E2616">
        <v>24790</v>
      </c>
      <c r="F2616" t="s">
        <v>8219</v>
      </c>
      <c r="G2616" t="s">
        <v>8224</v>
      </c>
      <c r="H2616" t="s">
        <v>8246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8297</v>
      </c>
      <c r="O2616" s="7">
        <f>(Table1[[#This Row],[pledged]]/Table1[[#This Row],[goal]])*100</f>
        <v>495.8</v>
      </c>
      <c r="P2616">
        <f>Table1[[#This Row],[pledged]]/Table1[[#This Row],[backers_count]]</f>
        <v>25.091093117408906</v>
      </c>
      <c r="Q2616" t="s">
        <v>8331</v>
      </c>
      <c r="R2616" t="s">
        <v>8349</v>
      </c>
      <c r="S2616" s="12">
        <f>(((J2616/60)/60)/24)+DATE(1970,1,1)</f>
        <v>41806.794074074074</v>
      </c>
      <c r="T2616" s="12">
        <f>(((I2616/60)/60)/24)+DATE(1970,1,1)</f>
        <v>41839.125</v>
      </c>
    </row>
    <row r="2617" spans="1:20" ht="43.2" x14ac:dyDescent="0.3">
      <c r="A2617">
        <v>2240</v>
      </c>
      <c r="B2617" s="3" t="s">
        <v>2241</v>
      </c>
      <c r="C2617" s="3" t="s">
        <v>6350</v>
      </c>
      <c r="D2617">
        <v>5000</v>
      </c>
      <c r="E2617">
        <v>13534</v>
      </c>
      <c r="F2617" t="s">
        <v>8219</v>
      </c>
      <c r="G2617" t="s">
        <v>8224</v>
      </c>
      <c r="H2617" t="s">
        <v>8246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8297</v>
      </c>
      <c r="O2617" s="7">
        <f>(Table1[[#This Row],[pledged]]/Table1[[#This Row],[goal]])*100</f>
        <v>270.68</v>
      </c>
      <c r="P2617">
        <f>Table1[[#This Row],[pledged]]/Table1[[#This Row],[backers_count]]</f>
        <v>140.97916666666666</v>
      </c>
      <c r="Q2617" t="s">
        <v>8331</v>
      </c>
      <c r="R2617" t="s">
        <v>8349</v>
      </c>
      <c r="S2617" s="12">
        <f>(((J2617/60)/60)/24)+DATE(1970,1,1)</f>
        <v>42452.825740740736</v>
      </c>
      <c r="T2617" s="12">
        <f>(((I2617/60)/60)/24)+DATE(1970,1,1)</f>
        <v>42482.825740740736</v>
      </c>
    </row>
    <row r="2618" spans="1:20" ht="43.2" x14ac:dyDescent="0.3">
      <c r="A2618">
        <v>2244</v>
      </c>
      <c r="B2618" s="3" t="s">
        <v>2245</v>
      </c>
      <c r="C2618" s="3" t="s">
        <v>6354</v>
      </c>
      <c r="D2618">
        <v>5000</v>
      </c>
      <c r="E2618">
        <v>18851</v>
      </c>
      <c r="F2618" t="s">
        <v>8219</v>
      </c>
      <c r="G2618" t="s">
        <v>8224</v>
      </c>
      <c r="H2618" t="s">
        <v>8246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8297</v>
      </c>
      <c r="O2618" s="7">
        <f>(Table1[[#This Row],[pledged]]/Table1[[#This Row],[goal]])*100</f>
        <v>377.02</v>
      </c>
      <c r="P2618">
        <f>Table1[[#This Row],[pledged]]/Table1[[#This Row],[backers_count]]</f>
        <v>65.00344827586207</v>
      </c>
      <c r="Q2618" t="s">
        <v>8331</v>
      </c>
      <c r="R2618" t="s">
        <v>8349</v>
      </c>
      <c r="S2618" s="12">
        <f>(((J2618/60)/60)/24)+DATE(1970,1,1)</f>
        <v>42647.818819444445</v>
      </c>
      <c r="T2618" s="12">
        <f>(((I2618/60)/60)/24)+DATE(1970,1,1)</f>
        <v>42659.854166666672</v>
      </c>
    </row>
    <row r="2619" spans="1:20" ht="43.2" x14ac:dyDescent="0.3">
      <c r="A2619">
        <v>2294</v>
      </c>
      <c r="B2619" s="3" t="s">
        <v>2295</v>
      </c>
      <c r="C2619" s="3" t="s">
        <v>6404</v>
      </c>
      <c r="D2619">
        <v>5000</v>
      </c>
      <c r="E2619">
        <v>7304.04</v>
      </c>
      <c r="F2619" t="s">
        <v>8219</v>
      </c>
      <c r="G2619" t="s">
        <v>8224</v>
      </c>
      <c r="H2619" t="s">
        <v>8246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8276</v>
      </c>
      <c r="O2619" s="7">
        <f>(Table1[[#This Row],[pledged]]/Table1[[#This Row],[goal]])*100</f>
        <v>146.08079999999998</v>
      </c>
      <c r="P2619">
        <f>Table1[[#This Row],[pledged]]/Table1[[#This Row],[backers_count]]</f>
        <v>65.214642857142863</v>
      </c>
      <c r="Q2619" t="s">
        <v>8323</v>
      </c>
      <c r="R2619" t="s">
        <v>8324</v>
      </c>
      <c r="S2619" s="12">
        <f>(((J2619/60)/60)/24)+DATE(1970,1,1)</f>
        <v>41264.72314814815</v>
      </c>
      <c r="T2619" s="12">
        <f>(((I2619/60)/60)/24)+DATE(1970,1,1)</f>
        <v>41294.72314814815</v>
      </c>
    </row>
    <row r="2620" spans="1:20" ht="28.8" x14ac:dyDescent="0.3">
      <c r="A2620">
        <v>2301</v>
      </c>
      <c r="B2620" s="3" t="s">
        <v>2302</v>
      </c>
      <c r="C2620" s="3" t="s">
        <v>6411</v>
      </c>
      <c r="D2620">
        <v>5000</v>
      </c>
      <c r="E2620">
        <v>6680.22</v>
      </c>
      <c r="F2620" t="s">
        <v>8219</v>
      </c>
      <c r="G2620" t="s">
        <v>8224</v>
      </c>
      <c r="H2620" t="s">
        <v>8246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8279</v>
      </c>
      <c r="O2620" s="7">
        <f>(Table1[[#This Row],[pledged]]/Table1[[#This Row],[goal]])*100</f>
        <v>133.6044</v>
      </c>
      <c r="P2620">
        <f>Table1[[#This Row],[pledged]]/Table1[[#This Row],[backers_count]]</f>
        <v>31.659810426540286</v>
      </c>
      <c r="Q2620" t="s">
        <v>8323</v>
      </c>
      <c r="R2620" t="s">
        <v>8327</v>
      </c>
      <c r="S2620" s="12">
        <f>(((J2620/60)/60)/24)+DATE(1970,1,1)</f>
        <v>41416.146944444445</v>
      </c>
      <c r="T2620" s="12">
        <f>(((I2620/60)/60)/24)+DATE(1970,1,1)</f>
        <v>41446.146944444445</v>
      </c>
    </row>
    <row r="2621" spans="1:20" ht="28.8" x14ac:dyDescent="0.3">
      <c r="A2621">
        <v>2313</v>
      </c>
      <c r="B2621" s="3" t="s">
        <v>2314</v>
      </c>
      <c r="C2621" s="3" t="s">
        <v>6423</v>
      </c>
      <c r="D2621">
        <v>5000</v>
      </c>
      <c r="E2621">
        <v>8792.02</v>
      </c>
      <c r="F2621" t="s">
        <v>8219</v>
      </c>
      <c r="G2621" t="s">
        <v>8224</v>
      </c>
      <c r="H2621" t="s">
        <v>8246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8279</v>
      </c>
      <c r="O2621" s="7">
        <f>(Table1[[#This Row],[pledged]]/Table1[[#This Row],[goal]])*100</f>
        <v>175.84040000000002</v>
      </c>
      <c r="P2621">
        <f>Table1[[#This Row],[pledged]]/Table1[[#This Row],[backers_count]]</f>
        <v>56.000127388535034</v>
      </c>
      <c r="Q2621" t="s">
        <v>8323</v>
      </c>
      <c r="R2621" t="s">
        <v>8327</v>
      </c>
      <c r="S2621" s="12">
        <f>(((J2621/60)/60)/24)+DATE(1970,1,1)</f>
        <v>41002.958634259259</v>
      </c>
      <c r="T2621" s="12">
        <f>(((I2621/60)/60)/24)+DATE(1970,1,1)</f>
        <v>41032.958634259259</v>
      </c>
    </row>
    <row r="2622" spans="1:20" ht="57.6" x14ac:dyDescent="0.3">
      <c r="A2622">
        <v>2318</v>
      </c>
      <c r="B2622" s="3" t="s">
        <v>2319</v>
      </c>
      <c r="C2622" s="3" t="s">
        <v>6428</v>
      </c>
      <c r="D2622">
        <v>5000</v>
      </c>
      <c r="E2622">
        <v>6053</v>
      </c>
      <c r="F2622" t="s">
        <v>8219</v>
      </c>
      <c r="G2622" t="s">
        <v>8224</v>
      </c>
      <c r="H2622" t="s">
        <v>8246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8279</v>
      </c>
      <c r="O2622" s="7">
        <f>(Table1[[#This Row],[pledged]]/Table1[[#This Row],[goal]])*100</f>
        <v>121.05999999999999</v>
      </c>
      <c r="P2622">
        <f>Table1[[#This Row],[pledged]]/Table1[[#This Row],[backers_count]]</f>
        <v>37.134969325153371</v>
      </c>
      <c r="Q2622" t="s">
        <v>8323</v>
      </c>
      <c r="R2622" t="s">
        <v>8327</v>
      </c>
      <c r="S2622" s="12">
        <f>(((J2622/60)/60)/24)+DATE(1970,1,1)</f>
        <v>40050.643680555557</v>
      </c>
      <c r="T2622" s="12">
        <f>(((I2622/60)/60)/24)+DATE(1970,1,1)</f>
        <v>40082.165972222225</v>
      </c>
    </row>
    <row r="2623" spans="1:20" ht="57.6" x14ac:dyDescent="0.3">
      <c r="A2623">
        <v>2320</v>
      </c>
      <c r="B2623" s="3" t="s">
        <v>2321</v>
      </c>
      <c r="C2623" s="3" t="s">
        <v>6430</v>
      </c>
      <c r="D2623">
        <v>5000</v>
      </c>
      <c r="E2623">
        <v>5433</v>
      </c>
      <c r="F2623" t="s">
        <v>8219</v>
      </c>
      <c r="G2623" t="s">
        <v>8224</v>
      </c>
      <c r="H2623" t="s">
        <v>8246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8279</v>
      </c>
      <c r="O2623" s="7">
        <f>(Table1[[#This Row],[pledged]]/Table1[[#This Row],[goal]])*100</f>
        <v>108.66</v>
      </c>
      <c r="P2623">
        <f>Table1[[#This Row],[pledged]]/Table1[[#This Row],[backers_count]]</f>
        <v>61.044943820224717</v>
      </c>
      <c r="Q2623" t="s">
        <v>8323</v>
      </c>
      <c r="R2623" t="s">
        <v>8327</v>
      </c>
      <c r="S2623" s="12">
        <f>(((J2623/60)/60)/24)+DATE(1970,1,1)</f>
        <v>41696.817129629628</v>
      </c>
      <c r="T2623" s="12">
        <f>(((I2623/60)/60)/24)+DATE(1970,1,1)</f>
        <v>41731.775462962964</v>
      </c>
    </row>
    <row r="2624" spans="1:20" ht="57.6" x14ac:dyDescent="0.3">
      <c r="A2624">
        <v>2445</v>
      </c>
      <c r="B2624" s="3" t="s">
        <v>2446</v>
      </c>
      <c r="C2624" s="3" t="s">
        <v>6555</v>
      </c>
      <c r="D2624">
        <v>5000</v>
      </c>
      <c r="E2624">
        <v>8640</v>
      </c>
      <c r="F2624" t="s">
        <v>8219</v>
      </c>
      <c r="G2624" t="s">
        <v>8224</v>
      </c>
      <c r="H2624" t="s">
        <v>8246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8298</v>
      </c>
      <c r="O2624" s="7">
        <f>(Table1[[#This Row],[pledged]]/Table1[[#This Row],[goal]])*100</f>
        <v>172.8</v>
      </c>
      <c r="P2624">
        <f>Table1[[#This Row],[pledged]]/Table1[[#This Row],[backers_count]]</f>
        <v>75.130434782608702</v>
      </c>
      <c r="Q2624" t="s">
        <v>8334</v>
      </c>
      <c r="R2624" t="s">
        <v>8350</v>
      </c>
      <c r="S2624" s="12">
        <f>(((J2624/60)/60)/24)+DATE(1970,1,1)</f>
        <v>42243.190057870372</v>
      </c>
      <c r="T2624" s="12">
        <f>(((I2624/60)/60)/24)+DATE(1970,1,1)</f>
        <v>42273.190057870372</v>
      </c>
    </row>
    <row r="2625" spans="1:20" ht="57.6" x14ac:dyDescent="0.3">
      <c r="A2625">
        <v>2446</v>
      </c>
      <c r="B2625" s="3" t="s">
        <v>2447</v>
      </c>
      <c r="C2625" s="3" t="s">
        <v>6556</v>
      </c>
      <c r="D2625">
        <v>5000</v>
      </c>
      <c r="E2625">
        <v>8399</v>
      </c>
      <c r="F2625" t="s">
        <v>8219</v>
      </c>
      <c r="G2625" t="s">
        <v>8224</v>
      </c>
      <c r="H2625" t="s">
        <v>8246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8298</v>
      </c>
      <c r="O2625" s="7">
        <f>(Table1[[#This Row],[pledged]]/Table1[[#This Row],[goal]])*100</f>
        <v>167.98</v>
      </c>
      <c r="P2625">
        <f>Table1[[#This Row],[pledged]]/Table1[[#This Row],[backers_count]]</f>
        <v>75.666666666666671</v>
      </c>
      <c r="Q2625" t="s">
        <v>8334</v>
      </c>
      <c r="R2625" t="s">
        <v>8350</v>
      </c>
      <c r="S2625" s="12">
        <f>(((J2625/60)/60)/24)+DATE(1970,1,1)</f>
        <v>42670.602673611109</v>
      </c>
      <c r="T2625" s="12">
        <f>(((I2625/60)/60)/24)+DATE(1970,1,1)</f>
        <v>42700.64434027778</v>
      </c>
    </row>
    <row r="2626" spans="1:20" ht="57.6" x14ac:dyDescent="0.3">
      <c r="A2626">
        <v>2458</v>
      </c>
      <c r="B2626" s="3" t="s">
        <v>2459</v>
      </c>
      <c r="C2626" s="3" t="s">
        <v>6568</v>
      </c>
      <c r="D2626">
        <v>5000</v>
      </c>
      <c r="E2626">
        <v>5509</v>
      </c>
      <c r="F2626" t="s">
        <v>8219</v>
      </c>
      <c r="G2626" t="s">
        <v>8224</v>
      </c>
      <c r="H2626" t="s">
        <v>8246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8298</v>
      </c>
      <c r="O2626" s="7">
        <f>(Table1[[#This Row],[pledged]]/Table1[[#This Row],[goal]])*100</f>
        <v>110.17999999999999</v>
      </c>
      <c r="P2626">
        <f>Table1[[#This Row],[pledged]]/Table1[[#This Row],[backers_count]]</f>
        <v>68.862499999999997</v>
      </c>
      <c r="Q2626" t="s">
        <v>8334</v>
      </c>
      <c r="R2626" t="s">
        <v>8350</v>
      </c>
      <c r="S2626" s="12">
        <f>(((J2626/60)/60)/24)+DATE(1970,1,1)</f>
        <v>42495.871736111112</v>
      </c>
      <c r="T2626" s="12">
        <f>(((I2626/60)/60)/24)+DATE(1970,1,1)</f>
        <v>42530.791666666672</v>
      </c>
    </row>
    <row r="2627" spans="1:20" ht="57.6" x14ac:dyDescent="0.3">
      <c r="A2627">
        <v>2474</v>
      </c>
      <c r="B2627" s="3" t="s">
        <v>2475</v>
      </c>
      <c r="C2627" s="3" t="s">
        <v>6584</v>
      </c>
      <c r="D2627">
        <v>5000</v>
      </c>
      <c r="E2627">
        <v>5000.18</v>
      </c>
      <c r="F2627" t="s">
        <v>8219</v>
      </c>
      <c r="G2627" t="s">
        <v>8224</v>
      </c>
      <c r="H2627" t="s">
        <v>8246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8279</v>
      </c>
      <c r="O2627" s="7">
        <f>(Table1[[#This Row],[pledged]]/Table1[[#This Row],[goal]])*100</f>
        <v>100.00360000000002</v>
      </c>
      <c r="P2627">
        <f>Table1[[#This Row],[pledged]]/Table1[[#This Row],[backers_count]]</f>
        <v>131.58368421052631</v>
      </c>
      <c r="Q2627" t="s">
        <v>8323</v>
      </c>
      <c r="R2627" t="s">
        <v>8327</v>
      </c>
      <c r="S2627" s="12">
        <f>(((J2627/60)/60)/24)+DATE(1970,1,1)</f>
        <v>40417.011296296296</v>
      </c>
      <c r="T2627" s="12">
        <f>(((I2627/60)/60)/24)+DATE(1970,1,1)</f>
        <v>40462.011296296296</v>
      </c>
    </row>
    <row r="2628" spans="1:20" ht="43.2" x14ac:dyDescent="0.3">
      <c r="A2628">
        <v>2522</v>
      </c>
      <c r="B2628" s="3" t="s">
        <v>2522</v>
      </c>
      <c r="C2628" s="3" t="s">
        <v>6632</v>
      </c>
      <c r="D2628">
        <v>5000</v>
      </c>
      <c r="E2628">
        <v>5000</v>
      </c>
      <c r="F2628" t="s">
        <v>8219</v>
      </c>
      <c r="G2628" t="s">
        <v>8224</v>
      </c>
      <c r="H2628" t="s">
        <v>8246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8300</v>
      </c>
      <c r="O2628" s="7">
        <f>(Table1[[#This Row],[pledged]]/Table1[[#This Row],[goal]])*100</f>
        <v>100</v>
      </c>
      <c r="P2628">
        <f>Table1[[#This Row],[pledged]]/Table1[[#This Row],[backers_count]]</f>
        <v>185.18518518518519</v>
      </c>
      <c r="Q2628" t="s">
        <v>8323</v>
      </c>
      <c r="R2628" t="s">
        <v>8352</v>
      </c>
      <c r="S2628" s="12">
        <f>(((J2628/60)/60)/24)+DATE(1970,1,1)</f>
        <v>42460.573611111111</v>
      </c>
      <c r="T2628" s="12">
        <f>(((I2628/60)/60)/24)+DATE(1970,1,1)</f>
        <v>42482.619444444441</v>
      </c>
    </row>
    <row r="2629" spans="1:20" ht="43.2" x14ac:dyDescent="0.3">
      <c r="A2629">
        <v>2544</v>
      </c>
      <c r="B2629" s="3" t="s">
        <v>2544</v>
      </c>
      <c r="C2629" s="3" t="s">
        <v>6654</v>
      </c>
      <c r="D2629">
        <v>5000</v>
      </c>
      <c r="E2629">
        <v>5041</v>
      </c>
      <c r="F2629" t="s">
        <v>8219</v>
      </c>
      <c r="G2629" t="s">
        <v>8224</v>
      </c>
      <c r="H2629" t="s">
        <v>8246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8300</v>
      </c>
      <c r="O2629" s="7">
        <f>(Table1[[#This Row],[pledged]]/Table1[[#This Row],[goal]])*100</f>
        <v>100.82</v>
      </c>
      <c r="P2629">
        <f>Table1[[#This Row],[pledged]]/Table1[[#This Row],[backers_count]]</f>
        <v>88.438596491228068</v>
      </c>
      <c r="Q2629" t="s">
        <v>8323</v>
      </c>
      <c r="R2629" t="s">
        <v>8352</v>
      </c>
      <c r="S2629" s="12">
        <f>(((J2629/60)/60)/24)+DATE(1970,1,1)</f>
        <v>41068.520474537036</v>
      </c>
      <c r="T2629" s="12">
        <f>(((I2629/60)/60)/24)+DATE(1970,1,1)</f>
        <v>41098.520474537036</v>
      </c>
    </row>
    <row r="2630" spans="1:20" ht="28.8" x14ac:dyDescent="0.3">
      <c r="A2630">
        <v>2629</v>
      </c>
      <c r="B2630" s="3" t="s">
        <v>2629</v>
      </c>
      <c r="C2630" s="3" t="s">
        <v>6739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7">
        <f>(Table1[[#This Row],[pledged]]/Table1[[#This Row],[goal]])*100</f>
        <v>127.74000000000001</v>
      </c>
      <c r="P2630">
        <f>Table1[[#This Row],[pledged]]/Table1[[#This Row],[backers_count]]</f>
        <v>63.87</v>
      </c>
      <c r="Q2630" t="s">
        <v>8317</v>
      </c>
      <c r="R2630" t="s">
        <v>8353</v>
      </c>
      <c r="S2630" s="12">
        <f>(((J2630/60)/60)/24)+DATE(1970,1,1)</f>
        <v>42108.538449074069</v>
      </c>
      <c r="T2630" s="12">
        <f>(((I2630/60)/60)/24)+DATE(1970,1,1)</f>
        <v>42138.538449074069</v>
      </c>
    </row>
    <row r="2631" spans="1:20" ht="43.2" x14ac:dyDescent="0.3">
      <c r="A2631">
        <v>2633</v>
      </c>
      <c r="B2631" s="3" t="s">
        <v>2633</v>
      </c>
      <c r="C2631" s="3" t="s">
        <v>6743</v>
      </c>
      <c r="D2631">
        <v>5000</v>
      </c>
      <c r="E2631">
        <v>17731</v>
      </c>
      <c r="F2631" t="s">
        <v>8219</v>
      </c>
      <c r="G2631" t="s">
        <v>8224</v>
      </c>
      <c r="H2631" t="s">
        <v>8246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8301</v>
      </c>
      <c r="O2631" s="7">
        <f>(Table1[[#This Row],[pledged]]/Table1[[#This Row],[goal]])*100</f>
        <v>354.62</v>
      </c>
      <c r="P2631">
        <f>Table1[[#This Row],[pledged]]/Table1[[#This Row],[backers_count]]</f>
        <v>89.100502512562812</v>
      </c>
      <c r="Q2631" t="s">
        <v>8317</v>
      </c>
      <c r="R2631" t="s">
        <v>8353</v>
      </c>
      <c r="S2631" s="12">
        <f>(((J2631/60)/60)/24)+DATE(1970,1,1)</f>
        <v>41667.823287037041</v>
      </c>
      <c r="T2631" s="12">
        <f>(((I2631/60)/60)/24)+DATE(1970,1,1)</f>
        <v>41697.958333333336</v>
      </c>
    </row>
    <row r="2632" spans="1:20" ht="43.2" x14ac:dyDescent="0.3">
      <c r="A2632">
        <v>2661</v>
      </c>
      <c r="B2632" s="3" t="s">
        <v>2661</v>
      </c>
      <c r="C2632" s="3" t="s">
        <v>6771</v>
      </c>
      <c r="D2632">
        <v>5000</v>
      </c>
      <c r="E2632">
        <v>5145</v>
      </c>
      <c r="F2632" t="s">
        <v>8219</v>
      </c>
      <c r="G2632" t="s">
        <v>8224</v>
      </c>
      <c r="H2632" t="s">
        <v>8246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8302</v>
      </c>
      <c r="O2632" s="7">
        <f>(Table1[[#This Row],[pledged]]/Table1[[#This Row],[goal]])*100</f>
        <v>102.89999999999999</v>
      </c>
      <c r="P2632">
        <f>Table1[[#This Row],[pledged]]/Table1[[#This Row],[backers_count]]</f>
        <v>85.75</v>
      </c>
      <c r="Q2632" t="s">
        <v>8317</v>
      </c>
      <c r="R2632" t="s">
        <v>8354</v>
      </c>
      <c r="S2632" s="12">
        <f>(((J2632/60)/60)/24)+DATE(1970,1,1)</f>
        <v>41542.958449074074</v>
      </c>
      <c r="T2632" s="12">
        <f>(((I2632/60)/60)/24)+DATE(1970,1,1)</f>
        <v>41572.958449074074</v>
      </c>
    </row>
    <row r="2633" spans="1:20" ht="43.2" x14ac:dyDescent="0.3">
      <c r="A2633">
        <v>2722</v>
      </c>
      <c r="B2633" s="3" t="s">
        <v>2722</v>
      </c>
      <c r="C2633" s="3" t="s">
        <v>6832</v>
      </c>
      <c r="D2633">
        <v>5000</v>
      </c>
      <c r="E2633">
        <v>12627</v>
      </c>
      <c r="F2633" t="s">
        <v>8219</v>
      </c>
      <c r="G2633" t="s">
        <v>8224</v>
      </c>
      <c r="H2633" t="s">
        <v>8246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8295</v>
      </c>
      <c r="O2633" s="7">
        <f>(Table1[[#This Row],[pledged]]/Table1[[#This Row],[goal]])*100</f>
        <v>252.54</v>
      </c>
      <c r="P2633">
        <f>Table1[[#This Row],[pledged]]/Table1[[#This Row],[backers_count]]</f>
        <v>68.254054054054052</v>
      </c>
      <c r="Q2633" t="s">
        <v>8317</v>
      </c>
      <c r="R2633" t="s">
        <v>8347</v>
      </c>
      <c r="S2633" s="12">
        <f>(((J2633/60)/60)/24)+DATE(1970,1,1)</f>
        <v>42704.857094907406</v>
      </c>
      <c r="T2633" s="12">
        <f>(((I2633/60)/60)/24)+DATE(1970,1,1)</f>
        <v>42764.857094907406</v>
      </c>
    </row>
    <row r="2634" spans="1:20" ht="43.2" x14ac:dyDescent="0.3">
      <c r="A2634">
        <v>2738</v>
      </c>
      <c r="B2634" s="3" t="s">
        <v>2738</v>
      </c>
      <c r="C2634" s="3" t="s">
        <v>6848</v>
      </c>
      <c r="D2634">
        <v>5000</v>
      </c>
      <c r="E2634">
        <v>7397</v>
      </c>
      <c r="F2634" t="s">
        <v>8219</v>
      </c>
      <c r="G2634" t="s">
        <v>8224</v>
      </c>
      <c r="H2634" t="s">
        <v>8246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8295</v>
      </c>
      <c r="O2634" s="7">
        <f>(Table1[[#This Row],[pledged]]/Table1[[#This Row],[goal]])*100</f>
        <v>147.94</v>
      </c>
      <c r="P2634">
        <f>Table1[[#This Row],[pledged]]/Table1[[#This Row],[backers_count]]</f>
        <v>493.13333333333333</v>
      </c>
      <c r="Q2634" t="s">
        <v>8317</v>
      </c>
      <c r="R2634" t="s">
        <v>8347</v>
      </c>
      <c r="S2634" s="12">
        <f>(((J2634/60)/60)/24)+DATE(1970,1,1)</f>
        <v>42620.143564814818</v>
      </c>
      <c r="T2634" s="12">
        <f>(((I2634/60)/60)/24)+DATE(1970,1,1)</f>
        <v>42680.143564814818</v>
      </c>
    </row>
    <row r="2635" spans="1:20" ht="43.2" x14ac:dyDescent="0.3">
      <c r="A2635">
        <v>2785</v>
      </c>
      <c r="B2635" s="3" t="s">
        <v>2785</v>
      </c>
      <c r="C2635" s="3" t="s">
        <v>6895</v>
      </c>
      <c r="D2635">
        <v>5000</v>
      </c>
      <c r="E2635">
        <v>5234</v>
      </c>
      <c r="F2635" t="s">
        <v>8219</v>
      </c>
      <c r="G2635" t="s">
        <v>8224</v>
      </c>
      <c r="H2635" t="s">
        <v>8246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8271</v>
      </c>
      <c r="O2635" s="7">
        <f>(Table1[[#This Row],[pledged]]/Table1[[#This Row],[goal]])*100</f>
        <v>104.67999999999999</v>
      </c>
      <c r="P2635">
        <f>Table1[[#This Row],[pledged]]/Table1[[#This Row],[backers_count]]</f>
        <v>36.859154929577464</v>
      </c>
      <c r="Q2635" t="s">
        <v>8315</v>
      </c>
      <c r="R2635" t="s">
        <v>8316</v>
      </c>
      <c r="S2635" s="12">
        <f>(((J2635/60)/60)/24)+DATE(1970,1,1)</f>
        <v>42558.189432870371</v>
      </c>
      <c r="T2635" s="12">
        <f>(((I2635/60)/60)/24)+DATE(1970,1,1)</f>
        <v>42587.875</v>
      </c>
    </row>
    <row r="2636" spans="1:20" ht="43.2" x14ac:dyDescent="0.3">
      <c r="A2636">
        <v>2798</v>
      </c>
      <c r="B2636" s="3" t="s">
        <v>2798</v>
      </c>
      <c r="C2636" s="3" t="s">
        <v>6908</v>
      </c>
      <c r="D2636">
        <v>5000</v>
      </c>
      <c r="E2636">
        <v>5070</v>
      </c>
      <c r="F2636" t="s">
        <v>8219</v>
      </c>
      <c r="G2636" t="s">
        <v>8225</v>
      </c>
      <c r="H2636" t="s">
        <v>8247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8271</v>
      </c>
      <c r="O2636" s="7">
        <f>(Table1[[#This Row],[pledged]]/Table1[[#This Row],[goal]])*100</f>
        <v>101.4</v>
      </c>
      <c r="P2636">
        <f>Table1[[#This Row],[pledged]]/Table1[[#This Row],[backers_count]]</f>
        <v>36.474820143884891</v>
      </c>
      <c r="Q2636" t="s">
        <v>8315</v>
      </c>
      <c r="R2636" t="s">
        <v>8316</v>
      </c>
      <c r="S2636" s="12">
        <f>(((J2636/60)/60)/24)+DATE(1970,1,1)</f>
        <v>42201.675011574072</v>
      </c>
      <c r="T2636" s="12">
        <f>(((I2636/60)/60)/24)+DATE(1970,1,1)</f>
        <v>42216.666666666672</v>
      </c>
    </row>
    <row r="2637" spans="1:20" ht="43.2" x14ac:dyDescent="0.3">
      <c r="A2637">
        <v>2799</v>
      </c>
      <c r="B2637" s="3" t="s">
        <v>2799</v>
      </c>
      <c r="C2637" s="3" t="s">
        <v>6909</v>
      </c>
      <c r="D2637">
        <v>5000</v>
      </c>
      <c r="E2637">
        <v>5831.74</v>
      </c>
      <c r="F2637" t="s">
        <v>8219</v>
      </c>
      <c r="G2637" t="s">
        <v>8225</v>
      </c>
      <c r="H2637" t="s">
        <v>8247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8271</v>
      </c>
      <c r="O2637" s="7">
        <f>(Table1[[#This Row],[pledged]]/Table1[[#This Row],[goal]])*100</f>
        <v>116.6348</v>
      </c>
      <c r="P2637">
        <f>Table1[[#This Row],[pledged]]/Table1[[#This Row],[backers_count]]</f>
        <v>44.859538461538463</v>
      </c>
      <c r="Q2637" t="s">
        <v>8315</v>
      </c>
      <c r="R2637" t="s">
        <v>8316</v>
      </c>
      <c r="S2637" s="12">
        <f>(((J2637/60)/60)/24)+DATE(1970,1,1)</f>
        <v>42507.264699074076</v>
      </c>
      <c r="T2637" s="12">
        <f>(((I2637/60)/60)/24)+DATE(1970,1,1)</f>
        <v>42538.666666666672</v>
      </c>
    </row>
    <row r="2638" spans="1:20" x14ac:dyDescent="0.3">
      <c r="A2638">
        <v>2807</v>
      </c>
      <c r="B2638" s="3" t="s">
        <v>2807</v>
      </c>
      <c r="C2638" s="3" t="s">
        <v>6917</v>
      </c>
      <c r="D2638">
        <v>5000</v>
      </c>
      <c r="E2638">
        <v>6300</v>
      </c>
      <c r="F2638" t="s">
        <v>8219</v>
      </c>
      <c r="G2638" t="s">
        <v>8224</v>
      </c>
      <c r="H2638" t="s">
        <v>8246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8271</v>
      </c>
      <c r="O2638" s="7">
        <f>(Table1[[#This Row],[pledged]]/Table1[[#This Row],[goal]])*100</f>
        <v>126</v>
      </c>
      <c r="P2638">
        <f>Table1[[#This Row],[pledged]]/Table1[[#This Row],[backers_count]]</f>
        <v>67.741935483870961</v>
      </c>
      <c r="Q2638" t="s">
        <v>8315</v>
      </c>
      <c r="R2638" t="s">
        <v>8316</v>
      </c>
      <c r="S2638" s="12">
        <f>(((J2638/60)/60)/24)+DATE(1970,1,1)</f>
        <v>42154.873124999998</v>
      </c>
      <c r="T2638" s="12">
        <f>(((I2638/60)/60)/24)+DATE(1970,1,1)</f>
        <v>42184.873124999998</v>
      </c>
    </row>
    <row r="2639" spans="1:20" ht="43.2" x14ac:dyDescent="0.3">
      <c r="A2639">
        <v>2812</v>
      </c>
      <c r="B2639" s="3" t="s">
        <v>2812</v>
      </c>
      <c r="C2639" s="3" t="s">
        <v>6922</v>
      </c>
      <c r="D2639">
        <v>5000</v>
      </c>
      <c r="E2639">
        <v>5665</v>
      </c>
      <c r="F2639" t="s">
        <v>8219</v>
      </c>
      <c r="G2639" t="s">
        <v>8229</v>
      </c>
      <c r="H2639" t="s">
        <v>8251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8271</v>
      </c>
      <c r="O2639" s="7">
        <f>(Table1[[#This Row],[pledged]]/Table1[[#This Row],[goal]])*100</f>
        <v>113.3</v>
      </c>
      <c r="P2639">
        <f>Table1[[#This Row],[pledged]]/Table1[[#This Row],[backers_count]]</f>
        <v>68.253012048192772</v>
      </c>
      <c r="Q2639" t="s">
        <v>8315</v>
      </c>
      <c r="R2639" t="s">
        <v>8316</v>
      </c>
      <c r="S2639" s="12">
        <f>(((J2639/60)/60)/24)+DATE(1970,1,1)</f>
        <v>42054.74418981481</v>
      </c>
      <c r="T2639" s="12">
        <f>(((I2639/60)/60)/24)+DATE(1970,1,1)</f>
        <v>42100.166666666672</v>
      </c>
    </row>
    <row r="2640" spans="1:20" ht="43.2" x14ac:dyDescent="0.3">
      <c r="A2640">
        <v>2819</v>
      </c>
      <c r="B2640" s="3" t="s">
        <v>2819</v>
      </c>
      <c r="C2640" s="3" t="s">
        <v>6929</v>
      </c>
      <c r="D2640">
        <v>5000</v>
      </c>
      <c r="E2640">
        <v>5240</v>
      </c>
      <c r="F2640" t="s">
        <v>8219</v>
      </c>
      <c r="G2640" t="s">
        <v>8225</v>
      </c>
      <c r="H2640" t="s">
        <v>8247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8271</v>
      </c>
      <c r="O2640" s="7">
        <f>(Table1[[#This Row],[pledged]]/Table1[[#This Row],[goal]])*100</f>
        <v>104.80000000000001</v>
      </c>
      <c r="P2640">
        <f>Table1[[#This Row],[pledged]]/Table1[[#This Row],[backers_count]]</f>
        <v>50.384615384615387</v>
      </c>
      <c r="Q2640" t="s">
        <v>8315</v>
      </c>
      <c r="R2640" t="s">
        <v>8316</v>
      </c>
      <c r="S2640" s="12">
        <f>(((J2640/60)/60)/24)+DATE(1970,1,1)</f>
        <v>42139.525567129633</v>
      </c>
      <c r="T2640" s="12">
        <f>(((I2640/60)/60)/24)+DATE(1970,1,1)</f>
        <v>42169.525567129633</v>
      </c>
    </row>
    <row r="2641" spans="1:20" ht="43.2" x14ac:dyDescent="0.3">
      <c r="A2641">
        <v>2961</v>
      </c>
      <c r="B2641" s="3" t="s">
        <v>2961</v>
      </c>
      <c r="C2641" s="3" t="s">
        <v>7071</v>
      </c>
      <c r="D2641">
        <v>5000</v>
      </c>
      <c r="E2641">
        <v>5481</v>
      </c>
      <c r="F2641" t="s">
        <v>8219</v>
      </c>
      <c r="G2641" t="s">
        <v>8224</v>
      </c>
      <c r="H2641" t="s">
        <v>8246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8271</v>
      </c>
      <c r="O2641" s="7">
        <f>(Table1[[#This Row],[pledged]]/Table1[[#This Row],[goal]])*100</f>
        <v>109.62</v>
      </c>
      <c r="P2641">
        <f>Table1[[#This Row],[pledged]]/Table1[[#This Row],[backers_count]]</f>
        <v>50.75</v>
      </c>
      <c r="Q2641" t="s">
        <v>8315</v>
      </c>
      <c r="R2641" t="s">
        <v>8316</v>
      </c>
      <c r="S2641" s="12">
        <f>(((J2641/60)/60)/24)+DATE(1970,1,1)</f>
        <v>42061.212488425925</v>
      </c>
      <c r="T2641" s="12">
        <f>(((I2641/60)/60)/24)+DATE(1970,1,1)</f>
        <v>42089.166666666672</v>
      </c>
    </row>
    <row r="2642" spans="1:20" ht="43.2" x14ac:dyDescent="0.3">
      <c r="A2642">
        <v>2964</v>
      </c>
      <c r="B2642" s="3" t="s">
        <v>2964</v>
      </c>
      <c r="C2642" s="3" t="s">
        <v>7074</v>
      </c>
      <c r="D2642">
        <v>5000</v>
      </c>
      <c r="E2642">
        <v>5035.6899999999996</v>
      </c>
      <c r="F2642" t="s">
        <v>8219</v>
      </c>
      <c r="G2642" t="s">
        <v>8224</v>
      </c>
      <c r="H2642" t="s">
        <v>8246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8271</v>
      </c>
      <c r="O2642" s="7">
        <f>(Table1[[#This Row],[pledged]]/Table1[[#This Row],[goal]])*100</f>
        <v>100.71379999999999</v>
      </c>
      <c r="P2642">
        <f>Table1[[#This Row],[pledged]]/Table1[[#This Row],[backers_count]]</f>
        <v>25.692295918367346</v>
      </c>
      <c r="Q2642" t="s">
        <v>8315</v>
      </c>
      <c r="R2642" t="s">
        <v>8316</v>
      </c>
      <c r="S2642" s="12">
        <f>(((J2642/60)/60)/24)+DATE(1970,1,1)</f>
        <v>41827.909942129627</v>
      </c>
      <c r="T2642" s="12">
        <f>(((I2642/60)/60)/24)+DATE(1970,1,1)</f>
        <v>41857.897222222222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(Table1[[#This Row],[pledged]]/Table1[[#This Row],[goal]])*100</f>
        <v>1</v>
      </c>
      <c r="P2643">
        <f>Table1[[#This Row],[pledged]]/Table1[[#This Row],[backers_count]]</f>
        <v>15</v>
      </c>
      <c r="Q2643" t="s">
        <v>8317</v>
      </c>
      <c r="R2643" t="s">
        <v>8353</v>
      </c>
      <c r="S2643" s="12">
        <f>(((J2643/60)/60)/24)+DATE(1970,1,1)</f>
        <v>41880.827118055553</v>
      </c>
      <c r="T2643" s="12">
        <f>(((I2643/60)/60)/24)+DATE(1970,1,1)</f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(Table1[[#This Row],[pledged]]/Table1[[#This Row],[goal]])*100</f>
        <v>0</v>
      </c>
      <c r="P2644" t="e">
        <f>Table1[[#This Row],[pledged]]/Table1[[#This Row],[backers_count]]</f>
        <v>#DIV/0!</v>
      </c>
      <c r="Q2644" t="s">
        <v>8317</v>
      </c>
      <c r="R2644" t="s">
        <v>8353</v>
      </c>
      <c r="S2644" s="12">
        <f>(((J2644/60)/60)/24)+DATE(1970,1,1)</f>
        <v>42536.246620370366</v>
      </c>
      <c r="T2644" s="12">
        <f>(((I2644/60)/60)/24)+DATE(1970,1,1)</f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(Table1[[#This Row],[pledged]]/Table1[[#This Row],[goal]])*100</f>
        <v>33.559730999999999</v>
      </c>
      <c r="P2645">
        <f>Table1[[#This Row],[pledged]]/Table1[[#This Row],[backers_count]]</f>
        <v>223.58248500999335</v>
      </c>
      <c r="Q2645" t="s">
        <v>8317</v>
      </c>
      <c r="R2645" t="s">
        <v>8353</v>
      </c>
      <c r="S2645" s="12">
        <f>(((J2645/60)/60)/24)+DATE(1970,1,1)</f>
        <v>42689.582349537035</v>
      </c>
      <c r="T2645" s="12">
        <f>(((I2645/60)/60)/24)+DATE(1970,1,1)</f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(Table1[[#This Row],[pledged]]/Table1[[#This Row],[goal]])*100</f>
        <v>2.0529999999999999</v>
      </c>
      <c r="P2646">
        <f>Table1[[#This Row],[pledged]]/Table1[[#This Row],[backers_count]]</f>
        <v>39.480769230769234</v>
      </c>
      <c r="Q2646" t="s">
        <v>8317</v>
      </c>
      <c r="R2646" t="s">
        <v>8353</v>
      </c>
      <c r="S2646" s="12">
        <f>(((J2646/60)/60)/24)+DATE(1970,1,1)</f>
        <v>42774.792071759264</v>
      </c>
      <c r="T2646" s="12">
        <f>(((I2646/60)/60)/24)+DATE(1970,1,1)</f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(Table1[[#This Row],[pledged]]/Table1[[#This Row],[goal]])*100</f>
        <v>10.5</v>
      </c>
      <c r="P2647">
        <f>Table1[[#This Row],[pledged]]/Table1[[#This Row],[backers_count]]</f>
        <v>91.304347826086953</v>
      </c>
      <c r="Q2647" t="s">
        <v>8317</v>
      </c>
      <c r="R2647" t="s">
        <v>8353</v>
      </c>
      <c r="S2647" s="12">
        <f>(((J2647/60)/60)/24)+DATE(1970,1,1)</f>
        <v>41921.842627314814</v>
      </c>
      <c r="T2647" s="12">
        <f>(((I2647/60)/60)/24)+DATE(1970,1,1)</f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(Table1[[#This Row],[pledged]]/Table1[[#This Row],[goal]])*100</f>
        <v>8.4172840000000004</v>
      </c>
      <c r="P2648">
        <f>Table1[[#This Row],[pledged]]/Table1[[#This Row],[backers_count]]</f>
        <v>78.666205607476627</v>
      </c>
      <c r="Q2648" t="s">
        <v>8317</v>
      </c>
      <c r="R2648" t="s">
        <v>8353</v>
      </c>
      <c r="S2648" s="12">
        <f>(((J2648/60)/60)/24)+DATE(1970,1,1)</f>
        <v>42226.313298611116</v>
      </c>
      <c r="T2648" s="12">
        <f>(((I2648/60)/60)/24)+DATE(1970,1,1)</f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(Table1[[#This Row],[pledged]]/Table1[[#This Row],[goal]])*100</f>
        <v>1.44</v>
      </c>
      <c r="P2649">
        <f>Table1[[#This Row],[pledged]]/Table1[[#This Row],[backers_count]]</f>
        <v>12</v>
      </c>
      <c r="Q2649" t="s">
        <v>8317</v>
      </c>
      <c r="R2649" t="s">
        <v>8353</v>
      </c>
      <c r="S2649" s="12">
        <f>(((J2649/60)/60)/24)+DATE(1970,1,1)</f>
        <v>42200.261793981481</v>
      </c>
      <c r="T2649" s="12">
        <f>(((I2649/60)/60)/24)+DATE(1970,1,1)</f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(Table1[[#This Row],[pledged]]/Table1[[#This Row],[goal]])*100</f>
        <v>0.88333333333333341</v>
      </c>
      <c r="P2650">
        <f>Table1[[#This Row],[pledged]]/Table1[[#This Row],[backers_count]]</f>
        <v>17.666666666666668</v>
      </c>
      <c r="Q2650" t="s">
        <v>8317</v>
      </c>
      <c r="R2650" t="s">
        <v>8353</v>
      </c>
      <c r="S2650" s="12">
        <f>(((J2650/60)/60)/24)+DATE(1970,1,1)</f>
        <v>42408.714814814812</v>
      </c>
      <c r="T2650" s="12">
        <f>(((I2650/60)/60)/24)+DATE(1970,1,1)</f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(Table1[[#This Row],[pledged]]/Table1[[#This Row],[goal]])*100</f>
        <v>9.920000000000001E-2</v>
      </c>
      <c r="P2651">
        <f>Table1[[#This Row],[pledged]]/Table1[[#This Row],[backers_count]]</f>
        <v>41.333333333333336</v>
      </c>
      <c r="Q2651" t="s">
        <v>8317</v>
      </c>
      <c r="R2651" t="s">
        <v>8353</v>
      </c>
      <c r="S2651" s="12">
        <f>(((J2651/60)/60)/24)+DATE(1970,1,1)</f>
        <v>42341.99700231482</v>
      </c>
      <c r="T2651" s="12">
        <f>(((I2651/60)/60)/24)+DATE(1970,1,1)</f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(Table1[[#This Row],[pledged]]/Table1[[#This Row],[goal]])*100</f>
        <v>0.59666666666666668</v>
      </c>
      <c r="P2652">
        <f>Table1[[#This Row],[pledged]]/Table1[[#This Row],[backers_count]]</f>
        <v>71.599999999999994</v>
      </c>
      <c r="Q2652" t="s">
        <v>8317</v>
      </c>
      <c r="R2652" t="s">
        <v>8353</v>
      </c>
      <c r="S2652" s="12">
        <f>(((J2652/60)/60)/24)+DATE(1970,1,1)</f>
        <v>42695.624340277776</v>
      </c>
      <c r="T2652" s="12">
        <f>(((I2652/60)/60)/24)+DATE(1970,1,1)</f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(Table1[[#This Row],[pledged]]/Table1[[#This Row],[goal]])*100</f>
        <v>1.8689285714285715</v>
      </c>
      <c r="P2653">
        <f>Table1[[#This Row],[pledged]]/Table1[[#This Row],[backers_count]]</f>
        <v>307.8235294117647</v>
      </c>
      <c r="Q2653" t="s">
        <v>8317</v>
      </c>
      <c r="R2653" t="s">
        <v>8353</v>
      </c>
      <c r="S2653" s="12">
        <f>(((J2653/60)/60)/24)+DATE(1970,1,1)</f>
        <v>42327.805659722217</v>
      </c>
      <c r="T2653" s="12">
        <f>(((I2653/60)/60)/24)+DATE(1970,1,1)</f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(Table1[[#This Row],[pledged]]/Table1[[#This Row],[goal]])*100</f>
        <v>0.88500000000000001</v>
      </c>
      <c r="P2654">
        <f>Table1[[#This Row],[pledged]]/Table1[[#This Row],[backers_count]]</f>
        <v>80.454545454545453</v>
      </c>
      <c r="Q2654" t="s">
        <v>8317</v>
      </c>
      <c r="R2654" t="s">
        <v>8353</v>
      </c>
      <c r="S2654" s="12">
        <f>(((J2654/60)/60)/24)+DATE(1970,1,1)</f>
        <v>41953.158854166672</v>
      </c>
      <c r="T2654" s="12">
        <f>(((I2654/60)/60)/24)+DATE(1970,1,1)</f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(Table1[[#This Row],[pledged]]/Table1[[#This Row],[goal]])*100</f>
        <v>11.52156862745098</v>
      </c>
      <c r="P2655">
        <f>Table1[[#This Row],[pledged]]/Table1[[#This Row],[backers_count]]</f>
        <v>83.942857142857136</v>
      </c>
      <c r="Q2655" t="s">
        <v>8317</v>
      </c>
      <c r="R2655" t="s">
        <v>8353</v>
      </c>
      <c r="S2655" s="12">
        <f>(((J2655/60)/60)/24)+DATE(1970,1,1)</f>
        <v>41771.651932870373</v>
      </c>
      <c r="T2655" s="12">
        <f>(((I2655/60)/60)/24)+DATE(1970,1,1)</f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(Table1[[#This Row],[pledged]]/Table1[[#This Row],[goal]])*100</f>
        <v>5.1000000000000004E-2</v>
      </c>
      <c r="P2656">
        <f>Table1[[#This Row],[pledged]]/Table1[[#This Row],[backers_count]]</f>
        <v>8.5</v>
      </c>
      <c r="Q2656" t="s">
        <v>8317</v>
      </c>
      <c r="R2656" t="s">
        <v>8353</v>
      </c>
      <c r="S2656" s="12">
        <f>(((J2656/60)/60)/24)+DATE(1970,1,1)</f>
        <v>42055.600995370376</v>
      </c>
      <c r="T2656" s="12">
        <f>(((I2656/60)/60)/24)+DATE(1970,1,1)</f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(Table1[[#This Row],[pledged]]/Table1[[#This Row],[goal]])*100</f>
        <v>21.033333333333335</v>
      </c>
      <c r="P2657">
        <f>Table1[[#This Row],[pledged]]/Table1[[#This Row],[backers_count]]</f>
        <v>73.372093023255815</v>
      </c>
      <c r="Q2657" t="s">
        <v>8317</v>
      </c>
      <c r="R2657" t="s">
        <v>8353</v>
      </c>
      <c r="S2657" s="12">
        <f>(((J2657/60)/60)/24)+DATE(1970,1,1)</f>
        <v>42381.866284722222</v>
      </c>
      <c r="T2657" s="12">
        <f>(((I2657/60)/60)/24)+DATE(1970,1,1)</f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(Table1[[#This Row],[pledged]]/Table1[[#This Row],[goal]])*100</f>
        <v>11.436666666666667</v>
      </c>
      <c r="P2658">
        <f>Table1[[#This Row],[pledged]]/Table1[[#This Row],[backers_count]]</f>
        <v>112.86184210526316</v>
      </c>
      <c r="Q2658" t="s">
        <v>8317</v>
      </c>
      <c r="R2658" t="s">
        <v>8353</v>
      </c>
      <c r="S2658" s="12">
        <f>(((J2658/60)/60)/24)+DATE(1970,1,1)</f>
        <v>42767.688518518517</v>
      </c>
      <c r="T2658" s="12">
        <f>(((I2658/60)/60)/24)+DATE(1970,1,1)</f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(Table1[[#This Row],[pledged]]/Table1[[#This Row],[goal]])*100</f>
        <v>18.737933333333334</v>
      </c>
      <c r="P2659">
        <f>Table1[[#This Row],[pledged]]/Table1[[#This Row],[backers_count]]</f>
        <v>95.277627118644077</v>
      </c>
      <c r="Q2659" t="s">
        <v>8317</v>
      </c>
      <c r="R2659" t="s">
        <v>8353</v>
      </c>
      <c r="S2659" s="12">
        <f>(((J2659/60)/60)/24)+DATE(1970,1,1)</f>
        <v>42551.928854166668</v>
      </c>
      <c r="T2659" s="12">
        <f>(((I2659/60)/60)/24)+DATE(1970,1,1)</f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(Table1[[#This Row],[pledged]]/Table1[[#This Row],[goal]])*100</f>
        <v>9.285714285714286E-2</v>
      </c>
      <c r="P2660">
        <f>Table1[[#This Row],[pledged]]/Table1[[#This Row],[backers_count]]</f>
        <v>22.75</v>
      </c>
      <c r="Q2660" t="s">
        <v>8317</v>
      </c>
      <c r="R2660" t="s">
        <v>8353</v>
      </c>
      <c r="S2660" s="12">
        <f>(((J2660/60)/60)/24)+DATE(1970,1,1)</f>
        <v>42551.884189814817</v>
      </c>
      <c r="T2660" s="12">
        <f>(((I2660/60)/60)/24)+DATE(1970,1,1)</f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(Table1[[#This Row],[pledged]]/Table1[[#This Row],[goal]])*100</f>
        <v>2.7204081632653061</v>
      </c>
      <c r="P2661">
        <f>Table1[[#This Row],[pledged]]/Table1[[#This Row],[backers_count]]</f>
        <v>133.30000000000001</v>
      </c>
      <c r="Q2661" t="s">
        <v>8317</v>
      </c>
      <c r="R2661" t="s">
        <v>8353</v>
      </c>
      <c r="S2661" s="12">
        <f>(((J2661/60)/60)/24)+DATE(1970,1,1)</f>
        <v>42082.069560185191</v>
      </c>
      <c r="T2661" s="12">
        <f>(((I2661/60)/60)/24)+DATE(1970,1,1)</f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(Table1[[#This Row],[pledged]]/Table1[[#This Row],[goal]])*100</f>
        <v>9.5000000000000001E-2</v>
      </c>
      <c r="P2662">
        <f>Table1[[#This Row],[pledged]]/Table1[[#This Row],[backers_count]]</f>
        <v>3.8</v>
      </c>
      <c r="Q2662" t="s">
        <v>8317</v>
      </c>
      <c r="R2662" t="s">
        <v>8353</v>
      </c>
      <c r="S2662" s="12">
        <f>(((J2662/60)/60)/24)+DATE(1970,1,1)</f>
        <v>42272.713171296295</v>
      </c>
      <c r="T2662" s="12">
        <f>(((I2662/60)/60)/24)+DATE(1970,1,1)</f>
        <v>42332.754837962959</v>
      </c>
    </row>
    <row r="2663" spans="1:20" ht="43.2" x14ac:dyDescent="0.3">
      <c r="A2663">
        <v>2967</v>
      </c>
      <c r="B2663" s="3" t="s">
        <v>2967</v>
      </c>
      <c r="C2663" s="3" t="s">
        <v>7077</v>
      </c>
      <c r="D2663">
        <v>5000</v>
      </c>
      <c r="E2663">
        <v>5696</v>
      </c>
      <c r="F2663" t="s">
        <v>8219</v>
      </c>
      <c r="G2663" t="s">
        <v>8224</v>
      </c>
      <c r="H2663" t="s">
        <v>8246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8271</v>
      </c>
      <c r="O2663" s="7">
        <f>(Table1[[#This Row],[pledged]]/Table1[[#This Row],[goal]])*100</f>
        <v>113.92</v>
      </c>
      <c r="P2663">
        <f>Table1[[#This Row],[pledged]]/Table1[[#This Row],[backers_count]]</f>
        <v>80.225352112676063</v>
      </c>
      <c r="Q2663" t="s">
        <v>8315</v>
      </c>
      <c r="R2663" t="s">
        <v>8316</v>
      </c>
      <c r="S2663" s="12">
        <f>(((J2663/60)/60)/24)+DATE(1970,1,1)</f>
        <v>42042.197824074072</v>
      </c>
      <c r="T2663" s="12">
        <f>(((I2663/60)/60)/24)+DATE(1970,1,1)</f>
        <v>42072.156157407408</v>
      </c>
    </row>
    <row r="2664" spans="1:20" ht="43.2" x14ac:dyDescent="0.3">
      <c r="A2664">
        <v>2973</v>
      </c>
      <c r="B2664" s="3" t="s">
        <v>2973</v>
      </c>
      <c r="C2664" s="3" t="s">
        <v>7083</v>
      </c>
      <c r="D2664">
        <v>5000</v>
      </c>
      <c r="E2664">
        <v>8740</v>
      </c>
      <c r="F2664" t="s">
        <v>8219</v>
      </c>
      <c r="G2664" t="s">
        <v>8224</v>
      </c>
      <c r="H2664" t="s">
        <v>8246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8271</v>
      </c>
      <c r="O2664" s="7">
        <f>(Table1[[#This Row],[pledged]]/Table1[[#This Row],[goal]])*100</f>
        <v>174.8</v>
      </c>
      <c r="P2664">
        <f>Table1[[#This Row],[pledged]]/Table1[[#This Row],[backers_count]]</f>
        <v>264.84848484848487</v>
      </c>
      <c r="Q2664" t="s">
        <v>8315</v>
      </c>
      <c r="R2664" t="s">
        <v>8316</v>
      </c>
      <c r="S2664" s="12">
        <f>(((J2664/60)/60)/24)+DATE(1970,1,1)</f>
        <v>42341.818379629629</v>
      </c>
      <c r="T2664" s="12">
        <f>(((I2664/60)/60)/24)+DATE(1970,1,1)</f>
        <v>42370.166666666672</v>
      </c>
    </row>
    <row r="2665" spans="1:20" ht="57.6" x14ac:dyDescent="0.3">
      <c r="A2665">
        <v>2974</v>
      </c>
      <c r="B2665" s="3" t="s">
        <v>2974</v>
      </c>
      <c r="C2665" s="3" t="s">
        <v>7084</v>
      </c>
      <c r="D2665">
        <v>5000</v>
      </c>
      <c r="E2665">
        <v>5100</v>
      </c>
      <c r="F2665" t="s">
        <v>8219</v>
      </c>
      <c r="G2665" t="s">
        <v>8224</v>
      </c>
      <c r="H2665" t="s">
        <v>8246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8271</v>
      </c>
      <c r="O2665" s="7">
        <f>(Table1[[#This Row],[pledged]]/Table1[[#This Row],[goal]])*100</f>
        <v>102</v>
      </c>
      <c r="P2665">
        <f>Table1[[#This Row],[pledged]]/Table1[[#This Row],[backers_count]]</f>
        <v>58.620689655172413</v>
      </c>
      <c r="Q2665" t="s">
        <v>8315</v>
      </c>
      <c r="R2665" t="s">
        <v>8316</v>
      </c>
      <c r="S2665" s="12">
        <f>(((J2665/60)/60)/24)+DATE(1970,1,1)</f>
        <v>41880.061006944445</v>
      </c>
      <c r="T2665" s="12">
        <f>(((I2665/60)/60)/24)+DATE(1970,1,1)</f>
        <v>41908.065972222219</v>
      </c>
    </row>
    <row r="2666" spans="1:20" ht="43.2" x14ac:dyDescent="0.3">
      <c r="A2666">
        <v>2979</v>
      </c>
      <c r="B2666" s="3" t="s">
        <v>2979</v>
      </c>
      <c r="C2666" s="3" t="s">
        <v>7089</v>
      </c>
      <c r="D2666">
        <v>5000</v>
      </c>
      <c r="E2666">
        <v>5070</v>
      </c>
      <c r="F2666" t="s">
        <v>8219</v>
      </c>
      <c r="G2666" t="s">
        <v>8224</v>
      </c>
      <c r="H2666" t="s">
        <v>8246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8271</v>
      </c>
      <c r="O2666" s="7">
        <f>(Table1[[#This Row],[pledged]]/Table1[[#This Row],[goal]])*100</f>
        <v>101.4</v>
      </c>
      <c r="P2666">
        <f>Table1[[#This Row],[pledged]]/Table1[[#This Row],[backers_count]]</f>
        <v>110.21739130434783</v>
      </c>
      <c r="Q2666" t="s">
        <v>8315</v>
      </c>
      <c r="R2666" t="s">
        <v>8316</v>
      </c>
      <c r="S2666" s="12">
        <f>(((J2666/60)/60)/24)+DATE(1970,1,1)</f>
        <v>41993.824340277773</v>
      </c>
      <c r="T2666" s="12">
        <f>(((I2666/60)/60)/24)+DATE(1970,1,1)</f>
        <v>42010.25</v>
      </c>
    </row>
    <row r="2667" spans="1:20" ht="28.8" x14ac:dyDescent="0.3">
      <c r="A2667">
        <v>2982</v>
      </c>
      <c r="B2667" s="3" t="s">
        <v>2982</v>
      </c>
      <c r="C2667" s="3" t="s">
        <v>7092</v>
      </c>
      <c r="D2667">
        <v>5000</v>
      </c>
      <c r="E2667">
        <v>5103</v>
      </c>
      <c r="F2667" t="s">
        <v>8219</v>
      </c>
      <c r="G2667" t="s">
        <v>8225</v>
      </c>
      <c r="H2667" t="s">
        <v>8247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8303</v>
      </c>
      <c r="O2667" s="7">
        <f>(Table1[[#This Row],[pledged]]/Table1[[#This Row],[goal]])*100</f>
        <v>102.06</v>
      </c>
      <c r="P2667">
        <f>Table1[[#This Row],[pledged]]/Table1[[#This Row],[backers_count]]</f>
        <v>86.491525423728817</v>
      </c>
      <c r="Q2667" t="s">
        <v>8315</v>
      </c>
      <c r="R2667" t="s">
        <v>8355</v>
      </c>
      <c r="S2667" s="12">
        <f>(((J2667/60)/60)/24)+DATE(1970,1,1)</f>
        <v>42381.686840277776</v>
      </c>
      <c r="T2667" s="12">
        <f>(((I2667/60)/60)/24)+DATE(1970,1,1)</f>
        <v>42411.686840277776</v>
      </c>
    </row>
    <row r="2668" spans="1:20" ht="43.2" x14ac:dyDescent="0.3">
      <c r="A2668">
        <v>3024</v>
      </c>
      <c r="B2668" s="3" t="s">
        <v>3024</v>
      </c>
      <c r="C2668" s="3" t="s">
        <v>7134</v>
      </c>
      <c r="D2668">
        <v>5000</v>
      </c>
      <c r="E2668">
        <v>12321</v>
      </c>
      <c r="F2668" t="s">
        <v>8219</v>
      </c>
      <c r="G2668" t="s">
        <v>8224</v>
      </c>
      <c r="H2668" t="s">
        <v>8246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8303</v>
      </c>
      <c r="O2668" s="7">
        <f>(Table1[[#This Row],[pledged]]/Table1[[#This Row],[goal]])*100</f>
        <v>246.42</v>
      </c>
      <c r="P2668">
        <f>Table1[[#This Row],[pledged]]/Table1[[#This Row],[backers_count]]</f>
        <v>67.697802197802204</v>
      </c>
      <c r="Q2668" t="s">
        <v>8315</v>
      </c>
      <c r="R2668" t="s">
        <v>8355</v>
      </c>
      <c r="S2668" s="12">
        <f>(((J2668/60)/60)/24)+DATE(1970,1,1)</f>
        <v>41158.993923611109</v>
      </c>
      <c r="T2668" s="12">
        <f>(((I2668/60)/60)/24)+DATE(1970,1,1)</f>
        <v>41188.993923611109</v>
      </c>
    </row>
    <row r="2669" spans="1:20" ht="28.8" x14ac:dyDescent="0.3">
      <c r="A2669">
        <v>3028</v>
      </c>
      <c r="B2669" s="3" t="s">
        <v>3028</v>
      </c>
      <c r="C2669" s="3" t="s">
        <v>7138</v>
      </c>
      <c r="D2669">
        <v>5000</v>
      </c>
      <c r="E2669">
        <v>8401</v>
      </c>
      <c r="F2669" t="s">
        <v>8219</v>
      </c>
      <c r="G2669" t="s">
        <v>8224</v>
      </c>
      <c r="H2669" t="s">
        <v>8246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8303</v>
      </c>
      <c r="O2669" s="7">
        <f>(Table1[[#This Row],[pledged]]/Table1[[#This Row],[goal]])*100</f>
        <v>168.01999999999998</v>
      </c>
      <c r="P2669">
        <f>Table1[[#This Row],[pledged]]/Table1[[#This Row],[backers_count]]</f>
        <v>84.858585858585855</v>
      </c>
      <c r="Q2669" t="s">
        <v>8315</v>
      </c>
      <c r="R2669" t="s">
        <v>8355</v>
      </c>
      <c r="S2669" s="12">
        <f>(((J2669/60)/60)/24)+DATE(1970,1,1)</f>
        <v>42567.264178240745</v>
      </c>
      <c r="T2669" s="12">
        <f>(((I2669/60)/60)/24)+DATE(1970,1,1)</f>
        <v>42597.264178240745</v>
      </c>
    </row>
    <row r="2670" spans="1:20" ht="43.2" x14ac:dyDescent="0.3">
      <c r="A2670">
        <v>3048</v>
      </c>
      <c r="B2670" s="3" t="s">
        <v>3048</v>
      </c>
      <c r="C2670" s="3" t="s">
        <v>7158</v>
      </c>
      <c r="D2670">
        <v>5000</v>
      </c>
      <c r="E2670">
        <v>8320</v>
      </c>
      <c r="F2670" t="s">
        <v>8219</v>
      </c>
      <c r="G2670" t="s">
        <v>8224</v>
      </c>
      <c r="H2670" t="s">
        <v>8246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8303</v>
      </c>
      <c r="O2670" s="7">
        <f>(Table1[[#This Row],[pledged]]/Table1[[#This Row],[goal]])*100</f>
        <v>166.4</v>
      </c>
      <c r="P2670">
        <f>Table1[[#This Row],[pledged]]/Table1[[#This Row],[backers_count]]</f>
        <v>177.02127659574469</v>
      </c>
      <c r="Q2670" t="s">
        <v>8315</v>
      </c>
      <c r="R2670" t="s">
        <v>8355</v>
      </c>
      <c r="S2670" s="12">
        <f>(((J2670/60)/60)/24)+DATE(1970,1,1)</f>
        <v>41975.901180555549</v>
      </c>
      <c r="T2670" s="12">
        <f>(((I2670/60)/60)/24)+DATE(1970,1,1)</f>
        <v>42004.890277777777</v>
      </c>
    </row>
    <row r="2671" spans="1:20" ht="43.2" x14ac:dyDescent="0.3">
      <c r="A2671">
        <v>3155</v>
      </c>
      <c r="B2671" s="3" t="s">
        <v>3155</v>
      </c>
      <c r="C2671" s="3" t="s">
        <v>7265</v>
      </c>
      <c r="D2671">
        <v>5000</v>
      </c>
      <c r="E2671">
        <v>9425.23</v>
      </c>
      <c r="F2671" t="s">
        <v>8219</v>
      </c>
      <c r="G2671" t="s">
        <v>8225</v>
      </c>
      <c r="H2671" t="s">
        <v>8247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8271</v>
      </c>
      <c r="O2671" s="7">
        <f>(Table1[[#This Row],[pledged]]/Table1[[#This Row],[goal]])*100</f>
        <v>188.50460000000001</v>
      </c>
      <c r="P2671">
        <f>Table1[[#This Row],[pledged]]/Table1[[#This Row],[backers_count]]</f>
        <v>31.209370860927152</v>
      </c>
      <c r="Q2671" t="s">
        <v>8315</v>
      </c>
      <c r="R2671" t="s">
        <v>8316</v>
      </c>
      <c r="S2671" s="12">
        <f>(((J2671/60)/60)/24)+DATE(1970,1,1)</f>
        <v>41233.499131944445</v>
      </c>
      <c r="T2671" s="12">
        <f>(((I2671/60)/60)/24)+DATE(1970,1,1)</f>
        <v>41263.499131944445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(Table1[[#This Row],[pledged]]/Table1[[#This Row],[goal]])*100</f>
        <v>6.4158609339642041</v>
      </c>
      <c r="P2672">
        <f>Table1[[#This Row],[pledged]]/Table1[[#This Row],[backers_count]]</f>
        <v>41.583333333333336</v>
      </c>
      <c r="Q2672" t="s">
        <v>8317</v>
      </c>
      <c r="R2672" t="s">
        <v>8354</v>
      </c>
      <c r="S2672" s="12">
        <f>(((J2672/60)/60)/24)+DATE(1970,1,1)</f>
        <v>41821.020601851851</v>
      </c>
      <c r="T2672" s="12">
        <f>(((I2672/60)/60)/24)+DATE(1970,1,1)</f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(Table1[[#This Row],[pledged]]/Table1[[#This Row],[goal]])*100</f>
        <v>11.343999999999999</v>
      </c>
      <c r="P2673">
        <f>Table1[[#This Row],[pledged]]/Table1[[#This Row],[backers_count]]</f>
        <v>33.761904761904759</v>
      </c>
      <c r="Q2673" t="s">
        <v>8317</v>
      </c>
      <c r="R2673" t="s">
        <v>8354</v>
      </c>
      <c r="S2673" s="12">
        <f>(((J2673/60)/60)/24)+DATE(1970,1,1)</f>
        <v>41962.749027777783</v>
      </c>
      <c r="T2673" s="12">
        <f>(((I2673/60)/60)/24)+DATE(1970,1,1)</f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(Table1[[#This Row],[pledged]]/Table1[[#This Row],[goal]])*100</f>
        <v>33.19</v>
      </c>
      <c r="P2674">
        <f>Table1[[#This Row],[pledged]]/Table1[[#This Row],[backers_count]]</f>
        <v>70.61702127659575</v>
      </c>
      <c r="Q2674" t="s">
        <v>8317</v>
      </c>
      <c r="R2674" t="s">
        <v>8354</v>
      </c>
      <c r="S2674" s="12">
        <f>(((J2674/60)/60)/24)+DATE(1970,1,1)</f>
        <v>42344.884143518517</v>
      </c>
      <c r="T2674" s="12">
        <f>(((I2674/60)/60)/24)+DATE(1970,1,1)</f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(Table1[[#This Row],[pledged]]/Table1[[#This Row],[goal]])*100</f>
        <v>27.58</v>
      </c>
      <c r="P2675">
        <f>Table1[[#This Row],[pledged]]/Table1[[#This Row],[backers_count]]</f>
        <v>167.15151515151516</v>
      </c>
      <c r="Q2675" t="s">
        <v>8317</v>
      </c>
      <c r="R2675" t="s">
        <v>8354</v>
      </c>
      <c r="S2675" s="12">
        <f>(((J2675/60)/60)/24)+DATE(1970,1,1)</f>
        <v>41912.541655092595</v>
      </c>
      <c r="T2675" s="12">
        <f>(((I2675/60)/60)/24)+DATE(1970,1,1)</f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(Table1[[#This Row],[pledged]]/Table1[[#This Row],[goal]])*100</f>
        <v>62.839999999999996</v>
      </c>
      <c r="P2676">
        <f>Table1[[#This Row],[pledged]]/Table1[[#This Row],[backers_count]]</f>
        <v>128.61988304093566</v>
      </c>
      <c r="Q2676" t="s">
        <v>8317</v>
      </c>
      <c r="R2676" t="s">
        <v>8354</v>
      </c>
      <c r="S2676" s="12">
        <f>(((J2676/60)/60)/24)+DATE(1970,1,1)</f>
        <v>42529.632754629631</v>
      </c>
      <c r="T2676" s="12">
        <f>(((I2676/60)/60)/24)+DATE(1970,1,1)</f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(Table1[[#This Row],[pledged]]/Table1[[#This Row],[goal]])*100</f>
        <v>7.5880000000000001</v>
      </c>
      <c r="P2677">
        <f>Table1[[#This Row],[pledged]]/Table1[[#This Row],[backers_count]]</f>
        <v>65.41379310344827</v>
      </c>
      <c r="Q2677" t="s">
        <v>8317</v>
      </c>
      <c r="R2677" t="s">
        <v>8354</v>
      </c>
      <c r="S2677" s="12">
        <f>(((J2677/60)/60)/24)+DATE(1970,1,1)</f>
        <v>41923.857511574075</v>
      </c>
      <c r="T2677" s="12">
        <f>(((I2677/60)/60)/24)+DATE(1970,1,1)</f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(Table1[[#This Row],[pledged]]/Table1[[#This Row],[goal]])*100</f>
        <v>50.38095238095238</v>
      </c>
      <c r="P2678">
        <f>Table1[[#This Row],[pledged]]/Table1[[#This Row],[backers_count]]</f>
        <v>117.55555555555556</v>
      </c>
      <c r="Q2678" t="s">
        <v>8317</v>
      </c>
      <c r="R2678" t="s">
        <v>8354</v>
      </c>
      <c r="S2678" s="12">
        <f>(((J2678/60)/60)/24)+DATE(1970,1,1)</f>
        <v>42482.624699074076</v>
      </c>
      <c r="T2678" s="12">
        <f>(((I2678/60)/60)/24)+DATE(1970,1,1)</f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(Table1[[#This Row],[pledged]]/Table1[[#This Row],[goal]])*100</f>
        <v>17.512820512820511</v>
      </c>
      <c r="P2679">
        <f>Table1[[#This Row],[pledged]]/Table1[[#This Row],[backers_count]]</f>
        <v>126.48148148148148</v>
      </c>
      <c r="Q2679" t="s">
        <v>8317</v>
      </c>
      <c r="R2679" t="s">
        <v>8354</v>
      </c>
      <c r="S2679" s="12">
        <f>(((J2679/60)/60)/24)+DATE(1970,1,1)</f>
        <v>41793.029432870368</v>
      </c>
      <c r="T2679" s="12">
        <f>(((I2679/60)/60)/24)+DATE(1970,1,1)</f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(Table1[[#This Row],[pledged]]/Table1[[#This Row],[goal]])*100</f>
        <v>1.375E-2</v>
      </c>
      <c r="P2680">
        <f>Table1[[#This Row],[pledged]]/Table1[[#This Row],[backers_count]]</f>
        <v>550</v>
      </c>
      <c r="Q2680" t="s">
        <v>8317</v>
      </c>
      <c r="R2680" t="s">
        <v>8354</v>
      </c>
      <c r="S2680" s="12">
        <f>(((J2680/60)/60)/24)+DATE(1970,1,1)</f>
        <v>42241.798206018517</v>
      </c>
      <c r="T2680" s="12">
        <f>(((I2680/60)/60)/24)+DATE(1970,1,1)</f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(Table1[[#This Row],[pledged]]/Table1[[#This Row],[goal]])*100</f>
        <v>0.33</v>
      </c>
      <c r="P2681">
        <f>Table1[[#This Row],[pledged]]/Table1[[#This Row],[backers_count]]</f>
        <v>44</v>
      </c>
      <c r="Q2681" t="s">
        <v>8317</v>
      </c>
      <c r="R2681" t="s">
        <v>8354</v>
      </c>
      <c r="S2681" s="12">
        <f>(((J2681/60)/60)/24)+DATE(1970,1,1)</f>
        <v>42033.001087962963</v>
      </c>
      <c r="T2681" s="12">
        <f>(((I2681/60)/60)/24)+DATE(1970,1,1)</f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(Table1[[#This Row],[pledged]]/Table1[[#This Row],[goal]])*100</f>
        <v>0.86250000000000004</v>
      </c>
      <c r="P2682">
        <f>Table1[[#This Row],[pledged]]/Table1[[#This Row],[backers_count]]</f>
        <v>69</v>
      </c>
      <c r="Q2682" t="s">
        <v>8317</v>
      </c>
      <c r="R2682" t="s">
        <v>8354</v>
      </c>
      <c r="S2682" s="12">
        <f>(((J2682/60)/60)/24)+DATE(1970,1,1)</f>
        <v>42436.211701388893</v>
      </c>
      <c r="T2682" s="12">
        <f>(((I2682/60)/60)/24)+DATE(1970,1,1)</f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(Table1[[#This Row],[pledged]]/Table1[[#This Row],[goal]])*100</f>
        <v>0.6875</v>
      </c>
      <c r="P2683">
        <f>Table1[[#This Row],[pledged]]/Table1[[#This Row],[backers_count]]</f>
        <v>27.5</v>
      </c>
      <c r="Q2683" t="s">
        <v>8334</v>
      </c>
      <c r="R2683" t="s">
        <v>8335</v>
      </c>
      <c r="S2683" s="12">
        <f>(((J2683/60)/60)/24)+DATE(1970,1,1)</f>
        <v>41805.895254629628</v>
      </c>
      <c r="T2683" s="12">
        <f>(((I2683/60)/60)/24)+DATE(1970,1,1)</f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(Table1[[#This Row],[pledged]]/Table1[[#This Row],[goal]])*100</f>
        <v>28.299999999999997</v>
      </c>
      <c r="P2684">
        <f>Table1[[#This Row],[pledged]]/Table1[[#This Row],[backers_count]]</f>
        <v>84.9</v>
      </c>
      <c r="Q2684" t="s">
        <v>8334</v>
      </c>
      <c r="R2684" t="s">
        <v>8335</v>
      </c>
      <c r="S2684" s="12">
        <f>(((J2684/60)/60)/24)+DATE(1970,1,1)</f>
        <v>41932.871990740743</v>
      </c>
      <c r="T2684" s="12">
        <f>(((I2684/60)/60)/24)+DATE(1970,1,1)</f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(Table1[[#This Row],[pledged]]/Table1[[#This Row],[goal]])*100</f>
        <v>0.24</v>
      </c>
      <c r="P2685">
        <f>Table1[[#This Row],[pledged]]/Table1[[#This Row],[backers_count]]</f>
        <v>12</v>
      </c>
      <c r="Q2685" t="s">
        <v>8334</v>
      </c>
      <c r="R2685" t="s">
        <v>8335</v>
      </c>
      <c r="S2685" s="12">
        <f>(((J2685/60)/60)/24)+DATE(1970,1,1)</f>
        <v>42034.75509259259</v>
      </c>
      <c r="T2685" s="12">
        <f>(((I2685/60)/60)/24)+DATE(1970,1,1)</f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(Table1[[#This Row],[pledged]]/Table1[[#This Row],[goal]])*100</f>
        <v>1.1428571428571428</v>
      </c>
      <c r="P2686">
        <f>Table1[[#This Row],[pledged]]/Table1[[#This Row],[backers_count]]</f>
        <v>200</v>
      </c>
      <c r="Q2686" t="s">
        <v>8334</v>
      </c>
      <c r="R2686" t="s">
        <v>8335</v>
      </c>
      <c r="S2686" s="12">
        <f>(((J2686/60)/60)/24)+DATE(1970,1,1)</f>
        <v>41820.914641203701</v>
      </c>
      <c r="T2686" s="12">
        <f>(((I2686/60)/60)/24)+DATE(1970,1,1)</f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(Table1[[#This Row],[pledged]]/Table1[[#This Row],[goal]])*100</f>
        <v>0.02</v>
      </c>
      <c r="P2687">
        <f>Table1[[#This Row],[pledged]]/Table1[[#This Row],[backers_count]]</f>
        <v>10</v>
      </c>
      <c r="Q2687" t="s">
        <v>8334</v>
      </c>
      <c r="R2687" t="s">
        <v>8335</v>
      </c>
      <c r="S2687" s="12">
        <f>(((J2687/60)/60)/24)+DATE(1970,1,1)</f>
        <v>42061.69594907407</v>
      </c>
      <c r="T2687" s="12">
        <f>(((I2687/60)/60)/24)+DATE(1970,1,1)</f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(Table1[[#This Row],[pledged]]/Table1[[#This Row],[goal]])*100</f>
        <v>0</v>
      </c>
      <c r="P2688" t="e">
        <f>Table1[[#This Row],[pledged]]/Table1[[#This Row],[backers_count]]</f>
        <v>#DIV/0!</v>
      </c>
      <c r="Q2688" t="s">
        <v>8334</v>
      </c>
      <c r="R2688" t="s">
        <v>8335</v>
      </c>
      <c r="S2688" s="12">
        <f>(((J2688/60)/60)/24)+DATE(1970,1,1)</f>
        <v>41892.974803240737</v>
      </c>
      <c r="T2688" s="12">
        <f>(((I2688/60)/60)/24)+DATE(1970,1,1)</f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(Table1[[#This Row],[pledged]]/Table1[[#This Row],[goal]])*100</f>
        <v>0</v>
      </c>
      <c r="P2689" t="e">
        <f>Table1[[#This Row],[pledged]]/Table1[[#This Row],[backers_count]]</f>
        <v>#DIV/0!</v>
      </c>
      <c r="Q2689" t="s">
        <v>8334</v>
      </c>
      <c r="R2689" t="s">
        <v>8335</v>
      </c>
      <c r="S2689" s="12">
        <f>(((J2689/60)/60)/24)+DATE(1970,1,1)</f>
        <v>42154.64025462963</v>
      </c>
      <c r="T2689" s="12">
        <f>(((I2689/60)/60)/24)+DATE(1970,1,1)</f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(Table1[[#This Row],[pledged]]/Table1[[#This Row],[goal]])*100</f>
        <v>0.14799999999999999</v>
      </c>
      <c r="P2690">
        <f>Table1[[#This Row],[pledged]]/Table1[[#This Row],[backers_count]]</f>
        <v>5.2857142857142856</v>
      </c>
      <c r="Q2690" t="s">
        <v>8334</v>
      </c>
      <c r="R2690" t="s">
        <v>8335</v>
      </c>
      <c r="S2690" s="12">
        <f>(((J2690/60)/60)/24)+DATE(1970,1,1)</f>
        <v>42028.118865740747</v>
      </c>
      <c r="T2690" s="12">
        <f>(((I2690/60)/60)/24)+DATE(1970,1,1)</f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(Table1[[#This Row],[pledged]]/Table1[[#This Row],[goal]])*100</f>
        <v>2.8571428571428571E-3</v>
      </c>
      <c r="P2691">
        <f>Table1[[#This Row],[pledged]]/Table1[[#This Row],[backers_count]]</f>
        <v>1</v>
      </c>
      <c r="Q2691" t="s">
        <v>8334</v>
      </c>
      <c r="R2691" t="s">
        <v>8335</v>
      </c>
      <c r="S2691" s="12">
        <f>(((J2691/60)/60)/24)+DATE(1970,1,1)</f>
        <v>42551.961689814809</v>
      </c>
      <c r="T2691" s="12">
        <f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(Table1[[#This Row],[pledged]]/Table1[[#This Row],[goal]])*100</f>
        <v>10.7325</v>
      </c>
      <c r="P2692">
        <f>Table1[[#This Row],[pledged]]/Table1[[#This Row],[backers_count]]</f>
        <v>72.762711864406782</v>
      </c>
      <c r="Q2692" t="s">
        <v>8334</v>
      </c>
      <c r="R2692" t="s">
        <v>8335</v>
      </c>
      <c r="S2692" s="12">
        <f>(((J2692/60)/60)/24)+DATE(1970,1,1)</f>
        <v>42113.105046296296</v>
      </c>
      <c r="T2692" s="12">
        <f>(((I2692/60)/60)/24)+DATE(1970,1,1)</f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(Table1[[#This Row],[pledged]]/Table1[[#This Row],[goal]])*100</f>
        <v>5.3846153846153842E-2</v>
      </c>
      <c r="P2693">
        <f>Table1[[#This Row],[pledged]]/Table1[[#This Row],[backers_count]]</f>
        <v>17.5</v>
      </c>
      <c r="Q2693" t="s">
        <v>8334</v>
      </c>
      <c r="R2693" t="s">
        <v>8335</v>
      </c>
      <c r="S2693" s="12">
        <f>(((J2693/60)/60)/24)+DATE(1970,1,1)</f>
        <v>42089.724039351851</v>
      </c>
      <c r="T2693" s="12">
        <f>(((I2693/60)/60)/24)+DATE(1970,1,1)</f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(Table1[[#This Row],[pledged]]/Table1[[#This Row],[goal]])*100</f>
        <v>0.7142857142857143</v>
      </c>
      <c r="P2694">
        <f>Table1[[#This Row],[pledged]]/Table1[[#This Row],[backers_count]]</f>
        <v>25</v>
      </c>
      <c r="Q2694" t="s">
        <v>8334</v>
      </c>
      <c r="R2694" t="s">
        <v>8335</v>
      </c>
      <c r="S2694" s="12">
        <f>(((J2694/60)/60)/24)+DATE(1970,1,1)</f>
        <v>42058.334027777775</v>
      </c>
      <c r="T2694" s="12">
        <f>(((I2694/60)/60)/24)+DATE(1970,1,1)</f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(Table1[[#This Row],[pledged]]/Table1[[#This Row],[goal]])*100</f>
        <v>0.8</v>
      </c>
      <c r="P2695">
        <f>Table1[[#This Row],[pledged]]/Table1[[#This Row],[backers_count]]</f>
        <v>13.333333333333334</v>
      </c>
      <c r="Q2695" t="s">
        <v>8334</v>
      </c>
      <c r="R2695" t="s">
        <v>8335</v>
      </c>
      <c r="S2695" s="12">
        <f>(((J2695/60)/60)/24)+DATE(1970,1,1)</f>
        <v>41834.138495370367</v>
      </c>
      <c r="T2695" s="12">
        <f>(((I2695/60)/60)/24)+DATE(1970,1,1)</f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(Table1[[#This Row],[pledged]]/Table1[[#This Row],[goal]])*100</f>
        <v>3.3333333333333335E-3</v>
      </c>
      <c r="P2696">
        <f>Table1[[#This Row],[pledged]]/Table1[[#This Row],[backers_count]]</f>
        <v>1</v>
      </c>
      <c r="Q2696" t="s">
        <v>8334</v>
      </c>
      <c r="R2696" t="s">
        <v>8335</v>
      </c>
      <c r="S2696" s="12">
        <f>(((J2696/60)/60)/24)+DATE(1970,1,1)</f>
        <v>41878.140497685185</v>
      </c>
      <c r="T2696" s="12">
        <f>(((I2696/60)/60)/24)+DATE(1970,1,1)</f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(Table1[[#This Row],[pledged]]/Table1[[#This Row],[goal]])*100</f>
        <v>0.47333333333333333</v>
      </c>
      <c r="P2697">
        <f>Table1[[#This Row],[pledged]]/Table1[[#This Row],[backers_count]]</f>
        <v>23.666666666666668</v>
      </c>
      <c r="Q2697" t="s">
        <v>8334</v>
      </c>
      <c r="R2697" t="s">
        <v>8335</v>
      </c>
      <c r="S2697" s="12">
        <f>(((J2697/60)/60)/24)+DATE(1970,1,1)</f>
        <v>42048.181921296295</v>
      </c>
      <c r="T2697" s="12">
        <f>(((I2697/60)/60)/24)+DATE(1970,1,1)</f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(Table1[[#This Row],[pledged]]/Table1[[#This Row],[goal]])*100</f>
        <v>5.65</v>
      </c>
      <c r="P2698">
        <f>Table1[[#This Row],[pledged]]/Table1[[#This Row],[backers_count]]</f>
        <v>89.21052631578948</v>
      </c>
      <c r="Q2698" t="s">
        <v>8334</v>
      </c>
      <c r="R2698" t="s">
        <v>8335</v>
      </c>
      <c r="S2698" s="12">
        <f>(((J2698/60)/60)/24)+DATE(1970,1,1)</f>
        <v>41964.844444444447</v>
      </c>
      <c r="T2698" s="12">
        <f>(((I2698/60)/60)/24)+DATE(1970,1,1)</f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(Table1[[#This Row],[pledged]]/Table1[[#This Row],[goal]])*100</f>
        <v>26.35217391304348</v>
      </c>
      <c r="P2699">
        <f>Table1[[#This Row],[pledged]]/Table1[[#This Row],[backers_count]]</f>
        <v>116.55769230769231</v>
      </c>
      <c r="Q2699" t="s">
        <v>8334</v>
      </c>
      <c r="R2699" t="s">
        <v>8335</v>
      </c>
      <c r="S2699" s="12">
        <f>(((J2699/60)/60)/24)+DATE(1970,1,1)</f>
        <v>42187.940081018518</v>
      </c>
      <c r="T2699" s="12">
        <f>(((I2699/60)/60)/24)+DATE(1970,1,1)</f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(Table1[[#This Row],[pledged]]/Table1[[#This Row],[goal]])*100</f>
        <v>0.325125</v>
      </c>
      <c r="P2700">
        <f>Table1[[#This Row],[pledged]]/Table1[[#This Row],[backers_count]]</f>
        <v>13.005000000000001</v>
      </c>
      <c r="Q2700" t="s">
        <v>8334</v>
      </c>
      <c r="R2700" t="s">
        <v>8335</v>
      </c>
      <c r="S2700" s="12">
        <f>(((J2700/60)/60)/24)+DATE(1970,1,1)</f>
        <v>41787.898240740738</v>
      </c>
      <c r="T2700" s="12">
        <f>(((I2700/60)/60)/24)+DATE(1970,1,1)</f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(Table1[[#This Row],[pledged]]/Table1[[#This Row],[goal]])*100</f>
        <v>0</v>
      </c>
      <c r="P2701" t="e">
        <f>Table1[[#This Row],[pledged]]/Table1[[#This Row],[backers_count]]</f>
        <v>#DIV/0!</v>
      </c>
      <c r="Q2701" t="s">
        <v>8334</v>
      </c>
      <c r="R2701" t="s">
        <v>8335</v>
      </c>
      <c r="S2701" s="12">
        <f>(((J2701/60)/60)/24)+DATE(1970,1,1)</f>
        <v>41829.896562499998</v>
      </c>
      <c r="T2701" s="12">
        <f>(((I2701/60)/60)/24)+DATE(1970,1,1)</f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(Table1[[#This Row],[pledged]]/Table1[[#This Row],[goal]])*100</f>
        <v>0.7000700070007001</v>
      </c>
      <c r="P2702">
        <f>Table1[[#This Row],[pledged]]/Table1[[#This Row],[backers_count]]</f>
        <v>17.5</v>
      </c>
      <c r="Q2702" t="s">
        <v>8334</v>
      </c>
      <c r="R2702" t="s">
        <v>8335</v>
      </c>
      <c r="S2702" s="12">
        <f>(((J2702/60)/60)/24)+DATE(1970,1,1)</f>
        <v>41870.87467592593</v>
      </c>
      <c r="T2702" s="12">
        <f>(((I2702/60)/60)/24)+DATE(1970,1,1)</f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(Table1[[#This Row],[pledged]]/Table1[[#This Row],[goal]])*100</f>
        <v>46.176470588235297</v>
      </c>
      <c r="P2703">
        <f>Table1[[#This Row],[pledged]]/Table1[[#This Row],[backers_count]]</f>
        <v>34.130434782608695</v>
      </c>
      <c r="Q2703" t="s">
        <v>8315</v>
      </c>
      <c r="R2703" t="s">
        <v>8355</v>
      </c>
      <c r="S2703" s="12">
        <f>(((J2703/60)/60)/24)+DATE(1970,1,1)</f>
        <v>42801.774699074071</v>
      </c>
      <c r="T2703" s="12">
        <f>(((I2703/60)/60)/24)+DATE(1970,1,1)</f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(Table1[[#This Row],[pledged]]/Table1[[#This Row],[goal]])*100</f>
        <v>34.410000000000004</v>
      </c>
      <c r="P2704">
        <f>Table1[[#This Row],[pledged]]/Table1[[#This Row],[backers_count]]</f>
        <v>132.34615384615384</v>
      </c>
      <c r="Q2704" t="s">
        <v>8315</v>
      </c>
      <c r="R2704" t="s">
        <v>8355</v>
      </c>
      <c r="S2704" s="12">
        <f>(((J2704/60)/60)/24)+DATE(1970,1,1)</f>
        <v>42800.801817129628</v>
      </c>
      <c r="T2704" s="12">
        <f>(((I2704/60)/60)/24)+DATE(1970,1,1)</f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(Table1[[#This Row],[pledged]]/Table1[[#This Row],[goal]])*100</f>
        <v>103.75000000000001</v>
      </c>
      <c r="P2705">
        <f>Table1[[#This Row],[pledged]]/Table1[[#This Row],[backers_count]]</f>
        <v>922.22222222222217</v>
      </c>
      <c r="Q2705" t="s">
        <v>8315</v>
      </c>
      <c r="R2705" t="s">
        <v>8355</v>
      </c>
      <c r="S2705" s="12">
        <f>(((J2705/60)/60)/24)+DATE(1970,1,1)</f>
        <v>42756.690162037034</v>
      </c>
      <c r="T2705" s="12">
        <f>(((I2705/60)/60)/24)+DATE(1970,1,1)</f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(Table1[[#This Row],[pledged]]/Table1[[#This Row],[goal]])*100</f>
        <v>6.0263157894736841</v>
      </c>
      <c r="P2706">
        <f>Table1[[#This Row],[pledged]]/Table1[[#This Row],[backers_count]]</f>
        <v>163.57142857142858</v>
      </c>
      <c r="Q2706" t="s">
        <v>8315</v>
      </c>
      <c r="R2706" t="s">
        <v>8355</v>
      </c>
      <c r="S2706" s="12">
        <f>(((J2706/60)/60)/24)+DATE(1970,1,1)</f>
        <v>42787.862430555557</v>
      </c>
      <c r="T2706" s="12">
        <f>(((I2706/60)/60)/24)+DATE(1970,1,1)</f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(Table1[[#This Row],[pledged]]/Table1[[#This Row],[goal]])*100</f>
        <v>10.539393939393939</v>
      </c>
      <c r="P2707">
        <f>Table1[[#This Row],[pledged]]/Table1[[#This Row],[backers_count]]</f>
        <v>217.375</v>
      </c>
      <c r="Q2707" t="s">
        <v>8315</v>
      </c>
      <c r="R2707" t="s">
        <v>8355</v>
      </c>
      <c r="S2707" s="12">
        <f>(((J2707/60)/60)/24)+DATE(1970,1,1)</f>
        <v>42773.916180555556</v>
      </c>
      <c r="T2707" s="12">
        <f>(((I2707/60)/60)/24)+DATE(1970,1,1)</f>
        <v>42818.874513888892</v>
      </c>
    </row>
    <row r="2708" spans="1:20" ht="28.8" x14ac:dyDescent="0.3">
      <c r="A2708">
        <v>3158</v>
      </c>
      <c r="B2708" s="3" t="s">
        <v>3158</v>
      </c>
      <c r="C2708" s="3" t="s">
        <v>7268</v>
      </c>
      <c r="D2708">
        <v>5000</v>
      </c>
      <c r="E2708">
        <v>5700</v>
      </c>
      <c r="F2708" t="s">
        <v>8219</v>
      </c>
      <c r="G2708" t="s">
        <v>8224</v>
      </c>
      <c r="H2708" t="s">
        <v>8246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8271</v>
      </c>
      <c r="O2708" s="7">
        <f>(Table1[[#This Row],[pledged]]/Table1[[#This Row],[goal]])*100</f>
        <v>113.99999999999999</v>
      </c>
      <c r="P2708">
        <f>Table1[[#This Row],[pledged]]/Table1[[#This Row],[backers_count]]</f>
        <v>82.608695652173907</v>
      </c>
      <c r="Q2708" t="s">
        <v>8315</v>
      </c>
      <c r="R2708" t="s">
        <v>8316</v>
      </c>
      <c r="S2708" s="12">
        <f>(((J2708/60)/60)/24)+DATE(1970,1,1)</f>
        <v>41447.839722222219</v>
      </c>
      <c r="T2708" s="12">
        <f>(((I2708/60)/60)/24)+DATE(1970,1,1)</f>
        <v>41477.839722222219</v>
      </c>
    </row>
    <row r="2709" spans="1:20" ht="57.6" x14ac:dyDescent="0.3">
      <c r="A2709">
        <v>3175</v>
      </c>
      <c r="B2709" s="3" t="s">
        <v>3175</v>
      </c>
      <c r="C2709" s="3" t="s">
        <v>7285</v>
      </c>
      <c r="D2709">
        <v>5000</v>
      </c>
      <c r="E2709">
        <v>5478</v>
      </c>
      <c r="F2709" t="s">
        <v>8219</v>
      </c>
      <c r="G2709" t="s">
        <v>8224</v>
      </c>
      <c r="H2709" t="s">
        <v>8246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8271</v>
      </c>
      <c r="O2709" s="7">
        <f>(Table1[[#This Row],[pledged]]/Table1[[#This Row],[goal]])*100</f>
        <v>109.55999999999999</v>
      </c>
      <c r="P2709">
        <f>Table1[[#This Row],[pledged]]/Table1[[#This Row],[backers_count]]</f>
        <v>91.3</v>
      </c>
      <c r="Q2709" t="s">
        <v>8315</v>
      </c>
      <c r="R2709" t="s">
        <v>8316</v>
      </c>
      <c r="S2709" s="12">
        <f>(((J2709/60)/60)/24)+DATE(1970,1,1)</f>
        <v>40531.886886574073</v>
      </c>
      <c r="T2709" s="12">
        <f>(((I2709/60)/60)/24)+DATE(1970,1,1)</f>
        <v>40591.886886574073</v>
      </c>
    </row>
    <row r="2710" spans="1:20" ht="43.2" x14ac:dyDescent="0.3">
      <c r="A2710">
        <v>3208</v>
      </c>
      <c r="B2710" s="3" t="s">
        <v>3208</v>
      </c>
      <c r="C2710" s="3" t="s">
        <v>7318</v>
      </c>
      <c r="D2710">
        <v>5000</v>
      </c>
      <c r="E2710">
        <v>5175</v>
      </c>
      <c r="F2710" t="s">
        <v>8219</v>
      </c>
      <c r="G2710" t="s">
        <v>8224</v>
      </c>
      <c r="H2710" t="s">
        <v>8246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8271</v>
      </c>
      <c r="O2710" s="7">
        <f>(Table1[[#This Row],[pledged]]/Table1[[#This Row],[goal]])*100</f>
        <v>103.49999999999999</v>
      </c>
      <c r="P2710">
        <f>Table1[[#This Row],[pledged]]/Table1[[#This Row],[backers_count]]</f>
        <v>63.109756097560975</v>
      </c>
      <c r="Q2710" t="s">
        <v>8315</v>
      </c>
      <c r="R2710" t="s">
        <v>8316</v>
      </c>
      <c r="S2710" s="12">
        <f>(((J2710/60)/60)/24)+DATE(1970,1,1)</f>
        <v>41827.605057870373</v>
      </c>
      <c r="T2710" s="12">
        <f>(((I2710/60)/60)/24)+DATE(1970,1,1)</f>
        <v>41848.605057870373</v>
      </c>
    </row>
    <row r="2711" spans="1:20" ht="43.2" x14ac:dyDescent="0.3">
      <c r="A2711">
        <v>3233</v>
      </c>
      <c r="B2711" s="3" t="s">
        <v>3233</v>
      </c>
      <c r="C2711" s="3" t="s">
        <v>7343</v>
      </c>
      <c r="D2711">
        <v>5000</v>
      </c>
      <c r="E2711">
        <v>5940</v>
      </c>
      <c r="F2711" t="s">
        <v>8219</v>
      </c>
      <c r="G2711" t="s">
        <v>8224</v>
      </c>
      <c r="H2711" t="s">
        <v>8246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8271</v>
      </c>
      <c r="O2711" s="7">
        <f>(Table1[[#This Row],[pledged]]/Table1[[#This Row],[goal]])*100</f>
        <v>118.8</v>
      </c>
      <c r="P2711">
        <f>Table1[[#This Row],[pledged]]/Table1[[#This Row],[backers_count]]</f>
        <v>97.377049180327873</v>
      </c>
      <c r="Q2711" t="s">
        <v>8315</v>
      </c>
      <c r="R2711" t="s">
        <v>8316</v>
      </c>
      <c r="S2711" s="12">
        <f>(((J2711/60)/60)/24)+DATE(1970,1,1)</f>
        <v>42766.805034722223</v>
      </c>
      <c r="T2711" s="12">
        <f>(((I2711/60)/60)/24)+DATE(1970,1,1)</f>
        <v>42796.805034722223</v>
      </c>
    </row>
    <row r="2712" spans="1:20" ht="43.2" x14ac:dyDescent="0.3">
      <c r="A2712">
        <v>3260</v>
      </c>
      <c r="B2712" s="3" t="s">
        <v>3260</v>
      </c>
      <c r="C2712" s="3" t="s">
        <v>7370</v>
      </c>
      <c r="D2712">
        <v>5000</v>
      </c>
      <c r="E2712">
        <v>5462</v>
      </c>
      <c r="F2712" t="s">
        <v>8219</v>
      </c>
      <c r="G2712" t="s">
        <v>8224</v>
      </c>
      <c r="H2712" t="s">
        <v>8246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8271</v>
      </c>
      <c r="O2712" s="7">
        <f>(Table1[[#This Row],[pledged]]/Table1[[#This Row],[goal]])*100</f>
        <v>109.24000000000001</v>
      </c>
      <c r="P2712">
        <f>Table1[[#This Row],[pledged]]/Table1[[#This Row],[backers_count]]</f>
        <v>74.821917808219183</v>
      </c>
      <c r="Q2712" t="s">
        <v>8315</v>
      </c>
      <c r="R2712" t="s">
        <v>8316</v>
      </c>
      <c r="S2712" s="12">
        <f>(((J2712/60)/60)/24)+DATE(1970,1,1)</f>
        <v>42303.672662037032</v>
      </c>
      <c r="T2712" s="12">
        <f>(((I2712/60)/60)/24)+DATE(1970,1,1)</f>
        <v>42338.714328703703</v>
      </c>
    </row>
    <row r="2713" spans="1:20" ht="57.6" x14ac:dyDescent="0.3">
      <c r="A2713">
        <v>3277</v>
      </c>
      <c r="B2713" s="3" t="s">
        <v>3277</v>
      </c>
      <c r="C2713" s="3" t="s">
        <v>7387</v>
      </c>
      <c r="D2713">
        <v>5000</v>
      </c>
      <c r="E2713">
        <v>5430</v>
      </c>
      <c r="F2713" t="s">
        <v>8219</v>
      </c>
      <c r="G2713" t="s">
        <v>8225</v>
      </c>
      <c r="H2713" t="s">
        <v>8247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8271</v>
      </c>
      <c r="O2713" s="7">
        <f>(Table1[[#This Row],[pledged]]/Table1[[#This Row],[goal]])*100</f>
        <v>108.60000000000001</v>
      </c>
      <c r="P2713">
        <f>Table1[[#This Row],[pledged]]/Table1[[#This Row],[backers_count]]</f>
        <v>54.3</v>
      </c>
      <c r="Q2713" t="s">
        <v>8315</v>
      </c>
      <c r="R2713" t="s">
        <v>8316</v>
      </c>
      <c r="S2713" s="12">
        <f>(((J2713/60)/60)/24)+DATE(1970,1,1)</f>
        <v>41931.682939814818</v>
      </c>
      <c r="T2713" s="12">
        <f>(((I2713/60)/60)/24)+DATE(1970,1,1)</f>
        <v>41961.724606481483</v>
      </c>
    </row>
    <row r="2714" spans="1:20" ht="28.8" x14ac:dyDescent="0.3">
      <c r="A2714">
        <v>3281</v>
      </c>
      <c r="B2714" s="3" t="s">
        <v>3281</v>
      </c>
      <c r="C2714" s="3" t="s">
        <v>7391</v>
      </c>
      <c r="D2714">
        <v>5000</v>
      </c>
      <c r="E2714">
        <v>6080</v>
      </c>
      <c r="F2714" t="s">
        <v>8219</v>
      </c>
      <c r="G2714" t="s">
        <v>8224</v>
      </c>
      <c r="H2714" t="s">
        <v>8246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8271</v>
      </c>
      <c r="O2714" s="7">
        <f>(Table1[[#This Row],[pledged]]/Table1[[#This Row],[goal]])*100</f>
        <v>121.6</v>
      </c>
      <c r="P2714">
        <f>Table1[[#This Row],[pledged]]/Table1[[#This Row],[backers_count]]</f>
        <v>129.36170212765958</v>
      </c>
      <c r="Q2714" t="s">
        <v>8315</v>
      </c>
      <c r="R2714" t="s">
        <v>8316</v>
      </c>
      <c r="S2714" s="12">
        <f>(((J2714/60)/60)/24)+DATE(1970,1,1)</f>
        <v>42219.019733796296</v>
      </c>
      <c r="T2714" s="12">
        <f>(((I2714/60)/60)/24)+DATE(1970,1,1)</f>
        <v>42249.019733796296</v>
      </c>
    </row>
    <row r="2715" spans="1:20" ht="43.2" x14ac:dyDescent="0.3">
      <c r="A2715">
        <v>3331</v>
      </c>
      <c r="B2715" s="3" t="s">
        <v>3331</v>
      </c>
      <c r="C2715" s="3" t="s">
        <v>7441</v>
      </c>
      <c r="D2715">
        <v>5000</v>
      </c>
      <c r="E2715">
        <v>5226</v>
      </c>
      <c r="F2715" t="s">
        <v>8219</v>
      </c>
      <c r="G2715" t="s">
        <v>8224</v>
      </c>
      <c r="H2715" t="s">
        <v>8246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8271</v>
      </c>
      <c r="O2715" s="7">
        <f>(Table1[[#This Row],[pledged]]/Table1[[#This Row],[goal]])*100</f>
        <v>104.52</v>
      </c>
      <c r="P2715">
        <f>Table1[[#This Row],[pledged]]/Table1[[#This Row],[backers_count]]</f>
        <v>80.400000000000006</v>
      </c>
      <c r="Q2715" t="s">
        <v>8315</v>
      </c>
      <c r="R2715" t="s">
        <v>8316</v>
      </c>
      <c r="S2715" s="12">
        <f>(((J2715/60)/60)/24)+DATE(1970,1,1)</f>
        <v>42248.697754629626</v>
      </c>
      <c r="T2715" s="12">
        <f>(((I2715/60)/60)/24)+DATE(1970,1,1)</f>
        <v>42283.697754629626</v>
      </c>
    </row>
    <row r="2716" spans="1:20" ht="43.2" x14ac:dyDescent="0.3">
      <c r="A2716">
        <v>3335</v>
      </c>
      <c r="B2716" s="3" t="s">
        <v>3335</v>
      </c>
      <c r="C2716" s="3" t="s">
        <v>7445</v>
      </c>
      <c r="D2716">
        <v>5000</v>
      </c>
      <c r="E2716">
        <v>5016</v>
      </c>
      <c r="F2716" t="s">
        <v>8219</v>
      </c>
      <c r="G2716" t="s">
        <v>8225</v>
      </c>
      <c r="H2716" t="s">
        <v>8247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8271</v>
      </c>
      <c r="O2716" s="7">
        <f>(Table1[[#This Row],[pledged]]/Table1[[#This Row],[goal]])*100</f>
        <v>100.32000000000001</v>
      </c>
      <c r="P2716">
        <f>Table1[[#This Row],[pledged]]/Table1[[#This Row],[backers_count]]</f>
        <v>79.61904761904762</v>
      </c>
      <c r="Q2716" t="s">
        <v>8315</v>
      </c>
      <c r="R2716" t="s">
        <v>8316</v>
      </c>
      <c r="S2716" s="12">
        <f>(((J2716/60)/60)/24)+DATE(1970,1,1)</f>
        <v>41827.674143518518</v>
      </c>
      <c r="T2716" s="12">
        <f>(((I2716/60)/60)/24)+DATE(1970,1,1)</f>
        <v>41854.958333333336</v>
      </c>
    </row>
    <row r="2717" spans="1:20" ht="43.2" x14ac:dyDescent="0.3">
      <c r="A2717">
        <v>3351</v>
      </c>
      <c r="B2717" s="3" t="s">
        <v>3350</v>
      </c>
      <c r="C2717" s="3" t="s">
        <v>7461</v>
      </c>
      <c r="D2717">
        <v>5000</v>
      </c>
      <c r="E2717">
        <v>5055</v>
      </c>
      <c r="F2717" t="s">
        <v>8219</v>
      </c>
      <c r="G2717" t="s">
        <v>8225</v>
      </c>
      <c r="H2717" t="s">
        <v>8247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8271</v>
      </c>
      <c r="O2717" s="7">
        <f>(Table1[[#This Row],[pledged]]/Table1[[#This Row],[goal]])*100</f>
        <v>101.1</v>
      </c>
      <c r="P2717">
        <f>Table1[[#This Row],[pledged]]/Table1[[#This Row],[backers_count]]</f>
        <v>93.611111111111114</v>
      </c>
      <c r="Q2717" t="s">
        <v>8315</v>
      </c>
      <c r="R2717" t="s">
        <v>8316</v>
      </c>
      <c r="S2717" s="12">
        <f>(((J2717/60)/60)/24)+DATE(1970,1,1)</f>
        <v>41806.395428240743</v>
      </c>
      <c r="T2717" s="12">
        <f>(((I2717/60)/60)/24)+DATE(1970,1,1)</f>
        <v>41843.458333333336</v>
      </c>
    </row>
    <row r="2718" spans="1:20" ht="43.2" x14ac:dyDescent="0.3">
      <c r="A2718">
        <v>3352</v>
      </c>
      <c r="B2718" s="3" t="s">
        <v>3351</v>
      </c>
      <c r="C2718" s="3" t="s">
        <v>7462</v>
      </c>
      <c r="D2718">
        <v>5000</v>
      </c>
      <c r="E2718">
        <v>5376</v>
      </c>
      <c r="F2718" t="s">
        <v>8219</v>
      </c>
      <c r="G2718" t="s">
        <v>8225</v>
      </c>
      <c r="H2718" t="s">
        <v>8247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8271</v>
      </c>
      <c r="O2718" s="7">
        <f>(Table1[[#This Row],[pledged]]/Table1[[#This Row],[goal]])*100</f>
        <v>107.52</v>
      </c>
      <c r="P2718">
        <f>Table1[[#This Row],[pledged]]/Table1[[#This Row],[backers_count]]</f>
        <v>76.8</v>
      </c>
      <c r="Q2718" t="s">
        <v>8315</v>
      </c>
      <c r="R2718" t="s">
        <v>8316</v>
      </c>
      <c r="S2718" s="12">
        <f>(((J2718/60)/60)/24)+DATE(1970,1,1)</f>
        <v>42495.992800925931</v>
      </c>
      <c r="T2718" s="12">
        <f>(((I2718/60)/60)/24)+DATE(1970,1,1)</f>
        <v>42552.958333333328</v>
      </c>
    </row>
    <row r="2719" spans="1:20" ht="57.6" x14ac:dyDescent="0.3">
      <c r="A2719">
        <v>3361</v>
      </c>
      <c r="B2719" s="3" t="s">
        <v>3360</v>
      </c>
      <c r="C2719" s="3" t="s">
        <v>7471</v>
      </c>
      <c r="D2719">
        <v>5000</v>
      </c>
      <c r="E2719">
        <v>5673</v>
      </c>
      <c r="F2719" t="s">
        <v>8219</v>
      </c>
      <c r="G2719" t="s">
        <v>8224</v>
      </c>
      <c r="H2719" t="s">
        <v>8246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8271</v>
      </c>
      <c r="O2719" s="7">
        <f>(Table1[[#This Row],[pledged]]/Table1[[#This Row],[goal]])*100</f>
        <v>113.46000000000001</v>
      </c>
      <c r="P2719">
        <f>Table1[[#This Row],[pledged]]/Table1[[#This Row],[backers_count]]</f>
        <v>83.42647058823529</v>
      </c>
      <c r="Q2719" t="s">
        <v>8315</v>
      </c>
      <c r="R2719" t="s">
        <v>8316</v>
      </c>
      <c r="S2719" s="12">
        <f>(((J2719/60)/60)/24)+DATE(1970,1,1)</f>
        <v>41866.025347222225</v>
      </c>
      <c r="T2719" s="12">
        <f>(((I2719/60)/60)/24)+DATE(1970,1,1)</f>
        <v>41883.665972222225</v>
      </c>
    </row>
    <row r="2720" spans="1:20" ht="43.2" x14ac:dyDescent="0.3">
      <c r="A2720">
        <v>3369</v>
      </c>
      <c r="B2720" s="3" t="s">
        <v>3368</v>
      </c>
      <c r="C2720" s="3" t="s">
        <v>7479</v>
      </c>
      <c r="D2720">
        <v>5000</v>
      </c>
      <c r="E2720">
        <v>5195</v>
      </c>
      <c r="F2720" t="s">
        <v>8219</v>
      </c>
      <c r="G2720" t="s">
        <v>8241</v>
      </c>
      <c r="H2720" t="s">
        <v>8249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8271</v>
      </c>
      <c r="O2720" s="7">
        <f>(Table1[[#This Row],[pledged]]/Table1[[#This Row],[goal]])*100</f>
        <v>103.89999999999999</v>
      </c>
      <c r="P2720">
        <f>Table1[[#This Row],[pledged]]/Table1[[#This Row],[backers_count]]</f>
        <v>96.203703703703709</v>
      </c>
      <c r="Q2720" t="s">
        <v>8315</v>
      </c>
      <c r="R2720" t="s">
        <v>8316</v>
      </c>
      <c r="S2720" s="12">
        <f>(((J2720/60)/60)/24)+DATE(1970,1,1)</f>
        <v>42690.041435185187</v>
      </c>
      <c r="T2720" s="12">
        <f>(((I2720/60)/60)/24)+DATE(1970,1,1)</f>
        <v>42750.041435185187</v>
      </c>
    </row>
    <row r="2721" spans="1:20" ht="43.2" x14ac:dyDescent="0.3">
      <c r="A2721">
        <v>3436</v>
      </c>
      <c r="B2721" s="3" t="s">
        <v>3435</v>
      </c>
      <c r="C2721" s="3" t="s">
        <v>7546</v>
      </c>
      <c r="D2721">
        <v>5000</v>
      </c>
      <c r="E2721">
        <v>5295</v>
      </c>
      <c r="F2721" t="s">
        <v>8219</v>
      </c>
      <c r="G2721" t="s">
        <v>8224</v>
      </c>
      <c r="H2721" t="s">
        <v>8246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8271</v>
      </c>
      <c r="O2721" s="7">
        <f>(Table1[[#This Row],[pledged]]/Table1[[#This Row],[goal]])*100</f>
        <v>105.89999999999999</v>
      </c>
      <c r="P2721">
        <f>Table1[[#This Row],[pledged]]/Table1[[#This Row],[backers_count]]</f>
        <v>143.1081081081081</v>
      </c>
      <c r="Q2721" t="s">
        <v>8315</v>
      </c>
      <c r="R2721" t="s">
        <v>8316</v>
      </c>
      <c r="S2721" s="12">
        <f>(((J2721/60)/60)/24)+DATE(1970,1,1)</f>
        <v>41851.541585648149</v>
      </c>
      <c r="T2721" s="12">
        <f>(((I2721/60)/60)/24)+DATE(1970,1,1)</f>
        <v>41872.686111111114</v>
      </c>
    </row>
    <row r="2722" spans="1:20" ht="43.2" x14ac:dyDescent="0.3">
      <c r="A2722">
        <v>3440</v>
      </c>
      <c r="B2722" s="3" t="s">
        <v>3439</v>
      </c>
      <c r="C2722" s="3" t="s">
        <v>7550</v>
      </c>
      <c r="D2722">
        <v>5000</v>
      </c>
      <c r="E2722">
        <v>5260.92</v>
      </c>
      <c r="F2722" t="s">
        <v>8219</v>
      </c>
      <c r="G2722" t="s">
        <v>8224</v>
      </c>
      <c r="H2722" t="s">
        <v>8246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8271</v>
      </c>
      <c r="O2722" s="7">
        <f>(Table1[[#This Row],[pledged]]/Table1[[#This Row],[goal]])*100</f>
        <v>105.2184</v>
      </c>
      <c r="P2722">
        <f>Table1[[#This Row],[pledged]]/Table1[[#This Row],[backers_count]]</f>
        <v>64.157560975609755</v>
      </c>
      <c r="Q2722" t="s">
        <v>8315</v>
      </c>
      <c r="R2722" t="s">
        <v>8316</v>
      </c>
      <c r="S2722" s="12">
        <f>(((J2722/60)/60)/24)+DATE(1970,1,1)</f>
        <v>41809.12300925926</v>
      </c>
      <c r="T2722" s="12">
        <f>(((I2722/60)/60)/24)+DATE(1970,1,1)</f>
        <v>41831.677083333336</v>
      </c>
    </row>
    <row r="2723" spans="1:20" ht="57.6" x14ac:dyDescent="0.3">
      <c r="A2723">
        <v>3464</v>
      </c>
      <c r="B2723" s="3" t="s">
        <v>3463</v>
      </c>
      <c r="C2723" s="3" t="s">
        <v>7574</v>
      </c>
      <c r="D2723">
        <v>5000</v>
      </c>
      <c r="E2723">
        <v>5116.18</v>
      </c>
      <c r="F2723" t="s">
        <v>8219</v>
      </c>
      <c r="G2723" t="s">
        <v>8224</v>
      </c>
      <c r="H2723" t="s">
        <v>8246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8271</v>
      </c>
      <c r="O2723" s="7">
        <f>(Table1[[#This Row],[pledged]]/Table1[[#This Row],[goal]])*100</f>
        <v>102.3236</v>
      </c>
      <c r="P2723">
        <f>Table1[[#This Row],[pledged]]/Table1[[#This Row],[backers_count]]</f>
        <v>55.012688172043013</v>
      </c>
      <c r="Q2723" t="s">
        <v>8315</v>
      </c>
      <c r="R2723" t="s">
        <v>8316</v>
      </c>
      <c r="S2723" s="12">
        <f>(((J2723/60)/60)/24)+DATE(1970,1,1)</f>
        <v>42575.130057870367</v>
      </c>
      <c r="T2723" s="12">
        <f>(((I2723/60)/60)/24)+DATE(1970,1,1)</f>
        <v>42605.130057870367</v>
      </c>
    </row>
    <row r="2724" spans="1:20" ht="43.2" x14ac:dyDescent="0.3">
      <c r="A2724">
        <v>3489</v>
      </c>
      <c r="B2724" s="3" t="s">
        <v>3488</v>
      </c>
      <c r="C2724" s="3" t="s">
        <v>7599</v>
      </c>
      <c r="D2724">
        <v>5000</v>
      </c>
      <c r="E2724">
        <v>5635</v>
      </c>
      <c r="F2724" t="s">
        <v>8219</v>
      </c>
      <c r="G2724" t="s">
        <v>8225</v>
      </c>
      <c r="H2724" t="s">
        <v>8247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8271</v>
      </c>
      <c r="O2724" s="7">
        <f>(Table1[[#This Row],[pledged]]/Table1[[#This Row],[goal]])*100</f>
        <v>112.7</v>
      </c>
      <c r="P2724">
        <f>Table1[[#This Row],[pledged]]/Table1[[#This Row],[backers_count]]</f>
        <v>78.263888888888886</v>
      </c>
      <c r="Q2724" t="s">
        <v>8315</v>
      </c>
      <c r="R2724" t="s">
        <v>8316</v>
      </c>
      <c r="S2724" s="12">
        <f>(((J2724/60)/60)/24)+DATE(1970,1,1)</f>
        <v>41753.635775462964</v>
      </c>
      <c r="T2724" s="12">
        <f>(((I2724/60)/60)/24)+DATE(1970,1,1)</f>
        <v>41783.875</v>
      </c>
    </row>
    <row r="2725" spans="1:20" ht="43.2" x14ac:dyDescent="0.3">
      <c r="A2725">
        <v>3495</v>
      </c>
      <c r="B2725" s="3" t="s">
        <v>3494</v>
      </c>
      <c r="C2725" s="3" t="s">
        <v>7605</v>
      </c>
      <c r="D2725">
        <v>5000</v>
      </c>
      <c r="E2725">
        <v>5343</v>
      </c>
      <c r="F2725" t="s">
        <v>8219</v>
      </c>
      <c r="G2725" t="s">
        <v>8229</v>
      </c>
      <c r="H2725" t="s">
        <v>8251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8271</v>
      </c>
      <c r="O2725" s="7">
        <f>(Table1[[#This Row],[pledged]]/Table1[[#This Row],[goal]])*100</f>
        <v>106.86</v>
      </c>
      <c r="P2725">
        <f>Table1[[#This Row],[pledged]]/Table1[[#This Row],[backers_count]]</f>
        <v>74.208333333333329</v>
      </c>
      <c r="Q2725" t="s">
        <v>8315</v>
      </c>
      <c r="R2725" t="s">
        <v>8316</v>
      </c>
      <c r="S2725" s="12">
        <f>(((J2725/60)/60)/24)+DATE(1970,1,1)</f>
        <v>41915.762835648151</v>
      </c>
      <c r="T2725" s="12">
        <f>(((I2725/60)/60)/24)+DATE(1970,1,1)</f>
        <v>41944.720833333333</v>
      </c>
    </row>
    <row r="2726" spans="1:20" ht="43.2" x14ac:dyDescent="0.3">
      <c r="A2726">
        <v>3534</v>
      </c>
      <c r="B2726" s="3" t="s">
        <v>3533</v>
      </c>
      <c r="C2726" s="3" t="s">
        <v>7644</v>
      </c>
      <c r="D2726">
        <v>5000</v>
      </c>
      <c r="E2726">
        <v>7810</v>
      </c>
      <c r="F2726" t="s">
        <v>8219</v>
      </c>
      <c r="G2726" t="s">
        <v>8224</v>
      </c>
      <c r="H2726" t="s">
        <v>8246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8271</v>
      </c>
      <c r="O2726" s="7">
        <f>(Table1[[#This Row],[pledged]]/Table1[[#This Row],[goal]])*100</f>
        <v>156.20000000000002</v>
      </c>
      <c r="P2726">
        <f>Table1[[#This Row],[pledged]]/Table1[[#This Row],[backers_count]]</f>
        <v>38.284313725490193</v>
      </c>
      <c r="Q2726" t="s">
        <v>8315</v>
      </c>
      <c r="R2726" t="s">
        <v>8316</v>
      </c>
      <c r="S2726" s="12">
        <f>(((J2726/60)/60)/24)+DATE(1970,1,1)</f>
        <v>42243.6252662037</v>
      </c>
      <c r="T2726" s="12">
        <f>(((I2726/60)/60)/24)+DATE(1970,1,1)</f>
        <v>42278.6252662037</v>
      </c>
    </row>
    <row r="2727" spans="1:20" ht="43.2" x14ac:dyDescent="0.3">
      <c r="A2727">
        <v>3554</v>
      </c>
      <c r="B2727" s="3" t="s">
        <v>3553</v>
      </c>
      <c r="C2727" s="3" t="s">
        <v>7664</v>
      </c>
      <c r="D2727">
        <v>5000</v>
      </c>
      <c r="E2727">
        <v>5671.11</v>
      </c>
      <c r="F2727" t="s">
        <v>8219</v>
      </c>
      <c r="G2727" t="s">
        <v>8224</v>
      </c>
      <c r="H2727" t="s">
        <v>8246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8271</v>
      </c>
      <c r="O2727" s="7">
        <f>(Table1[[#This Row],[pledged]]/Table1[[#This Row],[goal]])*100</f>
        <v>113.42219999999999</v>
      </c>
      <c r="P2727">
        <f>Table1[[#This Row],[pledged]]/Table1[[#This Row],[backers_count]]</f>
        <v>107.00207547169811</v>
      </c>
      <c r="Q2727" t="s">
        <v>8315</v>
      </c>
      <c r="R2727" t="s">
        <v>8316</v>
      </c>
      <c r="S2727" s="12">
        <f>(((J2727/60)/60)/24)+DATE(1970,1,1)</f>
        <v>42016.050451388888</v>
      </c>
      <c r="T2727" s="12">
        <f>(((I2727/60)/60)/24)+DATE(1970,1,1)</f>
        <v>42046.708333333328</v>
      </c>
    </row>
    <row r="2728" spans="1:20" ht="43.2" x14ac:dyDescent="0.3">
      <c r="A2728">
        <v>3569</v>
      </c>
      <c r="B2728" s="3" t="s">
        <v>3568</v>
      </c>
      <c r="C2728" s="3" t="s">
        <v>7679</v>
      </c>
      <c r="D2728">
        <v>5000</v>
      </c>
      <c r="E2728">
        <v>5024</v>
      </c>
      <c r="F2728" t="s">
        <v>8219</v>
      </c>
      <c r="G2728" t="s">
        <v>8224</v>
      </c>
      <c r="H2728" t="s">
        <v>8246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8271</v>
      </c>
      <c r="O2728" s="7">
        <f>(Table1[[#This Row],[pledged]]/Table1[[#This Row],[goal]])*100</f>
        <v>100.47999999999999</v>
      </c>
      <c r="P2728">
        <f>Table1[[#This Row],[pledged]]/Table1[[#This Row],[backers_count]]</f>
        <v>122.53658536585365</v>
      </c>
      <c r="Q2728" t="s">
        <v>8315</v>
      </c>
      <c r="R2728" t="s">
        <v>8316</v>
      </c>
      <c r="S2728" s="12">
        <f>(((J2728/60)/60)/24)+DATE(1970,1,1)</f>
        <v>41982.688611111109</v>
      </c>
      <c r="T2728" s="12">
        <f>(((I2728/60)/60)/24)+DATE(1970,1,1)</f>
        <v>42012.688611111109</v>
      </c>
    </row>
    <row r="2729" spans="1:20" ht="43.2" x14ac:dyDescent="0.3">
      <c r="A2729">
        <v>3590</v>
      </c>
      <c r="B2729" s="3" t="s">
        <v>3589</v>
      </c>
      <c r="C2729" s="3" t="s">
        <v>7700</v>
      </c>
      <c r="D2729">
        <v>5000</v>
      </c>
      <c r="E2729">
        <v>5003</v>
      </c>
      <c r="F2729" t="s">
        <v>8219</v>
      </c>
      <c r="G2729" t="s">
        <v>8225</v>
      </c>
      <c r="H2729" t="s">
        <v>8247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8271</v>
      </c>
      <c r="O2729" s="7">
        <f>(Table1[[#This Row],[pledged]]/Table1[[#This Row],[goal]])*100</f>
        <v>100.05999999999999</v>
      </c>
      <c r="P2729">
        <f>Table1[[#This Row],[pledged]]/Table1[[#This Row],[backers_count]]</f>
        <v>68.534246575342465</v>
      </c>
      <c r="Q2729" t="s">
        <v>8315</v>
      </c>
      <c r="R2729" t="s">
        <v>8316</v>
      </c>
      <c r="S2729" s="12">
        <f>(((J2729/60)/60)/24)+DATE(1970,1,1)</f>
        <v>41902.333726851852</v>
      </c>
      <c r="T2729" s="12">
        <f>(((I2729/60)/60)/24)+DATE(1970,1,1)</f>
        <v>41932.333726851852</v>
      </c>
    </row>
    <row r="2730" spans="1:20" ht="43.2" x14ac:dyDescent="0.3">
      <c r="A2730">
        <v>3612</v>
      </c>
      <c r="B2730" s="3" t="s">
        <v>3611</v>
      </c>
      <c r="C2730" s="3" t="s">
        <v>7722</v>
      </c>
      <c r="D2730">
        <v>5000</v>
      </c>
      <c r="E2730">
        <v>7220</v>
      </c>
      <c r="F2730" t="s">
        <v>8219</v>
      </c>
      <c r="G2730" t="s">
        <v>8229</v>
      </c>
      <c r="H2730" t="s">
        <v>8251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8271</v>
      </c>
      <c r="O2730" s="7">
        <f>(Table1[[#This Row],[pledged]]/Table1[[#This Row],[goal]])*100</f>
        <v>144.4</v>
      </c>
      <c r="P2730">
        <f>Table1[[#This Row],[pledged]]/Table1[[#This Row],[backers_count]]</f>
        <v>126.66666666666667</v>
      </c>
      <c r="Q2730" t="s">
        <v>8315</v>
      </c>
      <c r="R2730" t="s">
        <v>8316</v>
      </c>
      <c r="S2730" s="12">
        <f>(((J2730/60)/60)/24)+DATE(1970,1,1)</f>
        <v>41789.726979166669</v>
      </c>
      <c r="T2730" s="12">
        <f>(((I2730/60)/60)/24)+DATE(1970,1,1)</f>
        <v>41799.726979166669</v>
      </c>
    </row>
    <row r="2731" spans="1:20" ht="57.6" x14ac:dyDescent="0.3">
      <c r="A2731">
        <v>3655</v>
      </c>
      <c r="B2731" s="3" t="s">
        <v>3652</v>
      </c>
      <c r="C2731" s="3" t="s">
        <v>7765</v>
      </c>
      <c r="D2731">
        <v>5000</v>
      </c>
      <c r="E2731">
        <v>5813</v>
      </c>
      <c r="F2731" t="s">
        <v>8219</v>
      </c>
      <c r="G2731" t="s">
        <v>8224</v>
      </c>
      <c r="H2731" t="s">
        <v>8246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8271</v>
      </c>
      <c r="O2731" s="7">
        <f>(Table1[[#This Row],[pledged]]/Table1[[#This Row],[goal]])*100</f>
        <v>116.26</v>
      </c>
      <c r="P2731">
        <f>Table1[[#This Row],[pledged]]/Table1[[#This Row],[backers_count]]</f>
        <v>73.582278481012665</v>
      </c>
      <c r="Q2731" t="s">
        <v>8315</v>
      </c>
      <c r="R2731" t="s">
        <v>8316</v>
      </c>
      <c r="S2731" s="12">
        <f>(((J2731/60)/60)/24)+DATE(1970,1,1)</f>
        <v>42173.803217592591</v>
      </c>
      <c r="T2731" s="12">
        <f>(((I2731/60)/60)/24)+DATE(1970,1,1)</f>
        <v>42203.290972222225</v>
      </c>
    </row>
    <row r="2732" spans="1:20" ht="43.2" x14ac:dyDescent="0.3">
      <c r="A2732">
        <v>3656</v>
      </c>
      <c r="B2732" s="3" t="s">
        <v>3653</v>
      </c>
      <c r="C2732" s="3" t="s">
        <v>7766</v>
      </c>
      <c r="D2732">
        <v>5000</v>
      </c>
      <c r="E2732">
        <v>5291</v>
      </c>
      <c r="F2732" t="s">
        <v>8219</v>
      </c>
      <c r="G2732" t="s">
        <v>8240</v>
      </c>
      <c r="H2732" t="s">
        <v>8257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8271</v>
      </c>
      <c r="O2732" s="7">
        <f>(Table1[[#This Row],[pledged]]/Table1[[#This Row],[goal]])*100</f>
        <v>105.82000000000001</v>
      </c>
      <c r="P2732">
        <f>Table1[[#This Row],[pledged]]/Table1[[#This Row],[backers_count]]</f>
        <v>115.02173913043478</v>
      </c>
      <c r="Q2732" t="s">
        <v>8315</v>
      </c>
      <c r="R2732" t="s">
        <v>8316</v>
      </c>
      <c r="S2732" s="12">
        <f>(((J2732/60)/60)/24)+DATE(1970,1,1)</f>
        <v>42737.910138888896</v>
      </c>
      <c r="T2732" s="12">
        <f>(((I2732/60)/60)/24)+DATE(1970,1,1)</f>
        <v>42767.957638888889</v>
      </c>
    </row>
    <row r="2733" spans="1:20" ht="43.2" x14ac:dyDescent="0.3">
      <c r="A2733">
        <v>3685</v>
      </c>
      <c r="B2733" s="3" t="s">
        <v>3682</v>
      </c>
      <c r="C2733" s="3" t="s">
        <v>7795</v>
      </c>
      <c r="D2733">
        <v>5000</v>
      </c>
      <c r="E2733">
        <v>5285</v>
      </c>
      <c r="F2733" t="s">
        <v>8219</v>
      </c>
      <c r="G2733" t="s">
        <v>8224</v>
      </c>
      <c r="H2733" t="s">
        <v>8246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8271</v>
      </c>
      <c r="O2733" s="7">
        <f>(Table1[[#This Row],[pledged]]/Table1[[#This Row],[goal]])*100</f>
        <v>105.69999999999999</v>
      </c>
      <c r="P2733">
        <f>Table1[[#This Row],[pledged]]/Table1[[#This Row],[backers_count]]</f>
        <v>41.944444444444443</v>
      </c>
      <c r="Q2733" t="s">
        <v>8315</v>
      </c>
      <c r="R2733" t="s">
        <v>8316</v>
      </c>
      <c r="S2733" s="12">
        <f>(((J2733/60)/60)/24)+DATE(1970,1,1)</f>
        <v>41753.593275462961</v>
      </c>
      <c r="T2733" s="12">
        <f>(((I2733/60)/60)/24)+DATE(1970,1,1)</f>
        <v>41778.875</v>
      </c>
    </row>
    <row r="2734" spans="1:20" ht="43.2" x14ac:dyDescent="0.3">
      <c r="A2734">
        <v>3687</v>
      </c>
      <c r="B2734" s="3" t="s">
        <v>3684</v>
      </c>
      <c r="C2734" s="3" t="s">
        <v>7797</v>
      </c>
      <c r="D2734">
        <v>5000</v>
      </c>
      <c r="E2734">
        <v>5012.25</v>
      </c>
      <c r="F2734" t="s">
        <v>8219</v>
      </c>
      <c r="G2734" t="s">
        <v>8224</v>
      </c>
      <c r="H2734" t="s">
        <v>8246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8271</v>
      </c>
      <c r="O2734" s="7">
        <f>(Table1[[#This Row],[pledged]]/Table1[[#This Row],[goal]])*100</f>
        <v>100.245</v>
      </c>
      <c r="P2734">
        <f>Table1[[#This Row],[pledged]]/Table1[[#This Row],[backers_count]]</f>
        <v>200.49</v>
      </c>
      <c r="Q2734" t="s">
        <v>8315</v>
      </c>
      <c r="R2734" t="s">
        <v>8316</v>
      </c>
      <c r="S2734" s="12">
        <f>(((J2734/60)/60)/24)+DATE(1970,1,1)</f>
        <v>41787.218229166669</v>
      </c>
      <c r="T2734" s="12">
        <f>(((I2734/60)/60)/24)+DATE(1970,1,1)</f>
        <v>41817.218229166669</v>
      </c>
    </row>
    <row r="2735" spans="1:20" ht="43.2" x14ac:dyDescent="0.3">
      <c r="A2735">
        <v>3698</v>
      </c>
      <c r="B2735" s="3" t="s">
        <v>3695</v>
      </c>
      <c r="C2735" s="3" t="s">
        <v>7808</v>
      </c>
      <c r="D2735">
        <v>5000</v>
      </c>
      <c r="E2735">
        <v>5526</v>
      </c>
      <c r="F2735" t="s">
        <v>8219</v>
      </c>
      <c r="G2735" t="s">
        <v>8224</v>
      </c>
      <c r="H2735" t="s">
        <v>8246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8271</v>
      </c>
      <c r="O2735" s="7">
        <f>(Table1[[#This Row],[pledged]]/Table1[[#This Row],[goal]])*100</f>
        <v>110.52</v>
      </c>
      <c r="P2735">
        <f>Table1[[#This Row],[pledged]]/Table1[[#This Row],[backers_count]]</f>
        <v>40.632352941176471</v>
      </c>
      <c r="Q2735" t="s">
        <v>8315</v>
      </c>
      <c r="R2735" t="s">
        <v>8316</v>
      </c>
      <c r="S2735" s="12">
        <f>(((J2735/60)/60)/24)+DATE(1970,1,1)</f>
        <v>42401.806562500002</v>
      </c>
      <c r="T2735" s="12">
        <f>(((I2735/60)/60)/24)+DATE(1970,1,1)</f>
        <v>42431.806562500002</v>
      </c>
    </row>
    <row r="2736" spans="1:20" ht="57.6" x14ac:dyDescent="0.3">
      <c r="A2736">
        <v>3721</v>
      </c>
      <c r="B2736" s="3" t="s">
        <v>3718</v>
      </c>
      <c r="C2736" s="3" t="s">
        <v>7831</v>
      </c>
      <c r="D2736">
        <v>5000</v>
      </c>
      <c r="E2736">
        <v>5040</v>
      </c>
      <c r="F2736" t="s">
        <v>8219</v>
      </c>
      <c r="G2736" t="s">
        <v>8224</v>
      </c>
      <c r="H2736" t="s">
        <v>8246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8271</v>
      </c>
      <c r="O2736" s="7">
        <f>(Table1[[#This Row],[pledged]]/Table1[[#This Row],[goal]])*100</f>
        <v>100.8</v>
      </c>
      <c r="P2736">
        <f>Table1[[#This Row],[pledged]]/Table1[[#This Row],[backers_count]]</f>
        <v>114.54545454545455</v>
      </c>
      <c r="Q2736" t="s">
        <v>8315</v>
      </c>
      <c r="R2736" t="s">
        <v>8316</v>
      </c>
      <c r="S2736" s="12">
        <f>(((J2736/60)/60)/24)+DATE(1970,1,1)</f>
        <v>41927.936157407406</v>
      </c>
      <c r="T2736" s="12">
        <f>(((I2736/60)/60)/24)+DATE(1970,1,1)</f>
        <v>41948.977824074071</v>
      </c>
    </row>
    <row r="2737" spans="1:20" ht="43.2" x14ac:dyDescent="0.3">
      <c r="A2737">
        <v>3748</v>
      </c>
      <c r="B2737" s="3" t="s">
        <v>3745</v>
      </c>
      <c r="C2737" s="3" t="s">
        <v>7858</v>
      </c>
      <c r="D2737">
        <v>5000</v>
      </c>
      <c r="E2737">
        <v>5176</v>
      </c>
      <c r="F2737" t="s">
        <v>8219</v>
      </c>
      <c r="G2737" t="s">
        <v>8224</v>
      </c>
      <c r="H2737" t="s">
        <v>8246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8305</v>
      </c>
      <c r="O2737" s="7">
        <f>(Table1[[#This Row],[pledged]]/Table1[[#This Row],[goal]])*100</f>
        <v>103.52</v>
      </c>
      <c r="P2737">
        <f>Table1[[#This Row],[pledged]]/Table1[[#This Row],[backers_count]]</f>
        <v>99.538461538461533</v>
      </c>
      <c r="Q2737" t="s">
        <v>8315</v>
      </c>
      <c r="R2737" t="s">
        <v>8357</v>
      </c>
      <c r="S2737" s="12">
        <f>(((J2737/60)/60)/24)+DATE(1970,1,1)</f>
        <v>42395.706435185188</v>
      </c>
      <c r="T2737" s="12">
        <f>(((I2737/60)/60)/24)+DATE(1970,1,1)</f>
        <v>42416.249305555553</v>
      </c>
    </row>
    <row r="2738" spans="1:20" ht="43.2" x14ac:dyDescent="0.3">
      <c r="A2738">
        <v>3753</v>
      </c>
      <c r="B2738" s="3" t="s">
        <v>3750</v>
      </c>
      <c r="C2738" s="3" t="s">
        <v>7863</v>
      </c>
      <c r="D2738">
        <v>5000</v>
      </c>
      <c r="E2738">
        <v>5167</v>
      </c>
      <c r="F2738" t="s">
        <v>8219</v>
      </c>
      <c r="G2738" t="s">
        <v>8224</v>
      </c>
      <c r="H2738" t="s">
        <v>8246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8305</v>
      </c>
      <c r="O2738" s="7">
        <f>(Table1[[#This Row],[pledged]]/Table1[[#This Row],[goal]])*100</f>
        <v>103.34</v>
      </c>
      <c r="P2738">
        <f>Table1[[#This Row],[pledged]]/Table1[[#This Row],[backers_count]]</f>
        <v>172.23333333333332</v>
      </c>
      <c r="Q2738" t="s">
        <v>8315</v>
      </c>
      <c r="R2738" t="s">
        <v>8357</v>
      </c>
      <c r="S2738" s="12">
        <f>(((J2738/60)/60)/24)+DATE(1970,1,1)</f>
        <v>42128.824074074073</v>
      </c>
      <c r="T2738" s="12">
        <f>(((I2738/60)/60)/24)+DATE(1970,1,1)</f>
        <v>42158</v>
      </c>
    </row>
    <row r="2739" spans="1:20" ht="43.2" x14ac:dyDescent="0.3">
      <c r="A2739">
        <v>3760</v>
      </c>
      <c r="B2739" s="3" t="s">
        <v>3757</v>
      </c>
      <c r="C2739" s="3" t="s">
        <v>7870</v>
      </c>
      <c r="D2739">
        <v>5000</v>
      </c>
      <c r="E2739">
        <v>5050.7700000000004</v>
      </c>
      <c r="F2739" t="s">
        <v>8219</v>
      </c>
      <c r="G2739" t="s">
        <v>8224</v>
      </c>
      <c r="H2739" t="s">
        <v>8246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8305</v>
      </c>
      <c r="O2739" s="7">
        <f>(Table1[[#This Row],[pledged]]/Table1[[#This Row],[goal]])*100</f>
        <v>101.0154</v>
      </c>
      <c r="P2739">
        <f>Table1[[#This Row],[pledged]]/Table1[[#This Row],[backers_count]]</f>
        <v>55.502967032967035</v>
      </c>
      <c r="Q2739" t="s">
        <v>8315</v>
      </c>
      <c r="R2739" t="s">
        <v>8357</v>
      </c>
      <c r="S2739" s="12">
        <f>(((J2739/60)/60)/24)+DATE(1970,1,1)</f>
        <v>41739.525300925925</v>
      </c>
      <c r="T2739" s="12">
        <f>(((I2739/60)/60)/24)+DATE(1970,1,1)</f>
        <v>41764.525300925925</v>
      </c>
    </row>
    <row r="2740" spans="1:20" ht="28.8" x14ac:dyDescent="0.3">
      <c r="A2740">
        <v>3763</v>
      </c>
      <c r="B2740" s="3" t="s">
        <v>3760</v>
      </c>
      <c r="C2740" s="3" t="s">
        <v>7873</v>
      </c>
      <c r="D2740">
        <v>5000</v>
      </c>
      <c r="E2740">
        <v>5000</v>
      </c>
      <c r="F2740" t="s">
        <v>8219</v>
      </c>
      <c r="G2740" t="s">
        <v>8224</v>
      </c>
      <c r="H2740" t="s">
        <v>8246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8305</v>
      </c>
      <c r="O2740" s="7">
        <f>(Table1[[#This Row],[pledged]]/Table1[[#This Row],[goal]])*100</f>
        <v>100</v>
      </c>
      <c r="P2740">
        <f>Table1[[#This Row],[pledged]]/Table1[[#This Row],[backers_count]]</f>
        <v>64.935064935064929</v>
      </c>
      <c r="Q2740" t="s">
        <v>8315</v>
      </c>
      <c r="R2740" t="s">
        <v>8357</v>
      </c>
      <c r="S2740" s="12">
        <f>(((J2740/60)/60)/24)+DATE(1970,1,1)</f>
        <v>42065.750300925924</v>
      </c>
      <c r="T2740" s="12">
        <f>(((I2740/60)/60)/24)+DATE(1970,1,1)</f>
        <v>42095.708634259259</v>
      </c>
    </row>
    <row r="2741" spans="1:20" ht="43.2" x14ac:dyDescent="0.3">
      <c r="A2741">
        <v>3772</v>
      </c>
      <c r="B2741" s="3" t="s">
        <v>3769</v>
      </c>
      <c r="C2741" s="3" t="s">
        <v>7882</v>
      </c>
      <c r="D2741">
        <v>5000</v>
      </c>
      <c r="E2741">
        <v>5510</v>
      </c>
      <c r="F2741" t="s">
        <v>8219</v>
      </c>
      <c r="G2741" t="s">
        <v>8224</v>
      </c>
      <c r="H2741" t="s">
        <v>8246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8305</v>
      </c>
      <c r="O2741" s="7">
        <f>(Table1[[#This Row],[pledged]]/Table1[[#This Row],[goal]])*100</f>
        <v>110.2</v>
      </c>
      <c r="P2741">
        <f>Table1[[#This Row],[pledged]]/Table1[[#This Row],[backers_count]]</f>
        <v>166.96969696969697</v>
      </c>
      <c r="Q2741" t="s">
        <v>8315</v>
      </c>
      <c r="R2741" t="s">
        <v>8357</v>
      </c>
      <c r="S2741" s="12">
        <f>(((J2741/60)/60)/24)+DATE(1970,1,1)</f>
        <v>42682.616967592592</v>
      </c>
      <c r="T2741" s="12">
        <f>(((I2741/60)/60)/24)+DATE(1970,1,1)</f>
        <v>42703.25</v>
      </c>
    </row>
    <row r="2742" spans="1:20" ht="28.8" x14ac:dyDescent="0.3">
      <c r="A2742">
        <v>3773</v>
      </c>
      <c r="B2742" s="3" t="s">
        <v>3770</v>
      </c>
      <c r="C2742" s="3" t="s">
        <v>7883</v>
      </c>
      <c r="D2742">
        <v>5000</v>
      </c>
      <c r="E2742">
        <v>5410</v>
      </c>
      <c r="F2742" t="s">
        <v>8219</v>
      </c>
      <c r="G2742" t="s">
        <v>8224</v>
      </c>
      <c r="H2742" t="s">
        <v>8246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8305</v>
      </c>
      <c r="O2742" s="7">
        <f>(Table1[[#This Row],[pledged]]/Table1[[#This Row],[goal]])*100</f>
        <v>108.2</v>
      </c>
      <c r="P2742">
        <f>Table1[[#This Row],[pledged]]/Table1[[#This Row],[backers_count]]</f>
        <v>94.912280701754383</v>
      </c>
      <c r="Q2742" t="s">
        <v>8315</v>
      </c>
      <c r="R2742" t="s">
        <v>8357</v>
      </c>
      <c r="S2742" s="12">
        <f>(((J2742/60)/60)/24)+DATE(1970,1,1)</f>
        <v>42656.005173611105</v>
      </c>
      <c r="T2742" s="12">
        <f>(((I2742/60)/60)/24)+DATE(1970,1,1)</f>
        <v>42689.088888888888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(Table1[[#This Row],[pledged]]/Table1[[#This Row],[goal]])*100</f>
        <v>0.43750000000000006</v>
      </c>
      <c r="P2743">
        <f>Table1[[#This Row],[pledged]]/Table1[[#This Row],[backers_count]]</f>
        <v>8.75</v>
      </c>
      <c r="Q2743" t="s">
        <v>8320</v>
      </c>
      <c r="R2743" t="s">
        <v>8356</v>
      </c>
      <c r="S2743" s="12">
        <f>(((J2743/60)/60)/24)+DATE(1970,1,1)</f>
        <v>41911.657430555555</v>
      </c>
      <c r="T2743" s="12">
        <f>(((I2743/60)/60)/24)+DATE(1970,1,1)</f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(Table1[[#This Row],[pledged]]/Table1[[#This Row],[goal]])*100</f>
        <v>29.24</v>
      </c>
      <c r="P2744">
        <f>Table1[[#This Row],[pledged]]/Table1[[#This Row],[backers_count]]</f>
        <v>40.611111111111114</v>
      </c>
      <c r="Q2744" t="s">
        <v>8320</v>
      </c>
      <c r="R2744" t="s">
        <v>8356</v>
      </c>
      <c r="S2744" s="12">
        <f>(((J2744/60)/60)/24)+DATE(1970,1,1)</f>
        <v>41030.719756944447</v>
      </c>
      <c r="T2744" s="12">
        <f>(((I2744/60)/60)/24)+DATE(1970,1,1)</f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(Table1[[#This Row],[pledged]]/Table1[[#This Row],[goal]])*100</f>
        <v>0</v>
      </c>
      <c r="P2745" t="e">
        <f>Table1[[#This Row],[pledged]]/Table1[[#This Row],[backers_count]]</f>
        <v>#DIV/0!</v>
      </c>
      <c r="Q2745" t="s">
        <v>8320</v>
      </c>
      <c r="R2745" t="s">
        <v>8356</v>
      </c>
      <c r="S2745" s="12">
        <f>(((J2745/60)/60)/24)+DATE(1970,1,1)</f>
        <v>42632.328784722224</v>
      </c>
      <c r="T2745" s="12">
        <f>(((I2745/60)/60)/24)+DATE(1970,1,1)</f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(Table1[[#This Row],[pledged]]/Table1[[#This Row],[goal]])*100</f>
        <v>5.21875</v>
      </c>
      <c r="P2746">
        <f>Table1[[#This Row],[pledged]]/Table1[[#This Row],[backers_count]]</f>
        <v>37.954545454545453</v>
      </c>
      <c r="Q2746" t="s">
        <v>8320</v>
      </c>
      <c r="R2746" t="s">
        <v>8356</v>
      </c>
      <c r="S2746" s="12">
        <f>(((J2746/60)/60)/24)+DATE(1970,1,1)</f>
        <v>40938.062476851854</v>
      </c>
      <c r="T2746" s="12">
        <f>(((I2746/60)/60)/24)+DATE(1970,1,1)</f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(Table1[[#This Row],[pledged]]/Table1[[#This Row],[goal]])*100</f>
        <v>21.887499999999999</v>
      </c>
      <c r="P2747">
        <f>Table1[[#This Row],[pledged]]/Table1[[#This Row],[backers_count]]</f>
        <v>35.734693877551024</v>
      </c>
      <c r="Q2747" t="s">
        <v>8320</v>
      </c>
      <c r="R2747" t="s">
        <v>8356</v>
      </c>
      <c r="S2747" s="12">
        <f>(((J2747/60)/60)/24)+DATE(1970,1,1)</f>
        <v>41044.988055555557</v>
      </c>
      <c r="T2747" s="12">
        <f>(((I2747/60)/60)/24)+DATE(1970,1,1)</f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(Table1[[#This Row],[pledged]]/Table1[[#This Row],[goal]])*100</f>
        <v>26.700000000000003</v>
      </c>
      <c r="P2748">
        <f>Table1[[#This Row],[pledged]]/Table1[[#This Row],[backers_count]]</f>
        <v>42.157894736842103</v>
      </c>
      <c r="Q2748" t="s">
        <v>8320</v>
      </c>
      <c r="R2748" t="s">
        <v>8356</v>
      </c>
      <c r="S2748" s="12">
        <f>(((J2748/60)/60)/24)+DATE(1970,1,1)</f>
        <v>41850.781377314815</v>
      </c>
      <c r="T2748" s="12">
        <f>(((I2748/60)/60)/24)+DATE(1970,1,1)</f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(Table1[[#This Row],[pledged]]/Table1[[#This Row],[goal]])*100</f>
        <v>28.000000000000004</v>
      </c>
      <c r="P2749">
        <f>Table1[[#This Row],[pledged]]/Table1[[#This Row],[backers_count]]</f>
        <v>35</v>
      </c>
      <c r="Q2749" t="s">
        <v>8320</v>
      </c>
      <c r="R2749" t="s">
        <v>8356</v>
      </c>
      <c r="S2749" s="12">
        <f>(((J2749/60)/60)/24)+DATE(1970,1,1)</f>
        <v>41044.64811342593</v>
      </c>
      <c r="T2749" s="12">
        <f>(((I2749/60)/60)/24)+DATE(1970,1,1)</f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(Table1[[#This Row],[pledged]]/Table1[[#This Row],[goal]])*100</f>
        <v>1.06</v>
      </c>
      <c r="P2750">
        <f>Table1[[#This Row],[pledged]]/Table1[[#This Row],[backers_count]]</f>
        <v>13.25</v>
      </c>
      <c r="Q2750" t="s">
        <v>8320</v>
      </c>
      <c r="R2750" t="s">
        <v>8356</v>
      </c>
      <c r="S2750" s="12">
        <f>(((J2750/60)/60)/24)+DATE(1970,1,1)</f>
        <v>42585.7106712963</v>
      </c>
      <c r="T2750" s="12">
        <f>(((I2750/60)/60)/24)+DATE(1970,1,1)</f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(Table1[[#This Row],[pledged]]/Table1[[#This Row],[goal]])*100</f>
        <v>1.0999999999999999</v>
      </c>
      <c r="P2751">
        <f>Table1[[#This Row],[pledged]]/Table1[[#This Row],[backers_count]]</f>
        <v>55</v>
      </c>
      <c r="Q2751" t="s">
        <v>8320</v>
      </c>
      <c r="R2751" t="s">
        <v>8356</v>
      </c>
      <c r="S2751" s="12">
        <f>(((J2751/60)/60)/24)+DATE(1970,1,1)</f>
        <v>42068.799039351856</v>
      </c>
      <c r="T2751" s="12">
        <f>(((I2751/60)/60)/24)+DATE(1970,1,1)</f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(Table1[[#This Row],[pledged]]/Table1[[#This Row],[goal]])*100</f>
        <v>0</v>
      </c>
      <c r="P2752" t="e">
        <f>Table1[[#This Row],[pledged]]/Table1[[#This Row],[backers_count]]</f>
        <v>#DIV/0!</v>
      </c>
      <c r="Q2752" t="s">
        <v>8320</v>
      </c>
      <c r="R2752" t="s">
        <v>8356</v>
      </c>
      <c r="S2752" s="12">
        <f>(((J2752/60)/60)/24)+DATE(1970,1,1)</f>
        <v>41078.899826388886</v>
      </c>
      <c r="T2752" s="12">
        <f>(((I2752/60)/60)/24)+DATE(1970,1,1)</f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(Table1[[#This Row],[pledged]]/Table1[[#This Row],[goal]])*100</f>
        <v>0</v>
      </c>
      <c r="P2753" t="e">
        <f>Table1[[#This Row],[pledged]]/Table1[[#This Row],[backers_count]]</f>
        <v>#DIV/0!</v>
      </c>
      <c r="Q2753" t="s">
        <v>8320</v>
      </c>
      <c r="R2753" t="s">
        <v>8356</v>
      </c>
      <c r="S2753" s="12">
        <f>(((J2753/60)/60)/24)+DATE(1970,1,1)</f>
        <v>41747.887060185189</v>
      </c>
      <c r="T2753" s="12">
        <f>(((I2753/60)/60)/24)+DATE(1970,1,1)</f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(Table1[[#This Row],[pledged]]/Table1[[#This Row],[goal]])*100</f>
        <v>11.458333333333332</v>
      </c>
      <c r="P2754">
        <f>Table1[[#This Row],[pledged]]/Table1[[#This Row],[backers_count]]</f>
        <v>39.285714285714285</v>
      </c>
      <c r="Q2754" t="s">
        <v>8320</v>
      </c>
      <c r="R2754" t="s">
        <v>8356</v>
      </c>
      <c r="S2754" s="12">
        <f>(((J2754/60)/60)/24)+DATE(1970,1,1)</f>
        <v>40855.765092592592</v>
      </c>
      <c r="T2754" s="12">
        <f>(((I2754/60)/60)/24)+DATE(1970,1,1)</f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(Table1[[#This Row],[pledged]]/Table1[[#This Row],[goal]])*100</f>
        <v>19</v>
      </c>
      <c r="P2755">
        <f>Table1[[#This Row],[pledged]]/Table1[[#This Row],[backers_count]]</f>
        <v>47.5</v>
      </c>
      <c r="Q2755" t="s">
        <v>8320</v>
      </c>
      <c r="R2755" t="s">
        <v>8356</v>
      </c>
      <c r="S2755" s="12">
        <f>(((J2755/60)/60)/24)+DATE(1970,1,1)</f>
        <v>41117.900729166664</v>
      </c>
      <c r="T2755" s="12">
        <f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(Table1[[#This Row],[pledged]]/Table1[[#This Row],[goal]])*100</f>
        <v>0</v>
      </c>
      <c r="P2756" t="e">
        <f>Table1[[#This Row],[pledged]]/Table1[[#This Row],[backers_count]]</f>
        <v>#DIV/0!</v>
      </c>
      <c r="Q2756" t="s">
        <v>8320</v>
      </c>
      <c r="R2756" t="s">
        <v>8356</v>
      </c>
      <c r="S2756" s="12">
        <f>(((J2756/60)/60)/24)+DATE(1970,1,1)</f>
        <v>41863.636006944449</v>
      </c>
      <c r="T2756" s="12">
        <f>(((I2756/60)/60)/24)+DATE(1970,1,1)</f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(Table1[[#This Row],[pledged]]/Table1[[#This Row],[goal]])*100</f>
        <v>52</v>
      </c>
      <c r="P2757">
        <f>Table1[[#This Row],[pledged]]/Table1[[#This Row],[backers_count]]</f>
        <v>17.333333333333332</v>
      </c>
      <c r="Q2757" t="s">
        <v>8320</v>
      </c>
      <c r="R2757" t="s">
        <v>8356</v>
      </c>
      <c r="S2757" s="12">
        <f>(((J2757/60)/60)/24)+DATE(1970,1,1)</f>
        <v>42072.790821759263</v>
      </c>
      <c r="T2757" s="12">
        <f>(((I2757/60)/60)/24)+DATE(1970,1,1)</f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(Table1[[#This Row],[pledged]]/Table1[[#This Row],[goal]])*100</f>
        <v>10.48</v>
      </c>
      <c r="P2758">
        <f>Table1[[#This Row],[pledged]]/Table1[[#This Row],[backers_count]]</f>
        <v>31.757575757575758</v>
      </c>
      <c r="Q2758" t="s">
        <v>8320</v>
      </c>
      <c r="R2758" t="s">
        <v>8356</v>
      </c>
      <c r="S2758" s="12">
        <f>(((J2758/60)/60)/24)+DATE(1970,1,1)</f>
        <v>41620.90047453704</v>
      </c>
      <c r="T2758" s="12">
        <f>(((I2758/60)/60)/24)+DATE(1970,1,1)</f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(Table1[[#This Row],[pledged]]/Table1[[#This Row],[goal]])*100</f>
        <v>0.66666666666666674</v>
      </c>
      <c r="P2759">
        <f>Table1[[#This Row],[pledged]]/Table1[[#This Row],[backers_count]]</f>
        <v>5</v>
      </c>
      <c r="Q2759" t="s">
        <v>8320</v>
      </c>
      <c r="R2759" t="s">
        <v>8356</v>
      </c>
      <c r="S2759" s="12">
        <f>(((J2759/60)/60)/24)+DATE(1970,1,1)</f>
        <v>42573.65662037037</v>
      </c>
      <c r="T2759" s="12">
        <f>(((I2759/60)/60)/24)+DATE(1970,1,1)</f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(Table1[[#This Row],[pledged]]/Table1[[#This Row],[goal]])*100</f>
        <v>11.700000000000001</v>
      </c>
      <c r="P2760">
        <f>Table1[[#This Row],[pledged]]/Table1[[#This Row],[backers_count]]</f>
        <v>39</v>
      </c>
      <c r="Q2760" t="s">
        <v>8320</v>
      </c>
      <c r="R2760" t="s">
        <v>8356</v>
      </c>
      <c r="S2760" s="12">
        <f>(((J2760/60)/60)/24)+DATE(1970,1,1)</f>
        <v>42639.441932870366</v>
      </c>
      <c r="T2760" s="12">
        <f>(((I2760/60)/60)/24)+DATE(1970,1,1)</f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(Table1[[#This Row],[pledged]]/Table1[[#This Row],[goal]])*100</f>
        <v>10.5</v>
      </c>
      <c r="P2761">
        <f>Table1[[#This Row],[pledged]]/Table1[[#This Row],[backers_count]]</f>
        <v>52.5</v>
      </c>
      <c r="Q2761" t="s">
        <v>8320</v>
      </c>
      <c r="R2761" t="s">
        <v>8356</v>
      </c>
      <c r="S2761" s="12">
        <f>(((J2761/60)/60)/24)+DATE(1970,1,1)</f>
        <v>42524.36650462963</v>
      </c>
      <c r="T2761" s="12">
        <f>(((I2761/60)/60)/24)+DATE(1970,1,1)</f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(Table1[[#This Row],[pledged]]/Table1[[#This Row],[goal]])*100</f>
        <v>0</v>
      </c>
      <c r="P2762" t="e">
        <f>Table1[[#This Row],[pledged]]/Table1[[#This Row],[backers_count]]</f>
        <v>#DIV/0!</v>
      </c>
      <c r="Q2762" t="s">
        <v>8320</v>
      </c>
      <c r="R2762" t="s">
        <v>8356</v>
      </c>
      <c r="S2762" s="12">
        <f>(((J2762/60)/60)/24)+DATE(1970,1,1)</f>
        <v>41415.461319444446</v>
      </c>
      <c r="T2762" s="12">
        <f>(((I2762/60)/60)/24)+DATE(1970,1,1)</f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(Table1[[#This Row],[pledged]]/Table1[[#This Row],[goal]])*100</f>
        <v>0.72</v>
      </c>
      <c r="P2763">
        <f>Table1[[#This Row],[pledged]]/Table1[[#This Row],[backers_count]]</f>
        <v>9</v>
      </c>
      <c r="Q2763" t="s">
        <v>8320</v>
      </c>
      <c r="R2763" t="s">
        <v>8356</v>
      </c>
      <c r="S2763" s="12">
        <f>(((J2763/60)/60)/24)+DATE(1970,1,1)</f>
        <v>41247.063576388886</v>
      </c>
      <c r="T2763" s="12">
        <f>(((I2763/60)/60)/24)+DATE(1970,1,1)</f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(Table1[[#This Row],[pledged]]/Table1[[#This Row],[goal]])*100</f>
        <v>0.76923076923076927</v>
      </c>
      <c r="P2764">
        <f>Table1[[#This Row],[pledged]]/Table1[[#This Row],[backers_count]]</f>
        <v>25</v>
      </c>
      <c r="Q2764" t="s">
        <v>8320</v>
      </c>
      <c r="R2764" t="s">
        <v>8356</v>
      </c>
      <c r="S2764" s="12">
        <f>(((J2764/60)/60)/24)+DATE(1970,1,1)</f>
        <v>40927.036979166667</v>
      </c>
      <c r="T2764" s="12">
        <f>(((I2764/60)/60)/24)+DATE(1970,1,1)</f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(Table1[[#This Row],[pledged]]/Table1[[#This Row],[goal]])*100</f>
        <v>0.22842639593908631</v>
      </c>
      <c r="P2765">
        <f>Table1[[#This Row],[pledged]]/Table1[[#This Row],[backers_count]]</f>
        <v>30</v>
      </c>
      <c r="Q2765" t="s">
        <v>8320</v>
      </c>
      <c r="R2765" t="s">
        <v>8356</v>
      </c>
      <c r="S2765" s="12">
        <f>(((J2765/60)/60)/24)+DATE(1970,1,1)</f>
        <v>41373.579675925925</v>
      </c>
      <c r="T2765" s="12">
        <f>(((I2765/60)/60)/24)+DATE(1970,1,1)</f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(Table1[[#This Row],[pledged]]/Table1[[#This Row],[goal]])*100</f>
        <v>1.125</v>
      </c>
      <c r="P2766">
        <f>Table1[[#This Row],[pledged]]/Table1[[#This Row],[backers_count]]</f>
        <v>11.25</v>
      </c>
      <c r="Q2766" t="s">
        <v>8320</v>
      </c>
      <c r="R2766" t="s">
        <v>8356</v>
      </c>
      <c r="S2766" s="12">
        <f>(((J2766/60)/60)/24)+DATE(1970,1,1)</f>
        <v>41030.292025462964</v>
      </c>
      <c r="T2766" s="12">
        <f>(((I2766/60)/60)/24)+DATE(1970,1,1)</f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(Table1[[#This Row],[pledged]]/Table1[[#This Row],[goal]])*100</f>
        <v>0</v>
      </c>
      <c r="P2767" t="e">
        <f>Table1[[#This Row],[pledged]]/Table1[[#This Row],[backers_count]]</f>
        <v>#DIV/0!</v>
      </c>
      <c r="Q2767" t="s">
        <v>8320</v>
      </c>
      <c r="R2767" t="s">
        <v>8356</v>
      </c>
      <c r="S2767" s="12">
        <f>(((J2767/60)/60)/24)+DATE(1970,1,1)</f>
        <v>41194.579027777778</v>
      </c>
      <c r="T2767" s="12">
        <f>(((I2767/60)/60)/24)+DATE(1970,1,1)</f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(Table1[[#This Row],[pledged]]/Table1[[#This Row],[goal]])*100</f>
        <v>2</v>
      </c>
      <c r="P2768">
        <f>Table1[[#This Row],[pledged]]/Table1[[#This Row],[backers_count]]</f>
        <v>25</v>
      </c>
      <c r="Q2768" t="s">
        <v>8320</v>
      </c>
      <c r="R2768" t="s">
        <v>8356</v>
      </c>
      <c r="S2768" s="12">
        <f>(((J2768/60)/60)/24)+DATE(1970,1,1)</f>
        <v>40736.668032407404</v>
      </c>
      <c r="T2768" s="12">
        <f>(((I2768/60)/60)/24)+DATE(1970,1,1)</f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(Table1[[#This Row],[pledged]]/Table1[[#This Row],[goal]])*100</f>
        <v>0.85000000000000009</v>
      </c>
      <c r="P2769">
        <f>Table1[[#This Row],[pledged]]/Table1[[#This Row],[backers_count]]</f>
        <v>11.333333333333334</v>
      </c>
      <c r="Q2769" t="s">
        <v>8320</v>
      </c>
      <c r="R2769" t="s">
        <v>8356</v>
      </c>
      <c r="S2769" s="12">
        <f>(((J2769/60)/60)/24)+DATE(1970,1,1)</f>
        <v>42172.958912037036</v>
      </c>
      <c r="T2769" s="12">
        <f>(((I2769/60)/60)/24)+DATE(1970,1,1)</f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(Table1[[#This Row],[pledged]]/Table1[[#This Row],[goal]])*100</f>
        <v>14.314285714285715</v>
      </c>
      <c r="P2770">
        <f>Table1[[#This Row],[pledged]]/Table1[[#This Row],[backers_count]]</f>
        <v>29.470588235294116</v>
      </c>
      <c r="Q2770" t="s">
        <v>8320</v>
      </c>
      <c r="R2770" t="s">
        <v>8356</v>
      </c>
      <c r="S2770" s="12">
        <f>(((J2770/60)/60)/24)+DATE(1970,1,1)</f>
        <v>40967.614849537036</v>
      </c>
      <c r="T2770" s="12">
        <f>(((I2770/60)/60)/24)+DATE(1970,1,1)</f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(Table1[[#This Row],[pledged]]/Table1[[#This Row],[goal]])*100</f>
        <v>0.25</v>
      </c>
      <c r="P2771">
        <f>Table1[[#This Row],[pledged]]/Table1[[#This Row],[backers_count]]</f>
        <v>1</v>
      </c>
      <c r="Q2771" t="s">
        <v>8320</v>
      </c>
      <c r="R2771" t="s">
        <v>8356</v>
      </c>
      <c r="S2771" s="12">
        <f>(((J2771/60)/60)/24)+DATE(1970,1,1)</f>
        <v>41745.826273148145</v>
      </c>
      <c r="T2771" s="12">
        <f>(((I2771/60)/60)/24)+DATE(1970,1,1)</f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(Table1[[#This Row],[pledged]]/Table1[[#This Row],[goal]])*100</f>
        <v>10.411249999999999</v>
      </c>
      <c r="P2772">
        <f>Table1[[#This Row],[pledged]]/Table1[[#This Row],[backers_count]]</f>
        <v>63.098484848484851</v>
      </c>
      <c r="Q2772" t="s">
        <v>8320</v>
      </c>
      <c r="R2772" t="s">
        <v>8356</v>
      </c>
      <c r="S2772" s="12">
        <f>(((J2772/60)/60)/24)+DATE(1970,1,1)</f>
        <v>41686.705208333333</v>
      </c>
      <c r="T2772" s="12">
        <f>(((I2772/60)/60)/24)+DATE(1970,1,1)</f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(Table1[[#This Row],[pledged]]/Table1[[#This Row],[goal]])*100</f>
        <v>0</v>
      </c>
      <c r="P2773" t="e">
        <f>Table1[[#This Row],[pledged]]/Table1[[#This Row],[backers_count]]</f>
        <v>#DIV/0!</v>
      </c>
      <c r="Q2773" t="s">
        <v>8320</v>
      </c>
      <c r="R2773" t="s">
        <v>8356</v>
      </c>
      <c r="S2773" s="12">
        <f>(((J2773/60)/60)/24)+DATE(1970,1,1)</f>
        <v>41257.531712962962</v>
      </c>
      <c r="T2773" s="12">
        <f>(((I2773/60)/60)/24)+DATE(1970,1,1)</f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(Table1[[#This Row],[pledged]]/Table1[[#This Row],[goal]])*100</f>
        <v>0</v>
      </c>
      <c r="P2774" t="e">
        <f>Table1[[#This Row],[pledged]]/Table1[[#This Row],[backers_count]]</f>
        <v>#DIV/0!</v>
      </c>
      <c r="Q2774" t="s">
        <v>8320</v>
      </c>
      <c r="R2774" t="s">
        <v>8356</v>
      </c>
      <c r="S2774" s="12">
        <f>(((J2774/60)/60)/24)+DATE(1970,1,1)</f>
        <v>41537.869143518517</v>
      </c>
      <c r="T2774" s="12">
        <f>(((I2774/60)/60)/24)+DATE(1970,1,1)</f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(Table1[[#This Row],[pledged]]/Table1[[#This Row],[goal]])*100</f>
        <v>0.18867924528301888</v>
      </c>
      <c r="P2775">
        <f>Table1[[#This Row],[pledged]]/Table1[[#This Row],[backers_count]]</f>
        <v>1</v>
      </c>
      <c r="Q2775" t="s">
        <v>8320</v>
      </c>
      <c r="R2775" t="s">
        <v>8356</v>
      </c>
      <c r="S2775" s="12">
        <f>(((J2775/60)/60)/24)+DATE(1970,1,1)</f>
        <v>42474.86482638889</v>
      </c>
      <c r="T2775" s="12">
        <f>(((I2775/60)/60)/24)+DATE(1970,1,1)</f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(Table1[[#This Row],[pledged]]/Table1[[#This Row],[goal]])*100</f>
        <v>14.249999999999998</v>
      </c>
      <c r="P2776">
        <f>Table1[[#This Row],[pledged]]/Table1[[#This Row],[backers_count]]</f>
        <v>43.846153846153847</v>
      </c>
      <c r="Q2776" t="s">
        <v>8320</v>
      </c>
      <c r="R2776" t="s">
        <v>8356</v>
      </c>
      <c r="S2776" s="12">
        <f>(((J2776/60)/60)/24)+DATE(1970,1,1)</f>
        <v>41311.126481481479</v>
      </c>
      <c r="T2776" s="12">
        <f>(((I2776/60)/60)/24)+DATE(1970,1,1)</f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(Table1[[#This Row],[pledged]]/Table1[[#This Row],[goal]])*100</f>
        <v>3</v>
      </c>
      <c r="P2777">
        <f>Table1[[#This Row],[pledged]]/Table1[[#This Row],[backers_count]]</f>
        <v>75</v>
      </c>
      <c r="Q2777" t="s">
        <v>8320</v>
      </c>
      <c r="R2777" t="s">
        <v>8356</v>
      </c>
      <c r="S2777" s="12">
        <f>(((J2777/60)/60)/24)+DATE(1970,1,1)</f>
        <v>40863.013356481482</v>
      </c>
      <c r="T2777" s="12">
        <f>(((I2777/60)/60)/24)+DATE(1970,1,1)</f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(Table1[[#This Row],[pledged]]/Table1[[#This Row],[goal]])*100</f>
        <v>7.8809523809523814</v>
      </c>
      <c r="P2778">
        <f>Table1[[#This Row],[pledged]]/Table1[[#This Row],[backers_count]]</f>
        <v>45.972222222222221</v>
      </c>
      <c r="Q2778" t="s">
        <v>8320</v>
      </c>
      <c r="R2778" t="s">
        <v>8356</v>
      </c>
      <c r="S2778" s="12">
        <f>(((J2778/60)/60)/24)+DATE(1970,1,1)</f>
        <v>42136.297175925924</v>
      </c>
      <c r="T2778" s="12">
        <f>(((I2778/60)/60)/24)+DATE(1970,1,1)</f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(Table1[[#This Row],[pledged]]/Table1[[#This Row],[goal]])*100</f>
        <v>0.33333333333333337</v>
      </c>
      <c r="P2779">
        <f>Table1[[#This Row],[pledged]]/Table1[[#This Row],[backers_count]]</f>
        <v>10</v>
      </c>
      <c r="Q2779" t="s">
        <v>8320</v>
      </c>
      <c r="R2779" t="s">
        <v>8356</v>
      </c>
      <c r="S2779" s="12">
        <f>(((J2779/60)/60)/24)+DATE(1970,1,1)</f>
        <v>42172.669027777782</v>
      </c>
      <c r="T2779" s="12">
        <f>(((I2779/60)/60)/24)+DATE(1970,1,1)</f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(Table1[[#This Row],[pledged]]/Table1[[#This Row],[goal]])*100</f>
        <v>25.545454545454543</v>
      </c>
      <c r="P2780">
        <f>Table1[[#This Row],[pledged]]/Table1[[#This Row],[backers_count]]</f>
        <v>93.666666666666671</v>
      </c>
      <c r="Q2780" t="s">
        <v>8320</v>
      </c>
      <c r="R2780" t="s">
        <v>8356</v>
      </c>
      <c r="S2780" s="12">
        <f>(((J2780/60)/60)/24)+DATE(1970,1,1)</f>
        <v>41846.978078703702</v>
      </c>
      <c r="T2780" s="12">
        <f>(((I2780/60)/60)/24)+DATE(1970,1,1)</f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(Table1[[#This Row],[pledged]]/Table1[[#This Row],[goal]])*100</f>
        <v>2.12</v>
      </c>
      <c r="P2781">
        <f>Table1[[#This Row],[pledged]]/Table1[[#This Row],[backers_count]]</f>
        <v>53</v>
      </c>
      <c r="Q2781" t="s">
        <v>8320</v>
      </c>
      <c r="R2781" t="s">
        <v>8356</v>
      </c>
      <c r="S2781" s="12">
        <f>(((J2781/60)/60)/24)+DATE(1970,1,1)</f>
        <v>42300.585891203707</v>
      </c>
      <c r="T2781" s="12">
        <f>(((I2781/60)/60)/24)+DATE(1970,1,1)</f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(Table1[[#This Row],[pledged]]/Table1[[#This Row],[goal]])*100</f>
        <v>0</v>
      </c>
      <c r="P2782" t="e">
        <f>Table1[[#This Row],[pledged]]/Table1[[#This Row],[backers_count]]</f>
        <v>#DIV/0!</v>
      </c>
      <c r="Q2782" t="s">
        <v>8320</v>
      </c>
      <c r="R2782" t="s">
        <v>8356</v>
      </c>
      <c r="S2782" s="12">
        <f>(((J2782/60)/60)/24)+DATE(1970,1,1)</f>
        <v>42774.447777777779</v>
      </c>
      <c r="T2782" s="12">
        <f>(((I2782/60)/60)/24)+DATE(1970,1,1)</f>
        <v>42804.447777777779</v>
      </c>
    </row>
    <row r="2783" spans="1:20" ht="57.6" x14ac:dyDescent="0.3">
      <c r="A2783">
        <v>3822</v>
      </c>
      <c r="B2783" s="3" t="s">
        <v>3819</v>
      </c>
      <c r="C2783" s="3" t="s">
        <v>7931</v>
      </c>
      <c r="D2783">
        <v>5000</v>
      </c>
      <c r="E2783">
        <v>5501</v>
      </c>
      <c r="F2783" t="s">
        <v>8219</v>
      </c>
      <c r="G2783" t="s">
        <v>8236</v>
      </c>
      <c r="H2783" t="s">
        <v>8249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8271</v>
      </c>
      <c r="O2783" s="7">
        <f>(Table1[[#This Row],[pledged]]/Table1[[#This Row],[goal]])*100</f>
        <v>110.02000000000001</v>
      </c>
      <c r="P2783">
        <f>Table1[[#This Row],[pledged]]/Table1[[#This Row],[backers_count]]</f>
        <v>72.381578947368425</v>
      </c>
      <c r="Q2783" t="s">
        <v>8315</v>
      </c>
      <c r="R2783" t="s">
        <v>8316</v>
      </c>
      <c r="S2783" s="12">
        <f>(((J2783/60)/60)/24)+DATE(1970,1,1)</f>
        <v>42329.838159722218</v>
      </c>
      <c r="T2783" s="12">
        <f>(((I2783/60)/60)/24)+DATE(1970,1,1)</f>
        <v>42388.957638888889</v>
      </c>
    </row>
    <row r="2784" spans="1:20" ht="43.2" x14ac:dyDescent="0.3">
      <c r="A2784">
        <v>3825</v>
      </c>
      <c r="B2784" s="3" t="s">
        <v>3822</v>
      </c>
      <c r="C2784" s="3" t="s">
        <v>7934</v>
      </c>
      <c r="D2784">
        <v>5000</v>
      </c>
      <c r="E2784">
        <v>5271</v>
      </c>
      <c r="F2784" t="s">
        <v>8219</v>
      </c>
      <c r="G2784" t="s">
        <v>8224</v>
      </c>
      <c r="H2784" t="s">
        <v>8246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8271</v>
      </c>
      <c r="O2784" s="7">
        <f>(Table1[[#This Row],[pledged]]/Table1[[#This Row],[goal]])*100</f>
        <v>105.42</v>
      </c>
      <c r="P2784">
        <f>Table1[[#This Row],[pledged]]/Table1[[#This Row],[backers_count]]</f>
        <v>107.57142857142857</v>
      </c>
      <c r="Q2784" t="s">
        <v>8315</v>
      </c>
      <c r="R2784" t="s">
        <v>8316</v>
      </c>
      <c r="S2784" s="12">
        <f>(((J2784/60)/60)/24)+DATE(1970,1,1)</f>
        <v>42151.069606481484</v>
      </c>
      <c r="T2784" s="12">
        <f>(((I2784/60)/60)/24)+DATE(1970,1,1)</f>
        <v>42172.069606481484</v>
      </c>
    </row>
    <row r="2785" spans="1:20" ht="43.2" x14ac:dyDescent="0.3">
      <c r="A2785">
        <v>3828</v>
      </c>
      <c r="B2785" s="3" t="s">
        <v>3825</v>
      </c>
      <c r="C2785" s="3" t="s">
        <v>7937</v>
      </c>
      <c r="D2785">
        <v>5000</v>
      </c>
      <c r="E2785">
        <v>5000</v>
      </c>
      <c r="F2785" t="s">
        <v>8219</v>
      </c>
      <c r="G2785" t="s">
        <v>8224</v>
      </c>
      <c r="H2785" t="s">
        <v>8246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8271</v>
      </c>
      <c r="O2785" s="7">
        <f>(Table1[[#This Row],[pledged]]/Table1[[#This Row],[goal]])*100</f>
        <v>100</v>
      </c>
      <c r="P2785">
        <f>Table1[[#This Row],[pledged]]/Table1[[#This Row],[backers_count]]</f>
        <v>178.57142857142858</v>
      </c>
      <c r="Q2785" t="s">
        <v>8315</v>
      </c>
      <c r="R2785" t="s">
        <v>8316</v>
      </c>
      <c r="S2785" s="12">
        <f>(((J2785/60)/60)/24)+DATE(1970,1,1)</f>
        <v>41944.527627314819</v>
      </c>
      <c r="T2785" s="12">
        <f>(((I2785/60)/60)/24)+DATE(1970,1,1)</f>
        <v>42004.569293981483</v>
      </c>
    </row>
    <row r="2786" spans="1:20" ht="43.2" x14ac:dyDescent="0.3">
      <c r="A2786">
        <v>33</v>
      </c>
      <c r="B2786" s="3" t="s">
        <v>35</v>
      </c>
      <c r="C2786" s="3" t="s">
        <v>4144</v>
      </c>
      <c r="D2786">
        <v>5250</v>
      </c>
      <c r="E2786">
        <v>5360</v>
      </c>
      <c r="F2786" t="s">
        <v>8219</v>
      </c>
      <c r="G2786" t="s">
        <v>8224</v>
      </c>
      <c r="H2786" t="s">
        <v>8246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8265</v>
      </c>
      <c r="O2786" s="7">
        <f>(Table1[[#This Row],[pledged]]/Table1[[#This Row],[goal]])*100</f>
        <v>102.0952380952381</v>
      </c>
      <c r="P2786">
        <f>Table1[[#This Row],[pledged]]/Table1[[#This Row],[backers_count]]</f>
        <v>83.75</v>
      </c>
      <c r="Q2786" t="s">
        <v>8308</v>
      </c>
      <c r="R2786" t="s">
        <v>8309</v>
      </c>
      <c r="S2786" s="12">
        <f>(((J2786/60)/60)/24)+DATE(1970,1,1)</f>
        <v>42286.660891203705</v>
      </c>
      <c r="T2786" s="12">
        <f>(((I2786/60)/60)/24)+DATE(1970,1,1)</f>
        <v>42316.702557870376</v>
      </c>
    </row>
    <row r="2787" spans="1:20" ht="57.6" x14ac:dyDescent="0.3">
      <c r="A2787">
        <v>1932</v>
      </c>
      <c r="B2787" s="3" t="s">
        <v>1933</v>
      </c>
      <c r="C2787" s="3" t="s">
        <v>6042</v>
      </c>
      <c r="D2787">
        <v>5250</v>
      </c>
      <c r="E2787">
        <v>5617</v>
      </c>
      <c r="F2787" t="s">
        <v>8219</v>
      </c>
      <c r="G2787" t="s">
        <v>8224</v>
      </c>
      <c r="H2787" t="s">
        <v>8246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8279</v>
      </c>
      <c r="O2787" s="7">
        <f>(Table1[[#This Row],[pledged]]/Table1[[#This Row],[goal]])*100</f>
        <v>106.99047619047619</v>
      </c>
      <c r="P2787">
        <f>Table1[[#This Row],[pledged]]/Table1[[#This Row],[backers_count]]</f>
        <v>70.212500000000006</v>
      </c>
      <c r="Q2787" t="s">
        <v>8323</v>
      </c>
      <c r="R2787" t="s">
        <v>8327</v>
      </c>
      <c r="S2787" s="12">
        <f>(((J2787/60)/60)/24)+DATE(1970,1,1)</f>
        <v>40911.809872685182</v>
      </c>
      <c r="T2787" s="12">
        <f>(((I2787/60)/60)/24)+DATE(1970,1,1)</f>
        <v>40932.809872685182</v>
      </c>
    </row>
    <row r="2788" spans="1:20" ht="43.2" x14ac:dyDescent="0.3">
      <c r="A2788">
        <v>323</v>
      </c>
      <c r="B2788" s="3" t="s">
        <v>324</v>
      </c>
      <c r="C2788" s="3" t="s">
        <v>4433</v>
      </c>
      <c r="D2788">
        <v>5400</v>
      </c>
      <c r="E2788">
        <v>6646</v>
      </c>
      <c r="F2788" t="s">
        <v>8219</v>
      </c>
      <c r="G2788" t="s">
        <v>8224</v>
      </c>
      <c r="H2788" t="s">
        <v>8246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8269</v>
      </c>
      <c r="O2788" s="7">
        <f>(Table1[[#This Row],[pledged]]/Table1[[#This Row],[goal]])*100</f>
        <v>123.07407407407408</v>
      </c>
      <c r="P2788">
        <f>Table1[[#This Row],[pledged]]/Table1[[#This Row],[backers_count]]</f>
        <v>114.58620689655173</v>
      </c>
      <c r="Q2788" t="s">
        <v>8308</v>
      </c>
      <c r="R2788" t="s">
        <v>8313</v>
      </c>
      <c r="S2788" s="12">
        <f>(((J2788/60)/60)/24)+DATE(1970,1,1)</f>
        <v>42697.32136574074</v>
      </c>
      <c r="T2788" s="12">
        <f>(((I2788/60)/60)/24)+DATE(1970,1,1)</f>
        <v>42725.332638888889</v>
      </c>
    </row>
    <row r="2789" spans="1:20" x14ac:dyDescent="0.3">
      <c r="A2789">
        <v>1032</v>
      </c>
      <c r="B2789" s="3" t="s">
        <v>1033</v>
      </c>
      <c r="C2789" s="3" t="s">
        <v>5142</v>
      </c>
      <c r="D2789">
        <v>5400</v>
      </c>
      <c r="E2789">
        <v>5858.84</v>
      </c>
      <c r="F2789" t="s">
        <v>8219</v>
      </c>
      <c r="G2789" t="s">
        <v>8224</v>
      </c>
      <c r="H2789" t="s">
        <v>8246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8280</v>
      </c>
      <c r="O2789" s="7">
        <f>(Table1[[#This Row],[pledged]]/Table1[[#This Row],[goal]])*100</f>
        <v>108.49703703703703</v>
      </c>
      <c r="P2789">
        <f>Table1[[#This Row],[pledged]]/Table1[[#This Row],[backers_count]]</f>
        <v>61.029583333333335</v>
      </c>
      <c r="Q2789" t="s">
        <v>8323</v>
      </c>
      <c r="R2789" t="s">
        <v>8328</v>
      </c>
      <c r="S2789" s="12">
        <f>(((J2789/60)/60)/24)+DATE(1970,1,1)</f>
        <v>42514.666956018518</v>
      </c>
      <c r="T2789" s="12">
        <f>(((I2789/60)/60)/24)+DATE(1970,1,1)</f>
        <v>42544.666956018518</v>
      </c>
    </row>
    <row r="2790" spans="1:20" ht="43.2" x14ac:dyDescent="0.3">
      <c r="A2790">
        <v>2188</v>
      </c>
      <c r="B2790" s="3" t="s">
        <v>2189</v>
      </c>
      <c r="C2790" s="3" t="s">
        <v>6298</v>
      </c>
      <c r="D2790">
        <v>5494</v>
      </c>
      <c r="E2790">
        <v>22645</v>
      </c>
      <c r="F2790" t="s">
        <v>8219</v>
      </c>
      <c r="G2790" t="s">
        <v>8226</v>
      </c>
      <c r="H2790" t="s">
        <v>8248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8297</v>
      </c>
      <c r="O2790" s="7">
        <f>(Table1[[#This Row],[pledged]]/Table1[[#This Row],[goal]])*100</f>
        <v>412.17692027666544</v>
      </c>
      <c r="P2790">
        <f>Table1[[#This Row],[pledged]]/Table1[[#This Row],[backers_count]]</f>
        <v>44.056420233463037</v>
      </c>
      <c r="Q2790" t="s">
        <v>8331</v>
      </c>
      <c r="R2790" t="s">
        <v>8349</v>
      </c>
      <c r="S2790" s="12">
        <f>(((J2790/60)/60)/24)+DATE(1970,1,1)</f>
        <v>42633.586122685185</v>
      </c>
      <c r="T2790" s="12">
        <f>(((I2790/60)/60)/24)+DATE(1970,1,1)</f>
        <v>42668.708333333328</v>
      </c>
    </row>
    <row r="2791" spans="1:20" ht="43.2" x14ac:dyDescent="0.3">
      <c r="A2791">
        <v>281</v>
      </c>
      <c r="B2791" s="3" t="s">
        <v>282</v>
      </c>
      <c r="C2791" s="3" t="s">
        <v>4391</v>
      </c>
      <c r="D2791">
        <v>5500</v>
      </c>
      <c r="E2791">
        <v>6632.32</v>
      </c>
      <c r="F2791" t="s">
        <v>8219</v>
      </c>
      <c r="G2791" t="s">
        <v>8224</v>
      </c>
      <c r="H2791" t="s">
        <v>8246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8269</v>
      </c>
      <c r="O2791" s="7">
        <f>(Table1[[#This Row],[pledged]]/Table1[[#This Row],[goal]])*100</f>
        <v>120.58763636363636</v>
      </c>
      <c r="P2791">
        <f>Table1[[#This Row],[pledged]]/Table1[[#This Row],[backers_count]]</f>
        <v>83.953417721518989</v>
      </c>
      <c r="Q2791" t="s">
        <v>8308</v>
      </c>
      <c r="R2791" t="s">
        <v>8313</v>
      </c>
      <c r="S2791" s="12">
        <f>(((J2791/60)/60)/24)+DATE(1970,1,1)</f>
        <v>39950.163344907407</v>
      </c>
      <c r="T2791" s="12">
        <f>(((I2791/60)/60)/24)+DATE(1970,1,1)</f>
        <v>40035.80972222222</v>
      </c>
    </row>
    <row r="2792" spans="1:20" ht="43.2" x14ac:dyDescent="0.3">
      <c r="A2792">
        <v>804</v>
      </c>
      <c r="B2792" s="3" t="s">
        <v>805</v>
      </c>
      <c r="C2792" s="3" t="s">
        <v>4914</v>
      </c>
      <c r="D2792">
        <v>5500</v>
      </c>
      <c r="E2792">
        <v>5500</v>
      </c>
      <c r="F2792" t="s">
        <v>8219</v>
      </c>
      <c r="G2792" t="s">
        <v>8224</v>
      </c>
      <c r="H2792" t="s">
        <v>8246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8276</v>
      </c>
      <c r="O2792" s="7">
        <f>(Table1[[#This Row],[pledged]]/Table1[[#This Row],[goal]])*100</f>
        <v>100</v>
      </c>
      <c r="P2792">
        <f>Table1[[#This Row],[pledged]]/Table1[[#This Row],[backers_count]]</f>
        <v>305.55555555555554</v>
      </c>
      <c r="Q2792" t="s">
        <v>8323</v>
      </c>
      <c r="R2792" t="s">
        <v>8324</v>
      </c>
      <c r="S2792" s="12">
        <f>(((J2792/60)/60)/24)+DATE(1970,1,1)</f>
        <v>40730.105625000004</v>
      </c>
      <c r="T2792" s="12">
        <f>(((I2792/60)/60)/24)+DATE(1970,1,1)</f>
        <v>40747.165972222225</v>
      </c>
    </row>
    <row r="2793" spans="1:20" ht="43.2" x14ac:dyDescent="0.3">
      <c r="A2793">
        <v>826</v>
      </c>
      <c r="B2793" s="3" t="s">
        <v>827</v>
      </c>
      <c r="C2793" s="3" t="s">
        <v>4936</v>
      </c>
      <c r="D2793">
        <v>5500</v>
      </c>
      <c r="E2793">
        <v>5580</v>
      </c>
      <c r="F2793" t="s">
        <v>8219</v>
      </c>
      <c r="G2793" t="s">
        <v>8224</v>
      </c>
      <c r="H2793" t="s">
        <v>8246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8276</v>
      </c>
      <c r="O2793" s="7">
        <f>(Table1[[#This Row],[pledged]]/Table1[[#This Row],[goal]])*100</f>
        <v>101.45454545454547</v>
      </c>
      <c r="P2793">
        <f>Table1[[#This Row],[pledged]]/Table1[[#This Row],[backers_count]]</f>
        <v>113.87755102040816</v>
      </c>
      <c r="Q2793" t="s">
        <v>8323</v>
      </c>
      <c r="R2793" t="s">
        <v>8324</v>
      </c>
      <c r="S2793" s="12">
        <f>(((J2793/60)/60)/24)+DATE(1970,1,1)</f>
        <v>40973.038541666669</v>
      </c>
      <c r="T2793" s="12">
        <f>(((I2793/60)/60)/24)+DATE(1970,1,1)</f>
        <v>40993.996874999997</v>
      </c>
    </row>
    <row r="2794" spans="1:20" ht="57.6" x14ac:dyDescent="0.3">
      <c r="A2794">
        <v>834</v>
      </c>
      <c r="B2794" s="3" t="s">
        <v>835</v>
      </c>
      <c r="C2794" s="3" t="s">
        <v>4944</v>
      </c>
      <c r="D2794">
        <v>5500</v>
      </c>
      <c r="E2794">
        <v>7206</v>
      </c>
      <c r="F2794" t="s">
        <v>8219</v>
      </c>
      <c r="G2794" t="s">
        <v>8224</v>
      </c>
      <c r="H2794" t="s">
        <v>8246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8276</v>
      </c>
      <c r="O2794" s="7">
        <f>(Table1[[#This Row],[pledged]]/Table1[[#This Row],[goal]])*100</f>
        <v>131.0181818181818</v>
      </c>
      <c r="P2794">
        <f>Table1[[#This Row],[pledged]]/Table1[[#This Row],[backers_count]]</f>
        <v>96.08</v>
      </c>
      <c r="Q2794" t="s">
        <v>8323</v>
      </c>
      <c r="R2794" t="s">
        <v>8324</v>
      </c>
      <c r="S2794" s="12">
        <f>(((J2794/60)/60)/24)+DATE(1970,1,1)</f>
        <v>41422.822824074072</v>
      </c>
      <c r="T2794" s="12">
        <f>(((I2794/60)/60)/24)+DATE(1970,1,1)</f>
        <v>41456.165972222225</v>
      </c>
    </row>
    <row r="2795" spans="1:20" ht="43.2" x14ac:dyDescent="0.3">
      <c r="A2795">
        <v>1257</v>
      </c>
      <c r="B2795" s="3" t="s">
        <v>1258</v>
      </c>
      <c r="C2795" s="3" t="s">
        <v>5367</v>
      </c>
      <c r="D2795">
        <v>5500</v>
      </c>
      <c r="E2795">
        <v>16210</v>
      </c>
      <c r="F2795" t="s">
        <v>8219</v>
      </c>
      <c r="G2795" t="s">
        <v>8224</v>
      </c>
      <c r="H2795" t="s">
        <v>8246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8276</v>
      </c>
      <c r="O2795" s="7">
        <f>(Table1[[#This Row],[pledged]]/Table1[[#This Row],[goal]])*100</f>
        <v>294.72727272727275</v>
      </c>
      <c r="P2795">
        <f>Table1[[#This Row],[pledged]]/Table1[[#This Row],[backers_count]]</f>
        <v>92.102272727272734</v>
      </c>
      <c r="Q2795" t="s">
        <v>8323</v>
      </c>
      <c r="R2795" t="s">
        <v>8324</v>
      </c>
      <c r="S2795" s="12">
        <f>(((J2795/60)/60)/24)+DATE(1970,1,1)</f>
        <v>40587.085532407407</v>
      </c>
      <c r="T2795" s="12">
        <f>(((I2795/60)/60)/24)+DATE(1970,1,1)</f>
        <v>40636.043865740743</v>
      </c>
    </row>
    <row r="2796" spans="1:20" ht="43.2" x14ac:dyDescent="0.3">
      <c r="A2796">
        <v>1744</v>
      </c>
      <c r="B2796" s="3" t="s">
        <v>1745</v>
      </c>
      <c r="C2796" s="3" t="s">
        <v>5854</v>
      </c>
      <c r="D2796">
        <v>5500</v>
      </c>
      <c r="E2796">
        <v>6515</v>
      </c>
      <c r="F2796" t="s">
        <v>8219</v>
      </c>
      <c r="G2796" t="s">
        <v>8225</v>
      </c>
      <c r="H2796" t="s">
        <v>8247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8285</v>
      </c>
      <c r="O2796" s="7">
        <f>(Table1[[#This Row],[pledged]]/Table1[[#This Row],[goal]])*100</f>
        <v>118.45454545454545</v>
      </c>
      <c r="P2796">
        <f>Table1[[#This Row],[pledged]]/Table1[[#This Row],[backers_count]]</f>
        <v>93.071428571428569</v>
      </c>
      <c r="Q2796" t="s">
        <v>8336</v>
      </c>
      <c r="R2796" t="s">
        <v>8337</v>
      </c>
      <c r="S2796" s="12">
        <f>(((J2796/60)/60)/24)+DATE(1970,1,1)</f>
        <v>42026.605057870373</v>
      </c>
      <c r="T2796" s="12">
        <f>(((I2796/60)/60)/24)+DATE(1970,1,1)</f>
        <v>42071.563391203701</v>
      </c>
    </row>
    <row r="2797" spans="1:20" ht="43.2" x14ac:dyDescent="0.3">
      <c r="A2797">
        <v>1756</v>
      </c>
      <c r="B2797" s="3" t="s">
        <v>1757</v>
      </c>
      <c r="C2797" s="3" t="s">
        <v>5866</v>
      </c>
      <c r="D2797">
        <v>5500</v>
      </c>
      <c r="E2797">
        <v>5655.6</v>
      </c>
      <c r="F2797" t="s">
        <v>8219</v>
      </c>
      <c r="G2797" t="s">
        <v>8224</v>
      </c>
      <c r="H2797" t="s">
        <v>8246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8285</v>
      </c>
      <c r="O2797" s="7">
        <f>(Table1[[#This Row],[pledged]]/Table1[[#This Row],[goal]])*100</f>
        <v>102.82909090909091</v>
      </c>
      <c r="P2797">
        <f>Table1[[#This Row],[pledged]]/Table1[[#This Row],[backers_count]]</f>
        <v>47.13</v>
      </c>
      <c r="Q2797" t="s">
        <v>8336</v>
      </c>
      <c r="R2797" t="s">
        <v>8337</v>
      </c>
      <c r="S2797" s="12">
        <f>(((J2797/60)/60)/24)+DATE(1970,1,1)</f>
        <v>42571.167465277773</v>
      </c>
      <c r="T2797" s="12">
        <f>(((I2797/60)/60)/24)+DATE(1970,1,1)</f>
        <v>42611.167465277773</v>
      </c>
    </row>
    <row r="2798" spans="1:20" ht="28.8" x14ac:dyDescent="0.3">
      <c r="A2798">
        <v>2164</v>
      </c>
      <c r="B2798" s="3" t="s">
        <v>2165</v>
      </c>
      <c r="C2798" s="3" t="s">
        <v>6274</v>
      </c>
      <c r="D2798">
        <v>5500</v>
      </c>
      <c r="E2798">
        <v>5645</v>
      </c>
      <c r="F2798" t="s">
        <v>8219</v>
      </c>
      <c r="G2798" t="s">
        <v>8224</v>
      </c>
      <c r="H2798" t="s">
        <v>8246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8276</v>
      </c>
      <c r="O2798" s="7">
        <f>(Table1[[#This Row],[pledged]]/Table1[[#This Row],[goal]])*100</f>
        <v>102.63636363636364</v>
      </c>
      <c r="P2798">
        <f>Table1[[#This Row],[pledged]]/Table1[[#This Row],[backers_count]]</f>
        <v>68.01204819277109</v>
      </c>
      <c r="Q2798" t="s">
        <v>8323</v>
      </c>
      <c r="R2798" t="s">
        <v>8324</v>
      </c>
      <c r="S2798" s="12">
        <f>(((J2798/60)/60)/24)+DATE(1970,1,1)</f>
        <v>42515.71775462963</v>
      </c>
      <c r="T2798" s="12">
        <f>(((I2798/60)/60)/24)+DATE(1970,1,1)</f>
        <v>42546.165972222225</v>
      </c>
    </row>
    <row r="2799" spans="1:20" ht="43.2" x14ac:dyDescent="0.3">
      <c r="A2799">
        <v>2547</v>
      </c>
      <c r="B2799" s="3" t="s">
        <v>2547</v>
      </c>
      <c r="C2799" s="3" t="s">
        <v>6657</v>
      </c>
      <c r="D2799">
        <v>5500</v>
      </c>
      <c r="E2799">
        <v>6592</v>
      </c>
      <c r="F2799" t="s">
        <v>8219</v>
      </c>
      <c r="G2799" t="s">
        <v>8224</v>
      </c>
      <c r="H2799" t="s">
        <v>8246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8300</v>
      </c>
      <c r="O2799" s="7">
        <f>(Table1[[#This Row],[pledged]]/Table1[[#This Row],[goal]])*100</f>
        <v>119.85454545454546</v>
      </c>
      <c r="P2799">
        <f>Table1[[#This Row],[pledged]]/Table1[[#This Row],[backers_count]]</f>
        <v>49.194029850746269</v>
      </c>
      <c r="Q2799" t="s">
        <v>8323</v>
      </c>
      <c r="R2799" t="s">
        <v>8352</v>
      </c>
      <c r="S2799" s="12">
        <f>(((J2799/60)/60)/24)+DATE(1970,1,1)</f>
        <v>40973.773182870369</v>
      </c>
      <c r="T2799" s="12">
        <f>(((I2799/60)/60)/24)+DATE(1970,1,1)</f>
        <v>41003.731516203705</v>
      </c>
    </row>
    <row r="2800" spans="1:20" ht="43.2" x14ac:dyDescent="0.3">
      <c r="A2800">
        <v>2712</v>
      </c>
      <c r="B2800" s="3" t="s">
        <v>2712</v>
      </c>
      <c r="C2800" s="3" t="s">
        <v>6822</v>
      </c>
      <c r="D2800">
        <v>5500</v>
      </c>
      <c r="E2800">
        <v>7226</v>
      </c>
      <c r="F2800" t="s">
        <v>8219</v>
      </c>
      <c r="G2800" t="s">
        <v>8224</v>
      </c>
      <c r="H2800" t="s">
        <v>8246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8303</v>
      </c>
      <c r="O2800" s="7">
        <f>(Table1[[#This Row],[pledged]]/Table1[[#This Row],[goal]])*100</f>
        <v>131.38181818181818</v>
      </c>
      <c r="P2800">
        <f>Table1[[#This Row],[pledged]]/Table1[[#This Row],[backers_count]]</f>
        <v>50.531468531468533</v>
      </c>
      <c r="Q2800" t="s">
        <v>8315</v>
      </c>
      <c r="R2800" t="s">
        <v>8355</v>
      </c>
      <c r="S2800" s="12">
        <f>(((J2800/60)/60)/24)+DATE(1970,1,1)</f>
        <v>41432.062037037038</v>
      </c>
      <c r="T2800" s="12">
        <f>(((I2800/60)/60)/24)+DATE(1970,1,1)</f>
        <v>41468.75</v>
      </c>
    </row>
    <row r="2801" spans="1:20" ht="43.2" x14ac:dyDescent="0.3">
      <c r="A2801">
        <v>3156</v>
      </c>
      <c r="B2801" s="3" t="s">
        <v>3156</v>
      </c>
      <c r="C2801" s="3" t="s">
        <v>7266</v>
      </c>
      <c r="D2801">
        <v>5500</v>
      </c>
      <c r="E2801">
        <v>5600</v>
      </c>
      <c r="F2801" t="s">
        <v>8219</v>
      </c>
      <c r="G2801" t="s">
        <v>8224</v>
      </c>
      <c r="H2801" t="s">
        <v>8246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8271</v>
      </c>
      <c r="O2801" s="7">
        <f>(Table1[[#This Row],[pledged]]/Table1[[#This Row],[goal]])*100</f>
        <v>101.81818181818181</v>
      </c>
      <c r="P2801">
        <f>Table1[[#This Row],[pledged]]/Table1[[#This Row],[backers_count]]</f>
        <v>62.921348314606739</v>
      </c>
      <c r="Q2801" t="s">
        <v>8315</v>
      </c>
      <c r="R2801" t="s">
        <v>8316</v>
      </c>
      <c r="S2801" s="12">
        <f>(((J2801/60)/60)/24)+DATE(1970,1,1)</f>
        <v>41026.953055555554</v>
      </c>
      <c r="T2801" s="12">
        <f>(((I2801/60)/60)/24)+DATE(1970,1,1)</f>
        <v>41061.953055555554</v>
      </c>
    </row>
    <row r="2802" spans="1:20" ht="43.2" x14ac:dyDescent="0.3">
      <c r="A2802">
        <v>3249</v>
      </c>
      <c r="B2802" s="3" t="s">
        <v>3249</v>
      </c>
      <c r="C2802" s="3" t="s">
        <v>7359</v>
      </c>
      <c r="D2802">
        <v>5500</v>
      </c>
      <c r="E2802">
        <v>5771</v>
      </c>
      <c r="F2802" t="s">
        <v>8219</v>
      </c>
      <c r="G2802" t="s">
        <v>8224</v>
      </c>
      <c r="H2802" t="s">
        <v>8246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8271</v>
      </c>
      <c r="O2802" s="7">
        <f>(Table1[[#This Row],[pledged]]/Table1[[#This Row],[goal]])*100</f>
        <v>104.92727272727274</v>
      </c>
      <c r="P2802">
        <f>Table1[[#This Row],[pledged]]/Table1[[#This Row],[backers_count]]</f>
        <v>65.579545454545453</v>
      </c>
      <c r="Q2802" t="s">
        <v>8315</v>
      </c>
      <c r="R2802" t="s">
        <v>8316</v>
      </c>
      <c r="S2802" s="12">
        <f>(((J2802/60)/60)/24)+DATE(1970,1,1)</f>
        <v>42145.746689814812</v>
      </c>
      <c r="T2802" s="12">
        <f>(((I2802/60)/60)/24)+DATE(1970,1,1)</f>
        <v>42175.746689814812</v>
      </c>
    </row>
    <row r="2803" spans="1:20" ht="43.2" x14ac:dyDescent="0.3">
      <c r="A2803">
        <v>3297</v>
      </c>
      <c r="B2803" s="3" t="s">
        <v>3297</v>
      </c>
      <c r="C2803" s="3" t="s">
        <v>7407</v>
      </c>
      <c r="D2803">
        <v>5500</v>
      </c>
      <c r="E2803">
        <v>5504</v>
      </c>
      <c r="F2803" t="s">
        <v>8219</v>
      </c>
      <c r="G2803" t="s">
        <v>8225</v>
      </c>
      <c r="H2803" t="s">
        <v>8247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8271</v>
      </c>
      <c r="O2803" s="7">
        <f>(Table1[[#This Row],[pledged]]/Table1[[#This Row],[goal]])*100</f>
        <v>100.07272727272726</v>
      </c>
      <c r="P2803">
        <f>Table1[[#This Row],[pledged]]/Table1[[#This Row],[backers_count]]</f>
        <v>125.09090909090909</v>
      </c>
      <c r="Q2803" t="s">
        <v>8315</v>
      </c>
      <c r="R2803" t="s">
        <v>8316</v>
      </c>
      <c r="S2803" s="12">
        <f>(((J2803/60)/60)/24)+DATE(1970,1,1)</f>
        <v>42193.771481481483</v>
      </c>
      <c r="T2803" s="12">
        <f>(((I2803/60)/60)/24)+DATE(1970,1,1)</f>
        <v>42212.957638888889</v>
      </c>
    </row>
    <row r="2804" spans="1:20" ht="43.2" x14ac:dyDescent="0.3">
      <c r="A2804">
        <v>3348</v>
      </c>
      <c r="B2804" s="3" t="s">
        <v>3266</v>
      </c>
      <c r="C2804" s="3" t="s">
        <v>7458</v>
      </c>
      <c r="D2804">
        <v>5500</v>
      </c>
      <c r="E2804">
        <v>5516</v>
      </c>
      <c r="F2804" t="s">
        <v>8219</v>
      </c>
      <c r="G2804" t="s">
        <v>8224</v>
      </c>
      <c r="H2804" t="s">
        <v>8246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8271</v>
      </c>
      <c r="O2804" s="7">
        <f>(Table1[[#This Row],[pledged]]/Table1[[#This Row],[goal]])*100</f>
        <v>100.2909090909091</v>
      </c>
      <c r="P2804">
        <f>Table1[[#This Row],[pledged]]/Table1[[#This Row],[backers_count]]</f>
        <v>69.822784810126578</v>
      </c>
      <c r="Q2804" t="s">
        <v>8315</v>
      </c>
      <c r="R2804" t="s">
        <v>8316</v>
      </c>
      <c r="S2804" s="12">
        <f>(((J2804/60)/60)/24)+DATE(1970,1,1)</f>
        <v>42466.558796296296</v>
      </c>
      <c r="T2804" s="12">
        <f>(((I2804/60)/60)/24)+DATE(1970,1,1)</f>
        <v>42490.165972222225</v>
      </c>
    </row>
    <row r="2805" spans="1:20" ht="43.2" x14ac:dyDescent="0.3">
      <c r="A2805">
        <v>3542</v>
      </c>
      <c r="B2805" s="3" t="s">
        <v>3541</v>
      </c>
      <c r="C2805" s="3" t="s">
        <v>7652</v>
      </c>
      <c r="D2805">
        <v>5500</v>
      </c>
      <c r="E2805">
        <v>5623</v>
      </c>
      <c r="F2805" t="s">
        <v>8219</v>
      </c>
      <c r="G2805" t="s">
        <v>8224</v>
      </c>
      <c r="H2805" t="s">
        <v>8246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8271</v>
      </c>
      <c r="O2805" s="7">
        <f>(Table1[[#This Row],[pledged]]/Table1[[#This Row],[goal]])*100</f>
        <v>102.23636363636363</v>
      </c>
      <c r="P2805">
        <f>Table1[[#This Row],[pledged]]/Table1[[#This Row],[backers_count]]</f>
        <v>66.152941176470591</v>
      </c>
      <c r="Q2805" t="s">
        <v>8315</v>
      </c>
      <c r="R2805" t="s">
        <v>8316</v>
      </c>
      <c r="S2805" s="12">
        <f>(((J2805/60)/60)/24)+DATE(1970,1,1)</f>
        <v>41829.599791666667</v>
      </c>
      <c r="T2805" s="12">
        <f>(((I2805/60)/60)/24)+DATE(1970,1,1)</f>
        <v>41889.599791666667</v>
      </c>
    </row>
    <row r="2806" spans="1:20" ht="43.2" x14ac:dyDescent="0.3">
      <c r="A2806">
        <v>3553</v>
      </c>
      <c r="B2806" s="3" t="s">
        <v>3552</v>
      </c>
      <c r="C2806" s="3" t="s">
        <v>7663</v>
      </c>
      <c r="D2806">
        <v>5500</v>
      </c>
      <c r="E2806">
        <v>5845</v>
      </c>
      <c r="F2806" t="s">
        <v>8219</v>
      </c>
      <c r="G2806" t="s">
        <v>8224</v>
      </c>
      <c r="H2806" t="s">
        <v>8246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8271</v>
      </c>
      <c r="O2806" s="7">
        <f>(Table1[[#This Row],[pledged]]/Table1[[#This Row],[goal]])*100</f>
        <v>106.27272727272728</v>
      </c>
      <c r="P2806">
        <f>Table1[[#This Row],[pledged]]/Table1[[#This Row],[backers_count]]</f>
        <v>56.20192307692308</v>
      </c>
      <c r="Q2806" t="s">
        <v>8315</v>
      </c>
      <c r="R2806" t="s">
        <v>8316</v>
      </c>
      <c r="S2806" s="12">
        <f>(((J2806/60)/60)/24)+DATE(1970,1,1)</f>
        <v>42196.028703703705</v>
      </c>
      <c r="T2806" s="12">
        <f>(((I2806/60)/60)/24)+DATE(1970,1,1)</f>
        <v>42228</v>
      </c>
    </row>
    <row r="2807" spans="1:20" ht="57.6" x14ac:dyDescent="0.3">
      <c r="A2807">
        <v>1858</v>
      </c>
      <c r="B2807" s="3" t="s">
        <v>1859</v>
      </c>
      <c r="C2807" s="3" t="s">
        <v>5968</v>
      </c>
      <c r="D2807">
        <v>5555.55</v>
      </c>
      <c r="E2807">
        <v>6041.55</v>
      </c>
      <c r="F2807" t="s">
        <v>8219</v>
      </c>
      <c r="G2807" t="s">
        <v>8224</v>
      </c>
      <c r="H2807" t="s">
        <v>8246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8276</v>
      </c>
      <c r="O2807" s="7">
        <f>(Table1[[#This Row],[pledged]]/Table1[[#This Row],[goal]])*100</f>
        <v>108.74800874800874</v>
      </c>
      <c r="P2807">
        <f>Table1[[#This Row],[pledged]]/Table1[[#This Row],[backers_count]]</f>
        <v>40.547315436241611</v>
      </c>
      <c r="Q2807" t="s">
        <v>8323</v>
      </c>
      <c r="R2807" t="s">
        <v>8324</v>
      </c>
      <c r="S2807" s="12">
        <f>(((J2807/60)/60)/24)+DATE(1970,1,1)</f>
        <v>40833.200474537036</v>
      </c>
      <c r="T2807" s="12">
        <f>(((I2807/60)/60)/24)+DATE(1970,1,1)</f>
        <v>40893.242141203707</v>
      </c>
    </row>
    <row r="2808" spans="1:20" ht="57.6" x14ac:dyDescent="0.3">
      <c r="A2808">
        <v>3279</v>
      </c>
      <c r="B2808" s="3" t="s">
        <v>3279</v>
      </c>
      <c r="C2808" s="3" t="s">
        <v>7389</v>
      </c>
      <c r="D2808">
        <v>5800</v>
      </c>
      <c r="E2808">
        <v>6628</v>
      </c>
      <c r="F2808" t="s">
        <v>8219</v>
      </c>
      <c r="G2808" t="s">
        <v>8224</v>
      </c>
      <c r="H2808" t="s">
        <v>8246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8271</v>
      </c>
      <c r="O2808" s="7">
        <f>(Table1[[#This Row],[pledged]]/Table1[[#This Row],[goal]])*100</f>
        <v>114.27586206896552</v>
      </c>
      <c r="P2808">
        <f>Table1[[#This Row],[pledged]]/Table1[[#This Row],[backers_count]]</f>
        <v>105.2063492063492</v>
      </c>
      <c r="Q2808" t="s">
        <v>8315</v>
      </c>
      <c r="R2808" t="s">
        <v>8316</v>
      </c>
      <c r="S2808" s="12">
        <f>(((J2808/60)/60)/24)+DATE(1970,1,1)</f>
        <v>42431.102534722217</v>
      </c>
      <c r="T2808" s="12">
        <f>(((I2808/60)/60)/24)+DATE(1970,1,1)</f>
        <v>42461.06086805556</v>
      </c>
    </row>
    <row r="2809" spans="1:20" ht="43.2" x14ac:dyDescent="0.3">
      <c r="A2809">
        <v>3574</v>
      </c>
      <c r="B2809" s="3" t="s">
        <v>3573</v>
      </c>
      <c r="C2809" s="3" t="s">
        <v>7684</v>
      </c>
      <c r="D2809">
        <v>5800</v>
      </c>
      <c r="E2809">
        <v>6155</v>
      </c>
      <c r="F2809" t="s">
        <v>8219</v>
      </c>
      <c r="G2809" t="s">
        <v>8224</v>
      </c>
      <c r="H2809" t="s">
        <v>8246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8271</v>
      </c>
      <c r="O2809" s="7">
        <f>(Table1[[#This Row],[pledged]]/Table1[[#This Row],[goal]])*100</f>
        <v>106.12068965517241</v>
      </c>
      <c r="P2809">
        <f>Table1[[#This Row],[pledged]]/Table1[[#This Row],[backers_count]]</f>
        <v>136.77777777777777</v>
      </c>
      <c r="Q2809" t="s">
        <v>8315</v>
      </c>
      <c r="R2809" t="s">
        <v>8316</v>
      </c>
      <c r="S2809" s="12">
        <f>(((J2809/60)/60)/24)+DATE(1970,1,1)</f>
        <v>41926.942685185182</v>
      </c>
      <c r="T2809" s="12">
        <f>(((I2809/60)/60)/24)+DATE(1970,1,1)</f>
        <v>41956.984351851846</v>
      </c>
    </row>
    <row r="2810" spans="1:20" ht="57.6" x14ac:dyDescent="0.3">
      <c r="A2810">
        <v>3239</v>
      </c>
      <c r="B2810" s="3" t="s">
        <v>3239</v>
      </c>
      <c r="C2810" s="3" t="s">
        <v>7349</v>
      </c>
      <c r="D2810">
        <v>5862</v>
      </c>
      <c r="E2810">
        <v>6208.98</v>
      </c>
      <c r="F2810" t="s">
        <v>8219</v>
      </c>
      <c r="G2810" t="s">
        <v>8225</v>
      </c>
      <c r="H2810" t="s">
        <v>8247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8271</v>
      </c>
      <c r="O2810" s="7">
        <f>(Table1[[#This Row],[pledged]]/Table1[[#This Row],[goal]])*100</f>
        <v>105.91914022517912</v>
      </c>
      <c r="P2810">
        <f>Table1[[#This Row],[pledged]]/Table1[[#This Row],[backers_count]]</f>
        <v>59.701730769230764</v>
      </c>
      <c r="Q2810" t="s">
        <v>8315</v>
      </c>
      <c r="R2810" t="s">
        <v>8316</v>
      </c>
      <c r="S2810" s="12">
        <f>(((J2810/60)/60)/24)+DATE(1970,1,1)</f>
        <v>42278.089039351849</v>
      </c>
      <c r="T2810" s="12">
        <f>(((I2810/60)/60)/24)+DATE(1970,1,1)</f>
        <v>42302.999305555553</v>
      </c>
    </row>
    <row r="2811" spans="1:20" ht="43.2" x14ac:dyDescent="0.3">
      <c r="A2811">
        <v>1348</v>
      </c>
      <c r="B2811" s="3" t="s">
        <v>1349</v>
      </c>
      <c r="C2811" s="3" t="s">
        <v>5458</v>
      </c>
      <c r="D2811">
        <v>5875</v>
      </c>
      <c r="E2811">
        <v>5985</v>
      </c>
      <c r="F2811" t="s">
        <v>8219</v>
      </c>
      <c r="G2811" t="s">
        <v>8224</v>
      </c>
      <c r="H2811" t="s">
        <v>8246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8274</v>
      </c>
      <c r="O2811" s="7">
        <f>(Table1[[#This Row],[pledged]]/Table1[[#This Row],[goal]])*100</f>
        <v>101.8723404255319</v>
      </c>
      <c r="P2811">
        <f>Table1[[#This Row],[pledged]]/Table1[[#This Row],[backers_count]]</f>
        <v>230.19230769230768</v>
      </c>
      <c r="Q2811" t="s">
        <v>8320</v>
      </c>
      <c r="R2811" t="s">
        <v>8321</v>
      </c>
      <c r="S2811" s="12">
        <f>(((J2811/60)/60)/24)+DATE(1970,1,1)</f>
        <v>41963.506168981476</v>
      </c>
      <c r="T2811" s="12">
        <f>(((I2811/60)/60)/24)+DATE(1970,1,1)</f>
        <v>41991.506168981476</v>
      </c>
    </row>
    <row r="2812" spans="1:20" ht="28.8" x14ac:dyDescent="0.3">
      <c r="A2812">
        <v>14</v>
      </c>
      <c r="B2812" s="3" t="s">
        <v>16</v>
      </c>
      <c r="C2812" s="3" t="s">
        <v>4125</v>
      </c>
      <c r="D2812">
        <v>6000</v>
      </c>
      <c r="E2812">
        <v>6056</v>
      </c>
      <c r="F2812" t="s">
        <v>8219</v>
      </c>
      <c r="G2812" t="s">
        <v>8226</v>
      </c>
      <c r="H2812" t="s">
        <v>8248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8265</v>
      </c>
      <c r="O2812" s="7">
        <f>(Table1[[#This Row],[pledged]]/Table1[[#This Row],[goal]])*100</f>
        <v>100.93333333333334</v>
      </c>
      <c r="P2812">
        <f>Table1[[#This Row],[pledged]]/Table1[[#This Row],[backers_count]]</f>
        <v>147.70731707317074</v>
      </c>
      <c r="Q2812" t="s">
        <v>8308</v>
      </c>
      <c r="R2812" t="s">
        <v>8309</v>
      </c>
      <c r="S2812" s="12">
        <f>(((J2812/60)/60)/24)+DATE(1970,1,1)</f>
        <v>41808.02648148148</v>
      </c>
      <c r="T2812" s="12">
        <f>(((I2812/60)/60)/24)+DATE(1970,1,1)</f>
        <v>41833.582638888889</v>
      </c>
    </row>
    <row r="2813" spans="1:20" ht="28.8" x14ac:dyDescent="0.3">
      <c r="A2813">
        <v>36</v>
      </c>
      <c r="B2813" s="3" t="s">
        <v>38</v>
      </c>
      <c r="C2813" s="3" t="s">
        <v>4147</v>
      </c>
      <c r="D2813">
        <v>6000</v>
      </c>
      <c r="E2813">
        <v>8529</v>
      </c>
      <c r="F2813" t="s">
        <v>8219</v>
      </c>
      <c r="G2813" t="s">
        <v>8224</v>
      </c>
      <c r="H2813" t="s">
        <v>8246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8265</v>
      </c>
      <c r="O2813" s="7">
        <f>(Table1[[#This Row],[pledged]]/Table1[[#This Row],[goal]])*100</f>
        <v>142.15</v>
      </c>
      <c r="P2813">
        <f>Table1[[#This Row],[pledged]]/Table1[[#This Row],[backers_count]]</f>
        <v>193.84090909090909</v>
      </c>
      <c r="Q2813" t="s">
        <v>8308</v>
      </c>
      <c r="R2813" t="s">
        <v>8309</v>
      </c>
      <c r="S2813" s="12">
        <f>(((J2813/60)/60)/24)+DATE(1970,1,1)</f>
        <v>42068.307002314818</v>
      </c>
      <c r="T2813" s="12">
        <f>(((I2813/60)/60)/24)+DATE(1970,1,1)</f>
        <v>42098.265335648146</v>
      </c>
    </row>
    <row r="2814" spans="1:20" ht="57.6" x14ac:dyDescent="0.3">
      <c r="A2814">
        <v>86</v>
      </c>
      <c r="B2814" s="3" t="s">
        <v>88</v>
      </c>
      <c r="C2814" s="3" t="s">
        <v>4197</v>
      </c>
      <c r="D2814">
        <v>6000</v>
      </c>
      <c r="E2814">
        <v>6388</v>
      </c>
      <c r="F2814" t="s">
        <v>8219</v>
      </c>
      <c r="G2814" t="s">
        <v>8230</v>
      </c>
      <c r="H2814" t="s">
        <v>8249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8266</v>
      </c>
      <c r="O2814" s="7">
        <f>(Table1[[#This Row],[pledged]]/Table1[[#This Row],[goal]])*100</f>
        <v>106.46666666666667</v>
      </c>
      <c r="P2814">
        <f>Table1[[#This Row],[pledged]]/Table1[[#This Row],[backers_count]]</f>
        <v>375.76470588235293</v>
      </c>
      <c r="Q2814" t="s">
        <v>8308</v>
      </c>
      <c r="R2814" t="s">
        <v>8310</v>
      </c>
      <c r="S2814" s="12">
        <f>(((J2814/60)/60)/24)+DATE(1970,1,1)</f>
        <v>42291.556076388893</v>
      </c>
      <c r="T2814" s="12">
        <f>(((I2814/60)/60)/24)+DATE(1970,1,1)</f>
        <v>42365.59774305555</v>
      </c>
    </row>
    <row r="2815" spans="1:20" ht="43.2" x14ac:dyDescent="0.3">
      <c r="A2815">
        <v>89</v>
      </c>
      <c r="B2815" s="3" t="s">
        <v>91</v>
      </c>
      <c r="C2815" s="3" t="s">
        <v>4200</v>
      </c>
      <c r="D2815">
        <v>6000</v>
      </c>
      <c r="E2815">
        <v>6904</v>
      </c>
      <c r="F2815" t="s">
        <v>8219</v>
      </c>
      <c r="G2815" t="s">
        <v>8224</v>
      </c>
      <c r="H2815" t="s">
        <v>8246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8266</v>
      </c>
      <c r="O2815" s="7">
        <f>(Table1[[#This Row],[pledged]]/Table1[[#This Row],[goal]])*100</f>
        <v>115.06666666666668</v>
      </c>
      <c r="P2815">
        <f>Table1[[#This Row],[pledged]]/Table1[[#This Row],[backers_count]]</f>
        <v>123.28571428571429</v>
      </c>
      <c r="Q2815" t="s">
        <v>8308</v>
      </c>
      <c r="R2815" t="s">
        <v>8310</v>
      </c>
      <c r="S2815" s="12">
        <f>(((J2815/60)/60)/24)+DATE(1970,1,1)</f>
        <v>41402.752222222225</v>
      </c>
      <c r="T2815" s="12">
        <f>(((I2815/60)/60)/24)+DATE(1970,1,1)</f>
        <v>41427.752222222225</v>
      </c>
    </row>
    <row r="2816" spans="1:20" ht="43.2" x14ac:dyDescent="0.3">
      <c r="A2816">
        <v>102</v>
      </c>
      <c r="B2816" s="3" t="s">
        <v>104</v>
      </c>
      <c r="C2816" s="3" t="s">
        <v>4213</v>
      </c>
      <c r="D2816">
        <v>6000</v>
      </c>
      <c r="E2816">
        <v>7665</v>
      </c>
      <c r="F2816" t="s">
        <v>8219</v>
      </c>
      <c r="G2816" t="s">
        <v>8224</v>
      </c>
      <c r="H2816" t="s">
        <v>8246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8266</v>
      </c>
      <c r="O2816" s="7">
        <f>(Table1[[#This Row],[pledged]]/Table1[[#This Row],[goal]])*100</f>
        <v>127.75000000000001</v>
      </c>
      <c r="P2816">
        <f>Table1[[#This Row],[pledged]]/Table1[[#This Row],[backers_count]]</f>
        <v>117.92307692307692</v>
      </c>
      <c r="Q2816" t="s">
        <v>8308</v>
      </c>
      <c r="R2816" t="s">
        <v>8310</v>
      </c>
      <c r="S2816" s="12">
        <f>(((J2816/60)/60)/24)+DATE(1970,1,1)</f>
        <v>40505.131168981483</v>
      </c>
      <c r="T2816" s="12">
        <f>(((I2816/60)/60)/24)+DATE(1970,1,1)</f>
        <v>40535.131168981483</v>
      </c>
    </row>
    <row r="2817" spans="1:20" ht="43.2" x14ac:dyDescent="0.3">
      <c r="A2817">
        <v>339</v>
      </c>
      <c r="B2817" s="3" t="s">
        <v>340</v>
      </c>
      <c r="C2817" s="3" t="s">
        <v>4449</v>
      </c>
      <c r="D2817">
        <v>6000</v>
      </c>
      <c r="E2817">
        <v>6485</v>
      </c>
      <c r="F2817" t="s">
        <v>8219</v>
      </c>
      <c r="G2817" t="s">
        <v>8224</v>
      </c>
      <c r="H2817" t="s">
        <v>8246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8269</v>
      </c>
      <c r="O2817" s="7">
        <f>(Table1[[#This Row],[pledged]]/Table1[[#This Row],[goal]])*100</f>
        <v>108.08333333333333</v>
      </c>
      <c r="P2817">
        <f>Table1[[#This Row],[pledged]]/Table1[[#This Row],[backers_count]]</f>
        <v>72.865168539325836</v>
      </c>
      <c r="Q2817" t="s">
        <v>8308</v>
      </c>
      <c r="R2817" t="s">
        <v>8313</v>
      </c>
      <c r="S2817" s="12">
        <f>(((J2817/60)/60)/24)+DATE(1970,1,1)</f>
        <v>42093.760046296295</v>
      </c>
      <c r="T2817" s="12">
        <f>(((I2817/60)/60)/24)+DATE(1970,1,1)</f>
        <v>42123.760046296295</v>
      </c>
    </row>
    <row r="2818" spans="1:20" ht="43.2" x14ac:dyDescent="0.3">
      <c r="A2818">
        <v>374</v>
      </c>
      <c r="B2818" s="3" t="s">
        <v>375</v>
      </c>
      <c r="C2818" s="3" t="s">
        <v>4484</v>
      </c>
      <c r="D2818">
        <v>6000</v>
      </c>
      <c r="E2818">
        <v>7839</v>
      </c>
      <c r="F2818" t="s">
        <v>8219</v>
      </c>
      <c r="G2818" t="s">
        <v>8224</v>
      </c>
      <c r="H2818" t="s">
        <v>8246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8269</v>
      </c>
      <c r="O2818" s="7">
        <f>(Table1[[#This Row],[pledged]]/Table1[[#This Row],[goal]])*100</f>
        <v>130.65</v>
      </c>
      <c r="P2818">
        <f>Table1[[#This Row],[pledged]]/Table1[[#This Row],[backers_count]]</f>
        <v>45.051724137931032</v>
      </c>
      <c r="Q2818" t="s">
        <v>8308</v>
      </c>
      <c r="R2818" t="s">
        <v>8313</v>
      </c>
      <c r="S2818" s="12">
        <f>(((J2818/60)/60)/24)+DATE(1970,1,1)</f>
        <v>40757.889247685183</v>
      </c>
      <c r="T2818" s="12">
        <f>(((I2818/60)/60)/24)+DATE(1970,1,1)</f>
        <v>40802.889247685183</v>
      </c>
    </row>
    <row r="2819" spans="1:20" ht="43.2" x14ac:dyDescent="0.3">
      <c r="A2819">
        <v>408</v>
      </c>
      <c r="B2819" s="3" t="s">
        <v>409</v>
      </c>
      <c r="C2819" s="3" t="s">
        <v>4518</v>
      </c>
      <c r="D2819">
        <v>6000</v>
      </c>
      <c r="E2819">
        <v>6086.26</v>
      </c>
      <c r="F2819" t="s">
        <v>8219</v>
      </c>
      <c r="G2819" t="s">
        <v>8224</v>
      </c>
      <c r="H2819" t="s">
        <v>8246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8269</v>
      </c>
      <c r="O2819" s="7">
        <f>(Table1[[#This Row],[pledged]]/Table1[[#This Row],[goal]])*100</f>
        <v>101.43766666666667</v>
      </c>
      <c r="P2819">
        <f>Table1[[#This Row],[pledged]]/Table1[[#This Row],[backers_count]]</f>
        <v>160.16473684210527</v>
      </c>
      <c r="Q2819" t="s">
        <v>8308</v>
      </c>
      <c r="R2819" t="s">
        <v>8313</v>
      </c>
      <c r="S2819" s="12">
        <f>(((J2819/60)/60)/24)+DATE(1970,1,1)</f>
        <v>41543.735995370371</v>
      </c>
      <c r="T2819" s="12">
        <f>(((I2819/60)/60)/24)+DATE(1970,1,1)</f>
        <v>41583.777662037035</v>
      </c>
    </row>
    <row r="2820" spans="1:20" ht="43.2" x14ac:dyDescent="0.3">
      <c r="A2820">
        <v>739</v>
      </c>
      <c r="B2820" s="3" t="s">
        <v>740</v>
      </c>
      <c r="C2820" s="3" t="s">
        <v>4849</v>
      </c>
      <c r="D2820">
        <v>6000</v>
      </c>
      <c r="E2820">
        <v>9500</v>
      </c>
      <c r="F2820" t="s">
        <v>8219</v>
      </c>
      <c r="G2820" t="s">
        <v>8224</v>
      </c>
      <c r="H2820" t="s">
        <v>8246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8274</v>
      </c>
      <c r="O2820" s="7">
        <f>(Table1[[#This Row],[pledged]]/Table1[[#This Row],[goal]])*100</f>
        <v>158.33333333333331</v>
      </c>
      <c r="P2820">
        <f>Table1[[#This Row],[pledged]]/Table1[[#This Row],[backers_count]]</f>
        <v>68.345323741007192</v>
      </c>
      <c r="Q2820" t="s">
        <v>8320</v>
      </c>
      <c r="R2820" t="s">
        <v>8321</v>
      </c>
      <c r="S2820" s="12">
        <f>(((J2820/60)/60)/24)+DATE(1970,1,1)</f>
        <v>41829.502650462964</v>
      </c>
      <c r="T2820" s="12">
        <f>(((I2820/60)/60)/24)+DATE(1970,1,1)</f>
        <v>41862.502650462964</v>
      </c>
    </row>
    <row r="2821" spans="1:20" ht="57.6" x14ac:dyDescent="0.3">
      <c r="A2821">
        <v>802</v>
      </c>
      <c r="B2821" s="3" t="s">
        <v>803</v>
      </c>
      <c r="C2821" s="3" t="s">
        <v>4912</v>
      </c>
      <c r="D2821">
        <v>6000</v>
      </c>
      <c r="E2821">
        <v>6080</v>
      </c>
      <c r="F2821" t="s">
        <v>8219</v>
      </c>
      <c r="G2821" t="s">
        <v>8224</v>
      </c>
      <c r="H2821" t="s">
        <v>8246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8276</v>
      </c>
      <c r="O2821" s="7">
        <f>(Table1[[#This Row],[pledged]]/Table1[[#This Row],[goal]])*100</f>
        <v>101.33333333333334</v>
      </c>
      <c r="P2821">
        <f>Table1[[#This Row],[pledged]]/Table1[[#This Row],[backers_count]]</f>
        <v>81.066666666666663</v>
      </c>
      <c r="Q2821" t="s">
        <v>8323</v>
      </c>
      <c r="R2821" t="s">
        <v>8324</v>
      </c>
      <c r="S2821" s="12">
        <f>(((J2821/60)/60)/24)+DATE(1970,1,1)</f>
        <v>41123.022268518522</v>
      </c>
      <c r="T2821" s="12">
        <f>(((I2821/60)/60)/24)+DATE(1970,1,1)</f>
        <v>41169.170138888891</v>
      </c>
    </row>
    <row r="2822" spans="1:20" x14ac:dyDescent="0.3">
      <c r="A2822">
        <v>833</v>
      </c>
      <c r="B2822" s="3" t="s">
        <v>834</v>
      </c>
      <c r="C2822" s="3" t="s">
        <v>4943</v>
      </c>
      <c r="D2822">
        <v>6000</v>
      </c>
      <c r="E2822">
        <v>6100</v>
      </c>
      <c r="F2822" t="s">
        <v>8219</v>
      </c>
      <c r="G2822" t="s">
        <v>8224</v>
      </c>
      <c r="H2822" t="s">
        <v>8246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8276</v>
      </c>
      <c r="O2822" s="7">
        <f>(Table1[[#This Row],[pledged]]/Table1[[#This Row],[goal]])*100</f>
        <v>101.66666666666666</v>
      </c>
      <c r="P2822">
        <f>Table1[[#This Row],[pledged]]/Table1[[#This Row],[backers_count]]</f>
        <v>148.78048780487805</v>
      </c>
      <c r="Q2822" t="s">
        <v>8323</v>
      </c>
      <c r="R2822" t="s">
        <v>8324</v>
      </c>
      <c r="S2822" s="12">
        <f>(((J2822/60)/60)/24)+DATE(1970,1,1)</f>
        <v>41718.878182870372</v>
      </c>
      <c r="T2822" s="12">
        <f>(((I2822/60)/60)/24)+DATE(1970,1,1)</f>
        <v>41748.878182870372</v>
      </c>
    </row>
    <row r="2823" spans="1:20" ht="43.2" x14ac:dyDescent="0.3">
      <c r="A2823">
        <v>1201</v>
      </c>
      <c r="B2823" s="3" t="s">
        <v>1202</v>
      </c>
      <c r="C2823" s="3" t="s">
        <v>5311</v>
      </c>
      <c r="D2823">
        <v>6000</v>
      </c>
      <c r="E2823">
        <v>6146.27</v>
      </c>
      <c r="F2823" t="s">
        <v>8219</v>
      </c>
      <c r="G2823" t="s">
        <v>8225</v>
      </c>
      <c r="H2823" t="s">
        <v>8247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8285</v>
      </c>
      <c r="O2823" s="7">
        <f>(Table1[[#This Row],[pledged]]/Table1[[#This Row],[goal]])*100</f>
        <v>102.43783333333334</v>
      </c>
      <c r="P2823">
        <f>Table1[[#This Row],[pledged]]/Table1[[#This Row],[backers_count]]</f>
        <v>55.371801801801809</v>
      </c>
      <c r="Q2823" t="s">
        <v>8336</v>
      </c>
      <c r="R2823" t="s">
        <v>8337</v>
      </c>
      <c r="S2823" s="12">
        <f>(((J2823/60)/60)/24)+DATE(1970,1,1)</f>
        <v>42536.60701388889</v>
      </c>
      <c r="T2823" s="12">
        <f>(((I2823/60)/60)/24)+DATE(1970,1,1)</f>
        <v>42566.60701388889</v>
      </c>
    </row>
    <row r="2824" spans="1:20" ht="43.2" x14ac:dyDescent="0.3">
      <c r="A2824">
        <v>1209</v>
      </c>
      <c r="B2824" s="3" t="s">
        <v>1210</v>
      </c>
      <c r="C2824" s="3" t="s">
        <v>5319</v>
      </c>
      <c r="D2824">
        <v>6000</v>
      </c>
      <c r="E2824">
        <v>6360</v>
      </c>
      <c r="F2824" t="s">
        <v>8219</v>
      </c>
      <c r="G2824" t="s">
        <v>8224</v>
      </c>
      <c r="H2824" t="s">
        <v>8246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8285</v>
      </c>
      <c r="O2824" s="7">
        <f>(Table1[[#This Row],[pledged]]/Table1[[#This Row],[goal]])*100</f>
        <v>106</v>
      </c>
      <c r="P2824">
        <f>Table1[[#This Row],[pledged]]/Table1[[#This Row],[backers_count]]</f>
        <v>138.2608695652174</v>
      </c>
      <c r="Q2824" t="s">
        <v>8336</v>
      </c>
      <c r="R2824" t="s">
        <v>8337</v>
      </c>
      <c r="S2824" s="12">
        <f>(((J2824/60)/60)/24)+DATE(1970,1,1)</f>
        <v>42761.846122685187</v>
      </c>
      <c r="T2824" s="12">
        <f>(((I2824/60)/60)/24)+DATE(1970,1,1)</f>
        <v>42791.846122685187</v>
      </c>
    </row>
    <row r="2825" spans="1:20" ht="28.8" x14ac:dyDescent="0.3">
      <c r="A2825">
        <v>1251</v>
      </c>
      <c r="B2825" s="3" t="s">
        <v>1252</v>
      </c>
      <c r="C2825" s="3" t="s">
        <v>5361</v>
      </c>
      <c r="D2825">
        <v>6000</v>
      </c>
      <c r="E2825">
        <v>6108</v>
      </c>
      <c r="F2825" t="s">
        <v>8219</v>
      </c>
      <c r="G2825" t="s">
        <v>8224</v>
      </c>
      <c r="H2825" t="s">
        <v>8246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8276</v>
      </c>
      <c r="O2825" s="7">
        <f>(Table1[[#This Row],[pledged]]/Table1[[#This Row],[goal]])*100</f>
        <v>101.8</v>
      </c>
      <c r="P2825">
        <f>Table1[[#This Row],[pledged]]/Table1[[#This Row],[backers_count]]</f>
        <v>82.540540540540547</v>
      </c>
      <c r="Q2825" t="s">
        <v>8323</v>
      </c>
      <c r="R2825" t="s">
        <v>8324</v>
      </c>
      <c r="S2825" s="12">
        <f>(((J2825/60)/60)/24)+DATE(1970,1,1)</f>
        <v>40751.814432870371</v>
      </c>
      <c r="T2825" s="12">
        <f>(((I2825/60)/60)/24)+DATE(1970,1,1)</f>
        <v>40811.814432870371</v>
      </c>
    </row>
    <row r="2826" spans="1:20" ht="43.2" x14ac:dyDescent="0.3">
      <c r="A2826">
        <v>1361</v>
      </c>
      <c r="B2826" s="3" t="s">
        <v>1362</v>
      </c>
      <c r="C2826" s="3" t="s">
        <v>5471</v>
      </c>
      <c r="D2826">
        <v>6000</v>
      </c>
      <c r="E2826">
        <v>7559</v>
      </c>
      <c r="F2826" t="s">
        <v>8219</v>
      </c>
      <c r="G2826" t="s">
        <v>8225</v>
      </c>
      <c r="H2826" t="s">
        <v>8247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8274</v>
      </c>
      <c r="O2826" s="7">
        <f>(Table1[[#This Row],[pledged]]/Table1[[#This Row],[goal]])*100</f>
        <v>125.98333333333333</v>
      </c>
      <c r="P2826">
        <f>Table1[[#This Row],[pledged]]/Table1[[#This Row],[backers_count]]</f>
        <v>28.632575757575758</v>
      </c>
      <c r="Q2826" t="s">
        <v>8320</v>
      </c>
      <c r="R2826" t="s">
        <v>8321</v>
      </c>
      <c r="S2826" s="12">
        <f>(((J2826/60)/60)/24)+DATE(1970,1,1)</f>
        <v>41781.717268518521</v>
      </c>
      <c r="T2826" s="12">
        <f>(((I2826/60)/60)/24)+DATE(1970,1,1)</f>
        <v>41811.717268518521</v>
      </c>
    </row>
    <row r="2827" spans="1:20" ht="43.2" x14ac:dyDescent="0.3">
      <c r="A2827">
        <v>1396</v>
      </c>
      <c r="B2827" s="3" t="s">
        <v>1397</v>
      </c>
      <c r="C2827" s="3" t="s">
        <v>5506</v>
      </c>
      <c r="D2827">
        <v>6000</v>
      </c>
      <c r="E2827">
        <v>6438</v>
      </c>
      <c r="F2827" t="s">
        <v>8219</v>
      </c>
      <c r="G2827" t="s">
        <v>8224</v>
      </c>
      <c r="H2827" t="s">
        <v>8246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8276</v>
      </c>
      <c r="O2827" s="7">
        <f>(Table1[[#This Row],[pledged]]/Table1[[#This Row],[goal]])*100</f>
        <v>107.3</v>
      </c>
      <c r="P2827">
        <f>Table1[[#This Row],[pledged]]/Table1[[#This Row],[backers_count]]</f>
        <v>88.191780821917803</v>
      </c>
      <c r="Q2827" t="s">
        <v>8323</v>
      </c>
      <c r="R2827" t="s">
        <v>8324</v>
      </c>
      <c r="S2827" s="12">
        <f>(((J2827/60)/60)/24)+DATE(1970,1,1)</f>
        <v>42018.99863425926</v>
      </c>
      <c r="T2827" s="12">
        <f>(((I2827/60)/60)/24)+DATE(1970,1,1)</f>
        <v>42048.99863425926</v>
      </c>
    </row>
    <row r="2828" spans="1:20" ht="28.8" x14ac:dyDescent="0.3">
      <c r="A2828">
        <v>1476</v>
      </c>
      <c r="B2828" s="3" t="s">
        <v>1477</v>
      </c>
      <c r="C2828" s="3" t="s">
        <v>5586</v>
      </c>
      <c r="D2828">
        <v>6000</v>
      </c>
      <c r="E2828">
        <v>39693.279999999999</v>
      </c>
      <c r="F2828" t="s">
        <v>8219</v>
      </c>
      <c r="G2828" t="s">
        <v>8224</v>
      </c>
      <c r="H2828" t="s">
        <v>8246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8288</v>
      </c>
      <c r="O2828" s="7">
        <f>(Table1[[#This Row],[pledged]]/Table1[[#This Row],[goal]])*100</f>
        <v>661.55466666666666</v>
      </c>
      <c r="P2828">
        <f>Table1[[#This Row],[pledged]]/Table1[[#This Row],[backers_count]]</f>
        <v>43.333275109170302</v>
      </c>
      <c r="Q2828" t="s">
        <v>8320</v>
      </c>
      <c r="R2828" t="s">
        <v>8340</v>
      </c>
      <c r="S2828" s="12">
        <f>(((J2828/60)/60)/24)+DATE(1970,1,1)</f>
        <v>40766.041921296295</v>
      </c>
      <c r="T2828" s="12">
        <f>(((I2828/60)/60)/24)+DATE(1970,1,1)</f>
        <v>40796.041921296295</v>
      </c>
    </row>
    <row r="2829" spans="1:20" ht="43.2" x14ac:dyDescent="0.3">
      <c r="A2829">
        <v>1605</v>
      </c>
      <c r="B2829" s="3" t="s">
        <v>1606</v>
      </c>
      <c r="C2829" s="3" t="s">
        <v>5715</v>
      </c>
      <c r="D2829">
        <v>6000</v>
      </c>
      <c r="E2829">
        <v>6041.6</v>
      </c>
      <c r="F2829" t="s">
        <v>8219</v>
      </c>
      <c r="G2829" t="s">
        <v>8224</v>
      </c>
      <c r="H2829" t="s">
        <v>8246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8276</v>
      </c>
      <c r="O2829" s="7">
        <f>(Table1[[#This Row],[pledged]]/Table1[[#This Row],[goal]])*100</f>
        <v>100.69333333333334</v>
      </c>
      <c r="P2829">
        <f>Table1[[#This Row],[pledged]]/Table1[[#This Row],[backers_count]]</f>
        <v>137.30909090909091</v>
      </c>
      <c r="Q2829" t="s">
        <v>8323</v>
      </c>
      <c r="R2829" t="s">
        <v>8324</v>
      </c>
      <c r="S2829" s="12">
        <f>(((J2829/60)/60)/24)+DATE(1970,1,1)</f>
        <v>40747.012881944444</v>
      </c>
      <c r="T2829" s="12">
        <f>(((I2829/60)/60)/24)+DATE(1970,1,1)</f>
        <v>40756.291666666664</v>
      </c>
    </row>
    <row r="2830" spans="1:20" ht="28.8" x14ac:dyDescent="0.3">
      <c r="A2830">
        <v>1629</v>
      </c>
      <c r="B2830" s="3" t="s">
        <v>1630</v>
      </c>
      <c r="C2830" s="3" t="s">
        <v>5739</v>
      </c>
      <c r="D2830">
        <v>6000</v>
      </c>
      <c r="E2830">
        <v>6220</v>
      </c>
      <c r="F2830" t="s">
        <v>8219</v>
      </c>
      <c r="G2830" t="s">
        <v>8224</v>
      </c>
      <c r="H2830" t="s">
        <v>8246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8276</v>
      </c>
      <c r="O2830" s="7">
        <f>(Table1[[#This Row],[pledged]]/Table1[[#This Row],[goal]])*100</f>
        <v>103.66666666666666</v>
      </c>
      <c r="P2830">
        <f>Table1[[#This Row],[pledged]]/Table1[[#This Row],[backers_count]]</f>
        <v>75.853658536585371</v>
      </c>
      <c r="Q2830" t="s">
        <v>8323</v>
      </c>
      <c r="R2830" t="s">
        <v>8324</v>
      </c>
      <c r="S2830" s="12">
        <f>(((J2830/60)/60)/24)+DATE(1970,1,1)</f>
        <v>41645.867280092592</v>
      </c>
      <c r="T2830" s="12">
        <f>(((I2830/60)/60)/24)+DATE(1970,1,1)</f>
        <v>41690.867280092592</v>
      </c>
    </row>
    <row r="2831" spans="1:20" ht="43.2" x14ac:dyDescent="0.3">
      <c r="A2831">
        <v>1658</v>
      </c>
      <c r="B2831" s="3" t="s">
        <v>1659</v>
      </c>
      <c r="C2831" s="3" t="s">
        <v>5768</v>
      </c>
      <c r="D2831">
        <v>6000</v>
      </c>
      <c r="E2831">
        <v>7934</v>
      </c>
      <c r="F2831" t="s">
        <v>8219</v>
      </c>
      <c r="G2831" t="s">
        <v>8224</v>
      </c>
      <c r="H2831" t="s">
        <v>8246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8292</v>
      </c>
      <c r="O2831" s="7">
        <f>(Table1[[#This Row],[pledged]]/Table1[[#This Row],[goal]])*100</f>
        <v>132.23333333333335</v>
      </c>
      <c r="P2831">
        <f>Table1[[#This Row],[pledged]]/Table1[[#This Row],[backers_count]]</f>
        <v>74.149532710280369</v>
      </c>
      <c r="Q2831" t="s">
        <v>8323</v>
      </c>
      <c r="R2831" t="s">
        <v>8344</v>
      </c>
      <c r="S2831" s="12">
        <f>(((J2831/60)/60)/24)+DATE(1970,1,1)</f>
        <v>41223.22184027778</v>
      </c>
      <c r="T2831" s="12">
        <f>(((I2831/60)/60)/24)+DATE(1970,1,1)</f>
        <v>41261.597222222219</v>
      </c>
    </row>
    <row r="2832" spans="1:20" ht="43.2" x14ac:dyDescent="0.3">
      <c r="A2832">
        <v>1677</v>
      </c>
      <c r="B2832" s="3" t="s">
        <v>1678</v>
      </c>
      <c r="C2832" s="3" t="s">
        <v>5787</v>
      </c>
      <c r="D2832">
        <v>6000</v>
      </c>
      <c r="E2832">
        <v>6700</v>
      </c>
      <c r="F2832" t="s">
        <v>8219</v>
      </c>
      <c r="G2832" t="s">
        <v>8227</v>
      </c>
      <c r="H2832" t="s">
        <v>8249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8292</v>
      </c>
      <c r="O2832" s="7">
        <f>(Table1[[#This Row],[pledged]]/Table1[[#This Row],[goal]])*100</f>
        <v>111.66666666666667</v>
      </c>
      <c r="P2832">
        <f>Table1[[#This Row],[pledged]]/Table1[[#This Row],[backers_count]]</f>
        <v>159.52380952380952</v>
      </c>
      <c r="Q2832" t="s">
        <v>8323</v>
      </c>
      <c r="R2832" t="s">
        <v>8344</v>
      </c>
      <c r="S2832" s="12">
        <f>(((J2832/60)/60)/24)+DATE(1970,1,1)</f>
        <v>42416.407129629632</v>
      </c>
      <c r="T2832" s="12">
        <f>(((I2832/60)/60)/24)+DATE(1970,1,1)</f>
        <v>42476.249305555553</v>
      </c>
    </row>
    <row r="2833" spans="1:20" ht="43.2" x14ac:dyDescent="0.3">
      <c r="A2833">
        <v>1743</v>
      </c>
      <c r="B2833" s="3" t="s">
        <v>1744</v>
      </c>
      <c r="C2833" s="3" t="s">
        <v>5853</v>
      </c>
      <c r="D2833">
        <v>6000</v>
      </c>
      <c r="E2833">
        <v>6025</v>
      </c>
      <c r="F2833" t="s">
        <v>8219</v>
      </c>
      <c r="G2833" t="s">
        <v>8224</v>
      </c>
      <c r="H2833" t="s">
        <v>8246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8285</v>
      </c>
      <c r="O2833" s="7">
        <f>(Table1[[#This Row],[pledged]]/Table1[[#This Row],[goal]])*100</f>
        <v>100.41666666666667</v>
      </c>
      <c r="P2833">
        <f>Table1[[#This Row],[pledged]]/Table1[[#This Row],[backers_count]]</f>
        <v>89.925373134328353</v>
      </c>
      <c r="Q2833" t="s">
        <v>8336</v>
      </c>
      <c r="R2833" t="s">
        <v>8337</v>
      </c>
      <c r="S2833" s="12">
        <f>(((J2833/60)/60)/24)+DATE(1970,1,1)</f>
        <v>42586.925636574073</v>
      </c>
      <c r="T2833" s="12">
        <f>(((I2833/60)/60)/24)+DATE(1970,1,1)</f>
        <v>42609.165972222225</v>
      </c>
    </row>
    <row r="2834" spans="1:20" ht="43.2" x14ac:dyDescent="0.3">
      <c r="A2834">
        <v>1933</v>
      </c>
      <c r="B2834" s="3" t="s">
        <v>1934</v>
      </c>
      <c r="C2834" s="3" t="s">
        <v>6043</v>
      </c>
      <c r="D2834">
        <v>6000</v>
      </c>
      <c r="E2834">
        <v>10346</v>
      </c>
      <c r="F2834" t="s">
        <v>8219</v>
      </c>
      <c r="G2834" t="s">
        <v>8224</v>
      </c>
      <c r="H2834" t="s">
        <v>8246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8279</v>
      </c>
      <c r="O2834" s="7">
        <f>(Table1[[#This Row],[pledged]]/Table1[[#This Row],[goal]])*100</f>
        <v>172.43333333333334</v>
      </c>
      <c r="P2834">
        <f>Table1[[#This Row],[pledged]]/Table1[[#This Row],[backers_count]]</f>
        <v>94.054545454545448</v>
      </c>
      <c r="Q2834" t="s">
        <v>8323</v>
      </c>
      <c r="R2834" t="s">
        <v>8327</v>
      </c>
      <c r="S2834" s="12">
        <f>(((J2834/60)/60)/24)+DATE(1970,1,1)</f>
        <v>41879.130868055552</v>
      </c>
      <c r="T2834" s="12">
        <f>(((I2834/60)/60)/24)+DATE(1970,1,1)</f>
        <v>41909.130868055552</v>
      </c>
    </row>
    <row r="2835" spans="1:20" ht="43.2" x14ac:dyDescent="0.3">
      <c r="A2835">
        <v>1942</v>
      </c>
      <c r="B2835" s="3" t="s">
        <v>1943</v>
      </c>
      <c r="C2835" s="3" t="s">
        <v>6052</v>
      </c>
      <c r="D2835">
        <v>6000</v>
      </c>
      <c r="E2835">
        <v>8306.42</v>
      </c>
      <c r="F2835" t="s">
        <v>8219</v>
      </c>
      <c r="G2835" t="s">
        <v>8224</v>
      </c>
      <c r="H2835" t="s">
        <v>8246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8295</v>
      </c>
      <c r="O2835" s="7">
        <f>(Table1[[#This Row],[pledged]]/Table1[[#This Row],[goal]])*100</f>
        <v>138.44033333333334</v>
      </c>
      <c r="P2835">
        <f>Table1[[#This Row],[pledged]]/Table1[[#This Row],[backers_count]]</f>
        <v>87.436000000000007</v>
      </c>
      <c r="Q2835" t="s">
        <v>8317</v>
      </c>
      <c r="R2835" t="s">
        <v>8347</v>
      </c>
      <c r="S2835" s="12">
        <f>(((J2835/60)/60)/24)+DATE(1970,1,1)</f>
        <v>40638.828009259261</v>
      </c>
      <c r="T2835" s="12">
        <f>(((I2835/60)/60)/24)+DATE(1970,1,1)</f>
        <v>40728.828009259261</v>
      </c>
    </row>
    <row r="2836" spans="1:20" ht="43.2" x14ac:dyDescent="0.3">
      <c r="A2836">
        <v>2055</v>
      </c>
      <c r="B2836" s="3" t="s">
        <v>2056</v>
      </c>
      <c r="C2836" s="3" t="s">
        <v>6165</v>
      </c>
      <c r="D2836">
        <v>6000</v>
      </c>
      <c r="E2836">
        <v>10045</v>
      </c>
      <c r="F2836" t="s">
        <v>8219</v>
      </c>
      <c r="G2836" t="s">
        <v>8224</v>
      </c>
      <c r="H2836" t="s">
        <v>8246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8295</v>
      </c>
      <c r="O2836" s="7">
        <f>(Table1[[#This Row],[pledged]]/Table1[[#This Row],[goal]])*100</f>
        <v>167.41666666666666</v>
      </c>
      <c r="P2836">
        <f>Table1[[#This Row],[pledged]]/Table1[[#This Row],[backers_count]]</f>
        <v>99.455445544554451</v>
      </c>
      <c r="Q2836" t="s">
        <v>8317</v>
      </c>
      <c r="R2836" t="s">
        <v>8347</v>
      </c>
      <c r="S2836" s="12">
        <f>(((J2836/60)/60)/24)+DATE(1970,1,1)</f>
        <v>41946.674108796295</v>
      </c>
      <c r="T2836" s="12">
        <f>(((I2836/60)/60)/24)+DATE(1970,1,1)</f>
        <v>41976.166666666672</v>
      </c>
    </row>
    <row r="2837" spans="1:20" ht="57.6" x14ac:dyDescent="0.3">
      <c r="A2837">
        <v>2085</v>
      </c>
      <c r="B2837" s="3" t="s">
        <v>2086</v>
      </c>
      <c r="C2837" s="3" t="s">
        <v>6195</v>
      </c>
      <c r="D2837">
        <v>6000</v>
      </c>
      <c r="E2837">
        <v>7412</v>
      </c>
      <c r="F2837" t="s">
        <v>8219</v>
      </c>
      <c r="G2837" t="s">
        <v>8224</v>
      </c>
      <c r="H2837" t="s">
        <v>8246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8279</v>
      </c>
      <c r="O2837" s="7">
        <f>(Table1[[#This Row],[pledged]]/Table1[[#This Row],[goal]])*100</f>
        <v>123.53333333333335</v>
      </c>
      <c r="P2837">
        <f>Table1[[#This Row],[pledged]]/Table1[[#This Row],[backers_count]]</f>
        <v>89.301204819277103</v>
      </c>
      <c r="Q2837" t="s">
        <v>8323</v>
      </c>
      <c r="R2837" t="s">
        <v>8327</v>
      </c>
      <c r="S2837" s="12">
        <f>(((J2837/60)/60)/24)+DATE(1970,1,1)</f>
        <v>41075.835497685184</v>
      </c>
      <c r="T2837" s="12">
        <f>(((I2837/60)/60)/24)+DATE(1970,1,1)</f>
        <v>41105.835497685184</v>
      </c>
    </row>
    <row r="2838" spans="1:20" ht="43.2" x14ac:dyDescent="0.3">
      <c r="A2838">
        <v>2092</v>
      </c>
      <c r="B2838" s="3" t="s">
        <v>2093</v>
      </c>
      <c r="C2838" s="3" t="s">
        <v>6202</v>
      </c>
      <c r="D2838">
        <v>6000</v>
      </c>
      <c r="E2838">
        <v>6077</v>
      </c>
      <c r="F2838" t="s">
        <v>8219</v>
      </c>
      <c r="G2838" t="s">
        <v>8224</v>
      </c>
      <c r="H2838" t="s">
        <v>8246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8279</v>
      </c>
      <c r="O2838" s="7">
        <f>(Table1[[#This Row],[pledged]]/Table1[[#This Row],[goal]])*100</f>
        <v>101.28333333333333</v>
      </c>
      <c r="P2838">
        <f>Table1[[#This Row],[pledged]]/Table1[[#This Row],[backers_count]]</f>
        <v>110.49090909090908</v>
      </c>
      <c r="Q2838" t="s">
        <v>8323</v>
      </c>
      <c r="R2838" t="s">
        <v>8327</v>
      </c>
      <c r="S2838" s="12">
        <f>(((J2838/60)/60)/24)+DATE(1970,1,1)</f>
        <v>40763.707546296297</v>
      </c>
      <c r="T2838" s="12">
        <f>(((I2838/60)/60)/24)+DATE(1970,1,1)</f>
        <v>40823.707546296297</v>
      </c>
    </row>
    <row r="2839" spans="1:20" ht="43.2" x14ac:dyDescent="0.3">
      <c r="A2839">
        <v>2098</v>
      </c>
      <c r="B2839" s="3" t="s">
        <v>2099</v>
      </c>
      <c r="C2839" s="3" t="s">
        <v>6208</v>
      </c>
      <c r="D2839">
        <v>6000</v>
      </c>
      <c r="E2839">
        <v>6020</v>
      </c>
      <c r="F2839" t="s">
        <v>8219</v>
      </c>
      <c r="G2839" t="s">
        <v>8224</v>
      </c>
      <c r="H2839" t="s">
        <v>8246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8279</v>
      </c>
      <c r="O2839" s="7">
        <f>(Table1[[#This Row],[pledged]]/Table1[[#This Row],[goal]])*100</f>
        <v>100.33333333333334</v>
      </c>
      <c r="P2839">
        <f>Table1[[#This Row],[pledged]]/Table1[[#This Row],[backers_count]]</f>
        <v>188.125</v>
      </c>
      <c r="Q2839" t="s">
        <v>8323</v>
      </c>
      <c r="R2839" t="s">
        <v>8327</v>
      </c>
      <c r="S2839" s="12">
        <f>(((J2839/60)/60)/24)+DATE(1970,1,1)</f>
        <v>40946.11383101852</v>
      </c>
      <c r="T2839" s="12">
        <f>(((I2839/60)/60)/24)+DATE(1970,1,1)</f>
        <v>40976.11383101852</v>
      </c>
    </row>
    <row r="2840" spans="1:20" ht="43.2" x14ac:dyDescent="0.3">
      <c r="A2840">
        <v>2212</v>
      </c>
      <c r="B2840" s="3" t="s">
        <v>2213</v>
      </c>
      <c r="C2840" s="3" t="s">
        <v>6322</v>
      </c>
      <c r="D2840">
        <v>6000</v>
      </c>
      <c r="E2840">
        <v>6863</v>
      </c>
      <c r="F2840" t="s">
        <v>8219</v>
      </c>
      <c r="G2840" t="s">
        <v>8224</v>
      </c>
      <c r="H2840" t="s">
        <v>8246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8280</v>
      </c>
      <c r="O2840" s="7">
        <f>(Table1[[#This Row],[pledged]]/Table1[[#This Row],[goal]])*100</f>
        <v>114.38333333333333</v>
      </c>
      <c r="P2840">
        <f>Table1[[#This Row],[pledged]]/Table1[[#This Row],[backers_count]]</f>
        <v>55.796747967479675</v>
      </c>
      <c r="Q2840" t="s">
        <v>8323</v>
      </c>
      <c r="R2840" t="s">
        <v>8328</v>
      </c>
      <c r="S2840" s="12">
        <f>(((J2840/60)/60)/24)+DATE(1970,1,1)</f>
        <v>41548.747418981482</v>
      </c>
      <c r="T2840" s="12">
        <f>(((I2840/60)/60)/24)+DATE(1970,1,1)</f>
        <v>41582.041666666664</v>
      </c>
    </row>
    <row r="2841" spans="1:20" ht="57.6" x14ac:dyDescent="0.3">
      <c r="A2841">
        <v>2264</v>
      </c>
      <c r="B2841" s="3" t="s">
        <v>2265</v>
      </c>
      <c r="C2841" s="3" t="s">
        <v>6374</v>
      </c>
      <c r="D2841">
        <v>6000</v>
      </c>
      <c r="E2841">
        <v>10802</v>
      </c>
      <c r="F2841" t="s">
        <v>8219</v>
      </c>
      <c r="G2841" t="s">
        <v>8224</v>
      </c>
      <c r="H2841" t="s">
        <v>8246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8297</v>
      </c>
      <c r="O2841" s="7">
        <f>(Table1[[#This Row],[pledged]]/Table1[[#This Row],[goal]])*100</f>
        <v>180.03333333333333</v>
      </c>
      <c r="P2841">
        <f>Table1[[#This Row],[pledged]]/Table1[[#This Row],[backers_count]]</f>
        <v>24.274157303370785</v>
      </c>
      <c r="Q2841" t="s">
        <v>8331</v>
      </c>
      <c r="R2841" t="s">
        <v>8349</v>
      </c>
      <c r="S2841" s="12">
        <f>(((J2841/60)/60)/24)+DATE(1970,1,1)</f>
        <v>42496.582337962958</v>
      </c>
      <c r="T2841" s="12">
        <f>(((I2841/60)/60)/24)+DATE(1970,1,1)</f>
        <v>42513.125</v>
      </c>
    </row>
    <row r="2842" spans="1:20" ht="28.8" x14ac:dyDescent="0.3">
      <c r="A2842">
        <v>2284</v>
      </c>
      <c r="B2842" s="3" t="s">
        <v>2285</v>
      </c>
      <c r="C2842" s="3" t="s">
        <v>6394</v>
      </c>
      <c r="D2842">
        <v>6000</v>
      </c>
      <c r="E2842">
        <v>6373.27</v>
      </c>
      <c r="F2842" t="s">
        <v>8219</v>
      </c>
      <c r="G2842" t="s">
        <v>8224</v>
      </c>
      <c r="H2842" t="s">
        <v>8246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8276</v>
      </c>
      <c r="O2842" s="7">
        <f>(Table1[[#This Row],[pledged]]/Table1[[#This Row],[goal]])*100</f>
        <v>106.22116666666668</v>
      </c>
      <c r="P2842">
        <f>Table1[[#This Row],[pledged]]/Table1[[#This Row],[backers_count]]</f>
        <v>108.02152542372882</v>
      </c>
      <c r="Q2842" t="s">
        <v>8323</v>
      </c>
      <c r="R2842" t="s">
        <v>8324</v>
      </c>
      <c r="S2842" s="12">
        <f>(((J2842/60)/60)/24)+DATE(1970,1,1)</f>
        <v>40585.796817129631</v>
      </c>
      <c r="T2842" s="12">
        <f>(((I2842/60)/60)/24)+DATE(1970,1,1)</f>
        <v>40614.166666666664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(Table1[[#This Row],[pledged]]/Table1[[#This Row],[goal]])*100</f>
        <v>1</v>
      </c>
      <c r="P2843">
        <f>Table1[[#This Row],[pledged]]/Table1[[#This Row],[backers_count]]</f>
        <v>10</v>
      </c>
      <c r="Q2843" t="s">
        <v>8315</v>
      </c>
      <c r="R2843" t="s">
        <v>8316</v>
      </c>
      <c r="S2843" s="12">
        <f>(((J2843/60)/60)/24)+DATE(1970,1,1)</f>
        <v>42291.739548611105</v>
      </c>
      <c r="T2843" s="12">
        <f>(((I2843/60)/60)/24)+DATE(1970,1,1)</f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(Table1[[#This Row],[pledged]]/Table1[[#This Row],[goal]])*100</f>
        <v>0</v>
      </c>
      <c r="P2844" t="e">
        <f>Table1[[#This Row],[pledged]]/Table1[[#This Row],[backers_count]]</f>
        <v>#DIV/0!</v>
      </c>
      <c r="Q2844" t="s">
        <v>8315</v>
      </c>
      <c r="R2844" t="s">
        <v>8316</v>
      </c>
      <c r="S2844" s="12">
        <f>(((J2844/60)/60)/24)+DATE(1970,1,1)</f>
        <v>41784.952488425923</v>
      </c>
      <c r="T2844" s="12">
        <f>(((I2844/60)/60)/24)+DATE(1970,1,1)</f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(Table1[[#This Row],[pledged]]/Table1[[#This Row],[goal]])*100</f>
        <v>0</v>
      </c>
      <c r="P2845" t="e">
        <f>Table1[[#This Row],[pledged]]/Table1[[#This Row],[backers_count]]</f>
        <v>#DIV/0!</v>
      </c>
      <c r="Q2845" t="s">
        <v>8315</v>
      </c>
      <c r="R2845" t="s">
        <v>8316</v>
      </c>
      <c r="S2845" s="12">
        <f>(((J2845/60)/60)/24)+DATE(1970,1,1)</f>
        <v>42492.737847222219</v>
      </c>
      <c r="T2845" s="12">
        <f>(((I2845/60)/60)/24)+DATE(1970,1,1)</f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(Table1[[#This Row],[pledged]]/Table1[[#This Row],[goal]])*100</f>
        <v>5.4545454545454541</v>
      </c>
      <c r="P2846">
        <f>Table1[[#This Row],[pledged]]/Table1[[#This Row],[backers_count]]</f>
        <v>30</v>
      </c>
      <c r="Q2846" t="s">
        <v>8315</v>
      </c>
      <c r="R2846" t="s">
        <v>8316</v>
      </c>
      <c r="S2846" s="12">
        <f>(((J2846/60)/60)/24)+DATE(1970,1,1)</f>
        <v>42709.546064814815</v>
      </c>
      <c r="T2846" s="12">
        <f>(((I2846/60)/60)/24)+DATE(1970,1,1)</f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(Table1[[#This Row],[pledged]]/Table1[[#This Row],[goal]])*100</f>
        <v>31.546666666666667</v>
      </c>
      <c r="P2847">
        <f>Table1[[#This Row],[pledged]]/Table1[[#This Row],[backers_count]]</f>
        <v>60.666666666666664</v>
      </c>
      <c r="Q2847" t="s">
        <v>8315</v>
      </c>
      <c r="R2847" t="s">
        <v>8316</v>
      </c>
      <c r="S2847" s="12">
        <f>(((J2847/60)/60)/24)+DATE(1970,1,1)</f>
        <v>42103.016585648147</v>
      </c>
      <c r="T2847" s="12">
        <f>(((I2847/60)/60)/24)+DATE(1970,1,1)</f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(Table1[[#This Row],[pledged]]/Table1[[#This Row],[goal]])*100</f>
        <v>0</v>
      </c>
      <c r="P2848" t="e">
        <f>Table1[[#This Row],[pledged]]/Table1[[#This Row],[backers_count]]</f>
        <v>#DIV/0!</v>
      </c>
      <c r="Q2848" t="s">
        <v>8315</v>
      </c>
      <c r="R2848" t="s">
        <v>8316</v>
      </c>
      <c r="S2848" s="12">
        <f>(((J2848/60)/60)/24)+DATE(1970,1,1)</f>
        <v>42108.692060185189</v>
      </c>
      <c r="T2848" s="12">
        <f>(((I2848/60)/60)/24)+DATE(1970,1,1)</f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(Table1[[#This Row],[pledged]]/Table1[[#This Row],[goal]])*100</f>
        <v>0</v>
      </c>
      <c r="P2849" t="e">
        <f>Table1[[#This Row],[pledged]]/Table1[[#This Row],[backers_count]]</f>
        <v>#DIV/0!</v>
      </c>
      <c r="Q2849" t="s">
        <v>8315</v>
      </c>
      <c r="R2849" t="s">
        <v>8316</v>
      </c>
      <c r="S2849" s="12">
        <f>(((J2849/60)/60)/24)+DATE(1970,1,1)</f>
        <v>42453.806307870371</v>
      </c>
      <c r="T2849" s="12">
        <f>(((I2849/60)/60)/24)+DATE(1970,1,1)</f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(Table1[[#This Row],[pledged]]/Table1[[#This Row],[goal]])*100</f>
        <v>0.2</v>
      </c>
      <c r="P2850">
        <f>Table1[[#This Row],[pledged]]/Table1[[#This Row],[backers_count]]</f>
        <v>23.333333333333332</v>
      </c>
      <c r="Q2850" t="s">
        <v>8315</v>
      </c>
      <c r="R2850" t="s">
        <v>8316</v>
      </c>
      <c r="S2850" s="12">
        <f>(((J2850/60)/60)/24)+DATE(1970,1,1)</f>
        <v>42123.648831018523</v>
      </c>
      <c r="T2850" s="12">
        <f>(((I2850/60)/60)/24)+DATE(1970,1,1)</f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(Table1[[#This Row],[pledged]]/Table1[[#This Row],[goal]])*100</f>
        <v>1</v>
      </c>
      <c r="P2851">
        <f>Table1[[#This Row],[pledged]]/Table1[[#This Row],[backers_count]]</f>
        <v>5</v>
      </c>
      <c r="Q2851" t="s">
        <v>8315</v>
      </c>
      <c r="R2851" t="s">
        <v>8316</v>
      </c>
      <c r="S2851" s="12">
        <f>(((J2851/60)/60)/24)+DATE(1970,1,1)</f>
        <v>42453.428240740745</v>
      </c>
      <c r="T2851" s="12">
        <f>(((I2851/60)/60)/24)+DATE(1970,1,1)</f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(Table1[[#This Row],[pledged]]/Table1[[#This Row],[goal]])*100</f>
        <v>3.8875000000000002</v>
      </c>
      <c r="P2852">
        <f>Table1[[#This Row],[pledged]]/Table1[[#This Row],[backers_count]]</f>
        <v>23.923076923076923</v>
      </c>
      <c r="Q2852" t="s">
        <v>8315</v>
      </c>
      <c r="R2852" t="s">
        <v>8316</v>
      </c>
      <c r="S2852" s="12">
        <f>(((J2852/60)/60)/24)+DATE(1970,1,1)</f>
        <v>41858.007071759261</v>
      </c>
      <c r="T2852" s="12">
        <f>(((I2852/60)/60)/24)+DATE(1970,1,1)</f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(Table1[[#This Row],[pledged]]/Table1[[#This Row],[goal]])*100</f>
        <v>0</v>
      </c>
      <c r="P2853" t="e">
        <f>Table1[[#This Row],[pledged]]/Table1[[#This Row],[backers_count]]</f>
        <v>#DIV/0!</v>
      </c>
      <c r="Q2853" t="s">
        <v>8315</v>
      </c>
      <c r="R2853" t="s">
        <v>8316</v>
      </c>
      <c r="S2853" s="12">
        <f>(((J2853/60)/60)/24)+DATE(1970,1,1)</f>
        <v>42390.002650462964</v>
      </c>
      <c r="T2853" s="12">
        <f>(((I2853/60)/60)/24)+DATE(1970,1,1)</f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(Table1[[#This Row],[pledged]]/Table1[[#This Row],[goal]])*100</f>
        <v>1.9</v>
      </c>
      <c r="P2854">
        <f>Table1[[#This Row],[pledged]]/Table1[[#This Row],[backers_count]]</f>
        <v>15.833333333333334</v>
      </c>
      <c r="Q2854" t="s">
        <v>8315</v>
      </c>
      <c r="R2854" t="s">
        <v>8316</v>
      </c>
      <c r="S2854" s="12">
        <f>(((J2854/60)/60)/24)+DATE(1970,1,1)</f>
        <v>41781.045173611114</v>
      </c>
      <c r="T2854" s="12">
        <f>(((I2854/60)/60)/24)+DATE(1970,1,1)</f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(Table1[[#This Row],[pledged]]/Table1[[#This Row],[goal]])*100</f>
        <v>0</v>
      </c>
      <c r="P2855" t="e">
        <f>Table1[[#This Row],[pledged]]/Table1[[#This Row],[backers_count]]</f>
        <v>#DIV/0!</v>
      </c>
      <c r="Q2855" t="s">
        <v>8315</v>
      </c>
      <c r="R2855" t="s">
        <v>8316</v>
      </c>
      <c r="S2855" s="12">
        <f>(((J2855/60)/60)/24)+DATE(1970,1,1)</f>
        <v>41836.190937499996</v>
      </c>
      <c r="T2855" s="12">
        <f>(((I2855/60)/60)/24)+DATE(1970,1,1)</f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(Table1[[#This Row],[pledged]]/Table1[[#This Row],[goal]])*100</f>
        <v>41.699999999999996</v>
      </c>
      <c r="P2856">
        <f>Table1[[#This Row],[pledged]]/Table1[[#This Row],[backers_count]]</f>
        <v>29.785714285714285</v>
      </c>
      <c r="Q2856" t="s">
        <v>8315</v>
      </c>
      <c r="R2856" t="s">
        <v>8316</v>
      </c>
      <c r="S2856" s="12">
        <f>(((J2856/60)/60)/24)+DATE(1970,1,1)</f>
        <v>42111.71665509259</v>
      </c>
      <c r="T2856" s="12">
        <f>(((I2856/60)/60)/24)+DATE(1970,1,1)</f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(Table1[[#This Row],[pledged]]/Table1[[#This Row],[goal]])*100</f>
        <v>50</v>
      </c>
      <c r="P2857">
        <f>Table1[[#This Row],[pledged]]/Table1[[#This Row],[backers_count]]</f>
        <v>60</v>
      </c>
      <c r="Q2857" t="s">
        <v>8315</v>
      </c>
      <c r="R2857" t="s">
        <v>8316</v>
      </c>
      <c r="S2857" s="12">
        <f>(((J2857/60)/60)/24)+DATE(1970,1,1)</f>
        <v>42370.007766203707</v>
      </c>
      <c r="T2857" s="12">
        <f>(((I2857/60)/60)/24)+DATE(1970,1,1)</f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(Table1[[#This Row],[pledged]]/Table1[[#This Row],[goal]])*100</f>
        <v>4.8666666666666663</v>
      </c>
      <c r="P2858">
        <f>Table1[[#This Row],[pledged]]/Table1[[#This Row],[backers_count]]</f>
        <v>24.333333333333332</v>
      </c>
      <c r="Q2858" t="s">
        <v>8315</v>
      </c>
      <c r="R2858" t="s">
        <v>8316</v>
      </c>
      <c r="S2858" s="12">
        <f>(((J2858/60)/60)/24)+DATE(1970,1,1)</f>
        <v>42165.037581018521</v>
      </c>
      <c r="T2858" s="12">
        <f>(((I2858/60)/60)/24)+DATE(1970,1,1)</f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(Table1[[#This Row],[pledged]]/Table1[[#This Row],[goal]])*100</f>
        <v>19.736842105263158</v>
      </c>
      <c r="P2859">
        <f>Table1[[#This Row],[pledged]]/Table1[[#This Row],[backers_count]]</f>
        <v>500</v>
      </c>
      <c r="Q2859" t="s">
        <v>8315</v>
      </c>
      <c r="R2859" t="s">
        <v>8316</v>
      </c>
      <c r="S2859" s="12">
        <f>(((J2859/60)/60)/24)+DATE(1970,1,1)</f>
        <v>42726.920081018514</v>
      </c>
      <c r="T2859" s="12">
        <f>(((I2859/60)/60)/24)+DATE(1970,1,1)</f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(Table1[[#This Row],[pledged]]/Table1[[#This Row],[goal]])*100</f>
        <v>0</v>
      </c>
      <c r="P2860" t="e">
        <f>Table1[[#This Row],[pledged]]/Table1[[#This Row],[backers_count]]</f>
        <v>#DIV/0!</v>
      </c>
      <c r="Q2860" t="s">
        <v>8315</v>
      </c>
      <c r="R2860" t="s">
        <v>8316</v>
      </c>
      <c r="S2860" s="12">
        <f>(((J2860/60)/60)/24)+DATE(1970,1,1)</f>
        <v>41954.545081018514</v>
      </c>
      <c r="T2860" s="12">
        <f>(((I2860/60)/60)/24)+DATE(1970,1,1)</f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(Table1[[#This Row],[pledged]]/Table1[[#This Row],[goal]])*100</f>
        <v>1.7500000000000002</v>
      </c>
      <c r="P2861">
        <f>Table1[[#This Row],[pledged]]/Table1[[#This Row],[backers_count]]</f>
        <v>35</v>
      </c>
      <c r="Q2861" t="s">
        <v>8315</v>
      </c>
      <c r="R2861" t="s">
        <v>8316</v>
      </c>
      <c r="S2861" s="12">
        <f>(((J2861/60)/60)/24)+DATE(1970,1,1)</f>
        <v>42233.362314814818</v>
      </c>
      <c r="T2861" s="12">
        <f>(((I2861/60)/60)/24)+DATE(1970,1,1)</f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(Table1[[#This Row],[pledged]]/Table1[[#This Row],[goal]])*100</f>
        <v>6.65</v>
      </c>
      <c r="P2862">
        <f>Table1[[#This Row],[pledged]]/Table1[[#This Row],[backers_count]]</f>
        <v>29.555555555555557</v>
      </c>
      <c r="Q2862" t="s">
        <v>8315</v>
      </c>
      <c r="R2862" t="s">
        <v>8316</v>
      </c>
      <c r="S2862" s="12">
        <f>(((J2862/60)/60)/24)+DATE(1970,1,1)</f>
        <v>42480.800648148142</v>
      </c>
      <c r="T2862" s="12">
        <f>(((I2862/60)/60)/24)+DATE(1970,1,1)</f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(Table1[[#This Row],[pledged]]/Table1[[#This Row],[goal]])*100</f>
        <v>32</v>
      </c>
      <c r="P2863">
        <f>Table1[[#This Row],[pledged]]/Table1[[#This Row],[backers_count]]</f>
        <v>26.666666666666668</v>
      </c>
      <c r="Q2863" t="s">
        <v>8315</v>
      </c>
      <c r="R2863" t="s">
        <v>8316</v>
      </c>
      <c r="S2863" s="12">
        <f>(((J2863/60)/60)/24)+DATE(1970,1,1)</f>
        <v>42257.590833333335</v>
      </c>
      <c r="T2863" s="12">
        <f>(((I2863/60)/60)/24)+DATE(1970,1,1)</f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(Table1[[#This Row],[pledged]]/Table1[[#This Row],[goal]])*100</f>
        <v>0.43307086614173229</v>
      </c>
      <c r="P2864">
        <f>Table1[[#This Row],[pledged]]/Table1[[#This Row],[backers_count]]</f>
        <v>18.333333333333332</v>
      </c>
      <c r="Q2864" t="s">
        <v>8315</v>
      </c>
      <c r="R2864" t="s">
        <v>8316</v>
      </c>
      <c r="S2864" s="12">
        <f>(((J2864/60)/60)/24)+DATE(1970,1,1)</f>
        <v>41784.789687500001</v>
      </c>
      <c r="T2864" s="12">
        <f>(((I2864/60)/60)/24)+DATE(1970,1,1)</f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(Table1[[#This Row],[pledged]]/Table1[[#This Row],[goal]])*100</f>
        <v>0.04</v>
      </c>
      <c r="P2865">
        <f>Table1[[#This Row],[pledged]]/Table1[[#This Row],[backers_count]]</f>
        <v>20</v>
      </c>
      <c r="Q2865" t="s">
        <v>8315</v>
      </c>
      <c r="R2865" t="s">
        <v>8316</v>
      </c>
      <c r="S2865" s="12">
        <f>(((J2865/60)/60)/24)+DATE(1970,1,1)</f>
        <v>41831.675034722226</v>
      </c>
      <c r="T2865" s="12">
        <f>(((I2865/60)/60)/24)+DATE(1970,1,1)</f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(Table1[[#This Row],[pledged]]/Table1[[#This Row],[goal]])*100</f>
        <v>1.6</v>
      </c>
      <c r="P2866">
        <f>Table1[[#This Row],[pledged]]/Table1[[#This Row],[backers_count]]</f>
        <v>13.333333333333334</v>
      </c>
      <c r="Q2866" t="s">
        <v>8315</v>
      </c>
      <c r="R2866" t="s">
        <v>8316</v>
      </c>
      <c r="S2866" s="12">
        <f>(((J2866/60)/60)/24)+DATE(1970,1,1)</f>
        <v>42172.613506944443</v>
      </c>
      <c r="T2866" s="12">
        <f>(((I2866/60)/60)/24)+DATE(1970,1,1)</f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(Table1[[#This Row],[pledged]]/Table1[[#This Row],[goal]])*100</f>
        <v>0</v>
      </c>
      <c r="P2867" t="e">
        <f>Table1[[#This Row],[pledged]]/Table1[[#This Row],[backers_count]]</f>
        <v>#DIV/0!</v>
      </c>
      <c r="Q2867" t="s">
        <v>8315</v>
      </c>
      <c r="R2867" t="s">
        <v>8316</v>
      </c>
      <c r="S2867" s="12">
        <f>(((J2867/60)/60)/24)+DATE(1970,1,1)</f>
        <v>41950.114108796297</v>
      </c>
      <c r="T2867" s="12">
        <f>(((I2867/60)/60)/24)+DATE(1970,1,1)</f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(Table1[[#This Row],[pledged]]/Table1[[#This Row],[goal]])*100</f>
        <v>0.89999999999999991</v>
      </c>
      <c r="P2868">
        <f>Table1[[#This Row],[pledged]]/Table1[[#This Row],[backers_count]]</f>
        <v>22.5</v>
      </c>
      <c r="Q2868" t="s">
        <v>8315</v>
      </c>
      <c r="R2868" t="s">
        <v>8316</v>
      </c>
      <c r="S2868" s="12">
        <f>(((J2868/60)/60)/24)+DATE(1970,1,1)</f>
        <v>42627.955104166671</v>
      </c>
      <c r="T2868" s="12">
        <f>(((I2868/60)/60)/24)+DATE(1970,1,1)</f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(Table1[[#This Row],[pledged]]/Table1[[#This Row],[goal]])*100</f>
        <v>20.16</v>
      </c>
      <c r="P2869">
        <f>Table1[[#This Row],[pledged]]/Table1[[#This Row],[backers_count]]</f>
        <v>50.4</v>
      </c>
      <c r="Q2869" t="s">
        <v>8315</v>
      </c>
      <c r="R2869" t="s">
        <v>8316</v>
      </c>
      <c r="S2869" s="12">
        <f>(((J2869/60)/60)/24)+DATE(1970,1,1)</f>
        <v>42531.195277777777</v>
      </c>
      <c r="T2869" s="12">
        <f>(((I2869/60)/60)/24)+DATE(1970,1,1)</f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(Table1[[#This Row],[pledged]]/Table1[[#This Row],[goal]])*100</f>
        <v>42.011733333333332</v>
      </c>
      <c r="P2870">
        <f>Table1[[#This Row],[pledged]]/Table1[[#This Row],[backers_count]]</f>
        <v>105.02933333333334</v>
      </c>
      <c r="Q2870" t="s">
        <v>8315</v>
      </c>
      <c r="R2870" t="s">
        <v>8316</v>
      </c>
      <c r="S2870" s="12">
        <f>(((J2870/60)/60)/24)+DATE(1970,1,1)</f>
        <v>42618.827013888891</v>
      </c>
      <c r="T2870" s="12">
        <f>(((I2870/60)/60)/24)+DATE(1970,1,1)</f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(Table1[[#This Row],[pledged]]/Table1[[#This Row],[goal]])*100</f>
        <v>0.88500000000000001</v>
      </c>
      <c r="P2871">
        <f>Table1[[#This Row],[pledged]]/Table1[[#This Row],[backers_count]]</f>
        <v>35.4</v>
      </c>
      <c r="Q2871" t="s">
        <v>8315</v>
      </c>
      <c r="R2871" t="s">
        <v>8316</v>
      </c>
      <c r="S2871" s="12">
        <f>(((J2871/60)/60)/24)+DATE(1970,1,1)</f>
        <v>42540.593530092592</v>
      </c>
      <c r="T2871" s="12">
        <f>(((I2871/60)/60)/24)+DATE(1970,1,1)</f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(Table1[[#This Row],[pledged]]/Table1[[#This Row],[goal]])*100</f>
        <v>15</v>
      </c>
      <c r="P2872">
        <f>Table1[[#This Row],[pledged]]/Table1[[#This Row],[backers_count]]</f>
        <v>83.333333333333329</v>
      </c>
      <c r="Q2872" t="s">
        <v>8315</v>
      </c>
      <c r="R2872" t="s">
        <v>8316</v>
      </c>
      <c r="S2872" s="12">
        <f>(((J2872/60)/60)/24)+DATE(1970,1,1)</f>
        <v>41746.189409722225</v>
      </c>
      <c r="T2872" s="12">
        <f>(((I2872/60)/60)/24)+DATE(1970,1,1)</f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(Table1[[#This Row],[pledged]]/Table1[[#This Row],[goal]])*100</f>
        <v>4.67</v>
      </c>
      <c r="P2873">
        <f>Table1[[#This Row],[pledged]]/Table1[[#This Row],[backers_count]]</f>
        <v>35.92307692307692</v>
      </c>
      <c r="Q2873" t="s">
        <v>8315</v>
      </c>
      <c r="R2873" t="s">
        <v>8316</v>
      </c>
      <c r="S2873" s="12">
        <f>(((J2873/60)/60)/24)+DATE(1970,1,1)</f>
        <v>41974.738576388889</v>
      </c>
      <c r="T2873" s="12">
        <f>(((I2873/60)/60)/24)+DATE(1970,1,1)</f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(Table1[[#This Row],[pledged]]/Table1[[#This Row],[goal]])*100</f>
        <v>0</v>
      </c>
      <c r="P2874" t="e">
        <f>Table1[[#This Row],[pledged]]/Table1[[#This Row],[backers_count]]</f>
        <v>#DIV/0!</v>
      </c>
      <c r="Q2874" t="s">
        <v>8315</v>
      </c>
      <c r="R2874" t="s">
        <v>8316</v>
      </c>
      <c r="S2874" s="12">
        <f>(((J2874/60)/60)/24)+DATE(1970,1,1)</f>
        <v>42115.11618055556</v>
      </c>
      <c r="T2874" s="12">
        <f>(((I2874/60)/60)/24)+DATE(1970,1,1)</f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(Table1[[#This Row],[pledged]]/Table1[[#This Row],[goal]])*100</f>
        <v>38.119999999999997</v>
      </c>
      <c r="P2875">
        <f>Table1[[#This Row],[pledged]]/Table1[[#This Row],[backers_count]]</f>
        <v>119.125</v>
      </c>
      <c r="Q2875" t="s">
        <v>8315</v>
      </c>
      <c r="R2875" t="s">
        <v>8316</v>
      </c>
      <c r="S2875" s="12">
        <f>(((J2875/60)/60)/24)+DATE(1970,1,1)</f>
        <v>42002.817488425921</v>
      </c>
      <c r="T2875" s="12">
        <f>(((I2875/60)/60)/24)+DATE(1970,1,1)</f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(Table1[[#This Row],[pledged]]/Table1[[#This Row],[goal]])*100</f>
        <v>5.42</v>
      </c>
      <c r="P2876">
        <f>Table1[[#This Row],[pledged]]/Table1[[#This Row],[backers_count]]</f>
        <v>90.333333333333329</v>
      </c>
      <c r="Q2876" t="s">
        <v>8315</v>
      </c>
      <c r="R2876" t="s">
        <v>8316</v>
      </c>
      <c r="S2876" s="12">
        <f>(((J2876/60)/60)/24)+DATE(1970,1,1)</f>
        <v>42722.84474537037</v>
      </c>
      <c r="T2876" s="12">
        <f>(((I2876/60)/60)/24)+DATE(1970,1,1)</f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(Table1[[#This Row],[pledged]]/Table1[[#This Row],[goal]])*100</f>
        <v>3.4999999999999996E-2</v>
      </c>
      <c r="P2877">
        <f>Table1[[#This Row],[pledged]]/Table1[[#This Row],[backers_count]]</f>
        <v>2.3333333333333335</v>
      </c>
      <c r="Q2877" t="s">
        <v>8315</v>
      </c>
      <c r="R2877" t="s">
        <v>8316</v>
      </c>
      <c r="S2877" s="12">
        <f>(((J2877/60)/60)/24)+DATE(1970,1,1)</f>
        <v>42465.128391203703</v>
      </c>
      <c r="T2877" s="12">
        <f>(((I2877/60)/60)/24)+DATE(1970,1,1)</f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(Table1[[#This Row],[pledged]]/Table1[[#This Row],[goal]])*100</f>
        <v>0</v>
      </c>
      <c r="P2878" t="e">
        <f>Table1[[#This Row],[pledged]]/Table1[[#This Row],[backers_count]]</f>
        <v>#DIV/0!</v>
      </c>
      <c r="Q2878" t="s">
        <v>8315</v>
      </c>
      <c r="R2878" t="s">
        <v>8316</v>
      </c>
      <c r="S2878" s="12">
        <f>(((J2878/60)/60)/24)+DATE(1970,1,1)</f>
        <v>42171.743969907402</v>
      </c>
      <c r="T2878" s="12">
        <f>(((I2878/60)/60)/24)+DATE(1970,1,1)</f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(Table1[[#This Row],[pledged]]/Table1[[#This Row],[goal]])*100</f>
        <v>10.833333333333334</v>
      </c>
      <c r="P2879">
        <f>Table1[[#This Row],[pledged]]/Table1[[#This Row],[backers_count]]</f>
        <v>108.33333333333333</v>
      </c>
      <c r="Q2879" t="s">
        <v>8315</v>
      </c>
      <c r="R2879" t="s">
        <v>8316</v>
      </c>
      <c r="S2879" s="12">
        <f>(((J2879/60)/60)/24)+DATE(1970,1,1)</f>
        <v>42672.955138888887</v>
      </c>
      <c r="T2879" s="12">
        <f>(((I2879/60)/60)/24)+DATE(1970,1,1)</f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(Table1[[#This Row],[pledged]]/Table1[[#This Row],[goal]])*100</f>
        <v>2.1</v>
      </c>
      <c r="P2880">
        <f>Table1[[#This Row],[pledged]]/Table1[[#This Row],[backers_count]]</f>
        <v>15.75</v>
      </c>
      <c r="Q2880" t="s">
        <v>8315</v>
      </c>
      <c r="R2880" t="s">
        <v>8316</v>
      </c>
      <c r="S2880" s="12">
        <f>(((J2880/60)/60)/24)+DATE(1970,1,1)</f>
        <v>42128.615682870368</v>
      </c>
      <c r="T2880" s="12">
        <f>(((I2880/60)/60)/24)+DATE(1970,1,1)</f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(Table1[[#This Row],[pledged]]/Table1[[#This Row],[goal]])*100</f>
        <v>0.2589285714285714</v>
      </c>
      <c r="P2881">
        <f>Table1[[#This Row],[pledged]]/Table1[[#This Row],[backers_count]]</f>
        <v>29</v>
      </c>
      <c r="Q2881" t="s">
        <v>8315</v>
      </c>
      <c r="R2881" t="s">
        <v>8316</v>
      </c>
      <c r="S2881" s="12">
        <f>(((J2881/60)/60)/24)+DATE(1970,1,1)</f>
        <v>42359.725243055553</v>
      </c>
      <c r="T2881" s="12">
        <f>(((I2881/60)/60)/24)+DATE(1970,1,1)</f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(Table1[[#This Row],[pledged]]/Table1[[#This Row],[goal]])*100</f>
        <v>23.333333333333332</v>
      </c>
      <c r="P2882">
        <f>Table1[[#This Row],[pledged]]/Table1[[#This Row],[backers_count]]</f>
        <v>96.551724137931032</v>
      </c>
      <c r="Q2882" t="s">
        <v>8315</v>
      </c>
      <c r="R2882" t="s">
        <v>8316</v>
      </c>
      <c r="S2882" s="12">
        <f>(((J2882/60)/60)/24)+DATE(1970,1,1)</f>
        <v>42192.905694444446</v>
      </c>
      <c r="T2882" s="12">
        <f>(((I2882/60)/60)/24)+DATE(1970,1,1)</f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(Table1[[#This Row],[pledged]]/Table1[[#This Row],[goal]])*100</f>
        <v>0</v>
      </c>
      <c r="P2883" t="e">
        <f>Table1[[#This Row],[pledged]]/Table1[[#This Row],[backers_count]]</f>
        <v>#DIV/0!</v>
      </c>
      <c r="Q2883" t="s">
        <v>8315</v>
      </c>
      <c r="R2883" t="s">
        <v>8316</v>
      </c>
      <c r="S2883" s="12">
        <f>(((J2883/60)/60)/24)+DATE(1970,1,1)</f>
        <v>41916.597638888888</v>
      </c>
      <c r="T2883" s="12">
        <f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(Table1[[#This Row],[pledged]]/Table1[[#This Row],[goal]])*100</f>
        <v>33.6</v>
      </c>
      <c r="P2884">
        <f>Table1[[#This Row],[pledged]]/Table1[[#This Row],[backers_count]]</f>
        <v>63</v>
      </c>
      <c r="Q2884" t="s">
        <v>8315</v>
      </c>
      <c r="R2884" t="s">
        <v>8316</v>
      </c>
      <c r="S2884" s="12">
        <f>(((J2884/60)/60)/24)+DATE(1970,1,1)</f>
        <v>42461.596273148149</v>
      </c>
      <c r="T2884" s="12">
        <f>(((I2884/60)/60)/24)+DATE(1970,1,1)</f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(Table1[[#This Row],[pledged]]/Table1[[#This Row],[goal]])*100</f>
        <v>19.079999999999998</v>
      </c>
      <c r="P2885">
        <f>Table1[[#This Row],[pledged]]/Table1[[#This Row],[backers_count]]</f>
        <v>381.6</v>
      </c>
      <c r="Q2885" t="s">
        <v>8315</v>
      </c>
      <c r="R2885" t="s">
        <v>8316</v>
      </c>
      <c r="S2885" s="12">
        <f>(((J2885/60)/60)/24)+DATE(1970,1,1)</f>
        <v>42370.90320601852</v>
      </c>
      <c r="T2885" s="12">
        <f>(((I2885/60)/60)/24)+DATE(1970,1,1)</f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(Table1[[#This Row],[pledged]]/Table1[[#This Row],[goal]])*100</f>
        <v>0.41111111111111115</v>
      </c>
      <c r="P2886">
        <f>Table1[[#This Row],[pledged]]/Table1[[#This Row],[backers_count]]</f>
        <v>46.25</v>
      </c>
      <c r="Q2886" t="s">
        <v>8315</v>
      </c>
      <c r="R2886" t="s">
        <v>8316</v>
      </c>
      <c r="S2886" s="12">
        <f>(((J2886/60)/60)/24)+DATE(1970,1,1)</f>
        <v>41948.727256944447</v>
      </c>
      <c r="T2886" s="12">
        <f>(((I2886/60)/60)/24)+DATE(1970,1,1)</f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(Table1[[#This Row],[pledged]]/Table1[[#This Row],[goal]])*100</f>
        <v>32.5</v>
      </c>
      <c r="P2887">
        <f>Table1[[#This Row],[pledged]]/Table1[[#This Row],[backers_count]]</f>
        <v>26</v>
      </c>
      <c r="Q2887" t="s">
        <v>8315</v>
      </c>
      <c r="R2887" t="s">
        <v>8316</v>
      </c>
      <c r="S2887" s="12">
        <f>(((J2887/60)/60)/24)+DATE(1970,1,1)</f>
        <v>42047.07640046296</v>
      </c>
      <c r="T2887" s="12">
        <f>(((I2887/60)/60)/24)+DATE(1970,1,1)</f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(Table1[[#This Row],[pledged]]/Table1[[#This Row],[goal]])*100</f>
        <v>5</v>
      </c>
      <c r="P2888">
        <f>Table1[[#This Row],[pledged]]/Table1[[#This Row],[backers_count]]</f>
        <v>10</v>
      </c>
      <c r="Q2888" t="s">
        <v>8315</v>
      </c>
      <c r="R2888" t="s">
        <v>8316</v>
      </c>
      <c r="S2888" s="12">
        <f>(((J2888/60)/60)/24)+DATE(1970,1,1)</f>
        <v>42261.632916666669</v>
      </c>
      <c r="T2888" s="12">
        <f>(((I2888/60)/60)/24)+DATE(1970,1,1)</f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(Table1[[#This Row],[pledged]]/Table1[[#This Row],[goal]])*100</f>
        <v>0.16666666666666669</v>
      </c>
      <c r="P2889">
        <f>Table1[[#This Row],[pledged]]/Table1[[#This Row],[backers_count]]</f>
        <v>5</v>
      </c>
      <c r="Q2889" t="s">
        <v>8315</v>
      </c>
      <c r="R2889" t="s">
        <v>8316</v>
      </c>
      <c r="S2889" s="12">
        <f>(((J2889/60)/60)/24)+DATE(1970,1,1)</f>
        <v>41985.427361111113</v>
      </c>
      <c r="T2889" s="12">
        <f>(((I2889/60)/60)/24)+DATE(1970,1,1)</f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(Table1[[#This Row],[pledged]]/Table1[[#This Row],[goal]])*100</f>
        <v>0</v>
      </c>
      <c r="P2890" t="e">
        <f>Table1[[#This Row],[pledged]]/Table1[[#This Row],[backers_count]]</f>
        <v>#DIV/0!</v>
      </c>
      <c r="Q2890" t="s">
        <v>8315</v>
      </c>
      <c r="R2890" t="s">
        <v>8316</v>
      </c>
      <c r="S2890" s="12">
        <f>(((J2890/60)/60)/24)+DATE(1970,1,1)</f>
        <v>41922.535185185188</v>
      </c>
      <c r="T2890" s="12">
        <f>(((I2890/60)/60)/24)+DATE(1970,1,1)</f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(Table1[[#This Row],[pledged]]/Table1[[#This Row],[goal]])*100</f>
        <v>38.066666666666663</v>
      </c>
      <c r="P2891">
        <f>Table1[[#This Row],[pledged]]/Table1[[#This Row],[backers_count]]</f>
        <v>81.571428571428569</v>
      </c>
      <c r="Q2891" t="s">
        <v>8315</v>
      </c>
      <c r="R2891" t="s">
        <v>8316</v>
      </c>
      <c r="S2891" s="12">
        <f>(((J2891/60)/60)/24)+DATE(1970,1,1)</f>
        <v>41850.863252314812</v>
      </c>
      <c r="T2891" s="12">
        <f>(((I2891/60)/60)/24)+DATE(1970,1,1)</f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(Table1[[#This Row],[pledged]]/Table1[[#This Row],[goal]])*100</f>
        <v>1.05</v>
      </c>
      <c r="P2892">
        <f>Table1[[#This Row],[pledged]]/Table1[[#This Row],[backers_count]]</f>
        <v>7</v>
      </c>
      <c r="Q2892" t="s">
        <v>8315</v>
      </c>
      <c r="R2892" t="s">
        <v>8316</v>
      </c>
      <c r="S2892" s="12">
        <f>(((J2892/60)/60)/24)+DATE(1970,1,1)</f>
        <v>41831.742962962962</v>
      </c>
      <c r="T2892" s="12">
        <f>(((I2892/60)/60)/24)+DATE(1970,1,1)</f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(Table1[[#This Row],[pledged]]/Table1[[#This Row],[goal]])*100</f>
        <v>2.73</v>
      </c>
      <c r="P2893">
        <f>Table1[[#This Row],[pledged]]/Table1[[#This Row],[backers_count]]</f>
        <v>27.3</v>
      </c>
      <c r="Q2893" t="s">
        <v>8315</v>
      </c>
      <c r="R2893" t="s">
        <v>8316</v>
      </c>
      <c r="S2893" s="12">
        <f>(((J2893/60)/60)/24)+DATE(1970,1,1)</f>
        <v>42415.883425925931</v>
      </c>
      <c r="T2893" s="12">
        <f>(((I2893/60)/60)/24)+DATE(1970,1,1)</f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(Table1[[#This Row],[pledged]]/Table1[[#This Row],[goal]])*100</f>
        <v>9.0909090909090917</v>
      </c>
      <c r="P2894">
        <f>Table1[[#This Row],[pledged]]/Table1[[#This Row],[backers_count]]</f>
        <v>29.411764705882351</v>
      </c>
      <c r="Q2894" t="s">
        <v>8315</v>
      </c>
      <c r="R2894" t="s">
        <v>8316</v>
      </c>
      <c r="S2894" s="12">
        <f>(((J2894/60)/60)/24)+DATE(1970,1,1)</f>
        <v>41869.714166666665</v>
      </c>
      <c r="T2894" s="12">
        <f>(((I2894/60)/60)/24)+DATE(1970,1,1)</f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(Table1[[#This Row],[pledged]]/Table1[[#This Row],[goal]])*100</f>
        <v>0.5</v>
      </c>
      <c r="P2895">
        <f>Table1[[#This Row],[pledged]]/Table1[[#This Row],[backers_count]]</f>
        <v>12.5</v>
      </c>
      <c r="Q2895" t="s">
        <v>8315</v>
      </c>
      <c r="R2895" t="s">
        <v>8316</v>
      </c>
      <c r="S2895" s="12">
        <f>(((J2895/60)/60)/24)+DATE(1970,1,1)</f>
        <v>41953.773090277777</v>
      </c>
      <c r="T2895" s="12">
        <f>(((I2895/60)/60)/24)+DATE(1970,1,1)</f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(Table1[[#This Row],[pledged]]/Table1[[#This Row],[goal]])*100</f>
        <v>0</v>
      </c>
      <c r="P2896" t="e">
        <f>Table1[[#This Row],[pledged]]/Table1[[#This Row],[backers_count]]</f>
        <v>#DIV/0!</v>
      </c>
      <c r="Q2896" t="s">
        <v>8315</v>
      </c>
      <c r="R2896" t="s">
        <v>8316</v>
      </c>
      <c r="S2896" s="12">
        <f>(((J2896/60)/60)/24)+DATE(1970,1,1)</f>
        <v>42037.986284722225</v>
      </c>
      <c r="T2896" s="12">
        <f>(((I2896/60)/60)/24)+DATE(1970,1,1)</f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(Table1[[#This Row],[pledged]]/Table1[[#This Row],[goal]])*100</f>
        <v>4.5999999999999996</v>
      </c>
      <c r="P2897">
        <f>Table1[[#This Row],[pledged]]/Table1[[#This Row],[backers_count]]</f>
        <v>5.75</v>
      </c>
      <c r="Q2897" t="s">
        <v>8315</v>
      </c>
      <c r="R2897" t="s">
        <v>8316</v>
      </c>
      <c r="S2897" s="12">
        <f>(((J2897/60)/60)/24)+DATE(1970,1,1)</f>
        <v>41811.555462962962</v>
      </c>
      <c r="T2897" s="12">
        <f>(((I2897/60)/60)/24)+DATE(1970,1,1)</f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(Table1[[#This Row],[pledged]]/Table1[[#This Row],[goal]])*100</f>
        <v>20.833333333333336</v>
      </c>
      <c r="P2898">
        <f>Table1[[#This Row],[pledged]]/Table1[[#This Row],[backers_count]]</f>
        <v>52.083333333333336</v>
      </c>
      <c r="Q2898" t="s">
        <v>8315</v>
      </c>
      <c r="R2898" t="s">
        <v>8316</v>
      </c>
      <c r="S2898" s="12">
        <f>(((J2898/60)/60)/24)+DATE(1970,1,1)</f>
        <v>42701.908807870372</v>
      </c>
      <c r="T2898" s="12">
        <f>(((I2898/60)/60)/24)+DATE(1970,1,1)</f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(Table1[[#This Row],[pledged]]/Table1[[#This Row],[goal]])*100</f>
        <v>4.583333333333333</v>
      </c>
      <c r="P2899">
        <f>Table1[[#This Row],[pledged]]/Table1[[#This Row],[backers_count]]</f>
        <v>183.33333333333334</v>
      </c>
      <c r="Q2899" t="s">
        <v>8315</v>
      </c>
      <c r="R2899" t="s">
        <v>8316</v>
      </c>
      <c r="S2899" s="12">
        <f>(((J2899/60)/60)/24)+DATE(1970,1,1)</f>
        <v>42258.646504629629</v>
      </c>
      <c r="T2899" s="12">
        <f>(((I2899/60)/60)/24)+DATE(1970,1,1)</f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(Table1[[#This Row],[pledged]]/Table1[[#This Row],[goal]])*100</f>
        <v>4.2133333333333338</v>
      </c>
      <c r="P2900">
        <f>Table1[[#This Row],[pledged]]/Table1[[#This Row],[backers_count]]</f>
        <v>26.333333333333332</v>
      </c>
      <c r="Q2900" t="s">
        <v>8315</v>
      </c>
      <c r="R2900" t="s">
        <v>8316</v>
      </c>
      <c r="S2900" s="12">
        <f>(((J2900/60)/60)/24)+DATE(1970,1,1)</f>
        <v>42278.664965277778</v>
      </c>
      <c r="T2900" s="12">
        <f>(((I2900/60)/60)/24)+DATE(1970,1,1)</f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(Table1[[#This Row],[pledged]]/Table1[[#This Row],[goal]])*100</f>
        <v>0</v>
      </c>
      <c r="P2901" t="e">
        <f>Table1[[#This Row],[pledged]]/Table1[[#This Row],[backers_count]]</f>
        <v>#DIV/0!</v>
      </c>
      <c r="Q2901" t="s">
        <v>8315</v>
      </c>
      <c r="R2901" t="s">
        <v>8316</v>
      </c>
      <c r="S2901" s="12">
        <f>(((J2901/60)/60)/24)+DATE(1970,1,1)</f>
        <v>42515.078217592592</v>
      </c>
      <c r="T2901" s="12">
        <f>(((I2901/60)/60)/24)+DATE(1970,1,1)</f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(Table1[[#This Row],[pledged]]/Table1[[#This Row],[goal]])*100</f>
        <v>61.909090909090914</v>
      </c>
      <c r="P2902">
        <f>Table1[[#This Row],[pledged]]/Table1[[#This Row],[backers_count]]</f>
        <v>486.42857142857144</v>
      </c>
      <c r="Q2902" t="s">
        <v>8315</v>
      </c>
      <c r="R2902" t="s">
        <v>8316</v>
      </c>
      <c r="S2902" s="12">
        <f>(((J2902/60)/60)/24)+DATE(1970,1,1)</f>
        <v>41830.234166666669</v>
      </c>
      <c r="T2902" s="12">
        <f>(((I2902/60)/60)/24)+DATE(1970,1,1)</f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(Table1[[#This Row],[pledged]]/Table1[[#This Row],[goal]])*100</f>
        <v>0.8</v>
      </c>
      <c r="P2903">
        <f>Table1[[#This Row],[pledged]]/Table1[[#This Row],[backers_count]]</f>
        <v>3</v>
      </c>
      <c r="Q2903" t="s">
        <v>8315</v>
      </c>
      <c r="R2903" t="s">
        <v>8316</v>
      </c>
      <c r="S2903" s="12">
        <f>(((J2903/60)/60)/24)+DATE(1970,1,1)</f>
        <v>41982.904386574075</v>
      </c>
      <c r="T2903" s="12">
        <f>(((I2903/60)/60)/24)+DATE(1970,1,1)</f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(Table1[[#This Row],[pledged]]/Table1[[#This Row],[goal]])*100</f>
        <v>1.6666666666666666E-2</v>
      </c>
      <c r="P2904">
        <f>Table1[[#This Row],[pledged]]/Table1[[#This Row],[backers_count]]</f>
        <v>25</v>
      </c>
      <c r="Q2904" t="s">
        <v>8315</v>
      </c>
      <c r="R2904" t="s">
        <v>8316</v>
      </c>
      <c r="S2904" s="12">
        <f>(((J2904/60)/60)/24)+DATE(1970,1,1)</f>
        <v>42210.439768518518</v>
      </c>
      <c r="T2904" s="12">
        <f>(((I2904/60)/60)/24)+DATE(1970,1,1)</f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(Table1[[#This Row],[pledged]]/Table1[[#This Row],[goal]])*100</f>
        <v>0.77999999999999992</v>
      </c>
      <c r="P2905">
        <f>Table1[[#This Row],[pledged]]/Table1[[#This Row],[backers_count]]</f>
        <v>9.75</v>
      </c>
      <c r="Q2905" t="s">
        <v>8315</v>
      </c>
      <c r="R2905" t="s">
        <v>8316</v>
      </c>
      <c r="S2905" s="12">
        <f>(((J2905/60)/60)/24)+DATE(1970,1,1)</f>
        <v>42196.166874999995</v>
      </c>
      <c r="T2905" s="12">
        <f>(((I2905/60)/60)/24)+DATE(1970,1,1)</f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(Table1[[#This Row],[pledged]]/Table1[[#This Row],[goal]])*100</f>
        <v>5</v>
      </c>
      <c r="P2906">
        <f>Table1[[#This Row],[pledged]]/Table1[[#This Row],[backers_count]]</f>
        <v>18.75</v>
      </c>
      <c r="Q2906" t="s">
        <v>8315</v>
      </c>
      <c r="R2906" t="s">
        <v>8316</v>
      </c>
      <c r="S2906" s="12">
        <f>(((J2906/60)/60)/24)+DATE(1970,1,1)</f>
        <v>41940.967951388891</v>
      </c>
      <c r="T2906" s="12">
        <f>(((I2906/60)/60)/24)+DATE(1970,1,1)</f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(Table1[[#This Row],[pledged]]/Table1[[#This Row],[goal]])*100</f>
        <v>17.771428571428572</v>
      </c>
      <c r="P2907">
        <f>Table1[[#This Row],[pledged]]/Table1[[#This Row],[backers_count]]</f>
        <v>36.588235294117645</v>
      </c>
      <c r="Q2907" t="s">
        <v>8315</v>
      </c>
      <c r="R2907" t="s">
        <v>8316</v>
      </c>
      <c r="S2907" s="12">
        <f>(((J2907/60)/60)/24)+DATE(1970,1,1)</f>
        <v>42606.056863425925</v>
      </c>
      <c r="T2907" s="12">
        <f>(((I2907/60)/60)/24)+DATE(1970,1,1)</f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(Table1[[#This Row],[pledged]]/Table1[[#This Row],[goal]])*100</f>
        <v>9.4166666666666661</v>
      </c>
      <c r="P2908">
        <f>Table1[[#This Row],[pledged]]/Table1[[#This Row],[backers_count]]</f>
        <v>80.714285714285708</v>
      </c>
      <c r="Q2908" t="s">
        <v>8315</v>
      </c>
      <c r="R2908" t="s">
        <v>8316</v>
      </c>
      <c r="S2908" s="12">
        <f>(((J2908/60)/60)/24)+DATE(1970,1,1)</f>
        <v>42199.648912037039</v>
      </c>
      <c r="T2908" s="12">
        <f>(((I2908/60)/60)/24)+DATE(1970,1,1)</f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(Table1[[#This Row],[pledged]]/Table1[[#This Row],[goal]])*100</f>
        <v>0.08</v>
      </c>
      <c r="P2909">
        <f>Table1[[#This Row],[pledged]]/Table1[[#This Row],[backers_count]]</f>
        <v>1</v>
      </c>
      <c r="Q2909" t="s">
        <v>8315</v>
      </c>
      <c r="R2909" t="s">
        <v>8316</v>
      </c>
      <c r="S2909" s="12">
        <f>(((J2909/60)/60)/24)+DATE(1970,1,1)</f>
        <v>42444.877743055549</v>
      </c>
      <c r="T2909" s="12">
        <f>(((I2909/60)/60)/24)+DATE(1970,1,1)</f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(Table1[[#This Row],[pledged]]/Table1[[#This Row],[goal]])*100</f>
        <v>2.75</v>
      </c>
      <c r="P2910">
        <f>Table1[[#This Row],[pledged]]/Table1[[#This Row],[backers_count]]</f>
        <v>52.8</v>
      </c>
      <c r="Q2910" t="s">
        <v>8315</v>
      </c>
      <c r="R2910" t="s">
        <v>8316</v>
      </c>
      <c r="S2910" s="12">
        <f>(((J2910/60)/60)/24)+DATE(1970,1,1)</f>
        <v>42499.731701388882</v>
      </c>
      <c r="T2910" s="12">
        <f>(((I2910/60)/60)/24)+DATE(1970,1,1)</f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(Table1[[#This Row],[pledged]]/Table1[[#This Row],[goal]])*100</f>
        <v>1.1111111111111112E-2</v>
      </c>
      <c r="P2911">
        <f>Table1[[#This Row],[pledged]]/Table1[[#This Row],[backers_count]]</f>
        <v>20</v>
      </c>
      <c r="Q2911" t="s">
        <v>8315</v>
      </c>
      <c r="R2911" t="s">
        <v>8316</v>
      </c>
      <c r="S2911" s="12">
        <f>(((J2911/60)/60)/24)+DATE(1970,1,1)</f>
        <v>41929.266215277778</v>
      </c>
      <c r="T2911" s="12">
        <f>(((I2911/60)/60)/24)+DATE(1970,1,1)</f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(Table1[[#This Row],[pledged]]/Table1[[#This Row],[goal]])*100</f>
        <v>3.3333333333333335E-3</v>
      </c>
      <c r="P2912">
        <f>Table1[[#This Row],[pledged]]/Table1[[#This Row],[backers_count]]</f>
        <v>1</v>
      </c>
      <c r="Q2912" t="s">
        <v>8315</v>
      </c>
      <c r="R2912" t="s">
        <v>8316</v>
      </c>
      <c r="S2912" s="12">
        <f>(((J2912/60)/60)/24)+DATE(1970,1,1)</f>
        <v>42107.841284722221</v>
      </c>
      <c r="T2912" s="12">
        <f>(((I2912/60)/60)/24)+DATE(1970,1,1)</f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(Table1[[#This Row],[pledged]]/Table1[[#This Row],[goal]])*100</f>
        <v>36.5</v>
      </c>
      <c r="P2913">
        <f>Table1[[#This Row],[pledged]]/Table1[[#This Row],[backers_count]]</f>
        <v>46.928571428571431</v>
      </c>
      <c r="Q2913" t="s">
        <v>8315</v>
      </c>
      <c r="R2913" t="s">
        <v>8316</v>
      </c>
      <c r="S2913" s="12">
        <f>(((J2913/60)/60)/24)+DATE(1970,1,1)</f>
        <v>42142.768819444449</v>
      </c>
      <c r="T2913" s="12">
        <f>(((I2913/60)/60)/24)+DATE(1970,1,1)</f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(Table1[[#This Row],[pledged]]/Table1[[#This Row],[goal]])*100</f>
        <v>14.058171745152354</v>
      </c>
      <c r="P2914">
        <f>Table1[[#This Row],[pledged]]/Table1[[#This Row],[backers_count]]</f>
        <v>78.07692307692308</v>
      </c>
      <c r="Q2914" t="s">
        <v>8315</v>
      </c>
      <c r="R2914" t="s">
        <v>8316</v>
      </c>
      <c r="S2914" s="12">
        <f>(((J2914/60)/60)/24)+DATE(1970,1,1)</f>
        <v>42354.131643518514</v>
      </c>
      <c r="T2914" s="12">
        <f>(((I2914/60)/60)/24)+DATE(1970,1,1)</f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(Table1[[#This Row],[pledged]]/Table1[[#This Row],[goal]])*100</f>
        <v>0.02</v>
      </c>
      <c r="P2915">
        <f>Table1[[#This Row],[pledged]]/Table1[[#This Row],[backers_count]]</f>
        <v>1</v>
      </c>
      <c r="Q2915" t="s">
        <v>8315</v>
      </c>
      <c r="R2915" t="s">
        <v>8316</v>
      </c>
      <c r="S2915" s="12">
        <f>(((J2915/60)/60)/24)+DATE(1970,1,1)</f>
        <v>41828.922905092593</v>
      </c>
      <c r="T2915" s="12">
        <f>(((I2915/60)/60)/24)+DATE(1970,1,1)</f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(Table1[[#This Row],[pledged]]/Table1[[#This Row],[goal]])*100</f>
        <v>4.0000000000000001E-3</v>
      </c>
      <c r="P2916">
        <f>Table1[[#This Row],[pledged]]/Table1[[#This Row],[backers_count]]</f>
        <v>1</v>
      </c>
      <c r="Q2916" t="s">
        <v>8315</v>
      </c>
      <c r="R2916" t="s">
        <v>8316</v>
      </c>
      <c r="S2916" s="12">
        <f>(((J2916/60)/60)/24)+DATE(1970,1,1)</f>
        <v>42017.907337962963</v>
      </c>
      <c r="T2916" s="12">
        <f>(((I2916/60)/60)/24)+DATE(1970,1,1)</f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(Table1[[#This Row],[pledged]]/Table1[[#This Row],[goal]])*100</f>
        <v>61.1</v>
      </c>
      <c r="P2917">
        <f>Table1[[#This Row],[pledged]]/Table1[[#This Row],[backers_count]]</f>
        <v>203.66666666666666</v>
      </c>
      <c r="Q2917" t="s">
        <v>8315</v>
      </c>
      <c r="R2917" t="s">
        <v>8316</v>
      </c>
      <c r="S2917" s="12">
        <f>(((J2917/60)/60)/24)+DATE(1970,1,1)</f>
        <v>42415.398032407407</v>
      </c>
      <c r="T2917" s="12">
        <f>(((I2917/60)/60)/24)+DATE(1970,1,1)</f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(Table1[[#This Row],[pledged]]/Table1[[#This Row],[goal]])*100</f>
        <v>7.8378378378378386</v>
      </c>
      <c r="P2918">
        <f>Table1[[#This Row],[pledged]]/Table1[[#This Row],[backers_count]]</f>
        <v>20.714285714285715</v>
      </c>
      <c r="Q2918" t="s">
        <v>8315</v>
      </c>
      <c r="R2918" t="s">
        <v>8316</v>
      </c>
      <c r="S2918" s="12">
        <f>(((J2918/60)/60)/24)+DATE(1970,1,1)</f>
        <v>41755.476724537039</v>
      </c>
      <c r="T2918" s="12">
        <f>(((I2918/60)/60)/24)+DATE(1970,1,1)</f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(Table1[[#This Row],[pledged]]/Table1[[#This Row],[goal]])*100</f>
        <v>21.85</v>
      </c>
      <c r="P2919">
        <f>Table1[[#This Row],[pledged]]/Table1[[#This Row],[backers_count]]</f>
        <v>48.555555555555557</v>
      </c>
      <c r="Q2919" t="s">
        <v>8315</v>
      </c>
      <c r="R2919" t="s">
        <v>8316</v>
      </c>
      <c r="S2919" s="12">
        <f>(((J2919/60)/60)/24)+DATE(1970,1,1)</f>
        <v>42245.234340277777</v>
      </c>
      <c r="T2919" s="12">
        <f>(((I2919/60)/60)/24)+DATE(1970,1,1)</f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(Table1[[#This Row],[pledged]]/Table1[[#This Row],[goal]])*100</f>
        <v>27.24</v>
      </c>
      <c r="P2920">
        <f>Table1[[#This Row],[pledged]]/Table1[[#This Row],[backers_count]]</f>
        <v>68.099999999999994</v>
      </c>
      <c r="Q2920" t="s">
        <v>8315</v>
      </c>
      <c r="R2920" t="s">
        <v>8316</v>
      </c>
      <c r="S2920" s="12">
        <f>(((J2920/60)/60)/24)+DATE(1970,1,1)</f>
        <v>42278.629710648151</v>
      </c>
      <c r="T2920" s="12">
        <f>(((I2920/60)/60)/24)+DATE(1970,1,1)</f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(Table1[[#This Row],[pledged]]/Table1[[#This Row],[goal]])*100</f>
        <v>8.5</v>
      </c>
      <c r="P2921">
        <f>Table1[[#This Row],[pledged]]/Table1[[#This Row],[backers_count]]</f>
        <v>8.5</v>
      </c>
      <c r="Q2921" t="s">
        <v>8315</v>
      </c>
      <c r="R2921" t="s">
        <v>8316</v>
      </c>
      <c r="S2921" s="12">
        <f>(((J2921/60)/60)/24)+DATE(1970,1,1)</f>
        <v>41826.61954861111</v>
      </c>
      <c r="T2921" s="12">
        <f>(((I2921/60)/60)/24)+DATE(1970,1,1)</f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(Table1[[#This Row],[pledged]]/Table1[[#This Row],[goal]])*100</f>
        <v>26.840000000000003</v>
      </c>
      <c r="P2922">
        <f>Table1[[#This Row],[pledged]]/Table1[[#This Row],[backers_count]]</f>
        <v>51.615384615384613</v>
      </c>
      <c r="Q2922" t="s">
        <v>8315</v>
      </c>
      <c r="R2922" t="s">
        <v>8316</v>
      </c>
      <c r="S2922" s="12">
        <f>(((J2922/60)/60)/24)+DATE(1970,1,1)</f>
        <v>42058.792476851857</v>
      </c>
      <c r="T2922" s="12">
        <f>(((I2922/60)/60)/24)+DATE(1970,1,1)</f>
        <v>42088.750810185185</v>
      </c>
    </row>
    <row r="2923" spans="1:20" ht="43.2" x14ac:dyDescent="0.3">
      <c r="A2923">
        <v>2304</v>
      </c>
      <c r="B2923" s="3" t="s">
        <v>2305</v>
      </c>
      <c r="C2923" s="3" t="s">
        <v>6414</v>
      </c>
      <c r="D2923">
        <v>6000</v>
      </c>
      <c r="E2923">
        <v>6042.02</v>
      </c>
      <c r="F2923" t="s">
        <v>8219</v>
      </c>
      <c r="G2923" t="s">
        <v>8224</v>
      </c>
      <c r="H2923" t="s">
        <v>8246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8279</v>
      </c>
      <c r="O2923" s="7">
        <f>(Table1[[#This Row],[pledged]]/Table1[[#This Row],[goal]])*100</f>
        <v>100.70033333333335</v>
      </c>
      <c r="P2923">
        <f>Table1[[#This Row],[pledged]]/Table1[[#This Row],[backers_count]]</f>
        <v>53.469203539823013</v>
      </c>
      <c r="Q2923" t="s">
        <v>8323</v>
      </c>
      <c r="R2923" t="s">
        <v>8327</v>
      </c>
      <c r="S2923" s="12">
        <f>(((J2923/60)/60)/24)+DATE(1970,1,1)</f>
        <v>40502.815868055557</v>
      </c>
      <c r="T2923" s="12">
        <f>(((I2923/60)/60)/24)+DATE(1970,1,1)</f>
        <v>40544.207638888889</v>
      </c>
    </row>
    <row r="2924" spans="1:20" ht="43.2" x14ac:dyDescent="0.3">
      <c r="A2924">
        <v>2309</v>
      </c>
      <c r="B2924" s="3" t="s">
        <v>2310</v>
      </c>
      <c r="C2924" s="3" t="s">
        <v>6419</v>
      </c>
      <c r="D2924">
        <v>6000</v>
      </c>
      <c r="E2924">
        <v>6400.47</v>
      </c>
      <c r="F2924" t="s">
        <v>8219</v>
      </c>
      <c r="G2924" t="s">
        <v>8224</v>
      </c>
      <c r="H2924" t="s">
        <v>8246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8279</v>
      </c>
      <c r="O2924" s="7">
        <f>(Table1[[#This Row],[pledged]]/Table1[[#This Row],[goal]])*100</f>
        <v>106.67450000000001</v>
      </c>
      <c r="P2924">
        <f>Table1[[#This Row],[pledged]]/Table1[[#This Row],[backers_count]]</f>
        <v>59.817476635514019</v>
      </c>
      <c r="Q2924" t="s">
        <v>8323</v>
      </c>
      <c r="R2924" t="s">
        <v>8327</v>
      </c>
      <c r="S2924" s="12">
        <f>(((J2924/60)/60)/24)+DATE(1970,1,1)</f>
        <v>41307.987696759257</v>
      </c>
      <c r="T2924" s="12">
        <f>(((I2924/60)/60)/24)+DATE(1970,1,1)</f>
        <v>41342.987696759257</v>
      </c>
    </row>
    <row r="2925" spans="1:20" ht="28.8" x14ac:dyDescent="0.3">
      <c r="A2925">
        <v>2496</v>
      </c>
      <c r="B2925" s="3" t="s">
        <v>2496</v>
      </c>
      <c r="C2925" s="3" t="s">
        <v>6606</v>
      </c>
      <c r="D2925">
        <v>6000</v>
      </c>
      <c r="E2925">
        <v>6000</v>
      </c>
      <c r="F2925" t="s">
        <v>8219</v>
      </c>
      <c r="G2925" t="s">
        <v>8224</v>
      </c>
      <c r="H2925" t="s">
        <v>8246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8279</v>
      </c>
      <c r="O2925" s="7">
        <f>(Table1[[#This Row],[pledged]]/Table1[[#This Row],[goal]])*100</f>
        <v>100</v>
      </c>
      <c r="P2925">
        <f>Table1[[#This Row],[pledged]]/Table1[[#This Row],[backers_count]]</f>
        <v>600</v>
      </c>
      <c r="Q2925" t="s">
        <v>8323</v>
      </c>
      <c r="R2925" t="s">
        <v>8327</v>
      </c>
      <c r="S2925" s="12">
        <f>(((J2925/60)/60)/24)+DATE(1970,1,1)</f>
        <v>41327.996435185189</v>
      </c>
      <c r="T2925" s="12">
        <f>(((I2925/60)/60)/24)+DATE(1970,1,1)</f>
        <v>41362.954768518517</v>
      </c>
    </row>
    <row r="2926" spans="1:20" ht="28.8" x14ac:dyDescent="0.3">
      <c r="A2926">
        <v>2529</v>
      </c>
      <c r="B2926" s="3" t="s">
        <v>2529</v>
      </c>
      <c r="C2926" s="3" t="s">
        <v>6639</v>
      </c>
      <c r="D2926">
        <v>6000</v>
      </c>
      <c r="E2926">
        <v>6257</v>
      </c>
      <c r="F2926" t="s">
        <v>8219</v>
      </c>
      <c r="G2926" t="s">
        <v>8224</v>
      </c>
      <c r="H2926" t="s">
        <v>8246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8300</v>
      </c>
      <c r="O2926" s="7">
        <f>(Table1[[#This Row],[pledged]]/Table1[[#This Row],[goal]])*100</f>
        <v>104.28333333333333</v>
      </c>
      <c r="P2926">
        <f>Table1[[#This Row],[pledged]]/Table1[[#This Row],[backers_count]]</f>
        <v>82.328947368421055</v>
      </c>
      <c r="Q2926" t="s">
        <v>8323</v>
      </c>
      <c r="R2926" t="s">
        <v>8352</v>
      </c>
      <c r="S2926" s="12">
        <f>(((J2926/60)/60)/24)+DATE(1970,1,1)</f>
        <v>40948.080729166664</v>
      </c>
      <c r="T2926" s="12">
        <f>(((I2926/60)/60)/24)+DATE(1970,1,1)</f>
        <v>40993.0390625</v>
      </c>
    </row>
    <row r="2927" spans="1:20" ht="43.2" x14ac:dyDescent="0.3">
      <c r="A2927">
        <v>2548</v>
      </c>
      <c r="B2927" s="3" t="s">
        <v>2548</v>
      </c>
      <c r="C2927" s="3" t="s">
        <v>6658</v>
      </c>
      <c r="D2927">
        <v>6000</v>
      </c>
      <c r="E2927">
        <v>6111</v>
      </c>
      <c r="F2927" t="s">
        <v>8219</v>
      </c>
      <c r="G2927" t="s">
        <v>8230</v>
      </c>
      <c r="H2927" t="s">
        <v>8249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8300</v>
      </c>
      <c r="O2927" s="7">
        <f>(Table1[[#This Row],[pledged]]/Table1[[#This Row],[goal]])*100</f>
        <v>101.85</v>
      </c>
      <c r="P2927">
        <f>Table1[[#This Row],[pledged]]/Table1[[#This Row],[backers_count]]</f>
        <v>165.16216216216216</v>
      </c>
      <c r="Q2927" t="s">
        <v>8323</v>
      </c>
      <c r="R2927" t="s">
        <v>8352</v>
      </c>
      <c r="S2927" s="12">
        <f>(((J2927/60)/60)/24)+DATE(1970,1,1)</f>
        <v>42618.625428240746</v>
      </c>
      <c r="T2927" s="12">
        <f>(((I2927/60)/60)/24)+DATE(1970,1,1)</f>
        <v>42643.185416666667</v>
      </c>
    </row>
    <row r="2928" spans="1:20" ht="43.2" x14ac:dyDescent="0.3">
      <c r="A2928">
        <v>2719</v>
      </c>
      <c r="B2928" s="3" t="s">
        <v>2719</v>
      </c>
      <c r="C2928" s="3" t="s">
        <v>6829</v>
      </c>
      <c r="D2928">
        <v>6000</v>
      </c>
      <c r="E2928">
        <v>6530</v>
      </c>
      <c r="F2928" t="s">
        <v>8219</v>
      </c>
      <c r="G2928" t="s">
        <v>8224</v>
      </c>
      <c r="H2928" t="s">
        <v>8246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8303</v>
      </c>
      <c r="O2928" s="7">
        <f>(Table1[[#This Row],[pledged]]/Table1[[#This Row],[goal]])*100</f>
        <v>108.83333333333334</v>
      </c>
      <c r="P2928">
        <f>Table1[[#This Row],[pledged]]/Table1[[#This Row],[backers_count]]</f>
        <v>94.637681159420296</v>
      </c>
      <c r="Q2928" t="s">
        <v>8315</v>
      </c>
      <c r="R2928" t="s">
        <v>8355</v>
      </c>
      <c r="S2928" s="12">
        <f>(((J2928/60)/60)/24)+DATE(1970,1,1)</f>
        <v>42418.031180555554</v>
      </c>
      <c r="T2928" s="12">
        <f>(((I2928/60)/60)/24)+DATE(1970,1,1)</f>
        <v>42477.989513888882</v>
      </c>
    </row>
    <row r="2929" spans="1:20" ht="43.2" x14ac:dyDescent="0.3">
      <c r="A2929">
        <v>2784</v>
      </c>
      <c r="B2929" s="3" t="s">
        <v>2784</v>
      </c>
      <c r="C2929" s="3" t="s">
        <v>6894</v>
      </c>
      <c r="D2929">
        <v>6000</v>
      </c>
      <c r="E2929">
        <v>7140</v>
      </c>
      <c r="F2929" t="s">
        <v>8219</v>
      </c>
      <c r="G2929" t="s">
        <v>8224</v>
      </c>
      <c r="H2929" t="s">
        <v>8246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8271</v>
      </c>
      <c r="O2929" s="7">
        <f>(Table1[[#This Row],[pledged]]/Table1[[#This Row],[goal]])*100</f>
        <v>119</v>
      </c>
      <c r="P2929">
        <f>Table1[[#This Row],[pledged]]/Table1[[#This Row],[backers_count]]</f>
        <v>66.111111111111114</v>
      </c>
      <c r="Q2929" t="s">
        <v>8315</v>
      </c>
      <c r="R2929" t="s">
        <v>8316</v>
      </c>
      <c r="S2929" s="12">
        <f>(((J2929/60)/60)/24)+DATE(1970,1,1)</f>
        <v>41920.787534722222</v>
      </c>
      <c r="T2929" s="12">
        <f>(((I2929/60)/60)/24)+DATE(1970,1,1)</f>
        <v>41941.787534722222</v>
      </c>
    </row>
    <row r="2930" spans="1:20" ht="57.6" x14ac:dyDescent="0.3">
      <c r="A2930">
        <v>2822</v>
      </c>
      <c r="B2930" s="3" t="s">
        <v>2822</v>
      </c>
      <c r="C2930" s="3" t="s">
        <v>6932</v>
      </c>
      <c r="D2930">
        <v>6000</v>
      </c>
      <c r="E2930">
        <v>6000</v>
      </c>
      <c r="F2930" t="s">
        <v>8219</v>
      </c>
      <c r="G2930" t="s">
        <v>8224</v>
      </c>
      <c r="H2930" t="s">
        <v>8246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8271</v>
      </c>
      <c r="O2930" s="7">
        <f>(Table1[[#This Row],[pledged]]/Table1[[#This Row],[goal]])*100</f>
        <v>100</v>
      </c>
      <c r="P2930">
        <f>Table1[[#This Row],[pledged]]/Table1[[#This Row],[backers_count]]</f>
        <v>63.829787234042556</v>
      </c>
      <c r="Q2930" t="s">
        <v>8315</v>
      </c>
      <c r="R2930" t="s">
        <v>8316</v>
      </c>
      <c r="S2930" s="12">
        <f>(((J2930/60)/60)/24)+DATE(1970,1,1)</f>
        <v>42060.683935185181</v>
      </c>
      <c r="T2930" s="12">
        <f>(((I2930/60)/60)/24)+DATE(1970,1,1)</f>
        <v>42090.642268518524</v>
      </c>
    </row>
    <row r="2931" spans="1:20" ht="43.2" x14ac:dyDescent="0.3">
      <c r="A2931">
        <v>2970</v>
      </c>
      <c r="B2931" s="3" t="s">
        <v>2970</v>
      </c>
      <c r="C2931" s="3" t="s">
        <v>7080</v>
      </c>
      <c r="D2931">
        <v>6000</v>
      </c>
      <c r="E2931">
        <v>6360</v>
      </c>
      <c r="F2931" t="s">
        <v>8219</v>
      </c>
      <c r="G2931" t="s">
        <v>8224</v>
      </c>
      <c r="H2931" t="s">
        <v>8246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8271</v>
      </c>
      <c r="O2931" s="7">
        <f>(Table1[[#This Row],[pledged]]/Table1[[#This Row],[goal]])*100</f>
        <v>106</v>
      </c>
      <c r="P2931">
        <f>Table1[[#This Row],[pledged]]/Table1[[#This Row],[backers_count]]</f>
        <v>69.890109890109883</v>
      </c>
      <c r="Q2931" t="s">
        <v>8315</v>
      </c>
      <c r="R2931" t="s">
        <v>8316</v>
      </c>
      <c r="S2931" s="12">
        <f>(((J2931/60)/60)/24)+DATE(1970,1,1)</f>
        <v>41808.669571759259</v>
      </c>
      <c r="T2931" s="12">
        <f>(((I2931/60)/60)/24)+DATE(1970,1,1)</f>
        <v>41838.669571759259</v>
      </c>
    </row>
    <row r="2932" spans="1:20" ht="43.2" x14ac:dyDescent="0.3">
      <c r="A2932">
        <v>3213</v>
      </c>
      <c r="B2932" s="3" t="s">
        <v>3213</v>
      </c>
      <c r="C2932" s="3" t="s">
        <v>7323</v>
      </c>
      <c r="D2932">
        <v>6000</v>
      </c>
      <c r="E2932">
        <v>6007</v>
      </c>
      <c r="F2932" t="s">
        <v>8219</v>
      </c>
      <c r="G2932" t="s">
        <v>8225</v>
      </c>
      <c r="H2932" t="s">
        <v>8247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8271</v>
      </c>
      <c r="O2932" s="7">
        <f>(Table1[[#This Row],[pledged]]/Table1[[#This Row],[goal]])*100</f>
        <v>100.11666666666667</v>
      </c>
      <c r="P2932">
        <f>Table1[[#This Row],[pledged]]/Table1[[#This Row],[backers_count]]</f>
        <v>127.80851063829788</v>
      </c>
      <c r="Q2932" t="s">
        <v>8315</v>
      </c>
      <c r="R2932" t="s">
        <v>8316</v>
      </c>
      <c r="S2932" s="12">
        <f>(((J2932/60)/60)/24)+DATE(1970,1,1)</f>
        <v>42171.763414351852</v>
      </c>
      <c r="T2932" s="12">
        <f>(((I2932/60)/60)/24)+DATE(1970,1,1)</f>
        <v>42211.763414351852</v>
      </c>
    </row>
    <row r="2933" spans="1:20" ht="43.2" x14ac:dyDescent="0.3">
      <c r="A2933">
        <v>3266</v>
      </c>
      <c r="B2933" s="3" t="s">
        <v>3266</v>
      </c>
      <c r="C2933" s="3" t="s">
        <v>7376</v>
      </c>
      <c r="D2933">
        <v>6000</v>
      </c>
      <c r="E2933">
        <v>7877</v>
      </c>
      <c r="F2933" t="s">
        <v>8219</v>
      </c>
      <c r="G2933" t="s">
        <v>8224</v>
      </c>
      <c r="H2933" t="s">
        <v>8246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8271</v>
      </c>
      <c r="O2933" s="7">
        <f>(Table1[[#This Row],[pledged]]/Table1[[#This Row],[goal]])*100</f>
        <v>131.28333333333333</v>
      </c>
      <c r="P2933">
        <f>Table1[[#This Row],[pledged]]/Table1[[#This Row],[backers_count]]</f>
        <v>48.325153374233132</v>
      </c>
      <c r="Q2933" t="s">
        <v>8315</v>
      </c>
      <c r="R2933" t="s">
        <v>8316</v>
      </c>
      <c r="S2933" s="12">
        <f>(((J2933/60)/60)/24)+DATE(1970,1,1)</f>
        <v>42136.536134259266</v>
      </c>
      <c r="T2933" s="12">
        <f>(((I2933/60)/60)/24)+DATE(1970,1,1)</f>
        <v>42167.875</v>
      </c>
    </row>
    <row r="2934" spans="1:20" ht="43.2" x14ac:dyDescent="0.3">
      <c r="A2934">
        <v>3332</v>
      </c>
      <c r="B2934" s="3" t="s">
        <v>3332</v>
      </c>
      <c r="C2934" s="3" t="s">
        <v>7442</v>
      </c>
      <c r="D2934">
        <v>6000</v>
      </c>
      <c r="E2934">
        <v>6000</v>
      </c>
      <c r="F2934" t="s">
        <v>8219</v>
      </c>
      <c r="G2934" t="s">
        <v>8224</v>
      </c>
      <c r="H2934" t="s">
        <v>8246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8271</v>
      </c>
      <c r="O2934" s="7">
        <f>(Table1[[#This Row],[pledged]]/Table1[[#This Row],[goal]])*100</f>
        <v>100</v>
      </c>
      <c r="P2934">
        <f>Table1[[#This Row],[pledged]]/Table1[[#This Row],[backers_count]]</f>
        <v>72.289156626506028</v>
      </c>
      <c r="Q2934" t="s">
        <v>8315</v>
      </c>
      <c r="R2934" t="s">
        <v>8316</v>
      </c>
      <c r="S2934" s="12">
        <f>(((J2934/60)/60)/24)+DATE(1970,1,1)</f>
        <v>41809.860300925924</v>
      </c>
      <c r="T2934" s="12">
        <f>(((I2934/60)/60)/24)+DATE(1970,1,1)</f>
        <v>41839.860300925924</v>
      </c>
    </row>
    <row r="2935" spans="1:20" ht="43.2" x14ac:dyDescent="0.3">
      <c r="A2935">
        <v>3342</v>
      </c>
      <c r="B2935" s="3" t="s">
        <v>3342</v>
      </c>
      <c r="C2935" s="3" t="s">
        <v>7452</v>
      </c>
      <c r="D2935">
        <v>6000</v>
      </c>
      <c r="E2935">
        <v>6100</v>
      </c>
      <c r="F2935" t="s">
        <v>8219</v>
      </c>
      <c r="G2935" t="s">
        <v>8224</v>
      </c>
      <c r="H2935" t="s">
        <v>8246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8271</v>
      </c>
      <c r="O2935" s="7">
        <f>(Table1[[#This Row],[pledged]]/Table1[[#This Row],[goal]])*100</f>
        <v>101.66666666666666</v>
      </c>
      <c r="P2935">
        <f>Table1[[#This Row],[pledged]]/Table1[[#This Row],[backers_count]]</f>
        <v>78.205128205128204</v>
      </c>
      <c r="Q2935" t="s">
        <v>8315</v>
      </c>
      <c r="R2935" t="s">
        <v>8316</v>
      </c>
      <c r="S2935" s="12">
        <f>(((J2935/60)/60)/24)+DATE(1970,1,1)</f>
        <v>42062.296412037031</v>
      </c>
      <c r="T2935" s="12">
        <f>(((I2935/60)/60)/24)+DATE(1970,1,1)</f>
        <v>42095.207638888889</v>
      </c>
    </row>
    <row r="2936" spans="1:20" ht="43.2" x14ac:dyDescent="0.3">
      <c r="A2936">
        <v>3384</v>
      </c>
      <c r="B2936" s="3" t="s">
        <v>3383</v>
      </c>
      <c r="C2936" s="3" t="s">
        <v>7494</v>
      </c>
      <c r="D2936">
        <v>6000</v>
      </c>
      <c r="E2936">
        <v>6000.66</v>
      </c>
      <c r="F2936" t="s">
        <v>8219</v>
      </c>
      <c r="G2936" t="s">
        <v>8224</v>
      </c>
      <c r="H2936" t="s">
        <v>8246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8271</v>
      </c>
      <c r="O2936" s="7">
        <f>(Table1[[#This Row],[pledged]]/Table1[[#This Row],[goal]])*100</f>
        <v>100.01100000000001</v>
      </c>
      <c r="P2936">
        <f>Table1[[#This Row],[pledged]]/Table1[[#This Row],[backers_count]]</f>
        <v>93.760312499999998</v>
      </c>
      <c r="Q2936" t="s">
        <v>8315</v>
      </c>
      <c r="R2936" t="s">
        <v>8316</v>
      </c>
      <c r="S2936" s="12">
        <f>(((J2936/60)/60)/24)+DATE(1970,1,1)</f>
        <v>42292.087592592594</v>
      </c>
      <c r="T2936" s="12">
        <f>(((I2936/60)/60)/24)+DATE(1970,1,1)</f>
        <v>42329.125</v>
      </c>
    </row>
    <row r="2937" spans="1:20" ht="43.2" x14ac:dyDescent="0.3">
      <c r="A2937">
        <v>3424</v>
      </c>
      <c r="B2937" s="3" t="s">
        <v>3423</v>
      </c>
      <c r="C2937" s="3" t="s">
        <v>7534</v>
      </c>
      <c r="D2937">
        <v>6000</v>
      </c>
      <c r="E2937">
        <v>6215</v>
      </c>
      <c r="F2937" t="s">
        <v>8219</v>
      </c>
      <c r="G2937" t="s">
        <v>8224</v>
      </c>
      <c r="H2937" t="s">
        <v>8246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8271</v>
      </c>
      <c r="O2937" s="7">
        <f>(Table1[[#This Row],[pledged]]/Table1[[#This Row],[goal]])*100</f>
        <v>103.58333333333334</v>
      </c>
      <c r="P2937">
        <f>Table1[[#This Row],[pledged]]/Table1[[#This Row],[backers_count]]</f>
        <v>81.776315789473685</v>
      </c>
      <c r="Q2937" t="s">
        <v>8315</v>
      </c>
      <c r="R2937" t="s">
        <v>8316</v>
      </c>
      <c r="S2937" s="12">
        <f>(((J2937/60)/60)/24)+DATE(1970,1,1)</f>
        <v>42018.676898148144</v>
      </c>
      <c r="T2937" s="12">
        <f>(((I2937/60)/60)/24)+DATE(1970,1,1)</f>
        <v>42040.290972222225</v>
      </c>
    </row>
    <row r="2938" spans="1:20" ht="43.2" x14ac:dyDescent="0.3">
      <c r="A2938">
        <v>3527</v>
      </c>
      <c r="B2938" s="3" t="s">
        <v>3526</v>
      </c>
      <c r="C2938" s="3" t="s">
        <v>7637</v>
      </c>
      <c r="D2938">
        <v>6000</v>
      </c>
      <c r="E2938">
        <v>7015</v>
      </c>
      <c r="F2938" t="s">
        <v>8219</v>
      </c>
      <c r="G2938" t="s">
        <v>8224</v>
      </c>
      <c r="H2938" t="s">
        <v>8246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8271</v>
      </c>
      <c r="O2938" s="7">
        <f>(Table1[[#This Row],[pledged]]/Table1[[#This Row],[goal]])*100</f>
        <v>116.91666666666667</v>
      </c>
      <c r="P2938">
        <f>Table1[[#This Row],[pledged]]/Table1[[#This Row],[backers_count]]</f>
        <v>81.569767441860463</v>
      </c>
      <c r="Q2938" t="s">
        <v>8315</v>
      </c>
      <c r="R2938" t="s">
        <v>8316</v>
      </c>
      <c r="S2938" s="12">
        <f>(((J2938/60)/60)/24)+DATE(1970,1,1)</f>
        <v>42167.023206018523</v>
      </c>
      <c r="T2938" s="12">
        <f>(((I2938/60)/60)/24)+DATE(1970,1,1)</f>
        <v>42196.165972222225</v>
      </c>
    </row>
    <row r="2939" spans="1:20" ht="86.4" x14ac:dyDescent="0.3">
      <c r="A2939">
        <v>3750</v>
      </c>
      <c r="B2939" s="3" t="s">
        <v>3747</v>
      </c>
      <c r="C2939" s="3" t="s">
        <v>7860</v>
      </c>
      <c r="D2939">
        <v>6000</v>
      </c>
      <c r="E2939">
        <v>6027</v>
      </c>
      <c r="F2939" t="s">
        <v>8219</v>
      </c>
      <c r="G2939" t="s">
        <v>8224</v>
      </c>
      <c r="H2939" t="s">
        <v>8246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8305</v>
      </c>
      <c r="O2939" s="7">
        <f>(Table1[[#This Row],[pledged]]/Table1[[#This Row],[goal]])*100</f>
        <v>100.44999999999999</v>
      </c>
      <c r="P2939">
        <f>Table1[[#This Row],[pledged]]/Table1[[#This Row],[backers_count]]</f>
        <v>215.25</v>
      </c>
      <c r="Q2939" t="s">
        <v>8315</v>
      </c>
      <c r="R2939" t="s">
        <v>8357</v>
      </c>
      <c r="S2939" s="12">
        <f>(((J2939/60)/60)/24)+DATE(1970,1,1)</f>
        <v>42016.981574074074</v>
      </c>
      <c r="T2939" s="12">
        <f>(((I2939/60)/60)/24)+DATE(1970,1,1)</f>
        <v>42045.332638888889</v>
      </c>
    </row>
    <row r="2940" spans="1:20" ht="43.2" x14ac:dyDescent="0.3">
      <c r="A2940">
        <v>3786</v>
      </c>
      <c r="B2940" s="3" t="s">
        <v>3783</v>
      </c>
      <c r="C2940" s="3" t="s">
        <v>7896</v>
      </c>
      <c r="D2940">
        <v>6000</v>
      </c>
      <c r="E2940">
        <v>6658</v>
      </c>
      <c r="F2940" t="s">
        <v>8219</v>
      </c>
      <c r="G2940" t="s">
        <v>8224</v>
      </c>
      <c r="H2940" t="s">
        <v>8246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8305</v>
      </c>
      <c r="O2940" s="7">
        <f>(Table1[[#This Row],[pledged]]/Table1[[#This Row],[goal]])*100</f>
        <v>110.96666666666665</v>
      </c>
      <c r="P2940">
        <f>Table1[[#This Row],[pledged]]/Table1[[#This Row],[backers_count]]</f>
        <v>93.774647887323937</v>
      </c>
      <c r="Q2940" t="s">
        <v>8315</v>
      </c>
      <c r="R2940" t="s">
        <v>8357</v>
      </c>
      <c r="S2940" s="12">
        <f>(((J2940/60)/60)/24)+DATE(1970,1,1)</f>
        <v>42487.037905092591</v>
      </c>
      <c r="T2940" s="12">
        <f>(((I2940/60)/60)/24)+DATE(1970,1,1)</f>
        <v>42517.037905092591</v>
      </c>
    </row>
    <row r="2941" spans="1:20" ht="43.2" x14ac:dyDescent="0.3">
      <c r="A2941">
        <v>1897</v>
      </c>
      <c r="B2941" s="3" t="s">
        <v>1898</v>
      </c>
      <c r="C2941" s="3" t="s">
        <v>6007</v>
      </c>
      <c r="D2941">
        <v>6350</v>
      </c>
      <c r="E2941">
        <v>6506</v>
      </c>
      <c r="F2941" t="s">
        <v>8219</v>
      </c>
      <c r="G2941" t="s">
        <v>8224</v>
      </c>
      <c r="H2941" t="s">
        <v>8246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8279</v>
      </c>
      <c r="O2941" s="7">
        <f>(Table1[[#This Row],[pledged]]/Table1[[#This Row],[goal]])*100</f>
        <v>102.45669291338582</v>
      </c>
      <c r="P2941">
        <f>Table1[[#This Row],[pledged]]/Table1[[#This Row],[backers_count]]</f>
        <v>35.551912568306008</v>
      </c>
      <c r="Q2941" t="s">
        <v>8323</v>
      </c>
      <c r="R2941" t="s">
        <v>8327</v>
      </c>
      <c r="S2941" s="12">
        <f>(((J2941/60)/60)/24)+DATE(1970,1,1)</f>
        <v>41680.583402777782</v>
      </c>
      <c r="T2941" s="12">
        <f>(((I2941/60)/60)/24)+DATE(1970,1,1)</f>
        <v>41702.875</v>
      </c>
    </row>
    <row r="2942" spans="1:20" ht="57.6" x14ac:dyDescent="0.3">
      <c r="A2942">
        <v>2303</v>
      </c>
      <c r="B2942" s="3" t="s">
        <v>2304</v>
      </c>
      <c r="C2942" s="3" t="s">
        <v>6413</v>
      </c>
      <c r="D2942">
        <v>6450</v>
      </c>
      <c r="E2942">
        <v>7053.61</v>
      </c>
      <c r="F2942" t="s">
        <v>8219</v>
      </c>
      <c r="G2942" t="s">
        <v>8224</v>
      </c>
      <c r="H2942" t="s">
        <v>8246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8279</v>
      </c>
      <c r="O2942" s="7">
        <f>(Table1[[#This Row],[pledged]]/Table1[[#This Row],[goal]])*100</f>
        <v>109.35829457364341</v>
      </c>
      <c r="P2942">
        <f>Table1[[#This Row],[pledged]]/Table1[[#This Row],[backers_count]]</f>
        <v>68.481650485436887</v>
      </c>
      <c r="Q2942" t="s">
        <v>8323</v>
      </c>
      <c r="R2942" t="s">
        <v>8327</v>
      </c>
      <c r="S2942" s="12">
        <f>(((J2942/60)/60)/24)+DATE(1970,1,1)</f>
        <v>40850.111064814817</v>
      </c>
      <c r="T2942" s="12">
        <f>(((I2942/60)/60)/24)+DATE(1970,1,1)</f>
        <v>40890.152731481481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(Table1[[#This Row],[pledged]]/Table1[[#This Row],[goal]])*100</f>
        <v>4.0000000000000001E-3</v>
      </c>
      <c r="P2943">
        <f>Table1[[#This Row],[pledged]]/Table1[[#This Row],[backers_count]]</f>
        <v>1</v>
      </c>
      <c r="Q2943" t="s">
        <v>8315</v>
      </c>
      <c r="R2943" t="s">
        <v>8355</v>
      </c>
      <c r="S2943" s="12">
        <f>(((J2943/60)/60)/24)+DATE(1970,1,1)</f>
        <v>42034.960127314815</v>
      </c>
      <c r="T2943" s="12">
        <f>(((I2943/60)/60)/24)+DATE(1970,1,1)</f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(Table1[[#This Row],[pledged]]/Table1[[#This Row],[goal]])*100</f>
        <v>20.424999999999997</v>
      </c>
      <c r="P2944">
        <f>Table1[[#This Row],[pledged]]/Table1[[#This Row],[backers_count]]</f>
        <v>202.22772277227722</v>
      </c>
      <c r="Q2944" t="s">
        <v>8315</v>
      </c>
      <c r="R2944" t="s">
        <v>8355</v>
      </c>
      <c r="S2944" s="12">
        <f>(((J2944/60)/60)/24)+DATE(1970,1,1)</f>
        <v>42334.803923611107</v>
      </c>
      <c r="T2944" s="12">
        <f>(((I2944/60)/60)/24)+DATE(1970,1,1)</f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(Table1[[#This Row],[pledged]]/Table1[[#This Row],[goal]])*100</f>
        <v>0</v>
      </c>
      <c r="P2945" t="e">
        <f>Table1[[#This Row],[pledged]]/Table1[[#This Row],[backers_count]]</f>
        <v>#DIV/0!</v>
      </c>
      <c r="Q2945" t="s">
        <v>8315</v>
      </c>
      <c r="R2945" t="s">
        <v>8355</v>
      </c>
      <c r="S2945" s="12">
        <f>(((J2945/60)/60)/24)+DATE(1970,1,1)</f>
        <v>42077.129398148143</v>
      </c>
      <c r="T2945" s="12">
        <f>(((I2945/60)/60)/24)+DATE(1970,1,1)</f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(Table1[[#This Row],[pledged]]/Table1[[#This Row],[goal]])*100</f>
        <v>1</v>
      </c>
      <c r="P2946">
        <f>Table1[[#This Row],[pledged]]/Table1[[#This Row],[backers_count]]</f>
        <v>100</v>
      </c>
      <c r="Q2946" t="s">
        <v>8315</v>
      </c>
      <c r="R2946" t="s">
        <v>8355</v>
      </c>
      <c r="S2946" s="12">
        <f>(((J2946/60)/60)/24)+DATE(1970,1,1)</f>
        <v>42132.9143287037</v>
      </c>
      <c r="T2946" s="12">
        <f>(((I2946/60)/60)/24)+DATE(1970,1,1)</f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(Table1[[#This Row],[pledged]]/Table1[[#This Row],[goal]])*100</f>
        <v>0</v>
      </c>
      <c r="P2947" t="e">
        <f>Table1[[#This Row],[pledged]]/Table1[[#This Row],[backers_count]]</f>
        <v>#DIV/0!</v>
      </c>
      <c r="Q2947" t="s">
        <v>8315</v>
      </c>
      <c r="R2947" t="s">
        <v>8355</v>
      </c>
      <c r="S2947" s="12">
        <f>(((J2947/60)/60)/24)+DATE(1970,1,1)</f>
        <v>42118.139583333337</v>
      </c>
      <c r="T2947" s="12">
        <f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(Table1[[#This Row],[pledged]]/Table1[[#This Row],[goal]])*100</f>
        <v>0.1</v>
      </c>
      <c r="P2948">
        <f>Table1[[#This Row],[pledged]]/Table1[[#This Row],[backers_count]]</f>
        <v>1</v>
      </c>
      <c r="Q2948" t="s">
        <v>8315</v>
      </c>
      <c r="R2948" t="s">
        <v>8355</v>
      </c>
      <c r="S2948" s="12">
        <f>(((J2948/60)/60)/24)+DATE(1970,1,1)</f>
        <v>42567.531157407408</v>
      </c>
      <c r="T2948" s="12">
        <f>(((I2948/60)/60)/24)+DATE(1970,1,1)</f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(Table1[[#This Row],[pledged]]/Table1[[#This Row],[goal]])*100</f>
        <v>4.2880000000000003</v>
      </c>
      <c r="P2949">
        <f>Table1[[#This Row],[pledged]]/Table1[[#This Row],[backers_count]]</f>
        <v>82.461538461538467</v>
      </c>
      <c r="Q2949" t="s">
        <v>8315</v>
      </c>
      <c r="R2949" t="s">
        <v>8355</v>
      </c>
      <c r="S2949" s="12">
        <f>(((J2949/60)/60)/24)+DATE(1970,1,1)</f>
        <v>42649.562118055561</v>
      </c>
      <c r="T2949" s="12">
        <f>(((I2949/60)/60)/24)+DATE(1970,1,1)</f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(Table1[[#This Row],[pledged]]/Table1[[#This Row],[goal]])*100</f>
        <v>4.8000000000000004E-3</v>
      </c>
      <c r="P2950">
        <f>Table1[[#This Row],[pledged]]/Table1[[#This Row],[backers_count]]</f>
        <v>2.6666666666666665</v>
      </c>
      <c r="Q2950" t="s">
        <v>8315</v>
      </c>
      <c r="R2950" t="s">
        <v>8355</v>
      </c>
      <c r="S2950" s="12">
        <f>(((J2950/60)/60)/24)+DATE(1970,1,1)</f>
        <v>42097.649224537032</v>
      </c>
      <c r="T2950" s="12">
        <f>(((I2950/60)/60)/24)+DATE(1970,1,1)</f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(Table1[[#This Row],[pledged]]/Table1[[#This Row],[goal]])*100</f>
        <v>2.5</v>
      </c>
      <c r="P2951">
        <f>Table1[[#This Row],[pledged]]/Table1[[#This Row],[backers_count]]</f>
        <v>12.5</v>
      </c>
      <c r="Q2951" t="s">
        <v>8315</v>
      </c>
      <c r="R2951" t="s">
        <v>8355</v>
      </c>
      <c r="S2951" s="12">
        <f>(((J2951/60)/60)/24)+DATE(1970,1,1)</f>
        <v>42297.823113425926</v>
      </c>
      <c r="T2951" s="12">
        <f>(((I2951/60)/60)/24)+DATE(1970,1,1)</f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(Table1[[#This Row],[pledged]]/Table1[[#This Row],[goal]])*100</f>
        <v>0</v>
      </c>
      <c r="P2952" t="e">
        <f>Table1[[#This Row],[pledged]]/Table1[[#This Row],[backers_count]]</f>
        <v>#DIV/0!</v>
      </c>
      <c r="Q2952" t="s">
        <v>8315</v>
      </c>
      <c r="R2952" t="s">
        <v>8355</v>
      </c>
      <c r="S2952" s="12">
        <f>(((J2952/60)/60)/24)+DATE(1970,1,1)</f>
        <v>42362.36518518519</v>
      </c>
      <c r="T2952" s="12">
        <f>(((I2952/60)/60)/24)+DATE(1970,1,1)</f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(Table1[[#This Row],[pledged]]/Table1[[#This Row],[goal]])*100</f>
        <v>2.1919999999999997</v>
      </c>
      <c r="P2953">
        <f>Table1[[#This Row],[pledged]]/Table1[[#This Row],[backers_count]]</f>
        <v>18.896551724137932</v>
      </c>
      <c r="Q2953" t="s">
        <v>8315</v>
      </c>
      <c r="R2953" t="s">
        <v>8355</v>
      </c>
      <c r="S2953" s="12">
        <f>(((J2953/60)/60)/24)+DATE(1970,1,1)</f>
        <v>41872.802928240737</v>
      </c>
      <c r="T2953" s="12">
        <f>(((I2953/60)/60)/24)+DATE(1970,1,1)</f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(Table1[[#This Row],[pledged]]/Table1[[#This Row],[goal]])*100</f>
        <v>8.0250000000000004</v>
      </c>
      <c r="P2954">
        <f>Table1[[#This Row],[pledged]]/Table1[[#This Row],[backers_count]]</f>
        <v>200.625</v>
      </c>
      <c r="Q2954" t="s">
        <v>8315</v>
      </c>
      <c r="R2954" t="s">
        <v>8355</v>
      </c>
      <c r="S2954" s="12">
        <f>(((J2954/60)/60)/24)+DATE(1970,1,1)</f>
        <v>42628.690266203703</v>
      </c>
      <c r="T2954" s="12">
        <f>(((I2954/60)/60)/24)+DATE(1970,1,1)</f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(Table1[[#This Row],[pledged]]/Table1[[#This Row],[goal]])*100</f>
        <v>0.15125</v>
      </c>
      <c r="P2955">
        <f>Table1[[#This Row],[pledged]]/Table1[[#This Row],[backers_count]]</f>
        <v>201.66666666666666</v>
      </c>
      <c r="Q2955" t="s">
        <v>8315</v>
      </c>
      <c r="R2955" t="s">
        <v>8355</v>
      </c>
      <c r="S2955" s="12">
        <f>(((J2955/60)/60)/24)+DATE(1970,1,1)</f>
        <v>42255.791909722218</v>
      </c>
      <c r="T2955" s="12">
        <f>(((I2955/60)/60)/24)+DATE(1970,1,1)</f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(Table1[[#This Row],[pledged]]/Table1[[#This Row],[goal]])*100</f>
        <v>0</v>
      </c>
      <c r="P2956" t="e">
        <f>Table1[[#This Row],[pledged]]/Table1[[#This Row],[backers_count]]</f>
        <v>#DIV/0!</v>
      </c>
      <c r="Q2956" t="s">
        <v>8315</v>
      </c>
      <c r="R2956" t="s">
        <v>8355</v>
      </c>
      <c r="S2956" s="12">
        <f>(((J2956/60)/60)/24)+DATE(1970,1,1)</f>
        <v>42790.583368055552</v>
      </c>
      <c r="T2956" s="12">
        <f>(((I2956/60)/60)/24)+DATE(1970,1,1)</f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(Table1[[#This Row],[pledged]]/Table1[[#This Row],[goal]])*100</f>
        <v>59.583333333333336</v>
      </c>
      <c r="P2957">
        <f>Table1[[#This Row],[pledged]]/Table1[[#This Row],[backers_count]]</f>
        <v>65</v>
      </c>
      <c r="Q2957" t="s">
        <v>8315</v>
      </c>
      <c r="R2957" t="s">
        <v>8355</v>
      </c>
      <c r="S2957" s="12">
        <f>(((J2957/60)/60)/24)+DATE(1970,1,1)</f>
        <v>42141.741307870368</v>
      </c>
      <c r="T2957" s="12">
        <f>(((I2957/60)/60)/24)+DATE(1970,1,1)</f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(Table1[[#This Row],[pledged]]/Table1[[#This Row],[goal]])*100</f>
        <v>16.734177215189874</v>
      </c>
      <c r="P2958">
        <f>Table1[[#This Row],[pledged]]/Table1[[#This Row],[backers_count]]</f>
        <v>66.099999999999994</v>
      </c>
      <c r="Q2958" t="s">
        <v>8315</v>
      </c>
      <c r="R2958" t="s">
        <v>8355</v>
      </c>
      <c r="S2958" s="12">
        <f>(((J2958/60)/60)/24)+DATE(1970,1,1)</f>
        <v>42464.958912037036</v>
      </c>
      <c r="T2958" s="12">
        <f>(((I2958/60)/60)/24)+DATE(1970,1,1)</f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(Table1[[#This Row],[pledged]]/Table1[[#This Row],[goal]])*100</f>
        <v>1.8666666666666669</v>
      </c>
      <c r="P2959">
        <f>Table1[[#This Row],[pledged]]/Table1[[#This Row],[backers_count]]</f>
        <v>93.333333333333329</v>
      </c>
      <c r="Q2959" t="s">
        <v>8315</v>
      </c>
      <c r="R2959" t="s">
        <v>8355</v>
      </c>
      <c r="S2959" s="12">
        <f>(((J2959/60)/60)/24)+DATE(1970,1,1)</f>
        <v>42031.011249999996</v>
      </c>
      <c r="T2959" s="12">
        <f>(((I2959/60)/60)/24)+DATE(1970,1,1)</f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(Table1[[#This Row],[pledged]]/Table1[[#This Row],[goal]])*100</f>
        <v>0</v>
      </c>
      <c r="P2960" t="e">
        <f>Table1[[#This Row],[pledged]]/Table1[[#This Row],[backers_count]]</f>
        <v>#DIV/0!</v>
      </c>
      <c r="Q2960" t="s">
        <v>8315</v>
      </c>
      <c r="R2960" t="s">
        <v>8355</v>
      </c>
      <c r="S2960" s="12">
        <f>(((J2960/60)/60)/24)+DATE(1970,1,1)</f>
        <v>42438.779131944444</v>
      </c>
      <c r="T2960" s="12">
        <f>(((I2960/60)/60)/24)+DATE(1970,1,1)</f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(Table1[[#This Row],[pledged]]/Table1[[#This Row],[goal]])*100</f>
        <v>0</v>
      </c>
      <c r="P2961" t="e">
        <f>Table1[[#This Row],[pledged]]/Table1[[#This Row],[backers_count]]</f>
        <v>#DIV/0!</v>
      </c>
      <c r="Q2961" t="s">
        <v>8315</v>
      </c>
      <c r="R2961" t="s">
        <v>8355</v>
      </c>
      <c r="S2961" s="12">
        <f>(((J2961/60)/60)/24)+DATE(1970,1,1)</f>
        <v>42498.008391203708</v>
      </c>
      <c r="T2961" s="12">
        <f>(((I2961/60)/60)/24)+DATE(1970,1,1)</f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(Table1[[#This Row],[pledged]]/Table1[[#This Row],[goal]])*100</f>
        <v>0</v>
      </c>
      <c r="P2962" t="e">
        <f>Table1[[#This Row],[pledged]]/Table1[[#This Row],[backers_count]]</f>
        <v>#DIV/0!</v>
      </c>
      <c r="Q2962" t="s">
        <v>8315</v>
      </c>
      <c r="R2962" t="s">
        <v>8355</v>
      </c>
      <c r="S2962" s="12">
        <f>(((J2962/60)/60)/24)+DATE(1970,1,1)</f>
        <v>41863.757210648146</v>
      </c>
      <c r="T2962" s="12">
        <f>(((I2962/60)/60)/24)+DATE(1970,1,1)</f>
        <v>41893.757210648146</v>
      </c>
    </row>
    <row r="2963" spans="1:20" ht="43.2" x14ac:dyDescent="0.3">
      <c r="A2963">
        <v>369</v>
      </c>
      <c r="B2963" s="3" t="s">
        <v>370</v>
      </c>
      <c r="C2963" s="3" t="s">
        <v>4479</v>
      </c>
      <c r="D2963">
        <v>6500</v>
      </c>
      <c r="E2963">
        <v>7160.12</v>
      </c>
      <c r="F2963" t="s">
        <v>8219</v>
      </c>
      <c r="G2963" t="s">
        <v>8224</v>
      </c>
      <c r="H2963" t="s">
        <v>8246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8269</v>
      </c>
      <c r="O2963" s="7">
        <f>(Table1[[#This Row],[pledged]]/Table1[[#This Row],[goal]])*100</f>
        <v>110.15569230769231</v>
      </c>
      <c r="P2963">
        <f>Table1[[#This Row],[pledged]]/Table1[[#This Row],[backers_count]]</f>
        <v>42.874970059880241</v>
      </c>
      <c r="Q2963" t="s">
        <v>8308</v>
      </c>
      <c r="R2963" t="s">
        <v>8313</v>
      </c>
      <c r="S2963" s="12">
        <f>(((J2963/60)/60)/24)+DATE(1970,1,1)</f>
        <v>40893.551724537036</v>
      </c>
      <c r="T2963" s="12">
        <f>(((I2963/60)/60)/24)+DATE(1970,1,1)</f>
        <v>40923.551724537036</v>
      </c>
    </row>
    <row r="2964" spans="1:20" ht="57.6" x14ac:dyDescent="0.3">
      <c r="A2964">
        <v>1213</v>
      </c>
      <c r="B2964" s="3" t="s">
        <v>1214</v>
      </c>
      <c r="C2964" s="3" t="s">
        <v>5323</v>
      </c>
      <c r="D2964">
        <v>6500</v>
      </c>
      <c r="E2964">
        <v>6645</v>
      </c>
      <c r="F2964" t="s">
        <v>8219</v>
      </c>
      <c r="G2964" t="s">
        <v>8225</v>
      </c>
      <c r="H2964" t="s">
        <v>8247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8285</v>
      </c>
      <c r="O2964" s="7">
        <f>(Table1[[#This Row],[pledged]]/Table1[[#This Row],[goal]])*100</f>
        <v>102.23076923076924</v>
      </c>
      <c r="P2964">
        <f>Table1[[#This Row],[pledged]]/Table1[[#This Row],[backers_count]]</f>
        <v>61.527777777777779</v>
      </c>
      <c r="Q2964" t="s">
        <v>8336</v>
      </c>
      <c r="R2964" t="s">
        <v>8337</v>
      </c>
      <c r="S2964" s="12">
        <f>(((J2964/60)/60)/24)+DATE(1970,1,1)</f>
        <v>42731.755787037036</v>
      </c>
      <c r="T2964" s="12">
        <f>(((I2964/60)/60)/24)+DATE(1970,1,1)</f>
        <v>42766.755787037036</v>
      </c>
    </row>
    <row r="2965" spans="1:20" ht="43.2" x14ac:dyDescent="0.3">
      <c r="A2965">
        <v>1262</v>
      </c>
      <c r="B2965" s="3" t="s">
        <v>1263</v>
      </c>
      <c r="C2965" s="3" t="s">
        <v>5372</v>
      </c>
      <c r="D2965">
        <v>6500</v>
      </c>
      <c r="E2965">
        <v>8152</v>
      </c>
      <c r="F2965" t="s">
        <v>8219</v>
      </c>
      <c r="G2965" t="s">
        <v>8229</v>
      </c>
      <c r="H2965" t="s">
        <v>8251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8276</v>
      </c>
      <c r="O2965" s="7">
        <f>(Table1[[#This Row],[pledged]]/Table1[[#This Row],[goal]])*100</f>
        <v>125.41538461538462</v>
      </c>
      <c r="P2965">
        <f>Table1[[#This Row],[pledged]]/Table1[[#This Row],[backers_count]]</f>
        <v>77.638095238095232</v>
      </c>
      <c r="Q2965" t="s">
        <v>8323</v>
      </c>
      <c r="R2965" t="s">
        <v>8324</v>
      </c>
      <c r="S2965" s="12">
        <f>(((J2965/60)/60)/24)+DATE(1970,1,1)</f>
        <v>41656.762638888889</v>
      </c>
      <c r="T2965" s="12">
        <f>(((I2965/60)/60)/24)+DATE(1970,1,1)</f>
        <v>41686.762638888889</v>
      </c>
    </row>
    <row r="2966" spans="1:20" ht="43.2" x14ac:dyDescent="0.3">
      <c r="A2966">
        <v>1278</v>
      </c>
      <c r="B2966" s="3" t="s">
        <v>1279</v>
      </c>
      <c r="C2966" s="3" t="s">
        <v>5388</v>
      </c>
      <c r="D2966">
        <v>6500</v>
      </c>
      <c r="E2966">
        <v>10071</v>
      </c>
      <c r="F2966" t="s">
        <v>8219</v>
      </c>
      <c r="G2966" t="s">
        <v>8224</v>
      </c>
      <c r="H2966" t="s">
        <v>8246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8276</v>
      </c>
      <c r="O2966" s="7">
        <f>(Table1[[#This Row],[pledged]]/Table1[[#This Row],[goal]])*100</f>
        <v>154.93846153846152</v>
      </c>
      <c r="P2966">
        <f>Table1[[#This Row],[pledged]]/Table1[[#This Row],[backers_count]]</f>
        <v>53.005263157894738</v>
      </c>
      <c r="Q2966" t="s">
        <v>8323</v>
      </c>
      <c r="R2966" t="s">
        <v>8324</v>
      </c>
      <c r="S2966" s="12">
        <f>(((J2966/60)/60)/24)+DATE(1970,1,1)</f>
        <v>41786.555162037039</v>
      </c>
      <c r="T2966" s="12">
        <f>(((I2966/60)/60)/24)+DATE(1970,1,1)</f>
        <v>41815.083333333336</v>
      </c>
    </row>
    <row r="2967" spans="1:20" ht="43.2" x14ac:dyDescent="0.3">
      <c r="A2967">
        <v>1504</v>
      </c>
      <c r="B2967" s="3" t="s">
        <v>1505</v>
      </c>
      <c r="C2967" s="3" t="s">
        <v>5614</v>
      </c>
      <c r="D2967">
        <v>6500</v>
      </c>
      <c r="E2967">
        <v>18066</v>
      </c>
      <c r="F2967" t="s">
        <v>8219</v>
      </c>
      <c r="G2967" t="s">
        <v>8225</v>
      </c>
      <c r="H2967" t="s">
        <v>8247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8285</v>
      </c>
      <c r="O2967" s="7">
        <f>(Table1[[#This Row],[pledged]]/Table1[[#This Row],[goal]])*100</f>
        <v>277.93846153846158</v>
      </c>
      <c r="P2967">
        <f>Table1[[#This Row],[pledged]]/Table1[[#This Row],[backers_count]]</f>
        <v>67.159851301115239</v>
      </c>
      <c r="Q2967" t="s">
        <v>8336</v>
      </c>
      <c r="R2967" t="s">
        <v>8337</v>
      </c>
      <c r="S2967" s="12">
        <f>(((J2967/60)/60)/24)+DATE(1970,1,1)</f>
        <v>41772.657685185186</v>
      </c>
      <c r="T2967" s="12">
        <f>(((I2967/60)/60)/24)+DATE(1970,1,1)</f>
        <v>41800.356249999997</v>
      </c>
    </row>
    <row r="2968" spans="1:20" ht="43.2" x14ac:dyDescent="0.3">
      <c r="A2968">
        <v>2530</v>
      </c>
      <c r="B2968" s="3" t="s">
        <v>2530</v>
      </c>
      <c r="C2968" s="3" t="s">
        <v>6640</v>
      </c>
      <c r="D2968">
        <v>6500</v>
      </c>
      <c r="E2968">
        <v>6500</v>
      </c>
      <c r="F2968" t="s">
        <v>8219</v>
      </c>
      <c r="G2968" t="s">
        <v>8224</v>
      </c>
      <c r="H2968" t="s">
        <v>8246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8300</v>
      </c>
      <c r="O2968" s="7">
        <f>(Table1[[#This Row],[pledged]]/Table1[[#This Row],[goal]])*100</f>
        <v>100</v>
      </c>
      <c r="P2968">
        <f>Table1[[#This Row],[pledged]]/Table1[[#This Row],[backers_count]]</f>
        <v>135.41666666666666</v>
      </c>
      <c r="Q2968" t="s">
        <v>8323</v>
      </c>
      <c r="R2968" t="s">
        <v>8352</v>
      </c>
      <c r="S2968" s="12">
        <f>(((J2968/60)/60)/24)+DATE(1970,1,1)</f>
        <v>42081.864641203705</v>
      </c>
      <c r="T2968" s="12">
        <f>(((I2968/60)/60)/24)+DATE(1970,1,1)</f>
        <v>42114.201388888891</v>
      </c>
    </row>
    <row r="2969" spans="1:20" ht="57.6" x14ac:dyDescent="0.3">
      <c r="A2969">
        <v>2550</v>
      </c>
      <c r="B2969" s="3" t="s">
        <v>2550</v>
      </c>
      <c r="C2969" s="3" t="s">
        <v>6660</v>
      </c>
      <c r="D2969">
        <v>6500</v>
      </c>
      <c r="E2969">
        <v>6555</v>
      </c>
      <c r="F2969" t="s">
        <v>8219</v>
      </c>
      <c r="G2969" t="s">
        <v>8224</v>
      </c>
      <c r="H2969" t="s">
        <v>8246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8300</v>
      </c>
      <c r="O2969" s="7">
        <f>(Table1[[#This Row],[pledged]]/Table1[[#This Row],[goal]])*100</f>
        <v>100.84615384615385</v>
      </c>
      <c r="P2969">
        <f>Table1[[#This Row],[pledged]]/Table1[[#This Row],[backers_count]]</f>
        <v>43.7</v>
      </c>
      <c r="Q2969" t="s">
        <v>8323</v>
      </c>
      <c r="R2969" t="s">
        <v>8352</v>
      </c>
      <c r="S2969" s="12">
        <f>(((J2969/60)/60)/24)+DATE(1970,1,1)</f>
        <v>42228.634328703702</v>
      </c>
      <c r="T2969" s="12">
        <f>(((I2969/60)/60)/24)+DATE(1970,1,1)</f>
        <v>42285.165972222225</v>
      </c>
    </row>
    <row r="2970" spans="1:20" ht="28.8" x14ac:dyDescent="0.3">
      <c r="A2970">
        <v>3310</v>
      </c>
      <c r="B2970" s="3" t="s">
        <v>3310</v>
      </c>
      <c r="C2970" s="3" t="s">
        <v>7420</v>
      </c>
      <c r="D2970">
        <v>6500</v>
      </c>
      <c r="E2970">
        <v>6505</v>
      </c>
      <c r="F2970" t="s">
        <v>8219</v>
      </c>
      <c r="G2970" t="s">
        <v>8224</v>
      </c>
      <c r="H2970" t="s">
        <v>8246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8271</v>
      </c>
      <c r="O2970" s="7">
        <f>(Table1[[#This Row],[pledged]]/Table1[[#This Row],[goal]])*100</f>
        <v>100.07692307692308</v>
      </c>
      <c r="P2970">
        <f>Table1[[#This Row],[pledged]]/Table1[[#This Row],[backers_count]]</f>
        <v>209.83870967741936</v>
      </c>
      <c r="Q2970" t="s">
        <v>8315</v>
      </c>
      <c r="R2970" t="s">
        <v>8316</v>
      </c>
      <c r="S2970" s="12">
        <f>(((J2970/60)/60)/24)+DATE(1970,1,1)</f>
        <v>42253.928530092591</v>
      </c>
      <c r="T2970" s="12">
        <f>(((I2970/60)/60)/24)+DATE(1970,1,1)</f>
        <v>42283.928530092591</v>
      </c>
    </row>
    <row r="2971" spans="1:20" ht="43.2" x14ac:dyDescent="0.3">
      <c r="A2971">
        <v>1254</v>
      </c>
      <c r="B2971" s="3" t="s">
        <v>1255</v>
      </c>
      <c r="C2971" s="3" t="s">
        <v>5364</v>
      </c>
      <c r="D2971">
        <v>6700</v>
      </c>
      <c r="E2971">
        <v>13323</v>
      </c>
      <c r="F2971" t="s">
        <v>8219</v>
      </c>
      <c r="G2971" t="s">
        <v>8224</v>
      </c>
      <c r="H2971" t="s">
        <v>8246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8276</v>
      </c>
      <c r="O2971" s="7">
        <f>(Table1[[#This Row],[pledged]]/Table1[[#This Row],[goal]])*100</f>
        <v>198.85074626865671</v>
      </c>
      <c r="P2971">
        <f>Table1[[#This Row],[pledged]]/Table1[[#This Row],[backers_count]]</f>
        <v>94.489361702127653</v>
      </c>
      <c r="Q2971" t="s">
        <v>8323</v>
      </c>
      <c r="R2971" t="s">
        <v>8324</v>
      </c>
      <c r="S2971" s="12">
        <f>(((J2971/60)/60)/24)+DATE(1970,1,1)</f>
        <v>40487.621365740742</v>
      </c>
      <c r="T2971" s="12">
        <f>(((I2971/60)/60)/24)+DATE(1970,1,1)</f>
        <v>40544.207638888889</v>
      </c>
    </row>
    <row r="2972" spans="1:20" ht="43.2" x14ac:dyDescent="0.3">
      <c r="A2972">
        <v>1622</v>
      </c>
      <c r="B2972" s="3" t="s">
        <v>1623</v>
      </c>
      <c r="C2972" s="3" t="s">
        <v>5732</v>
      </c>
      <c r="D2972">
        <v>6900</v>
      </c>
      <c r="E2972">
        <v>7019</v>
      </c>
      <c r="F2972" t="s">
        <v>8219</v>
      </c>
      <c r="G2972" t="s">
        <v>8224</v>
      </c>
      <c r="H2972" t="s">
        <v>8246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8276</v>
      </c>
      <c r="O2972" s="7">
        <f>(Table1[[#This Row],[pledged]]/Table1[[#This Row],[goal]])*100</f>
        <v>101.72463768115942</v>
      </c>
      <c r="P2972">
        <f>Table1[[#This Row],[pledged]]/Table1[[#This Row],[backers_count]]</f>
        <v>107.98461538461538</v>
      </c>
      <c r="Q2972" t="s">
        <v>8323</v>
      </c>
      <c r="R2972" t="s">
        <v>8324</v>
      </c>
      <c r="S2972" s="12">
        <f>(((J2972/60)/60)/24)+DATE(1970,1,1)</f>
        <v>41950.29483796296</v>
      </c>
      <c r="T2972" s="12">
        <f>(((I2972/60)/60)/24)+DATE(1970,1,1)</f>
        <v>41990.332638888889</v>
      </c>
    </row>
    <row r="2973" spans="1:20" ht="43.2" x14ac:dyDescent="0.3">
      <c r="A2973">
        <v>1371</v>
      </c>
      <c r="B2973" s="3" t="s">
        <v>1372</v>
      </c>
      <c r="C2973" s="3" t="s">
        <v>5481</v>
      </c>
      <c r="D2973">
        <v>6999</v>
      </c>
      <c r="E2973">
        <v>7495</v>
      </c>
      <c r="F2973" t="s">
        <v>8219</v>
      </c>
      <c r="G2973" t="s">
        <v>8224</v>
      </c>
      <c r="H2973" t="s">
        <v>8246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8276</v>
      </c>
      <c r="O2973" s="7">
        <f>(Table1[[#This Row],[pledged]]/Table1[[#This Row],[goal]])*100</f>
        <v>107.08672667523933</v>
      </c>
      <c r="P2973">
        <f>Table1[[#This Row],[pledged]]/Table1[[#This Row],[backers_count]]</f>
        <v>107.07142857142857</v>
      </c>
      <c r="Q2973" t="s">
        <v>8323</v>
      </c>
      <c r="R2973" t="s">
        <v>8324</v>
      </c>
      <c r="S2973" s="12">
        <f>(((J2973/60)/60)/24)+DATE(1970,1,1)</f>
        <v>42101.758587962962</v>
      </c>
      <c r="T2973" s="12">
        <f>(((I2973/60)/60)/24)+DATE(1970,1,1)</f>
        <v>42131.758587962962</v>
      </c>
    </row>
    <row r="2974" spans="1:20" ht="43.2" x14ac:dyDescent="0.3">
      <c r="A2974">
        <v>65</v>
      </c>
      <c r="B2974" s="3" t="s">
        <v>67</v>
      </c>
      <c r="C2974" s="3" t="s">
        <v>4176</v>
      </c>
      <c r="D2974">
        <v>7000</v>
      </c>
      <c r="E2974">
        <v>7527</v>
      </c>
      <c r="F2974" t="s">
        <v>8219</v>
      </c>
      <c r="G2974" t="s">
        <v>8229</v>
      </c>
      <c r="H2974" t="s">
        <v>8251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8266</v>
      </c>
      <c r="O2974" s="7">
        <f>(Table1[[#This Row],[pledged]]/Table1[[#This Row],[goal]])*100</f>
        <v>107.52857142857141</v>
      </c>
      <c r="P2974">
        <f>Table1[[#This Row],[pledged]]/Table1[[#This Row],[backers_count]]</f>
        <v>132.05263157894737</v>
      </c>
      <c r="Q2974" t="s">
        <v>8308</v>
      </c>
      <c r="R2974" t="s">
        <v>8310</v>
      </c>
      <c r="S2974" s="12">
        <f>(((J2974/60)/60)/24)+DATE(1970,1,1)</f>
        <v>41835.821226851855</v>
      </c>
      <c r="T2974" s="12">
        <f>(((I2974/60)/60)/24)+DATE(1970,1,1)</f>
        <v>41862.249305555553</v>
      </c>
    </row>
    <row r="2975" spans="1:20" ht="43.2" x14ac:dyDescent="0.3">
      <c r="A2975">
        <v>364</v>
      </c>
      <c r="B2975" s="3" t="s">
        <v>365</v>
      </c>
      <c r="C2975" s="3" t="s">
        <v>4474</v>
      </c>
      <c r="D2975">
        <v>7000</v>
      </c>
      <c r="E2975">
        <v>7711.3</v>
      </c>
      <c r="F2975" t="s">
        <v>8219</v>
      </c>
      <c r="G2975" t="s">
        <v>8224</v>
      </c>
      <c r="H2975" t="s">
        <v>8246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8269</v>
      </c>
      <c r="O2975" s="7">
        <f>(Table1[[#This Row],[pledged]]/Table1[[#This Row],[goal]])*100</f>
        <v>110.16142857142856</v>
      </c>
      <c r="P2975">
        <f>Table1[[#This Row],[pledged]]/Table1[[#This Row],[backers_count]]</f>
        <v>68.24159292035398</v>
      </c>
      <c r="Q2975" t="s">
        <v>8308</v>
      </c>
      <c r="R2975" t="s">
        <v>8313</v>
      </c>
      <c r="S2975" s="12">
        <f>(((J2975/60)/60)/24)+DATE(1970,1,1)</f>
        <v>41780.859629629631</v>
      </c>
      <c r="T2975" s="12">
        <f>(((I2975/60)/60)/24)+DATE(1970,1,1)</f>
        <v>41811.165972222225</v>
      </c>
    </row>
    <row r="2976" spans="1:20" ht="43.2" x14ac:dyDescent="0.3">
      <c r="A2976">
        <v>724</v>
      </c>
      <c r="B2976" s="3" t="s">
        <v>725</v>
      </c>
      <c r="C2976" s="3" t="s">
        <v>4834</v>
      </c>
      <c r="D2976">
        <v>7000</v>
      </c>
      <c r="E2976">
        <v>7383.01</v>
      </c>
      <c r="F2976" t="s">
        <v>8219</v>
      </c>
      <c r="G2976" t="s">
        <v>8224</v>
      </c>
      <c r="H2976" t="s">
        <v>8246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8274</v>
      </c>
      <c r="O2976" s="7">
        <f>(Table1[[#This Row],[pledged]]/Table1[[#This Row],[goal]])*100</f>
        <v>105.47157142857144</v>
      </c>
      <c r="P2976">
        <f>Table1[[#This Row],[pledged]]/Table1[[#This Row],[backers_count]]</f>
        <v>51.62944055944056</v>
      </c>
      <c r="Q2976" t="s">
        <v>8320</v>
      </c>
      <c r="R2976" t="s">
        <v>8321</v>
      </c>
      <c r="S2976" s="12">
        <f>(((J2976/60)/60)/24)+DATE(1970,1,1)</f>
        <v>40694.638460648144</v>
      </c>
      <c r="T2976" s="12">
        <f>(((I2976/60)/60)/24)+DATE(1970,1,1)</f>
        <v>40724.638460648144</v>
      </c>
    </row>
    <row r="2977" spans="1:20" ht="43.2" x14ac:dyDescent="0.3">
      <c r="A2977">
        <v>747</v>
      </c>
      <c r="B2977" s="3" t="s">
        <v>748</v>
      </c>
      <c r="C2977" s="3" t="s">
        <v>4857</v>
      </c>
      <c r="D2977">
        <v>7000</v>
      </c>
      <c r="E2977">
        <v>7003</v>
      </c>
      <c r="F2977" t="s">
        <v>8219</v>
      </c>
      <c r="G2977" t="s">
        <v>8233</v>
      </c>
      <c r="H2977" t="s">
        <v>8249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8274</v>
      </c>
      <c r="O2977" s="7">
        <f>(Table1[[#This Row],[pledged]]/Table1[[#This Row],[goal]])*100</f>
        <v>100.04285714285714</v>
      </c>
      <c r="P2977">
        <f>Table1[[#This Row],[pledged]]/Table1[[#This Row],[backers_count]]</f>
        <v>127.32727272727273</v>
      </c>
      <c r="Q2977" t="s">
        <v>8320</v>
      </c>
      <c r="R2977" t="s">
        <v>8321</v>
      </c>
      <c r="S2977" s="12">
        <f>(((J2977/60)/60)/24)+DATE(1970,1,1)</f>
        <v>41988.548831018517</v>
      </c>
      <c r="T2977" s="12">
        <f>(((I2977/60)/60)/24)+DATE(1970,1,1)</f>
        <v>42019.454166666663</v>
      </c>
    </row>
    <row r="2978" spans="1:20" ht="28.8" x14ac:dyDescent="0.3">
      <c r="A2978">
        <v>816</v>
      </c>
      <c r="B2978" s="3" t="s">
        <v>817</v>
      </c>
      <c r="C2978" s="3" t="s">
        <v>4926</v>
      </c>
      <c r="D2978">
        <v>7000</v>
      </c>
      <c r="E2978">
        <v>8058.55</v>
      </c>
      <c r="F2978" t="s">
        <v>8219</v>
      </c>
      <c r="G2978" t="s">
        <v>8224</v>
      </c>
      <c r="H2978" t="s">
        <v>8246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8276</v>
      </c>
      <c r="O2978" s="7">
        <f>(Table1[[#This Row],[pledged]]/Table1[[#This Row],[goal]])*100</f>
        <v>115.12214285714286</v>
      </c>
      <c r="P2978">
        <f>Table1[[#This Row],[pledged]]/Table1[[#This Row],[backers_count]]</f>
        <v>39.31</v>
      </c>
      <c r="Q2978" t="s">
        <v>8323</v>
      </c>
      <c r="R2978" t="s">
        <v>8324</v>
      </c>
      <c r="S2978" s="12">
        <f>(((J2978/60)/60)/24)+DATE(1970,1,1)</f>
        <v>41341.870868055557</v>
      </c>
      <c r="T2978" s="12">
        <f>(((I2978/60)/60)/24)+DATE(1970,1,1)</f>
        <v>41373.270833333336</v>
      </c>
    </row>
    <row r="2979" spans="1:20" ht="57.6" x14ac:dyDescent="0.3">
      <c r="A2979">
        <v>1026</v>
      </c>
      <c r="B2979" s="3" t="s">
        <v>1027</v>
      </c>
      <c r="C2979" s="3" t="s">
        <v>5136</v>
      </c>
      <c r="D2979">
        <v>7000</v>
      </c>
      <c r="E2979">
        <v>7000.58</v>
      </c>
      <c r="F2979" t="s">
        <v>8219</v>
      </c>
      <c r="G2979" t="s">
        <v>8225</v>
      </c>
      <c r="H2979" t="s">
        <v>8247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8280</v>
      </c>
      <c r="O2979" s="7">
        <f>(Table1[[#This Row],[pledged]]/Table1[[#This Row],[goal]])*100</f>
        <v>100.00828571428571</v>
      </c>
      <c r="P2979">
        <f>Table1[[#This Row],[pledged]]/Table1[[#This Row],[backers_count]]</f>
        <v>57.381803278688523</v>
      </c>
      <c r="Q2979" t="s">
        <v>8323</v>
      </c>
      <c r="R2979" t="s">
        <v>8328</v>
      </c>
      <c r="S2979" s="12">
        <f>(((J2979/60)/60)/24)+DATE(1970,1,1)</f>
        <v>42426.407592592594</v>
      </c>
      <c r="T2979" s="12">
        <f>(((I2979/60)/60)/24)+DATE(1970,1,1)</f>
        <v>42460.365925925929</v>
      </c>
    </row>
    <row r="2980" spans="1:20" ht="43.2" x14ac:dyDescent="0.3">
      <c r="A2980">
        <v>1281</v>
      </c>
      <c r="B2980" s="3" t="s">
        <v>1282</v>
      </c>
      <c r="C2980" s="3" t="s">
        <v>5391</v>
      </c>
      <c r="D2980">
        <v>7000</v>
      </c>
      <c r="E2980">
        <v>7750</v>
      </c>
      <c r="F2980" t="s">
        <v>8219</v>
      </c>
      <c r="G2980" t="s">
        <v>8224</v>
      </c>
      <c r="H2980" t="s">
        <v>8246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8276</v>
      </c>
      <c r="O2980" s="7">
        <f>(Table1[[#This Row],[pledged]]/Table1[[#This Row],[goal]])*100</f>
        <v>110.71428571428572</v>
      </c>
      <c r="P2980">
        <f>Table1[[#This Row],[pledged]]/Table1[[#This Row],[backers_count]]</f>
        <v>104.72972972972973</v>
      </c>
      <c r="Q2980" t="s">
        <v>8323</v>
      </c>
      <c r="R2980" t="s">
        <v>8324</v>
      </c>
      <c r="S2980" s="12">
        <f>(((J2980/60)/60)/24)+DATE(1970,1,1)</f>
        <v>41463.743472222224</v>
      </c>
      <c r="T2980" s="12">
        <f>(((I2980/60)/60)/24)+DATE(1970,1,1)</f>
        <v>41483.743472222224</v>
      </c>
    </row>
    <row r="2981" spans="1:20" ht="43.2" x14ac:dyDescent="0.3">
      <c r="A2981">
        <v>1538</v>
      </c>
      <c r="B2981" s="3" t="s">
        <v>1539</v>
      </c>
      <c r="C2981" s="3" t="s">
        <v>5648</v>
      </c>
      <c r="D2981">
        <v>7000</v>
      </c>
      <c r="E2981">
        <v>7184</v>
      </c>
      <c r="F2981" t="s">
        <v>8219</v>
      </c>
      <c r="G2981" t="s">
        <v>8224</v>
      </c>
      <c r="H2981" t="s">
        <v>8246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8285</v>
      </c>
      <c r="O2981" s="7">
        <f>(Table1[[#This Row],[pledged]]/Table1[[#This Row],[goal]])*100</f>
        <v>102.62857142857142</v>
      </c>
      <c r="P2981">
        <f>Table1[[#This Row],[pledged]]/Table1[[#This Row],[backers_count]]</f>
        <v>156.17391304347825</v>
      </c>
      <c r="Q2981" t="s">
        <v>8336</v>
      </c>
      <c r="R2981" t="s">
        <v>8337</v>
      </c>
      <c r="S2981" s="12">
        <f>(((J2981/60)/60)/24)+DATE(1970,1,1)</f>
        <v>41981.782060185185</v>
      </c>
      <c r="T2981" s="12">
        <f>(((I2981/60)/60)/24)+DATE(1970,1,1)</f>
        <v>42026.782060185185</v>
      </c>
    </row>
    <row r="2982" spans="1:20" ht="28.8" x14ac:dyDescent="0.3">
      <c r="A2982">
        <v>1617</v>
      </c>
      <c r="B2982" s="3" t="s">
        <v>1618</v>
      </c>
      <c r="C2982" s="3" t="s">
        <v>5727</v>
      </c>
      <c r="D2982">
        <v>7000</v>
      </c>
      <c r="E2982">
        <v>10210</v>
      </c>
      <c r="F2982" t="s">
        <v>8219</v>
      </c>
      <c r="G2982" t="s">
        <v>8224</v>
      </c>
      <c r="H2982" t="s">
        <v>8246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8276</v>
      </c>
      <c r="O2982" s="7">
        <f>(Table1[[#This Row],[pledged]]/Table1[[#This Row],[goal]])*100</f>
        <v>145.85714285714286</v>
      </c>
      <c r="P2982">
        <f>Table1[[#This Row],[pledged]]/Table1[[#This Row],[backers_count]]</f>
        <v>64.620253164556956</v>
      </c>
      <c r="Q2982" t="s">
        <v>8323</v>
      </c>
      <c r="R2982" t="s">
        <v>8324</v>
      </c>
      <c r="S2982" s="12">
        <f>(((J2982/60)/60)/24)+DATE(1970,1,1)</f>
        <v>41546.664212962962</v>
      </c>
      <c r="T2982" s="12">
        <f>(((I2982/60)/60)/24)+DATE(1970,1,1)</f>
        <v>41579.791666666664</v>
      </c>
    </row>
    <row r="2983" spans="1:20" ht="43.2" x14ac:dyDescent="0.3">
      <c r="A2983">
        <v>1745</v>
      </c>
      <c r="B2983" s="3" t="s">
        <v>1746</v>
      </c>
      <c r="C2983" s="3" t="s">
        <v>5855</v>
      </c>
      <c r="D2983">
        <v>7000</v>
      </c>
      <c r="E2983">
        <v>7981</v>
      </c>
      <c r="F2983" t="s">
        <v>8219</v>
      </c>
      <c r="G2983" t="s">
        <v>8224</v>
      </c>
      <c r="H2983" t="s">
        <v>8246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8285</v>
      </c>
      <c r="O2983" s="7">
        <f>(Table1[[#This Row],[pledged]]/Table1[[#This Row],[goal]])*100</f>
        <v>114.01428571428571</v>
      </c>
      <c r="P2983">
        <f>Table1[[#This Row],[pledged]]/Table1[[#This Row],[backers_count]]</f>
        <v>89.674157303370791</v>
      </c>
      <c r="Q2983" t="s">
        <v>8336</v>
      </c>
      <c r="R2983" t="s">
        <v>8337</v>
      </c>
      <c r="S2983" s="12">
        <f>(((J2983/60)/60)/24)+DATE(1970,1,1)</f>
        <v>42690.259699074071</v>
      </c>
      <c r="T2983" s="12">
        <f>(((I2983/60)/60)/24)+DATE(1970,1,1)</f>
        <v>42726.083333333328</v>
      </c>
    </row>
    <row r="2984" spans="1:20" ht="43.2" x14ac:dyDescent="0.3">
      <c r="A2984">
        <v>1958</v>
      </c>
      <c r="B2984" s="3" t="s">
        <v>1959</v>
      </c>
      <c r="C2984" s="3" t="s">
        <v>6068</v>
      </c>
      <c r="D2984">
        <v>7000</v>
      </c>
      <c r="E2984">
        <v>100490.02</v>
      </c>
      <c r="F2984" t="s">
        <v>8219</v>
      </c>
      <c r="G2984" t="s">
        <v>8224</v>
      </c>
      <c r="H2984" t="s">
        <v>8246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8295</v>
      </c>
      <c r="O2984" s="7">
        <f>(Table1[[#This Row],[pledged]]/Table1[[#This Row],[goal]])*100</f>
        <v>1435.5717142857143</v>
      </c>
      <c r="P2984">
        <f>Table1[[#This Row],[pledged]]/Table1[[#This Row],[backers_count]]</f>
        <v>74.107684365781708</v>
      </c>
      <c r="Q2984" t="s">
        <v>8317</v>
      </c>
      <c r="R2984" t="s">
        <v>8347</v>
      </c>
      <c r="S2984" s="12">
        <f>(((J2984/60)/60)/24)+DATE(1970,1,1)</f>
        <v>41326.987974537034</v>
      </c>
      <c r="T2984" s="12">
        <f>(((I2984/60)/60)/24)+DATE(1970,1,1)</f>
        <v>41356.94630787037</v>
      </c>
    </row>
    <row r="2985" spans="1:20" ht="28.8" x14ac:dyDescent="0.3">
      <c r="A2985">
        <v>2113</v>
      </c>
      <c r="B2985" s="3" t="s">
        <v>2114</v>
      </c>
      <c r="C2985" s="3" t="s">
        <v>6223</v>
      </c>
      <c r="D2985">
        <v>7000</v>
      </c>
      <c r="E2985">
        <v>7340</v>
      </c>
      <c r="F2985" t="s">
        <v>8219</v>
      </c>
      <c r="G2985" t="s">
        <v>8224</v>
      </c>
      <c r="H2985" t="s">
        <v>8246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8279</v>
      </c>
      <c r="O2985" s="7">
        <f>(Table1[[#This Row],[pledged]]/Table1[[#This Row],[goal]])*100</f>
        <v>104.85714285714285</v>
      </c>
      <c r="P2985">
        <f>Table1[[#This Row],[pledged]]/Table1[[#This Row],[backers_count]]</f>
        <v>68.598130841121488</v>
      </c>
      <c r="Q2985" t="s">
        <v>8323</v>
      </c>
      <c r="R2985" t="s">
        <v>8327</v>
      </c>
      <c r="S2985" s="12">
        <f>(((J2985/60)/60)/24)+DATE(1970,1,1)</f>
        <v>41870.86546296296</v>
      </c>
      <c r="T2985" s="12">
        <f>(((I2985/60)/60)/24)+DATE(1970,1,1)</f>
        <v>41905.86546296296</v>
      </c>
    </row>
    <row r="2986" spans="1:20" ht="43.2" x14ac:dyDescent="0.3">
      <c r="A2986">
        <v>2248</v>
      </c>
      <c r="B2986" s="3" t="s">
        <v>2249</v>
      </c>
      <c r="C2986" s="3" t="s">
        <v>6358</v>
      </c>
      <c r="D2986">
        <v>7000</v>
      </c>
      <c r="E2986">
        <v>7505</v>
      </c>
      <c r="F2986" t="s">
        <v>8219</v>
      </c>
      <c r="G2986" t="s">
        <v>8225</v>
      </c>
      <c r="H2986" t="s">
        <v>8247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8297</v>
      </c>
      <c r="O2986" s="7">
        <f>(Table1[[#This Row],[pledged]]/Table1[[#This Row],[goal]])*100</f>
        <v>107.21428571428571</v>
      </c>
      <c r="P2986">
        <f>Table1[[#This Row],[pledged]]/Table1[[#This Row],[backers_count]]</f>
        <v>58.6328125</v>
      </c>
      <c r="Q2986" t="s">
        <v>8331</v>
      </c>
      <c r="R2986" t="s">
        <v>8349</v>
      </c>
      <c r="S2986" s="12">
        <f>(((J2986/60)/60)/24)+DATE(1970,1,1)</f>
        <v>42688.875902777778</v>
      </c>
      <c r="T2986" s="12">
        <f>(((I2986/60)/60)/24)+DATE(1970,1,1)</f>
        <v>42718.875902777778</v>
      </c>
    </row>
    <row r="2987" spans="1:20" ht="43.2" x14ac:dyDescent="0.3">
      <c r="A2987">
        <v>2296</v>
      </c>
      <c r="B2987" s="3" t="s">
        <v>2297</v>
      </c>
      <c r="C2987" s="3" t="s">
        <v>6406</v>
      </c>
      <c r="D2987">
        <v>7000</v>
      </c>
      <c r="E2987">
        <v>10435</v>
      </c>
      <c r="F2987" t="s">
        <v>8219</v>
      </c>
      <c r="G2987" t="s">
        <v>8224</v>
      </c>
      <c r="H2987" t="s">
        <v>8246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8276</v>
      </c>
      <c r="O2987" s="7">
        <f>(Table1[[#This Row],[pledged]]/Table1[[#This Row],[goal]])*100</f>
        <v>149.07142857142856</v>
      </c>
      <c r="P2987">
        <f>Table1[[#This Row],[pledged]]/Table1[[#This Row],[backers_count]]</f>
        <v>71.965517241379317</v>
      </c>
      <c r="Q2987" t="s">
        <v>8323</v>
      </c>
      <c r="R2987" t="s">
        <v>8324</v>
      </c>
      <c r="S2987" s="12">
        <f>(((J2987/60)/60)/24)+DATE(1970,1,1)</f>
        <v>40927.731782407405</v>
      </c>
      <c r="T2987" s="12">
        <f>(((I2987/60)/60)/24)+DATE(1970,1,1)</f>
        <v>40962.731782407405</v>
      </c>
    </row>
    <row r="2988" spans="1:20" ht="28.8" x14ac:dyDescent="0.3">
      <c r="A2988">
        <v>3002</v>
      </c>
      <c r="B2988" s="3" t="s">
        <v>3002</v>
      </c>
      <c r="C2988" s="3" t="s">
        <v>7112</v>
      </c>
      <c r="D2988">
        <v>7000</v>
      </c>
      <c r="E2988">
        <v>7595.43</v>
      </c>
      <c r="F2988" t="s">
        <v>8219</v>
      </c>
      <c r="G2988" t="s">
        <v>8224</v>
      </c>
      <c r="H2988" t="s">
        <v>8246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8303</v>
      </c>
      <c r="O2988" s="7">
        <f>(Table1[[#This Row],[pledged]]/Table1[[#This Row],[goal]])*100</f>
        <v>108.50614285714286</v>
      </c>
      <c r="P2988">
        <f>Table1[[#This Row],[pledged]]/Table1[[#This Row],[backers_count]]</f>
        <v>73.032980769230775</v>
      </c>
      <c r="Q2988" t="s">
        <v>8315</v>
      </c>
      <c r="R2988" t="s">
        <v>8355</v>
      </c>
      <c r="S2988" s="12">
        <f>(((J2988/60)/60)/24)+DATE(1970,1,1)</f>
        <v>41239.83625</v>
      </c>
      <c r="T2988" s="12">
        <f>(((I2988/60)/60)/24)+DATE(1970,1,1)</f>
        <v>41269.83625</v>
      </c>
    </row>
    <row r="2989" spans="1:20" ht="43.2" x14ac:dyDescent="0.3">
      <c r="A2989">
        <v>3020</v>
      </c>
      <c r="B2989" s="3" t="s">
        <v>3020</v>
      </c>
      <c r="C2989" s="3" t="s">
        <v>7130</v>
      </c>
      <c r="D2989">
        <v>7000</v>
      </c>
      <c r="E2989">
        <v>7040</v>
      </c>
      <c r="F2989" t="s">
        <v>8219</v>
      </c>
      <c r="G2989" t="s">
        <v>8224</v>
      </c>
      <c r="H2989" t="s">
        <v>8246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8303</v>
      </c>
      <c r="O2989" s="7">
        <f>(Table1[[#This Row],[pledged]]/Table1[[#This Row],[goal]])*100</f>
        <v>100.57142857142858</v>
      </c>
      <c r="P2989">
        <f>Table1[[#This Row],[pledged]]/Table1[[#This Row],[backers_count]]</f>
        <v>234.66666666666666</v>
      </c>
      <c r="Q2989" t="s">
        <v>8315</v>
      </c>
      <c r="R2989" t="s">
        <v>8355</v>
      </c>
      <c r="S2989" s="12">
        <f>(((J2989/60)/60)/24)+DATE(1970,1,1)</f>
        <v>42170.846446759257</v>
      </c>
      <c r="T2989" s="12">
        <f>(((I2989/60)/60)/24)+DATE(1970,1,1)</f>
        <v>42230.846446759257</v>
      </c>
    </row>
    <row r="2990" spans="1:20" ht="43.2" x14ac:dyDescent="0.3">
      <c r="A2990">
        <v>3154</v>
      </c>
      <c r="B2990" s="3" t="s">
        <v>3154</v>
      </c>
      <c r="C2990" s="3" t="s">
        <v>7264</v>
      </c>
      <c r="D2990">
        <v>7000</v>
      </c>
      <c r="E2990">
        <v>7905</v>
      </c>
      <c r="F2990" t="s">
        <v>8219</v>
      </c>
      <c r="G2990" t="s">
        <v>8224</v>
      </c>
      <c r="H2990" t="s">
        <v>8246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8271</v>
      </c>
      <c r="O2990" s="7">
        <f>(Table1[[#This Row],[pledged]]/Table1[[#This Row],[goal]])*100</f>
        <v>112.92857142857142</v>
      </c>
      <c r="P2990">
        <f>Table1[[#This Row],[pledged]]/Table1[[#This Row],[backers_count]]</f>
        <v>64.268292682926827</v>
      </c>
      <c r="Q2990" t="s">
        <v>8315</v>
      </c>
      <c r="R2990" t="s">
        <v>8316</v>
      </c>
      <c r="S2990" s="12">
        <f>(((J2990/60)/60)/24)+DATE(1970,1,1)</f>
        <v>40970.875671296293</v>
      </c>
      <c r="T2990" s="12">
        <f>(((I2990/60)/60)/24)+DATE(1970,1,1)</f>
        <v>41000.834004629629</v>
      </c>
    </row>
    <row r="2991" spans="1:20" ht="57.6" x14ac:dyDescent="0.3">
      <c r="A2991">
        <v>3171</v>
      </c>
      <c r="B2991" s="3" t="s">
        <v>3171</v>
      </c>
      <c r="C2991" s="3" t="s">
        <v>7281</v>
      </c>
      <c r="D2991">
        <v>7000</v>
      </c>
      <c r="E2991">
        <v>7617</v>
      </c>
      <c r="F2991" t="s">
        <v>8219</v>
      </c>
      <c r="G2991" t="s">
        <v>8225</v>
      </c>
      <c r="H2991" t="s">
        <v>8247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8271</v>
      </c>
      <c r="O2991" s="7">
        <f>(Table1[[#This Row],[pledged]]/Table1[[#This Row],[goal]])*100</f>
        <v>108.8142857142857</v>
      </c>
      <c r="P2991">
        <f>Table1[[#This Row],[pledged]]/Table1[[#This Row],[backers_count]]</f>
        <v>65.102564102564102</v>
      </c>
      <c r="Q2991" t="s">
        <v>8315</v>
      </c>
      <c r="R2991" t="s">
        <v>8316</v>
      </c>
      <c r="S2991" s="12">
        <f>(((J2991/60)/60)/24)+DATE(1970,1,1)</f>
        <v>42466.608310185184</v>
      </c>
      <c r="T2991" s="12">
        <f>(((I2991/60)/60)/24)+DATE(1970,1,1)</f>
        <v>42496.608310185184</v>
      </c>
    </row>
    <row r="2992" spans="1:20" ht="57.6" x14ac:dyDescent="0.3">
      <c r="A2992">
        <v>3182</v>
      </c>
      <c r="B2992" s="3" t="s">
        <v>3182</v>
      </c>
      <c r="C2992" s="3" t="s">
        <v>7292</v>
      </c>
      <c r="D2992">
        <v>7000</v>
      </c>
      <c r="E2992">
        <v>7062</v>
      </c>
      <c r="F2992" t="s">
        <v>8219</v>
      </c>
      <c r="G2992" t="s">
        <v>8224</v>
      </c>
      <c r="H2992" t="s">
        <v>8246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8271</v>
      </c>
      <c r="O2992" s="7">
        <f>(Table1[[#This Row],[pledged]]/Table1[[#This Row],[goal]])*100</f>
        <v>100.88571428571429</v>
      </c>
      <c r="P2992">
        <f>Table1[[#This Row],[pledged]]/Table1[[#This Row],[backers_count]]</f>
        <v>46.768211920529801</v>
      </c>
      <c r="Q2992" t="s">
        <v>8315</v>
      </c>
      <c r="R2992" t="s">
        <v>8316</v>
      </c>
      <c r="S2992" s="12">
        <f>(((J2992/60)/60)/24)+DATE(1970,1,1)</f>
        <v>40883.949317129627</v>
      </c>
      <c r="T2992" s="12">
        <f>(((I2992/60)/60)/24)+DATE(1970,1,1)</f>
        <v>40939.708333333336</v>
      </c>
    </row>
    <row r="2993" spans="1:20" ht="28.8" x14ac:dyDescent="0.3">
      <c r="A2993">
        <v>3228</v>
      </c>
      <c r="B2993" s="3" t="s">
        <v>3228</v>
      </c>
      <c r="C2993" s="3" t="s">
        <v>7338</v>
      </c>
      <c r="D2993">
        <v>7000</v>
      </c>
      <c r="E2993">
        <v>7164</v>
      </c>
      <c r="F2993" t="s">
        <v>8219</v>
      </c>
      <c r="G2993" t="s">
        <v>8224</v>
      </c>
      <c r="H2993" t="s">
        <v>8246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8271</v>
      </c>
      <c r="O2993" s="7">
        <f>(Table1[[#This Row],[pledged]]/Table1[[#This Row],[goal]])*100</f>
        <v>102.34285714285714</v>
      </c>
      <c r="P2993">
        <f>Table1[[#This Row],[pledged]]/Table1[[#This Row],[backers_count]]</f>
        <v>193.62162162162161</v>
      </c>
      <c r="Q2993" t="s">
        <v>8315</v>
      </c>
      <c r="R2993" t="s">
        <v>8316</v>
      </c>
      <c r="S2993" s="12">
        <f>(((J2993/60)/60)/24)+DATE(1970,1,1)</f>
        <v>42323.70930555556</v>
      </c>
      <c r="T2993" s="12">
        <f>(((I2993/60)/60)/24)+DATE(1970,1,1)</f>
        <v>42355.207638888889</v>
      </c>
    </row>
    <row r="2994" spans="1:20" ht="43.2" x14ac:dyDescent="0.3">
      <c r="A2994">
        <v>3258</v>
      </c>
      <c r="B2994" s="3" t="s">
        <v>3258</v>
      </c>
      <c r="C2994" s="3" t="s">
        <v>7368</v>
      </c>
      <c r="D2994">
        <v>7000</v>
      </c>
      <c r="E2994">
        <v>7365</v>
      </c>
      <c r="F2994" t="s">
        <v>8219</v>
      </c>
      <c r="G2994" t="s">
        <v>8224</v>
      </c>
      <c r="H2994" t="s">
        <v>8246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8271</v>
      </c>
      <c r="O2994" s="7">
        <f>(Table1[[#This Row],[pledged]]/Table1[[#This Row],[goal]])*100</f>
        <v>105.21428571428571</v>
      </c>
      <c r="P2994">
        <f>Table1[[#This Row],[pledged]]/Table1[[#This Row],[backers_count]]</f>
        <v>98.2</v>
      </c>
      <c r="Q2994" t="s">
        <v>8315</v>
      </c>
      <c r="R2994" t="s">
        <v>8316</v>
      </c>
      <c r="S2994" s="12">
        <f>(((J2994/60)/60)/24)+DATE(1970,1,1)</f>
        <v>41982.887280092589</v>
      </c>
      <c r="T2994" s="12">
        <f>(((I2994/60)/60)/24)+DATE(1970,1,1)</f>
        <v>42012.887280092589</v>
      </c>
    </row>
    <row r="2995" spans="1:20" ht="43.2" x14ac:dyDescent="0.3">
      <c r="A2995">
        <v>3765</v>
      </c>
      <c r="B2995" s="3" t="s">
        <v>3762</v>
      </c>
      <c r="C2995" s="3" t="s">
        <v>7875</v>
      </c>
      <c r="D2995">
        <v>7000</v>
      </c>
      <c r="E2995">
        <v>7942</v>
      </c>
      <c r="F2995" t="s">
        <v>8219</v>
      </c>
      <c r="G2995" t="s">
        <v>8224</v>
      </c>
      <c r="H2995" t="s">
        <v>8246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8305</v>
      </c>
      <c r="O2995" s="7">
        <f>(Table1[[#This Row],[pledged]]/Table1[[#This Row],[goal]])*100</f>
        <v>113.45714285714286</v>
      </c>
      <c r="P2995">
        <f>Table1[[#This Row],[pledged]]/Table1[[#This Row],[backers_count]]</f>
        <v>74.224299065420567</v>
      </c>
      <c r="Q2995" t="s">
        <v>8315</v>
      </c>
      <c r="R2995" t="s">
        <v>8357</v>
      </c>
      <c r="S2995" s="12">
        <f>(((J2995/60)/60)/24)+DATE(1970,1,1)</f>
        <v>41820.776412037041</v>
      </c>
      <c r="T2995" s="12">
        <f>(((I2995/60)/60)/24)+DATE(1970,1,1)</f>
        <v>41850.776412037041</v>
      </c>
    </row>
    <row r="2996" spans="1:20" ht="43.2" x14ac:dyDescent="0.3">
      <c r="A2996">
        <v>2015</v>
      </c>
      <c r="B2996" s="3" t="s">
        <v>2016</v>
      </c>
      <c r="C2996" s="3" t="s">
        <v>6125</v>
      </c>
      <c r="D2996">
        <v>7200</v>
      </c>
      <c r="E2996">
        <v>8136.01</v>
      </c>
      <c r="F2996" t="s">
        <v>8219</v>
      </c>
      <c r="G2996" t="s">
        <v>8224</v>
      </c>
      <c r="H2996" t="s">
        <v>8246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8295</v>
      </c>
      <c r="O2996" s="7">
        <f>(Table1[[#This Row],[pledged]]/Table1[[#This Row],[goal]])*100</f>
        <v>113.00013888888888</v>
      </c>
      <c r="P2996">
        <f>Table1[[#This Row],[pledged]]/Table1[[#This Row],[backers_count]]</f>
        <v>50.222283950617282</v>
      </c>
      <c r="Q2996" t="s">
        <v>8317</v>
      </c>
      <c r="R2996" t="s">
        <v>8347</v>
      </c>
      <c r="S2996" s="12">
        <f>(((J2996/60)/60)/24)+DATE(1970,1,1)</f>
        <v>40765.876886574071</v>
      </c>
      <c r="T2996" s="12">
        <f>(((I2996/60)/60)/24)+DATE(1970,1,1)</f>
        <v>40795.876886574071</v>
      </c>
    </row>
    <row r="2997" spans="1:20" ht="43.2" x14ac:dyDescent="0.3">
      <c r="A2997">
        <v>3001</v>
      </c>
      <c r="B2997" s="3" t="s">
        <v>3001</v>
      </c>
      <c r="C2997" s="3" t="s">
        <v>7111</v>
      </c>
      <c r="D2997">
        <v>7214</v>
      </c>
      <c r="E2997">
        <v>22991.01</v>
      </c>
      <c r="F2997" t="s">
        <v>8219</v>
      </c>
      <c r="G2997" t="s">
        <v>8224</v>
      </c>
      <c r="H2997" t="s">
        <v>8246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8303</v>
      </c>
      <c r="O2997" s="7">
        <f>(Table1[[#This Row],[pledged]]/Table1[[#This Row],[goal]])*100</f>
        <v>318.69988910451895</v>
      </c>
      <c r="P2997">
        <f>Table1[[#This Row],[pledged]]/Table1[[#This Row],[backers_count]]</f>
        <v>131.37719999999999</v>
      </c>
      <c r="Q2997" t="s">
        <v>8315</v>
      </c>
      <c r="R2997" t="s">
        <v>8355</v>
      </c>
      <c r="S2997" s="12">
        <f>(((J2997/60)/60)/24)+DATE(1970,1,1)</f>
        <v>42534.895625000005</v>
      </c>
      <c r="T2997" s="12">
        <f>(((I2997/60)/60)/24)+DATE(1970,1,1)</f>
        <v>42564.895625000005</v>
      </c>
    </row>
    <row r="2998" spans="1:20" ht="43.2" x14ac:dyDescent="0.3">
      <c r="A2998">
        <v>107</v>
      </c>
      <c r="B2998" s="3" t="s">
        <v>109</v>
      </c>
      <c r="C2998" s="3" t="s">
        <v>4218</v>
      </c>
      <c r="D2998">
        <v>7500</v>
      </c>
      <c r="E2998">
        <v>7685</v>
      </c>
      <c r="F2998" t="s">
        <v>8219</v>
      </c>
      <c r="G2998" t="s">
        <v>8224</v>
      </c>
      <c r="H2998" t="s">
        <v>8246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8266</v>
      </c>
      <c r="O2998" s="7">
        <f>(Table1[[#This Row],[pledged]]/Table1[[#This Row],[goal]])*100</f>
        <v>102.46666666666667</v>
      </c>
      <c r="P2998">
        <f>Table1[[#This Row],[pledged]]/Table1[[#This Row],[backers_count]]</f>
        <v>111.37681159420291</v>
      </c>
      <c r="Q2998" t="s">
        <v>8308</v>
      </c>
      <c r="R2998" t="s">
        <v>8310</v>
      </c>
      <c r="S2998" s="12">
        <f>(((J2998/60)/60)/24)+DATE(1970,1,1)</f>
        <v>40635.982488425929</v>
      </c>
      <c r="T2998" s="12">
        <f>(((I2998/60)/60)/24)+DATE(1970,1,1)</f>
        <v>40657.982488425929</v>
      </c>
    </row>
    <row r="2999" spans="1:20" ht="43.2" x14ac:dyDescent="0.3">
      <c r="A2999">
        <v>305</v>
      </c>
      <c r="B2999" s="3" t="s">
        <v>306</v>
      </c>
      <c r="C2999" s="3" t="s">
        <v>4415</v>
      </c>
      <c r="D2999">
        <v>7500</v>
      </c>
      <c r="E2999">
        <v>9775</v>
      </c>
      <c r="F2999" t="s">
        <v>8219</v>
      </c>
      <c r="G2999" t="s">
        <v>8224</v>
      </c>
      <c r="H2999" t="s">
        <v>8246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8269</v>
      </c>
      <c r="O2999" s="7">
        <f>(Table1[[#This Row],[pledged]]/Table1[[#This Row],[goal]])*100</f>
        <v>130.33333333333331</v>
      </c>
      <c r="P2999">
        <f>Table1[[#This Row],[pledged]]/Table1[[#This Row],[backers_count]]</f>
        <v>51.719576719576722</v>
      </c>
      <c r="Q2999" t="s">
        <v>8308</v>
      </c>
      <c r="R2999" t="s">
        <v>8313</v>
      </c>
      <c r="S2999" s="12">
        <f>(((J2999/60)/60)/24)+DATE(1970,1,1)</f>
        <v>40948.630196759259</v>
      </c>
      <c r="T2999" s="12">
        <f>(((I2999/60)/60)/24)+DATE(1970,1,1)</f>
        <v>40978.630196759259</v>
      </c>
    </row>
    <row r="3000" spans="1:20" ht="43.2" x14ac:dyDescent="0.3">
      <c r="A3000">
        <v>356</v>
      </c>
      <c r="B3000" s="3" t="s">
        <v>357</v>
      </c>
      <c r="C3000" s="3" t="s">
        <v>4466</v>
      </c>
      <c r="D3000">
        <v>7500</v>
      </c>
      <c r="E3000">
        <v>7701.93</v>
      </c>
      <c r="F3000" t="s">
        <v>8219</v>
      </c>
      <c r="G3000" t="s">
        <v>8224</v>
      </c>
      <c r="H3000" t="s">
        <v>8246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8269</v>
      </c>
      <c r="O3000" s="7">
        <f>(Table1[[#This Row],[pledged]]/Table1[[#This Row],[goal]])*100</f>
        <v>102.69239999999999</v>
      </c>
      <c r="P3000">
        <f>Table1[[#This Row],[pledged]]/Table1[[#This Row],[backers_count]]</f>
        <v>79.401340206185566</v>
      </c>
      <c r="Q3000" t="s">
        <v>8308</v>
      </c>
      <c r="R3000" t="s">
        <v>8313</v>
      </c>
      <c r="S3000" s="12">
        <f>(((J3000/60)/60)/24)+DATE(1970,1,1)</f>
        <v>42415.803159722222</v>
      </c>
      <c r="T3000" s="12">
        <f>(((I3000/60)/60)/24)+DATE(1970,1,1)</f>
        <v>42445.761493055557</v>
      </c>
    </row>
    <row r="3001" spans="1:20" ht="43.2" x14ac:dyDescent="0.3">
      <c r="A3001">
        <v>373</v>
      </c>
      <c r="B3001" s="3" t="s">
        <v>374</v>
      </c>
      <c r="C3001" s="3" t="s">
        <v>4483</v>
      </c>
      <c r="D3001">
        <v>7500</v>
      </c>
      <c r="E3001">
        <v>8000</v>
      </c>
      <c r="F3001" t="s">
        <v>8219</v>
      </c>
      <c r="G3001" t="s">
        <v>8224</v>
      </c>
      <c r="H3001" t="s">
        <v>8246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8269</v>
      </c>
      <c r="O3001" s="7">
        <f>(Table1[[#This Row],[pledged]]/Table1[[#This Row],[goal]])*100</f>
        <v>106.66666666666667</v>
      </c>
      <c r="P3001">
        <f>Table1[[#This Row],[pledged]]/Table1[[#This Row],[backers_count]]</f>
        <v>89.887640449438209</v>
      </c>
      <c r="Q3001" t="s">
        <v>8308</v>
      </c>
      <c r="R3001" t="s">
        <v>8313</v>
      </c>
      <c r="S3001" s="12">
        <f>(((J3001/60)/60)/24)+DATE(1970,1,1)</f>
        <v>41078.91201388889</v>
      </c>
      <c r="T3001" s="12">
        <f>(((I3001/60)/60)/24)+DATE(1970,1,1)</f>
        <v>41108.91201388889</v>
      </c>
    </row>
    <row r="3002" spans="1:20" ht="43.2" x14ac:dyDescent="0.3">
      <c r="A3002">
        <v>398</v>
      </c>
      <c r="B3002" s="3" t="s">
        <v>399</v>
      </c>
      <c r="C3002" s="3" t="s">
        <v>4508</v>
      </c>
      <c r="D3002">
        <v>7500</v>
      </c>
      <c r="E3002">
        <v>9387</v>
      </c>
      <c r="F3002" t="s">
        <v>8219</v>
      </c>
      <c r="G3002" t="s">
        <v>8224</v>
      </c>
      <c r="H3002" t="s">
        <v>8246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8269</v>
      </c>
      <c r="O3002" s="7">
        <f>(Table1[[#This Row],[pledged]]/Table1[[#This Row],[goal]])*100</f>
        <v>125.16000000000001</v>
      </c>
      <c r="P3002">
        <f>Table1[[#This Row],[pledged]]/Table1[[#This Row],[backers_count]]</f>
        <v>140.1044776119403</v>
      </c>
      <c r="Q3002" t="s">
        <v>8308</v>
      </c>
      <c r="R3002" t="s">
        <v>8313</v>
      </c>
      <c r="S3002" s="12">
        <f>(((J3002/60)/60)/24)+DATE(1970,1,1)</f>
        <v>42078.793124999997</v>
      </c>
      <c r="T3002" s="12">
        <f>(((I3002/60)/60)/24)+DATE(1970,1,1)</f>
        <v>42123.793124999997</v>
      </c>
    </row>
    <row r="3003" spans="1:20" ht="43.2" x14ac:dyDescent="0.3">
      <c r="A3003">
        <v>728</v>
      </c>
      <c r="B3003" s="3" t="s">
        <v>729</v>
      </c>
      <c r="C3003" s="3" t="s">
        <v>4838</v>
      </c>
      <c r="D3003">
        <v>7500</v>
      </c>
      <c r="E3003">
        <v>7917.45</v>
      </c>
      <c r="F3003" t="s">
        <v>8219</v>
      </c>
      <c r="G3003" t="s">
        <v>8224</v>
      </c>
      <c r="H3003" t="s">
        <v>8246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8274</v>
      </c>
      <c r="O3003" s="7">
        <f>(Table1[[#This Row],[pledged]]/Table1[[#This Row],[goal]])*100</f>
        <v>105.566</v>
      </c>
      <c r="P3003">
        <f>Table1[[#This Row],[pledged]]/Table1[[#This Row],[backers_count]]</f>
        <v>60.903461538461535</v>
      </c>
      <c r="Q3003" t="s">
        <v>8320</v>
      </c>
      <c r="R3003" t="s">
        <v>8321</v>
      </c>
      <c r="S3003" s="12">
        <f>(((J3003/60)/60)/24)+DATE(1970,1,1)</f>
        <v>40731.837465277778</v>
      </c>
      <c r="T3003" s="12">
        <f>(((I3003/60)/60)/24)+DATE(1970,1,1)</f>
        <v>40776.837465277778</v>
      </c>
    </row>
    <row r="3004" spans="1:20" ht="43.2" x14ac:dyDescent="0.3">
      <c r="A3004">
        <v>791</v>
      </c>
      <c r="B3004" s="3" t="s">
        <v>792</v>
      </c>
      <c r="C3004" s="3" t="s">
        <v>4901</v>
      </c>
      <c r="D3004">
        <v>7500</v>
      </c>
      <c r="E3004">
        <v>7790</v>
      </c>
      <c r="F3004" t="s">
        <v>8219</v>
      </c>
      <c r="G3004" t="s">
        <v>8224</v>
      </c>
      <c r="H3004" t="s">
        <v>8246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8276</v>
      </c>
      <c r="O3004" s="7">
        <f>(Table1[[#This Row],[pledged]]/Table1[[#This Row],[goal]])*100</f>
        <v>103.86666666666666</v>
      </c>
      <c r="P3004">
        <f>Table1[[#This Row],[pledged]]/Table1[[#This Row],[backers_count]]</f>
        <v>60.859375</v>
      </c>
      <c r="Q3004" t="s">
        <v>8323</v>
      </c>
      <c r="R3004" t="s">
        <v>8324</v>
      </c>
      <c r="S3004" s="12">
        <f>(((J3004/60)/60)/24)+DATE(1970,1,1)</f>
        <v>41557.780624999999</v>
      </c>
      <c r="T3004" s="12">
        <f>(((I3004/60)/60)/24)+DATE(1970,1,1)</f>
        <v>41591.249305555553</v>
      </c>
    </row>
    <row r="3005" spans="1:20" ht="43.2" x14ac:dyDescent="0.3">
      <c r="A3005">
        <v>1186</v>
      </c>
      <c r="B3005" s="3" t="s">
        <v>1187</v>
      </c>
      <c r="C3005" s="3" t="s">
        <v>5296</v>
      </c>
      <c r="D3005">
        <v>7500</v>
      </c>
      <c r="E3005">
        <v>8005</v>
      </c>
      <c r="F3005" t="s">
        <v>8219</v>
      </c>
      <c r="G3005" t="s">
        <v>8225</v>
      </c>
      <c r="H3005" t="s">
        <v>8247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8285</v>
      </c>
      <c r="O3005" s="7">
        <f>(Table1[[#This Row],[pledged]]/Table1[[#This Row],[goal]])*100</f>
        <v>106.73333333333332</v>
      </c>
      <c r="P3005">
        <f>Table1[[#This Row],[pledged]]/Table1[[#This Row],[backers_count]]</f>
        <v>65.081300813008127</v>
      </c>
      <c r="Q3005" t="s">
        <v>8336</v>
      </c>
      <c r="R3005" t="s">
        <v>8337</v>
      </c>
      <c r="S3005" s="12">
        <f>(((J3005/60)/60)/24)+DATE(1970,1,1)</f>
        <v>42123.86336805555</v>
      </c>
      <c r="T3005" s="12">
        <f>(((I3005/60)/60)/24)+DATE(1970,1,1)</f>
        <v>42156.945833333331</v>
      </c>
    </row>
    <row r="3006" spans="1:20" ht="43.2" x14ac:dyDescent="0.3">
      <c r="A3006">
        <v>1271</v>
      </c>
      <c r="B3006" s="3" t="s">
        <v>1272</v>
      </c>
      <c r="C3006" s="3" t="s">
        <v>5381</v>
      </c>
      <c r="D3006">
        <v>7500</v>
      </c>
      <c r="E3006">
        <v>7635</v>
      </c>
      <c r="F3006" t="s">
        <v>8219</v>
      </c>
      <c r="G3006" t="s">
        <v>8224</v>
      </c>
      <c r="H3006" t="s">
        <v>8246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8276</v>
      </c>
      <c r="O3006" s="7">
        <f>(Table1[[#This Row],[pledged]]/Table1[[#This Row],[goal]])*100</f>
        <v>101.8</v>
      </c>
      <c r="P3006">
        <f>Table1[[#This Row],[pledged]]/Table1[[#This Row],[backers_count]]</f>
        <v>246.29032258064515</v>
      </c>
      <c r="Q3006" t="s">
        <v>8323</v>
      </c>
      <c r="R3006" t="s">
        <v>8324</v>
      </c>
      <c r="S3006" s="12">
        <f>(((J3006/60)/60)/24)+DATE(1970,1,1)</f>
        <v>41561.683553240742</v>
      </c>
      <c r="T3006" s="12">
        <f>(((I3006/60)/60)/24)+DATE(1970,1,1)</f>
        <v>41591.725219907406</v>
      </c>
    </row>
    <row r="3007" spans="1:20" ht="43.2" x14ac:dyDescent="0.3">
      <c r="A3007">
        <v>1365</v>
      </c>
      <c r="B3007" s="3" t="s">
        <v>1366</v>
      </c>
      <c r="C3007" s="3" t="s">
        <v>5475</v>
      </c>
      <c r="D3007">
        <v>7500</v>
      </c>
      <c r="E3007">
        <v>7520</v>
      </c>
      <c r="F3007" t="s">
        <v>8219</v>
      </c>
      <c r="G3007" t="s">
        <v>8224</v>
      </c>
      <c r="H3007" t="s">
        <v>8246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8276</v>
      </c>
      <c r="O3007" s="7">
        <f>(Table1[[#This Row],[pledged]]/Table1[[#This Row],[goal]])*100</f>
        <v>100.26666666666667</v>
      </c>
      <c r="P3007">
        <f>Table1[[#This Row],[pledged]]/Table1[[#This Row],[backers_count]]</f>
        <v>81.739130434782609</v>
      </c>
      <c r="Q3007" t="s">
        <v>8323</v>
      </c>
      <c r="R3007" t="s">
        <v>8324</v>
      </c>
      <c r="S3007" s="12">
        <f>(((J3007/60)/60)/24)+DATE(1970,1,1)</f>
        <v>42049.733240740738</v>
      </c>
      <c r="T3007" s="12">
        <f>(((I3007/60)/60)/24)+DATE(1970,1,1)</f>
        <v>42079.691574074073</v>
      </c>
    </row>
    <row r="3008" spans="1:20" x14ac:dyDescent="0.3">
      <c r="A3008">
        <v>1366</v>
      </c>
      <c r="B3008" s="3" t="s">
        <v>1367</v>
      </c>
      <c r="C3008" s="3" t="s">
        <v>5476</v>
      </c>
      <c r="D3008">
        <v>7500</v>
      </c>
      <c r="E3008">
        <v>9486.69</v>
      </c>
      <c r="F3008" t="s">
        <v>8219</v>
      </c>
      <c r="G3008" t="s">
        <v>8224</v>
      </c>
      <c r="H3008" t="s">
        <v>8246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8276</v>
      </c>
      <c r="O3008" s="7">
        <f>(Table1[[#This Row],[pledged]]/Table1[[#This Row],[goal]])*100</f>
        <v>126.48920000000001</v>
      </c>
      <c r="P3008">
        <f>Table1[[#This Row],[pledged]]/Table1[[#This Row],[backers_count]]</f>
        <v>64.535306122448986</v>
      </c>
      <c r="Q3008" t="s">
        <v>8323</v>
      </c>
      <c r="R3008" t="s">
        <v>8324</v>
      </c>
      <c r="S3008" s="12">
        <f>(((J3008/60)/60)/24)+DATE(1970,1,1)</f>
        <v>41924.996099537035</v>
      </c>
      <c r="T3008" s="12">
        <f>(((I3008/60)/60)/24)+DATE(1970,1,1)</f>
        <v>41970.037766203706</v>
      </c>
    </row>
    <row r="3009" spans="1:20" ht="43.2" x14ac:dyDescent="0.3">
      <c r="A3009">
        <v>1534</v>
      </c>
      <c r="B3009" s="3" t="s">
        <v>1535</v>
      </c>
      <c r="C3009" s="3" t="s">
        <v>5644</v>
      </c>
      <c r="D3009">
        <v>7500</v>
      </c>
      <c r="E3009">
        <v>31330</v>
      </c>
      <c r="F3009" t="s">
        <v>8219</v>
      </c>
      <c r="G3009" t="s">
        <v>8224</v>
      </c>
      <c r="H3009" t="s">
        <v>8246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8285</v>
      </c>
      <c r="O3009" s="7">
        <f>(Table1[[#This Row],[pledged]]/Table1[[#This Row],[goal]])*100</f>
        <v>417.73333333333335</v>
      </c>
      <c r="P3009">
        <f>Table1[[#This Row],[pledged]]/Table1[[#This Row],[backers_count]]</f>
        <v>84.905149051490511</v>
      </c>
      <c r="Q3009" t="s">
        <v>8336</v>
      </c>
      <c r="R3009" t="s">
        <v>8337</v>
      </c>
      <c r="S3009" s="12">
        <f>(((J3009/60)/60)/24)+DATE(1970,1,1)</f>
        <v>42221.67432870371</v>
      </c>
      <c r="T3009" s="12">
        <f>(((I3009/60)/60)/24)+DATE(1970,1,1)</f>
        <v>42251.67432870371</v>
      </c>
    </row>
    <row r="3010" spans="1:20" ht="57.6" x14ac:dyDescent="0.3">
      <c r="A3010">
        <v>1625</v>
      </c>
      <c r="B3010" s="3" t="s">
        <v>1626</v>
      </c>
      <c r="C3010" s="3" t="s">
        <v>5735</v>
      </c>
      <c r="D3010">
        <v>7500</v>
      </c>
      <c r="E3010">
        <v>11650</v>
      </c>
      <c r="F3010" t="s">
        <v>8219</v>
      </c>
      <c r="G3010" t="s">
        <v>8224</v>
      </c>
      <c r="H3010" t="s">
        <v>8246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8276</v>
      </c>
      <c r="O3010" s="7">
        <f>(Table1[[#This Row],[pledged]]/Table1[[#This Row],[goal]])*100</f>
        <v>155.33333333333331</v>
      </c>
      <c r="P3010">
        <f>Table1[[#This Row],[pledged]]/Table1[[#This Row],[backers_count]]</f>
        <v>112.01923076923077</v>
      </c>
      <c r="Q3010" t="s">
        <v>8323</v>
      </c>
      <c r="R3010" t="s">
        <v>8324</v>
      </c>
      <c r="S3010" s="12">
        <f>(((J3010/60)/60)/24)+DATE(1970,1,1)</f>
        <v>41135.699687500004</v>
      </c>
      <c r="T3010" s="12">
        <f>(((I3010/60)/60)/24)+DATE(1970,1,1)</f>
        <v>41163.699687500004</v>
      </c>
    </row>
    <row r="3011" spans="1:20" ht="57.6" x14ac:dyDescent="0.3">
      <c r="A3011">
        <v>1656</v>
      </c>
      <c r="B3011" s="3" t="s">
        <v>1657</v>
      </c>
      <c r="C3011" s="3" t="s">
        <v>5766</v>
      </c>
      <c r="D3011">
        <v>7500</v>
      </c>
      <c r="E3011">
        <v>7525.12</v>
      </c>
      <c r="F3011" t="s">
        <v>8219</v>
      </c>
      <c r="G3011" t="s">
        <v>8224</v>
      </c>
      <c r="H3011" t="s">
        <v>8246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8292</v>
      </c>
      <c r="O3011" s="7">
        <f>(Table1[[#This Row],[pledged]]/Table1[[#This Row],[goal]])*100</f>
        <v>100.33493333333334</v>
      </c>
      <c r="P3011">
        <f>Table1[[#This Row],[pledged]]/Table1[[#This Row],[backers_count]]</f>
        <v>156.77333333333334</v>
      </c>
      <c r="Q3011" t="s">
        <v>8323</v>
      </c>
      <c r="R3011" t="s">
        <v>8344</v>
      </c>
      <c r="S3011" s="12">
        <f>(((J3011/60)/60)/24)+DATE(1970,1,1)</f>
        <v>41226.928842592592</v>
      </c>
      <c r="T3011" s="12">
        <f>(((I3011/60)/60)/24)+DATE(1970,1,1)</f>
        <v>41256.928842592592</v>
      </c>
    </row>
    <row r="3012" spans="1:20" ht="43.2" x14ac:dyDescent="0.3">
      <c r="A3012">
        <v>1936</v>
      </c>
      <c r="B3012" s="3" t="s">
        <v>1937</v>
      </c>
      <c r="C3012" s="3" t="s">
        <v>6046</v>
      </c>
      <c r="D3012">
        <v>7500</v>
      </c>
      <c r="E3012">
        <v>8739.01</v>
      </c>
      <c r="F3012" t="s">
        <v>8219</v>
      </c>
      <c r="G3012" t="s">
        <v>8224</v>
      </c>
      <c r="H3012" t="s">
        <v>8246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8279</v>
      </c>
      <c r="O3012" s="7">
        <f>(Table1[[#This Row],[pledged]]/Table1[[#This Row],[goal]])*100</f>
        <v>116.52013333333333</v>
      </c>
      <c r="P3012">
        <f>Table1[[#This Row],[pledged]]/Table1[[#This Row],[backers_count]]</f>
        <v>60.26903448275862</v>
      </c>
      <c r="Q3012" t="s">
        <v>8323</v>
      </c>
      <c r="R3012" t="s">
        <v>8327</v>
      </c>
      <c r="S3012" s="12">
        <f>(((J3012/60)/60)/24)+DATE(1970,1,1)</f>
        <v>40852.889699074076</v>
      </c>
      <c r="T3012" s="12">
        <f>(((I3012/60)/60)/24)+DATE(1970,1,1)</f>
        <v>40883.249305555553</v>
      </c>
    </row>
    <row r="3013" spans="1:20" ht="43.2" x14ac:dyDescent="0.3">
      <c r="A3013">
        <v>1946</v>
      </c>
      <c r="B3013" s="3" t="s">
        <v>1947</v>
      </c>
      <c r="C3013" s="3" t="s">
        <v>6056</v>
      </c>
      <c r="D3013">
        <v>7500</v>
      </c>
      <c r="E3013">
        <v>11231</v>
      </c>
      <c r="F3013" t="s">
        <v>8219</v>
      </c>
      <c r="G3013" t="s">
        <v>8224</v>
      </c>
      <c r="H3013" t="s">
        <v>8246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8295</v>
      </c>
      <c r="O3013" s="7">
        <f>(Table1[[#This Row],[pledged]]/Table1[[#This Row],[goal]])*100</f>
        <v>149.74666666666667</v>
      </c>
      <c r="P3013">
        <f>Table1[[#This Row],[pledged]]/Table1[[#This Row],[backers_count]]</f>
        <v>160.44285714285715</v>
      </c>
      <c r="Q3013" t="s">
        <v>8317</v>
      </c>
      <c r="R3013" t="s">
        <v>8347</v>
      </c>
      <c r="S3013" s="12">
        <f>(((J3013/60)/60)/24)+DATE(1970,1,1)</f>
        <v>41689.150011574071</v>
      </c>
      <c r="T3013" s="12">
        <f>(((I3013/60)/60)/24)+DATE(1970,1,1)</f>
        <v>41749.108344907407</v>
      </c>
    </row>
    <row r="3014" spans="1:20" ht="43.2" x14ac:dyDescent="0.3">
      <c r="A3014">
        <v>2221</v>
      </c>
      <c r="B3014" s="3" t="s">
        <v>2222</v>
      </c>
      <c r="C3014" s="3" t="s">
        <v>6331</v>
      </c>
      <c r="D3014">
        <v>7500</v>
      </c>
      <c r="E3014">
        <v>8109</v>
      </c>
      <c r="F3014" t="s">
        <v>8219</v>
      </c>
      <c r="G3014" t="s">
        <v>8224</v>
      </c>
      <c r="H3014" t="s">
        <v>8246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8297</v>
      </c>
      <c r="O3014" s="7">
        <f>(Table1[[#This Row],[pledged]]/Table1[[#This Row],[goal]])*100</f>
        <v>108.11999999999999</v>
      </c>
      <c r="P3014">
        <f>Table1[[#This Row],[pledged]]/Table1[[#This Row],[backers_count]]</f>
        <v>37.197247706422019</v>
      </c>
      <c r="Q3014" t="s">
        <v>8331</v>
      </c>
      <c r="R3014" t="s">
        <v>8349</v>
      </c>
      <c r="S3014" s="12">
        <f>(((J3014/60)/60)/24)+DATE(1970,1,1)</f>
        <v>42452.666770833333</v>
      </c>
      <c r="T3014" s="12">
        <f>(((I3014/60)/60)/24)+DATE(1970,1,1)</f>
        <v>42483</v>
      </c>
    </row>
    <row r="3015" spans="1:20" ht="43.2" x14ac:dyDescent="0.3">
      <c r="A3015">
        <v>2263</v>
      </c>
      <c r="B3015" s="3" t="s">
        <v>2264</v>
      </c>
      <c r="C3015" s="3" t="s">
        <v>6373</v>
      </c>
      <c r="D3015">
        <v>7500</v>
      </c>
      <c r="E3015">
        <v>8666</v>
      </c>
      <c r="F3015" t="s">
        <v>8219</v>
      </c>
      <c r="G3015" t="s">
        <v>8235</v>
      </c>
      <c r="H3015" t="s">
        <v>8255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8297</v>
      </c>
      <c r="O3015" s="7">
        <f>(Table1[[#This Row],[pledged]]/Table1[[#This Row],[goal]])*100</f>
        <v>115.54666666666667</v>
      </c>
      <c r="P3015">
        <f>Table1[[#This Row],[pledged]]/Table1[[#This Row],[backers_count]]</f>
        <v>144.43333333333334</v>
      </c>
      <c r="Q3015" t="s">
        <v>8331</v>
      </c>
      <c r="R3015" t="s">
        <v>8349</v>
      </c>
      <c r="S3015" s="12">
        <f>(((J3015/60)/60)/24)+DATE(1970,1,1)</f>
        <v>42014.832326388889</v>
      </c>
      <c r="T3015" s="12">
        <f>(((I3015/60)/60)/24)+DATE(1970,1,1)</f>
        <v>42035.832326388889</v>
      </c>
    </row>
    <row r="3016" spans="1:20" ht="28.8" x14ac:dyDescent="0.3">
      <c r="A3016">
        <v>2441</v>
      </c>
      <c r="B3016" s="3" t="s">
        <v>2442</v>
      </c>
      <c r="C3016" s="3" t="s">
        <v>6551</v>
      </c>
      <c r="D3016">
        <v>7500</v>
      </c>
      <c r="E3016">
        <v>8091</v>
      </c>
      <c r="F3016" t="s">
        <v>8219</v>
      </c>
      <c r="G3016" t="s">
        <v>8224</v>
      </c>
      <c r="H3016" t="s">
        <v>8246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8298</v>
      </c>
      <c r="O3016" s="7">
        <f>(Table1[[#This Row],[pledged]]/Table1[[#This Row],[goal]])*100</f>
        <v>107.88</v>
      </c>
      <c r="P3016">
        <f>Table1[[#This Row],[pledged]]/Table1[[#This Row],[backers_count]]</f>
        <v>74.22935779816514</v>
      </c>
      <c r="Q3016" t="s">
        <v>8334</v>
      </c>
      <c r="R3016" t="s">
        <v>8350</v>
      </c>
      <c r="S3016" s="12">
        <f>(((J3016/60)/60)/24)+DATE(1970,1,1)</f>
        <v>42187.125625000001</v>
      </c>
      <c r="T3016" s="12">
        <f>(((I3016/60)/60)/24)+DATE(1970,1,1)</f>
        <v>42208.207638888889</v>
      </c>
    </row>
    <row r="3017" spans="1:20" ht="43.2" x14ac:dyDescent="0.3">
      <c r="A3017">
        <v>2461</v>
      </c>
      <c r="B3017" s="3" t="s">
        <v>2462</v>
      </c>
      <c r="C3017" s="3" t="s">
        <v>6571</v>
      </c>
      <c r="D3017">
        <v>7500</v>
      </c>
      <c r="E3017">
        <v>7785</v>
      </c>
      <c r="F3017" t="s">
        <v>8219</v>
      </c>
      <c r="G3017" t="s">
        <v>8224</v>
      </c>
      <c r="H3017" t="s">
        <v>8246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8279</v>
      </c>
      <c r="O3017" s="7">
        <f>(Table1[[#This Row],[pledged]]/Table1[[#This Row],[goal]])*100</f>
        <v>103.8</v>
      </c>
      <c r="P3017">
        <f>Table1[[#This Row],[pledged]]/Table1[[#This Row],[backers_count]]</f>
        <v>90.523255813953483</v>
      </c>
      <c r="Q3017" t="s">
        <v>8323</v>
      </c>
      <c r="R3017" t="s">
        <v>8327</v>
      </c>
      <c r="S3017" s="12">
        <f>(((J3017/60)/60)/24)+DATE(1970,1,1)</f>
        <v>40784.012696759259</v>
      </c>
      <c r="T3017" s="12">
        <f>(((I3017/60)/60)/24)+DATE(1970,1,1)</f>
        <v>40817.125</v>
      </c>
    </row>
    <row r="3018" spans="1:20" ht="57.6" x14ac:dyDescent="0.3">
      <c r="A3018">
        <v>2472</v>
      </c>
      <c r="B3018" s="3" t="s">
        <v>2473</v>
      </c>
      <c r="C3018" s="3" t="s">
        <v>6582</v>
      </c>
      <c r="D3018">
        <v>7500</v>
      </c>
      <c r="E3018">
        <v>10182.02</v>
      </c>
      <c r="F3018" t="s">
        <v>8219</v>
      </c>
      <c r="G3018" t="s">
        <v>8224</v>
      </c>
      <c r="H3018" t="s">
        <v>8246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8279</v>
      </c>
      <c r="O3018" s="7">
        <f>(Table1[[#This Row],[pledged]]/Table1[[#This Row],[goal]])*100</f>
        <v>135.76026666666667</v>
      </c>
      <c r="P3018">
        <f>Table1[[#This Row],[pledged]]/Table1[[#This Row],[backers_count]]</f>
        <v>97.904038461538462</v>
      </c>
      <c r="Q3018" t="s">
        <v>8323</v>
      </c>
      <c r="R3018" t="s">
        <v>8327</v>
      </c>
      <c r="S3018" s="12">
        <f>(((J3018/60)/60)/24)+DATE(1970,1,1)</f>
        <v>40354.11550925926</v>
      </c>
      <c r="T3018" s="12">
        <f>(((I3018/60)/60)/24)+DATE(1970,1,1)</f>
        <v>40425.043749999997</v>
      </c>
    </row>
    <row r="3019" spans="1:20" ht="28.8" x14ac:dyDescent="0.3">
      <c r="A3019">
        <v>2524</v>
      </c>
      <c r="B3019" s="3" t="s">
        <v>2524</v>
      </c>
      <c r="C3019" s="3" t="s">
        <v>6634</v>
      </c>
      <c r="D3019">
        <v>7500</v>
      </c>
      <c r="E3019">
        <v>7620</v>
      </c>
      <c r="F3019" t="s">
        <v>8219</v>
      </c>
      <c r="G3019" t="s">
        <v>8224</v>
      </c>
      <c r="H3019" t="s">
        <v>8246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8300</v>
      </c>
      <c r="O3019" s="7">
        <f>(Table1[[#This Row],[pledged]]/Table1[[#This Row],[goal]])*100</f>
        <v>101.6</v>
      </c>
      <c r="P3019">
        <f>Table1[[#This Row],[pledged]]/Table1[[#This Row],[backers_count]]</f>
        <v>177.2093023255814</v>
      </c>
      <c r="Q3019" t="s">
        <v>8323</v>
      </c>
      <c r="R3019" t="s">
        <v>8352</v>
      </c>
      <c r="S3019" s="12">
        <f>(((J3019/60)/60)/24)+DATE(1970,1,1)</f>
        <v>41961.807372685187</v>
      </c>
      <c r="T3019" s="12">
        <f>(((I3019/60)/60)/24)+DATE(1970,1,1)</f>
        <v>41994.1875</v>
      </c>
    </row>
    <row r="3020" spans="1:20" ht="43.2" x14ac:dyDescent="0.3">
      <c r="A3020">
        <v>2533</v>
      </c>
      <c r="B3020" s="3" t="s">
        <v>2533</v>
      </c>
      <c r="C3020" s="3" t="s">
        <v>6643</v>
      </c>
      <c r="D3020">
        <v>7500</v>
      </c>
      <c r="E3020">
        <v>8300</v>
      </c>
      <c r="F3020" t="s">
        <v>8219</v>
      </c>
      <c r="G3020" t="s">
        <v>8224</v>
      </c>
      <c r="H3020" t="s">
        <v>8246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8300</v>
      </c>
      <c r="O3020" s="7">
        <f>(Table1[[#This Row],[pledged]]/Table1[[#This Row],[goal]])*100</f>
        <v>110.66666666666667</v>
      </c>
      <c r="P3020">
        <f>Table1[[#This Row],[pledged]]/Table1[[#This Row],[backers_count]]</f>
        <v>61.029411764705884</v>
      </c>
      <c r="Q3020" t="s">
        <v>8323</v>
      </c>
      <c r="R3020" t="s">
        <v>8352</v>
      </c>
      <c r="S3020" s="12">
        <f>(((J3020/60)/60)/24)+DATE(1970,1,1)</f>
        <v>41304.751284722224</v>
      </c>
      <c r="T3020" s="12">
        <f>(((I3020/60)/60)/24)+DATE(1970,1,1)</f>
        <v>41334.750787037039</v>
      </c>
    </row>
    <row r="3021" spans="1:20" ht="43.2" x14ac:dyDescent="0.3">
      <c r="A3021">
        <v>2613</v>
      </c>
      <c r="B3021" s="3" t="s">
        <v>2613</v>
      </c>
      <c r="C3021" s="3" t="s">
        <v>6723</v>
      </c>
      <c r="D3021">
        <v>7500</v>
      </c>
      <c r="E3021">
        <v>7576</v>
      </c>
      <c r="F3021" t="s">
        <v>8219</v>
      </c>
      <c r="G3021" t="s">
        <v>8224</v>
      </c>
      <c r="H3021" t="s">
        <v>8246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8301</v>
      </c>
      <c r="O3021" s="7">
        <f>(Table1[[#This Row],[pledged]]/Table1[[#This Row],[goal]])*100</f>
        <v>101.01333333333334</v>
      </c>
      <c r="P3021">
        <f>Table1[[#This Row],[pledged]]/Table1[[#This Row],[backers_count]]</f>
        <v>270.57142857142856</v>
      </c>
      <c r="Q3021" t="s">
        <v>8317</v>
      </c>
      <c r="R3021" t="s">
        <v>8353</v>
      </c>
      <c r="S3021" s="12">
        <f>(((J3021/60)/60)/24)+DATE(1970,1,1)</f>
        <v>41143.81821759259</v>
      </c>
      <c r="T3021" s="12">
        <f>(((I3021/60)/60)/24)+DATE(1970,1,1)</f>
        <v>41173.81821759259</v>
      </c>
    </row>
    <row r="3022" spans="1:20" ht="28.8" x14ac:dyDescent="0.3">
      <c r="A3022">
        <v>2729</v>
      </c>
      <c r="B3022" s="3" t="s">
        <v>2729</v>
      </c>
      <c r="C3022" s="3" t="s">
        <v>6839</v>
      </c>
      <c r="D3022">
        <v>7500</v>
      </c>
      <c r="E3022">
        <v>7833</v>
      </c>
      <c r="F3022" t="s">
        <v>8219</v>
      </c>
      <c r="G3022" t="s">
        <v>8224</v>
      </c>
      <c r="H3022" t="s">
        <v>8246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8295</v>
      </c>
      <c r="O3022" s="7">
        <f>(Table1[[#This Row],[pledged]]/Table1[[#This Row],[goal]])*100</f>
        <v>104.44</v>
      </c>
      <c r="P3022">
        <f>Table1[[#This Row],[pledged]]/Table1[[#This Row],[backers_count]]</f>
        <v>340.56521739130437</v>
      </c>
      <c r="Q3022" t="s">
        <v>8317</v>
      </c>
      <c r="R3022" t="s">
        <v>8347</v>
      </c>
      <c r="S3022" s="12">
        <f>(((J3022/60)/60)/24)+DATE(1970,1,1)</f>
        <v>42095.240706018521</v>
      </c>
      <c r="T3022" s="12">
        <f>(((I3022/60)/60)/24)+DATE(1970,1,1)</f>
        <v>42125.240706018521</v>
      </c>
    </row>
    <row r="3023" spans="1:20" x14ac:dyDescent="0.3">
      <c r="A3023">
        <v>3586</v>
      </c>
      <c r="B3023" s="3" t="s">
        <v>3585</v>
      </c>
      <c r="C3023" s="3" t="s">
        <v>7696</v>
      </c>
      <c r="D3023">
        <v>7500</v>
      </c>
      <c r="E3023">
        <v>8207</v>
      </c>
      <c r="F3023" t="s">
        <v>8219</v>
      </c>
      <c r="G3023" t="s">
        <v>8224</v>
      </c>
      <c r="H3023" t="s">
        <v>8246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8271</v>
      </c>
      <c r="O3023" s="7">
        <f>(Table1[[#This Row],[pledged]]/Table1[[#This Row],[goal]])*100</f>
        <v>109.42666666666668</v>
      </c>
      <c r="P3023">
        <f>Table1[[#This Row],[pledged]]/Table1[[#This Row],[backers_count]]</f>
        <v>151.9814814814815</v>
      </c>
      <c r="Q3023" t="s">
        <v>8315</v>
      </c>
      <c r="R3023" t="s">
        <v>8316</v>
      </c>
      <c r="S3023" s="12">
        <f>(((J3023/60)/60)/24)+DATE(1970,1,1)</f>
        <v>42576.697569444441</v>
      </c>
      <c r="T3023" s="12">
        <f>(((I3023/60)/60)/24)+DATE(1970,1,1)</f>
        <v>42636.697569444441</v>
      </c>
    </row>
    <row r="3024" spans="1:20" ht="57.6" x14ac:dyDescent="0.3">
      <c r="A3024">
        <v>3712</v>
      </c>
      <c r="B3024" s="3" t="s">
        <v>3709</v>
      </c>
      <c r="C3024" s="3" t="s">
        <v>7822</v>
      </c>
      <c r="D3024">
        <v>7500</v>
      </c>
      <c r="E3024">
        <v>11530</v>
      </c>
      <c r="F3024" t="s">
        <v>8219</v>
      </c>
      <c r="G3024" t="s">
        <v>8224</v>
      </c>
      <c r="H3024" t="s">
        <v>8246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8271</v>
      </c>
      <c r="O3024" s="7">
        <f>(Table1[[#This Row],[pledged]]/Table1[[#This Row],[goal]])*100</f>
        <v>153.73333333333335</v>
      </c>
      <c r="P3024">
        <f>Table1[[#This Row],[pledged]]/Table1[[#This Row],[backers_count]]</f>
        <v>110.86538461538461</v>
      </c>
      <c r="Q3024" t="s">
        <v>8315</v>
      </c>
      <c r="R3024" t="s">
        <v>8316</v>
      </c>
      <c r="S3024" s="12">
        <f>(((J3024/60)/60)/24)+DATE(1970,1,1)</f>
        <v>42134.172071759262</v>
      </c>
      <c r="T3024" s="12">
        <f>(((I3024/60)/60)/24)+DATE(1970,1,1)</f>
        <v>42155.290972222225</v>
      </c>
    </row>
    <row r="3025" spans="1:20" ht="43.2" x14ac:dyDescent="0.3">
      <c r="A3025">
        <v>1027</v>
      </c>
      <c r="B3025" s="3" t="s">
        <v>1028</v>
      </c>
      <c r="C3025" s="3" t="s">
        <v>5137</v>
      </c>
      <c r="D3025">
        <v>7501</v>
      </c>
      <c r="E3025">
        <v>7733</v>
      </c>
      <c r="F3025" t="s">
        <v>8219</v>
      </c>
      <c r="G3025" t="s">
        <v>8224</v>
      </c>
      <c r="H3025" t="s">
        <v>8246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8280</v>
      </c>
      <c r="O3025" s="7">
        <f>(Table1[[#This Row],[pledged]]/Table1[[#This Row],[goal]])*100</f>
        <v>103.09292094387415</v>
      </c>
      <c r="P3025">
        <f>Table1[[#This Row],[pledged]]/Table1[[#This Row],[backers_count]]</f>
        <v>69.666666666666671</v>
      </c>
      <c r="Q3025" t="s">
        <v>8323</v>
      </c>
      <c r="R3025" t="s">
        <v>8328</v>
      </c>
      <c r="S3025" s="12">
        <f>(((J3025/60)/60)/24)+DATE(1970,1,1)</f>
        <v>41905.034108796295</v>
      </c>
      <c r="T3025" s="12">
        <f>(((I3025/60)/60)/24)+DATE(1970,1,1)</f>
        <v>41935.034108796295</v>
      </c>
    </row>
    <row r="3026" spans="1:20" ht="43.2" x14ac:dyDescent="0.3">
      <c r="A3026">
        <v>3363</v>
      </c>
      <c r="B3026" s="3" t="s">
        <v>3362</v>
      </c>
      <c r="C3026" s="3" t="s">
        <v>7473</v>
      </c>
      <c r="D3026">
        <v>7750</v>
      </c>
      <c r="E3026">
        <v>7860</v>
      </c>
      <c r="F3026" t="s">
        <v>8219</v>
      </c>
      <c r="G3026" t="s">
        <v>8224</v>
      </c>
      <c r="H3026" t="s">
        <v>8246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8271</v>
      </c>
      <c r="O3026" s="7">
        <f>(Table1[[#This Row],[pledged]]/Table1[[#This Row],[goal]])*100</f>
        <v>101.41935483870968</v>
      </c>
      <c r="P3026">
        <f>Table1[[#This Row],[pledged]]/Table1[[#This Row],[backers_count]]</f>
        <v>302.30769230769232</v>
      </c>
      <c r="Q3026" t="s">
        <v>8315</v>
      </c>
      <c r="R3026" t="s">
        <v>8316</v>
      </c>
      <c r="S3026" s="12">
        <f>(((J3026/60)/60)/24)+DATE(1970,1,1)</f>
        <v>41851.771354166667</v>
      </c>
      <c r="T3026" s="12">
        <f>(((I3026/60)/60)/24)+DATE(1970,1,1)</f>
        <v>41870.666666666664</v>
      </c>
    </row>
    <row r="3027" spans="1:20" ht="28.8" x14ac:dyDescent="0.3">
      <c r="A3027">
        <v>2103</v>
      </c>
      <c r="B3027" s="3" t="s">
        <v>2104</v>
      </c>
      <c r="C3027" s="3" t="s">
        <v>6213</v>
      </c>
      <c r="D3027">
        <v>7777</v>
      </c>
      <c r="E3027">
        <v>11364</v>
      </c>
      <c r="F3027" t="s">
        <v>8219</v>
      </c>
      <c r="G3027" t="s">
        <v>8224</v>
      </c>
      <c r="H3027" t="s">
        <v>8246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8279</v>
      </c>
      <c r="O3027" s="7">
        <f>(Table1[[#This Row],[pledged]]/Table1[[#This Row],[goal]])*100</f>
        <v>146.12318374694613</v>
      </c>
      <c r="P3027">
        <f>Table1[[#This Row],[pledged]]/Table1[[#This Row],[backers_count]]</f>
        <v>98.817391304347822</v>
      </c>
      <c r="Q3027" t="s">
        <v>8323</v>
      </c>
      <c r="R3027" t="s">
        <v>8327</v>
      </c>
      <c r="S3027" s="12">
        <f>(((J3027/60)/60)/24)+DATE(1970,1,1)</f>
        <v>41192.754942129628</v>
      </c>
      <c r="T3027" s="12">
        <f>(((I3027/60)/60)/24)+DATE(1970,1,1)</f>
        <v>41222.7966087963</v>
      </c>
    </row>
    <row r="3028" spans="1:20" ht="57.6" x14ac:dyDescent="0.3">
      <c r="A3028">
        <v>1661</v>
      </c>
      <c r="B3028" s="3" t="s">
        <v>1662</v>
      </c>
      <c r="C3028" s="3" t="s">
        <v>5771</v>
      </c>
      <c r="D3028">
        <v>7900</v>
      </c>
      <c r="E3028">
        <v>8098</v>
      </c>
      <c r="F3028" t="s">
        <v>8219</v>
      </c>
      <c r="G3028" t="s">
        <v>8239</v>
      </c>
      <c r="H3028" t="s">
        <v>8249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8292</v>
      </c>
      <c r="O3028" s="7">
        <f>(Table1[[#This Row],[pledged]]/Table1[[#This Row],[goal]])*100</f>
        <v>102.50632911392405</v>
      </c>
      <c r="P3028">
        <f>Table1[[#This Row],[pledged]]/Table1[[#This Row],[backers_count]]</f>
        <v>80.178217821782184</v>
      </c>
      <c r="Q3028" t="s">
        <v>8323</v>
      </c>
      <c r="R3028" t="s">
        <v>8344</v>
      </c>
      <c r="S3028" s="12">
        <f>(((J3028/60)/60)/24)+DATE(1970,1,1)</f>
        <v>42343.998043981483</v>
      </c>
      <c r="T3028" s="12">
        <f>(((I3028/60)/60)/24)+DATE(1970,1,1)</f>
        <v>42386.875</v>
      </c>
    </row>
    <row r="3029" spans="1:20" ht="57.6" x14ac:dyDescent="0.3">
      <c r="A3029">
        <v>3046</v>
      </c>
      <c r="B3029" s="3" t="s">
        <v>3046</v>
      </c>
      <c r="C3029" s="3" t="s">
        <v>7156</v>
      </c>
      <c r="D3029">
        <v>7900</v>
      </c>
      <c r="E3029">
        <v>15077</v>
      </c>
      <c r="F3029" t="s">
        <v>8219</v>
      </c>
      <c r="G3029" t="s">
        <v>8224</v>
      </c>
      <c r="H3029" t="s">
        <v>8246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8303</v>
      </c>
      <c r="O3029" s="7">
        <f>(Table1[[#This Row],[pledged]]/Table1[[#This Row],[goal]])*100</f>
        <v>190.84810126582278</v>
      </c>
      <c r="P3029">
        <f>Table1[[#This Row],[pledged]]/Table1[[#This Row],[backers_count]]</f>
        <v>259.94827586206895</v>
      </c>
      <c r="Q3029" t="s">
        <v>8315</v>
      </c>
      <c r="R3029" t="s">
        <v>8355</v>
      </c>
      <c r="S3029" s="12">
        <f>(((J3029/60)/60)/24)+DATE(1970,1,1)</f>
        <v>41862.803078703706</v>
      </c>
      <c r="T3029" s="12">
        <f>(((I3029/60)/60)/24)+DATE(1970,1,1)</f>
        <v>41892.202777777777</v>
      </c>
    </row>
    <row r="3030" spans="1:20" ht="43.2" x14ac:dyDescent="0.3">
      <c r="A3030">
        <v>6</v>
      </c>
      <c r="B3030" s="3" t="s">
        <v>8</v>
      </c>
      <c r="C3030" s="3" t="s">
        <v>4117</v>
      </c>
      <c r="D3030">
        <v>8000</v>
      </c>
      <c r="E3030">
        <v>8519</v>
      </c>
      <c r="F3030" t="s">
        <v>8219</v>
      </c>
      <c r="G3030" t="s">
        <v>8224</v>
      </c>
      <c r="H3030" t="s">
        <v>8246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8265</v>
      </c>
      <c r="O3030" s="7">
        <f>(Table1[[#This Row],[pledged]]/Table1[[#This Row],[goal]])*100</f>
        <v>106.4875</v>
      </c>
      <c r="P3030">
        <f>Table1[[#This Row],[pledged]]/Table1[[#This Row],[backers_count]]</f>
        <v>146.87931034482759</v>
      </c>
      <c r="Q3030" t="s">
        <v>8308</v>
      </c>
      <c r="R3030" t="s">
        <v>8309</v>
      </c>
      <c r="S3030" s="12">
        <f>(((J3030/60)/60)/24)+DATE(1970,1,1)</f>
        <v>41794.072337962964</v>
      </c>
      <c r="T3030" s="12">
        <f>(((I3030/60)/60)/24)+DATE(1970,1,1)</f>
        <v>41804.072337962964</v>
      </c>
    </row>
    <row r="3031" spans="1:20" ht="28.8" x14ac:dyDescent="0.3">
      <c r="A3031">
        <v>56</v>
      </c>
      <c r="B3031" s="3" t="s">
        <v>58</v>
      </c>
      <c r="C3031" s="3" t="s">
        <v>4167</v>
      </c>
      <c r="D3031">
        <v>8000</v>
      </c>
      <c r="E3031">
        <v>8581</v>
      </c>
      <c r="F3031" t="s">
        <v>8219</v>
      </c>
      <c r="G3031" t="s">
        <v>8225</v>
      </c>
      <c r="H3031" t="s">
        <v>8247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8265</v>
      </c>
      <c r="O3031" s="7">
        <f>(Table1[[#This Row],[pledged]]/Table1[[#This Row],[goal]])*100</f>
        <v>107.26249999999999</v>
      </c>
      <c r="P3031">
        <f>Table1[[#This Row],[pledged]]/Table1[[#This Row],[backers_count]]</f>
        <v>49.316091954022987</v>
      </c>
      <c r="Q3031" t="s">
        <v>8308</v>
      </c>
      <c r="R3031" t="s">
        <v>8309</v>
      </c>
      <c r="S3031" s="12">
        <f>(((J3031/60)/60)/24)+DATE(1970,1,1)</f>
        <v>42149.548888888887</v>
      </c>
      <c r="T3031" s="12">
        <f>(((I3031/60)/60)/24)+DATE(1970,1,1)</f>
        <v>42163.666666666672</v>
      </c>
    </row>
    <row r="3032" spans="1:20" ht="28.8" x14ac:dyDescent="0.3">
      <c r="A3032">
        <v>255</v>
      </c>
      <c r="B3032" s="3" t="s">
        <v>256</v>
      </c>
      <c r="C3032" s="3" t="s">
        <v>4365</v>
      </c>
      <c r="D3032">
        <v>8000</v>
      </c>
      <c r="E3032">
        <v>8538.66</v>
      </c>
      <c r="F3032" t="s">
        <v>8219</v>
      </c>
      <c r="G3032" t="s">
        <v>8224</v>
      </c>
      <c r="H3032" t="s">
        <v>8246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8269</v>
      </c>
      <c r="O3032" s="7">
        <f>(Table1[[#This Row],[pledged]]/Table1[[#This Row],[goal]])*100</f>
        <v>106.73325</v>
      </c>
      <c r="P3032">
        <f>Table1[[#This Row],[pledged]]/Table1[[#This Row],[backers_count]]</f>
        <v>45.418404255319146</v>
      </c>
      <c r="Q3032" t="s">
        <v>8308</v>
      </c>
      <c r="R3032" t="s">
        <v>8313</v>
      </c>
      <c r="S3032" s="12">
        <f>(((J3032/60)/60)/24)+DATE(1970,1,1)</f>
        <v>40588.526412037041</v>
      </c>
      <c r="T3032" s="12">
        <f>(((I3032/60)/60)/24)+DATE(1970,1,1)</f>
        <v>40618.48474537037</v>
      </c>
    </row>
    <row r="3033" spans="1:20" ht="57.6" x14ac:dyDescent="0.3">
      <c r="A3033">
        <v>312</v>
      </c>
      <c r="B3033" s="3" t="s">
        <v>313</v>
      </c>
      <c r="C3033" s="3" t="s">
        <v>4422</v>
      </c>
      <c r="D3033">
        <v>8000</v>
      </c>
      <c r="E3033">
        <v>8950</v>
      </c>
      <c r="F3033" t="s">
        <v>8219</v>
      </c>
      <c r="G3033" t="s">
        <v>8224</v>
      </c>
      <c r="H3033" t="s">
        <v>8246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8269</v>
      </c>
      <c r="O3033" s="7">
        <f>(Table1[[#This Row],[pledged]]/Table1[[#This Row],[goal]])*100</f>
        <v>111.87499999999999</v>
      </c>
      <c r="P3033">
        <f>Table1[[#This Row],[pledged]]/Table1[[#This Row],[backers_count]]</f>
        <v>61.301369863013697</v>
      </c>
      <c r="Q3033" t="s">
        <v>8308</v>
      </c>
      <c r="R3033" t="s">
        <v>8313</v>
      </c>
      <c r="S3033" s="12">
        <f>(((J3033/60)/60)/24)+DATE(1970,1,1)</f>
        <v>41348.877685185187</v>
      </c>
      <c r="T3033" s="12">
        <f>(((I3033/60)/60)/24)+DATE(1970,1,1)</f>
        <v>41378.877685185187</v>
      </c>
    </row>
    <row r="3034" spans="1:20" ht="43.2" x14ac:dyDescent="0.3">
      <c r="A3034">
        <v>419</v>
      </c>
      <c r="B3034" s="3" t="s">
        <v>420</v>
      </c>
      <c r="C3034" s="3" t="s">
        <v>4529</v>
      </c>
      <c r="D3034">
        <v>8000</v>
      </c>
      <c r="E3034">
        <v>8035</v>
      </c>
      <c r="F3034" t="s">
        <v>8219</v>
      </c>
      <c r="G3034" t="s">
        <v>8224</v>
      </c>
      <c r="H3034" t="s">
        <v>8246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8269</v>
      </c>
      <c r="O3034" s="7">
        <f>(Table1[[#This Row],[pledged]]/Table1[[#This Row],[goal]])*100</f>
        <v>100.4375</v>
      </c>
      <c r="P3034">
        <f>Table1[[#This Row],[pledged]]/Table1[[#This Row],[backers_count]]</f>
        <v>110.06849315068493</v>
      </c>
      <c r="Q3034" t="s">
        <v>8308</v>
      </c>
      <c r="R3034" t="s">
        <v>8313</v>
      </c>
      <c r="S3034" s="12">
        <f>(((J3034/60)/60)/24)+DATE(1970,1,1)</f>
        <v>41394.842442129629</v>
      </c>
      <c r="T3034" s="12">
        <f>(((I3034/60)/60)/24)+DATE(1970,1,1)</f>
        <v>41454.842442129629</v>
      </c>
    </row>
    <row r="3035" spans="1:20" ht="43.2" x14ac:dyDescent="0.3">
      <c r="A3035">
        <v>655</v>
      </c>
      <c r="B3035" s="3" t="s">
        <v>656</v>
      </c>
      <c r="C3035" s="3" t="s">
        <v>4765</v>
      </c>
      <c r="D3035">
        <v>8000</v>
      </c>
      <c r="E3035">
        <v>11751</v>
      </c>
      <c r="F3035" t="s">
        <v>8219</v>
      </c>
      <c r="G3035" t="s">
        <v>8224</v>
      </c>
      <c r="H3035" t="s">
        <v>8246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8273</v>
      </c>
      <c r="O3035" s="7">
        <f>(Table1[[#This Row],[pledged]]/Table1[[#This Row],[goal]])*100</f>
        <v>146.88749999999999</v>
      </c>
      <c r="P3035">
        <f>Table1[[#This Row],[pledged]]/Table1[[#This Row],[backers_count]]</f>
        <v>42.886861313868614</v>
      </c>
      <c r="Q3035" t="s">
        <v>8317</v>
      </c>
      <c r="R3035" t="s">
        <v>8319</v>
      </c>
      <c r="S3035" s="12">
        <f>(((J3035/60)/60)/24)+DATE(1970,1,1)</f>
        <v>42045.957314814819</v>
      </c>
      <c r="T3035" s="12">
        <f>(((I3035/60)/60)/24)+DATE(1970,1,1)</f>
        <v>42075.915648148148</v>
      </c>
    </row>
    <row r="3036" spans="1:20" ht="43.2" x14ac:dyDescent="0.3">
      <c r="A3036">
        <v>794</v>
      </c>
      <c r="B3036" s="3" t="s">
        <v>795</v>
      </c>
      <c r="C3036" s="3" t="s">
        <v>4904</v>
      </c>
      <c r="D3036">
        <v>8000</v>
      </c>
      <c r="E3036">
        <v>8425</v>
      </c>
      <c r="F3036" t="s">
        <v>8219</v>
      </c>
      <c r="G3036" t="s">
        <v>8224</v>
      </c>
      <c r="H3036" t="s">
        <v>8246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8276</v>
      </c>
      <c r="O3036" s="7">
        <f>(Table1[[#This Row],[pledged]]/Table1[[#This Row],[goal]])*100</f>
        <v>105.31250000000001</v>
      </c>
      <c r="P3036">
        <f>Table1[[#This Row],[pledged]]/Table1[[#This Row],[backers_count]]</f>
        <v>158.96226415094338</v>
      </c>
      <c r="Q3036" t="s">
        <v>8323</v>
      </c>
      <c r="R3036" t="s">
        <v>8324</v>
      </c>
      <c r="S3036" s="12">
        <f>(((J3036/60)/60)/24)+DATE(1970,1,1)</f>
        <v>40736.115011574075</v>
      </c>
      <c r="T3036" s="12">
        <f>(((I3036/60)/60)/24)+DATE(1970,1,1)</f>
        <v>40791.712500000001</v>
      </c>
    </row>
    <row r="3037" spans="1:20" x14ac:dyDescent="0.3">
      <c r="A3037">
        <v>806</v>
      </c>
      <c r="B3037" s="3" t="s">
        <v>807</v>
      </c>
      <c r="C3037" s="3" t="s">
        <v>4916</v>
      </c>
      <c r="D3037">
        <v>8000</v>
      </c>
      <c r="E3037">
        <v>8355</v>
      </c>
      <c r="F3037" t="s">
        <v>8219</v>
      </c>
      <c r="G3037" t="s">
        <v>8224</v>
      </c>
      <c r="H3037" t="s">
        <v>8246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8276</v>
      </c>
      <c r="O3037" s="7">
        <f>(Table1[[#This Row],[pledged]]/Table1[[#This Row],[goal]])*100</f>
        <v>104.4375</v>
      </c>
      <c r="P3037">
        <f>Table1[[#This Row],[pledged]]/Table1[[#This Row],[backers_count]]</f>
        <v>117.67605633802818</v>
      </c>
      <c r="Q3037" t="s">
        <v>8323</v>
      </c>
      <c r="R3037" t="s">
        <v>8324</v>
      </c>
      <c r="S3037" s="12">
        <f>(((J3037/60)/60)/24)+DATE(1970,1,1)</f>
        <v>40763.691423611112</v>
      </c>
      <c r="T3037" s="12">
        <f>(((I3037/60)/60)/24)+DATE(1970,1,1)</f>
        <v>40793.691423611112</v>
      </c>
    </row>
    <row r="3038" spans="1:20" ht="43.2" x14ac:dyDescent="0.3">
      <c r="A3038">
        <v>1382</v>
      </c>
      <c r="B3038" s="3" t="s">
        <v>1383</v>
      </c>
      <c r="C3038" s="3" t="s">
        <v>5492</v>
      </c>
      <c r="D3038">
        <v>8000</v>
      </c>
      <c r="E3038">
        <v>8349</v>
      </c>
      <c r="F3038" t="s">
        <v>8219</v>
      </c>
      <c r="G3038" t="s">
        <v>8224</v>
      </c>
      <c r="H3038" t="s">
        <v>8246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8276</v>
      </c>
      <c r="O3038" s="7">
        <f>(Table1[[#This Row],[pledged]]/Table1[[#This Row],[goal]])*100</f>
        <v>104.3625</v>
      </c>
      <c r="P3038">
        <f>Table1[[#This Row],[pledged]]/Table1[[#This Row],[backers_count]]</f>
        <v>56.412162162162161</v>
      </c>
      <c r="Q3038" t="s">
        <v>8323</v>
      </c>
      <c r="R3038" t="s">
        <v>8324</v>
      </c>
      <c r="S3038" s="12">
        <f>(((J3038/60)/60)/24)+DATE(1970,1,1)</f>
        <v>41370.800185185188</v>
      </c>
      <c r="T3038" s="12">
        <f>(((I3038/60)/60)/24)+DATE(1970,1,1)</f>
        <v>41400.800185185188</v>
      </c>
    </row>
    <row r="3039" spans="1:20" ht="43.2" x14ac:dyDescent="0.3">
      <c r="A3039">
        <v>1385</v>
      </c>
      <c r="B3039" s="3" t="s">
        <v>1386</v>
      </c>
      <c r="C3039" s="3" t="s">
        <v>5495</v>
      </c>
      <c r="D3039">
        <v>8000</v>
      </c>
      <c r="E3039">
        <v>8832.49</v>
      </c>
      <c r="F3039" t="s">
        <v>8219</v>
      </c>
      <c r="G3039" t="s">
        <v>8236</v>
      </c>
      <c r="H3039" t="s">
        <v>8249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8276</v>
      </c>
      <c r="O3039" s="7">
        <f>(Table1[[#This Row],[pledged]]/Table1[[#This Row],[goal]])*100</f>
        <v>110.406125</v>
      </c>
      <c r="P3039">
        <f>Table1[[#This Row],[pledged]]/Table1[[#This Row],[backers_count]]</f>
        <v>65.914104477611943</v>
      </c>
      <c r="Q3039" t="s">
        <v>8323</v>
      </c>
      <c r="R3039" t="s">
        <v>8324</v>
      </c>
      <c r="S3039" s="12">
        <f>(((J3039/60)/60)/24)+DATE(1970,1,1)</f>
        <v>42433.688900462963</v>
      </c>
      <c r="T3039" s="12">
        <f>(((I3039/60)/60)/24)+DATE(1970,1,1)</f>
        <v>42489.507638888885</v>
      </c>
    </row>
    <row r="3040" spans="1:20" ht="43.2" x14ac:dyDescent="0.3">
      <c r="A3040">
        <v>1513</v>
      </c>
      <c r="B3040" s="3" t="s">
        <v>1514</v>
      </c>
      <c r="C3040" s="3" t="s">
        <v>5623</v>
      </c>
      <c r="D3040">
        <v>8000</v>
      </c>
      <c r="E3040">
        <v>12001.5</v>
      </c>
      <c r="F3040" t="s">
        <v>8219</v>
      </c>
      <c r="G3040" t="s">
        <v>8225</v>
      </c>
      <c r="H3040" t="s">
        <v>8247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8285</v>
      </c>
      <c r="O3040" s="7">
        <f>(Table1[[#This Row],[pledged]]/Table1[[#This Row],[goal]])*100</f>
        <v>150.01875000000001</v>
      </c>
      <c r="P3040">
        <f>Table1[[#This Row],[pledged]]/Table1[[#This Row],[backers_count]]</f>
        <v>55.82093023255814</v>
      </c>
      <c r="Q3040" t="s">
        <v>8336</v>
      </c>
      <c r="R3040" t="s">
        <v>8337</v>
      </c>
      <c r="S3040" s="12">
        <f>(((J3040/60)/60)/24)+DATE(1970,1,1)</f>
        <v>41806.637337962966</v>
      </c>
      <c r="T3040" s="12">
        <f>(((I3040/60)/60)/24)+DATE(1970,1,1)</f>
        <v>41836.637337962966</v>
      </c>
    </row>
    <row r="3041" spans="1:20" ht="43.2" x14ac:dyDescent="0.3">
      <c r="A3041">
        <v>1606</v>
      </c>
      <c r="B3041" s="3" t="s">
        <v>1607</v>
      </c>
      <c r="C3041" s="3" t="s">
        <v>5716</v>
      </c>
      <c r="D3041">
        <v>8000</v>
      </c>
      <c r="E3041">
        <v>8080.33</v>
      </c>
      <c r="F3041" t="s">
        <v>8219</v>
      </c>
      <c r="G3041" t="s">
        <v>8224</v>
      </c>
      <c r="H3041" t="s">
        <v>8246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8276</v>
      </c>
      <c r="O3041" s="7">
        <f>(Table1[[#This Row],[pledged]]/Table1[[#This Row],[goal]])*100</f>
        <v>101.004125</v>
      </c>
      <c r="P3041">
        <f>Table1[[#This Row],[pledged]]/Table1[[#This Row],[backers_count]]</f>
        <v>87.829673913043479</v>
      </c>
      <c r="Q3041" t="s">
        <v>8323</v>
      </c>
      <c r="R3041" t="s">
        <v>8324</v>
      </c>
      <c r="S3041" s="12">
        <f>(((J3041/60)/60)/24)+DATE(1970,1,1)</f>
        <v>40536.111550925925</v>
      </c>
      <c r="T3041" s="12">
        <f>(((I3041/60)/60)/24)+DATE(1970,1,1)</f>
        <v>40626.069884259261</v>
      </c>
    </row>
    <row r="3042" spans="1:20" ht="43.2" x14ac:dyDescent="0.3">
      <c r="A3042">
        <v>1615</v>
      </c>
      <c r="B3042" s="3" t="s">
        <v>1616</v>
      </c>
      <c r="C3042" s="3" t="s">
        <v>5725</v>
      </c>
      <c r="D3042">
        <v>8000</v>
      </c>
      <c r="E3042">
        <v>9130</v>
      </c>
      <c r="F3042" t="s">
        <v>8219</v>
      </c>
      <c r="G3042" t="s">
        <v>8224</v>
      </c>
      <c r="H3042" t="s">
        <v>8246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8276</v>
      </c>
      <c r="O3042" s="7">
        <f>(Table1[[#This Row],[pledged]]/Table1[[#This Row],[goal]])*100</f>
        <v>114.12500000000001</v>
      </c>
      <c r="P3042">
        <f>Table1[[#This Row],[pledged]]/Table1[[#This Row],[backers_count]]</f>
        <v>67.132352941176464</v>
      </c>
      <c r="Q3042" t="s">
        <v>8323</v>
      </c>
      <c r="R3042" t="s">
        <v>8324</v>
      </c>
      <c r="S3042" s="12">
        <f>(((J3042/60)/60)/24)+DATE(1970,1,1)</f>
        <v>40845.050879629627</v>
      </c>
      <c r="T3042" s="12">
        <f>(((I3042/60)/60)/24)+DATE(1970,1,1)</f>
        <v>40890.092546296299</v>
      </c>
    </row>
    <row r="3043" spans="1:20" ht="43.2" x14ac:dyDescent="0.3">
      <c r="A3043">
        <v>1626</v>
      </c>
      <c r="B3043" s="3" t="s">
        <v>1627</v>
      </c>
      <c r="C3043" s="3" t="s">
        <v>5736</v>
      </c>
      <c r="D3043">
        <v>8000</v>
      </c>
      <c r="E3043">
        <v>8095</v>
      </c>
      <c r="F3043" t="s">
        <v>8219</v>
      </c>
      <c r="G3043" t="s">
        <v>8224</v>
      </c>
      <c r="H3043" t="s">
        <v>8246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8276</v>
      </c>
      <c r="O3043" s="7">
        <f>(Table1[[#This Row],[pledged]]/Table1[[#This Row],[goal]])*100</f>
        <v>101.18750000000001</v>
      </c>
      <c r="P3043">
        <f>Table1[[#This Row],[pledged]]/Table1[[#This Row],[backers_count]]</f>
        <v>74.953703703703709</v>
      </c>
      <c r="Q3043" t="s">
        <v>8323</v>
      </c>
      <c r="R3043" t="s">
        <v>8324</v>
      </c>
      <c r="S3043" s="12">
        <f>(((J3043/60)/60)/24)+DATE(1970,1,1)</f>
        <v>41579.847997685189</v>
      </c>
      <c r="T3043" s="12">
        <f>(((I3043/60)/60)/24)+DATE(1970,1,1)</f>
        <v>41609.889664351853</v>
      </c>
    </row>
    <row r="3044" spans="1:20" ht="43.2" x14ac:dyDescent="0.3">
      <c r="A3044">
        <v>1662</v>
      </c>
      <c r="B3044" s="3" t="s">
        <v>1663</v>
      </c>
      <c r="C3044" s="3" t="s">
        <v>5772</v>
      </c>
      <c r="D3044">
        <v>8000</v>
      </c>
      <c r="E3044">
        <v>8211</v>
      </c>
      <c r="F3044" t="s">
        <v>8219</v>
      </c>
      <c r="G3044" t="s">
        <v>8224</v>
      </c>
      <c r="H3044" t="s">
        <v>8246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8292</v>
      </c>
      <c r="O3044" s="7">
        <f>(Table1[[#This Row],[pledged]]/Table1[[#This Row],[goal]])*100</f>
        <v>102.6375</v>
      </c>
      <c r="P3044">
        <f>Table1[[#This Row],[pledged]]/Table1[[#This Row],[backers_count]]</f>
        <v>132.43548387096774</v>
      </c>
      <c r="Q3044" t="s">
        <v>8323</v>
      </c>
      <c r="R3044" t="s">
        <v>8344</v>
      </c>
      <c r="S3044" s="12">
        <f>(((J3044/60)/60)/24)+DATE(1970,1,1)</f>
        <v>40848.198333333334</v>
      </c>
      <c r="T3044" s="12">
        <f>(((I3044/60)/60)/24)+DATE(1970,1,1)</f>
        <v>40908.239999999998</v>
      </c>
    </row>
    <row r="3045" spans="1:20" ht="43.2" x14ac:dyDescent="0.3">
      <c r="A3045">
        <v>1668</v>
      </c>
      <c r="B3045" s="3" t="s">
        <v>1669</v>
      </c>
      <c r="C3045" s="3" t="s">
        <v>5778</v>
      </c>
      <c r="D3045">
        <v>8000</v>
      </c>
      <c r="E3045">
        <v>8211</v>
      </c>
      <c r="F3045" t="s">
        <v>8219</v>
      </c>
      <c r="G3045" t="s">
        <v>8224</v>
      </c>
      <c r="H3045" t="s">
        <v>8246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8292</v>
      </c>
      <c r="O3045" s="7">
        <f>(Table1[[#This Row],[pledged]]/Table1[[#This Row],[goal]])*100</f>
        <v>102.6375</v>
      </c>
      <c r="P3045">
        <f>Table1[[#This Row],[pledged]]/Table1[[#This Row],[backers_count]]</f>
        <v>70.784482758620683</v>
      </c>
      <c r="Q3045" t="s">
        <v>8323</v>
      </c>
      <c r="R3045" t="s">
        <v>8344</v>
      </c>
      <c r="S3045" s="12">
        <f>(((J3045/60)/60)/24)+DATE(1970,1,1)</f>
        <v>40845.14975694444</v>
      </c>
      <c r="T3045" s="12">
        <f>(((I3045/60)/60)/24)+DATE(1970,1,1)</f>
        <v>40875.191423611112</v>
      </c>
    </row>
    <row r="3046" spans="1:20" ht="43.2" x14ac:dyDescent="0.3">
      <c r="A3046">
        <v>1827</v>
      </c>
      <c r="B3046" s="3" t="s">
        <v>1828</v>
      </c>
      <c r="C3046" s="3" t="s">
        <v>5937</v>
      </c>
      <c r="D3046">
        <v>8000</v>
      </c>
      <c r="E3046">
        <v>8053</v>
      </c>
      <c r="F3046" t="s">
        <v>8219</v>
      </c>
      <c r="G3046" t="s">
        <v>8224</v>
      </c>
      <c r="H3046" t="s">
        <v>8246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8276</v>
      </c>
      <c r="O3046" s="7">
        <f>(Table1[[#This Row],[pledged]]/Table1[[#This Row],[goal]])*100</f>
        <v>100.66250000000001</v>
      </c>
      <c r="P3046">
        <f>Table1[[#This Row],[pledged]]/Table1[[#This Row],[backers_count]]</f>
        <v>83.885416666666671</v>
      </c>
      <c r="Q3046" t="s">
        <v>8323</v>
      </c>
      <c r="R3046" t="s">
        <v>8324</v>
      </c>
      <c r="S3046" s="12">
        <f>(((J3046/60)/60)/24)+DATE(1970,1,1)</f>
        <v>40555.325937499998</v>
      </c>
      <c r="T3046" s="12">
        <f>(((I3046/60)/60)/24)+DATE(1970,1,1)</f>
        <v>40605.325937499998</v>
      </c>
    </row>
    <row r="3047" spans="1:20" ht="43.2" x14ac:dyDescent="0.3">
      <c r="A3047">
        <v>2038</v>
      </c>
      <c r="B3047" s="3" t="s">
        <v>2039</v>
      </c>
      <c r="C3047" s="3" t="s">
        <v>6148</v>
      </c>
      <c r="D3047">
        <v>8000</v>
      </c>
      <c r="E3047">
        <v>33641</v>
      </c>
      <c r="F3047" t="s">
        <v>8219</v>
      </c>
      <c r="G3047" t="s">
        <v>8225</v>
      </c>
      <c r="H3047" t="s">
        <v>8247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8295</v>
      </c>
      <c r="O3047" s="7">
        <f>(Table1[[#This Row],[pledged]]/Table1[[#This Row],[goal]])*100</f>
        <v>420.51249999999999</v>
      </c>
      <c r="P3047">
        <f>Table1[[#This Row],[pledged]]/Table1[[#This Row],[backers_count]]</f>
        <v>164.90686274509804</v>
      </c>
      <c r="Q3047" t="s">
        <v>8317</v>
      </c>
      <c r="R3047" t="s">
        <v>8347</v>
      </c>
      <c r="S3047" s="12">
        <f>(((J3047/60)/60)/24)+DATE(1970,1,1)</f>
        <v>41424.27107638889</v>
      </c>
      <c r="T3047" s="12">
        <f>(((I3047/60)/60)/24)+DATE(1970,1,1)</f>
        <v>41456.75</v>
      </c>
    </row>
    <row r="3048" spans="1:20" ht="43.2" x14ac:dyDescent="0.3">
      <c r="A3048">
        <v>2051</v>
      </c>
      <c r="B3048" s="3" t="s">
        <v>2052</v>
      </c>
      <c r="C3048" s="3" t="s">
        <v>6161</v>
      </c>
      <c r="D3048">
        <v>8000</v>
      </c>
      <c r="E3048">
        <v>10429</v>
      </c>
      <c r="F3048" t="s">
        <v>8219</v>
      </c>
      <c r="G3048" t="s">
        <v>8224</v>
      </c>
      <c r="H3048" t="s">
        <v>8246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8295</v>
      </c>
      <c r="O3048" s="7">
        <f>(Table1[[#This Row],[pledged]]/Table1[[#This Row],[goal]])*100</f>
        <v>130.36250000000001</v>
      </c>
      <c r="P3048">
        <f>Table1[[#This Row],[pledged]]/Table1[[#This Row],[backers_count]]</f>
        <v>43.095041322314053</v>
      </c>
      <c r="Q3048" t="s">
        <v>8317</v>
      </c>
      <c r="R3048" t="s">
        <v>8347</v>
      </c>
      <c r="S3048" s="12">
        <f>(((J3048/60)/60)/24)+DATE(1970,1,1)</f>
        <v>41604.022418981483</v>
      </c>
      <c r="T3048" s="12">
        <f>(((I3048/60)/60)/24)+DATE(1970,1,1)</f>
        <v>41634.022418981483</v>
      </c>
    </row>
    <row r="3049" spans="1:20" ht="43.2" x14ac:dyDescent="0.3">
      <c r="A3049">
        <v>2090</v>
      </c>
      <c r="B3049" s="3" t="s">
        <v>2091</v>
      </c>
      <c r="C3049" s="3" t="s">
        <v>6200</v>
      </c>
      <c r="D3049">
        <v>8000</v>
      </c>
      <c r="E3049">
        <v>9203.23</v>
      </c>
      <c r="F3049" t="s">
        <v>8219</v>
      </c>
      <c r="G3049" t="s">
        <v>8224</v>
      </c>
      <c r="H3049" t="s">
        <v>8246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8279</v>
      </c>
      <c r="O3049" s="7">
        <f>(Table1[[#This Row],[pledged]]/Table1[[#This Row],[goal]])*100</f>
        <v>115.040375</v>
      </c>
      <c r="P3049">
        <f>Table1[[#This Row],[pledged]]/Table1[[#This Row],[backers_count]]</f>
        <v>57.520187499999999</v>
      </c>
      <c r="Q3049" t="s">
        <v>8323</v>
      </c>
      <c r="R3049" t="s">
        <v>8327</v>
      </c>
      <c r="S3049" s="12">
        <f>(((J3049/60)/60)/24)+DATE(1970,1,1)</f>
        <v>41299.381423611114</v>
      </c>
      <c r="T3049" s="12">
        <f>(((I3049/60)/60)/24)+DATE(1970,1,1)</f>
        <v>41329.381423611114</v>
      </c>
    </row>
    <row r="3050" spans="1:20" ht="43.2" x14ac:dyDescent="0.3">
      <c r="A3050">
        <v>2120</v>
      </c>
      <c r="B3050" s="3" t="s">
        <v>2121</v>
      </c>
      <c r="C3050" s="3" t="s">
        <v>6230</v>
      </c>
      <c r="D3050">
        <v>8000</v>
      </c>
      <c r="E3050">
        <v>8070.43</v>
      </c>
      <c r="F3050" t="s">
        <v>8219</v>
      </c>
      <c r="G3050" t="s">
        <v>8224</v>
      </c>
      <c r="H3050" t="s">
        <v>8246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8279</v>
      </c>
      <c r="O3050" s="7">
        <f>(Table1[[#This Row],[pledged]]/Table1[[#This Row],[goal]])*100</f>
        <v>100.880375</v>
      </c>
      <c r="P3050">
        <f>Table1[[#This Row],[pledged]]/Table1[[#This Row],[backers_count]]</f>
        <v>116.96275362318841</v>
      </c>
      <c r="Q3050" t="s">
        <v>8323</v>
      </c>
      <c r="R3050" t="s">
        <v>8327</v>
      </c>
      <c r="S3050" s="12">
        <f>(((J3050/60)/60)/24)+DATE(1970,1,1)</f>
        <v>41591.964537037034</v>
      </c>
      <c r="T3050" s="12">
        <f>(((I3050/60)/60)/24)+DATE(1970,1,1)</f>
        <v>41640.964537037034</v>
      </c>
    </row>
    <row r="3051" spans="1:20" ht="43.2" x14ac:dyDescent="0.3">
      <c r="A3051">
        <v>2253</v>
      </c>
      <c r="B3051" s="3" t="s">
        <v>2254</v>
      </c>
      <c r="C3051" s="3" t="s">
        <v>6363</v>
      </c>
      <c r="D3051">
        <v>8000</v>
      </c>
      <c r="E3051">
        <v>9015</v>
      </c>
      <c r="F3051" t="s">
        <v>8219</v>
      </c>
      <c r="G3051" t="s">
        <v>8224</v>
      </c>
      <c r="H3051" t="s">
        <v>8246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8297</v>
      </c>
      <c r="O3051" s="7">
        <f>(Table1[[#This Row],[pledged]]/Table1[[#This Row],[goal]])*100</f>
        <v>112.6875</v>
      </c>
      <c r="P3051">
        <f>Table1[[#This Row],[pledged]]/Table1[[#This Row],[backers_count]]</f>
        <v>107.32142857142857</v>
      </c>
      <c r="Q3051" t="s">
        <v>8331</v>
      </c>
      <c r="R3051" t="s">
        <v>8349</v>
      </c>
      <c r="S3051" s="12">
        <f>(((J3051/60)/60)/24)+DATE(1970,1,1)</f>
        <v>42296.631331018521</v>
      </c>
      <c r="T3051" s="12">
        <f>(((I3051/60)/60)/24)+DATE(1970,1,1)</f>
        <v>42326.672997685186</v>
      </c>
    </row>
    <row r="3052" spans="1:20" ht="43.2" x14ac:dyDescent="0.3">
      <c r="A3052">
        <v>2331</v>
      </c>
      <c r="B3052" s="3" t="s">
        <v>2332</v>
      </c>
      <c r="C3052" s="3" t="s">
        <v>6441</v>
      </c>
      <c r="D3052">
        <v>8000</v>
      </c>
      <c r="E3052">
        <v>11545.1</v>
      </c>
      <c r="F3052" t="s">
        <v>8219</v>
      </c>
      <c r="G3052" t="s">
        <v>8224</v>
      </c>
      <c r="H3052" t="s">
        <v>8246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8298</v>
      </c>
      <c r="O3052" s="7">
        <f>(Table1[[#This Row],[pledged]]/Table1[[#This Row],[goal]])*100</f>
        <v>144.31375</v>
      </c>
      <c r="P3052">
        <f>Table1[[#This Row],[pledged]]/Table1[[#This Row],[backers_count]]</f>
        <v>40.795406360424032</v>
      </c>
      <c r="Q3052" t="s">
        <v>8334</v>
      </c>
      <c r="R3052" t="s">
        <v>8350</v>
      </c>
      <c r="S3052" s="12">
        <f>(((J3052/60)/60)/24)+DATE(1970,1,1)</f>
        <v>41839.005671296298</v>
      </c>
      <c r="T3052" s="12">
        <f>(((I3052/60)/60)/24)+DATE(1970,1,1)</f>
        <v>41869.005671296298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(Table1[[#This Row],[pledged]]/Table1[[#This Row],[goal]])*100</f>
        <v>23.62857142857143</v>
      </c>
      <c r="P3053">
        <f>Table1[[#This Row],[pledged]]/Table1[[#This Row],[backers_count]]</f>
        <v>23.62857142857143</v>
      </c>
      <c r="Q3053" t="s">
        <v>8315</v>
      </c>
      <c r="R3053" t="s">
        <v>8355</v>
      </c>
      <c r="S3053" s="12">
        <f>(((J3053/60)/60)/24)+DATE(1970,1,1)</f>
        <v>42744.416030092587</v>
      </c>
      <c r="T3053" s="12">
        <f>(((I3053/60)/60)/24)+DATE(1970,1,1)</f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(Table1[[#This Row],[pledged]]/Table1[[#This Row],[goal]])*100</f>
        <v>0.15</v>
      </c>
      <c r="P3054">
        <f>Table1[[#This Row],[pledged]]/Table1[[#This Row],[backers_count]]</f>
        <v>37.5</v>
      </c>
      <c r="Q3054" t="s">
        <v>8315</v>
      </c>
      <c r="R3054" t="s">
        <v>8355</v>
      </c>
      <c r="S3054" s="12">
        <f>(((J3054/60)/60)/24)+DATE(1970,1,1)</f>
        <v>42122.670069444444</v>
      </c>
      <c r="T3054" s="12">
        <f>(((I3054/60)/60)/24)+DATE(1970,1,1)</f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(Table1[[#This Row],[pledged]]/Table1[[#This Row],[goal]])*100</f>
        <v>0.4</v>
      </c>
      <c r="P3055">
        <f>Table1[[#This Row],[pledged]]/Table1[[#This Row],[backers_count]]</f>
        <v>13.333333333333334</v>
      </c>
      <c r="Q3055" t="s">
        <v>8315</v>
      </c>
      <c r="R3055" t="s">
        <v>8355</v>
      </c>
      <c r="S3055" s="12">
        <f>(((J3055/60)/60)/24)+DATE(1970,1,1)</f>
        <v>41862.761724537035</v>
      </c>
      <c r="T3055" s="12">
        <f>(((I3055/60)/60)/24)+DATE(1970,1,1)</f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(Table1[[#This Row],[pledged]]/Table1[[#This Row],[goal]])*100</f>
        <v>0</v>
      </c>
      <c r="P3056" t="e">
        <f>Table1[[#This Row],[pledged]]/Table1[[#This Row],[backers_count]]</f>
        <v>#DIV/0!</v>
      </c>
      <c r="Q3056" t="s">
        <v>8315</v>
      </c>
      <c r="R3056" t="s">
        <v>8355</v>
      </c>
      <c r="S3056" s="12">
        <f>(((J3056/60)/60)/24)+DATE(1970,1,1)</f>
        <v>42027.832800925928</v>
      </c>
      <c r="T3056" s="12">
        <f>(((I3056/60)/60)/24)+DATE(1970,1,1)</f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(Table1[[#This Row],[pledged]]/Table1[[#This Row],[goal]])*100</f>
        <v>5.0000000000000001E-3</v>
      </c>
      <c r="P3057">
        <f>Table1[[#This Row],[pledged]]/Table1[[#This Row],[backers_count]]</f>
        <v>1</v>
      </c>
      <c r="Q3057" t="s">
        <v>8315</v>
      </c>
      <c r="R3057" t="s">
        <v>8355</v>
      </c>
      <c r="S3057" s="12">
        <f>(((J3057/60)/60)/24)+DATE(1970,1,1)</f>
        <v>41953.95821759259</v>
      </c>
      <c r="T3057" s="12">
        <f>(((I3057/60)/60)/24)+DATE(1970,1,1)</f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(Table1[[#This Row],[pledged]]/Table1[[#This Row],[goal]])*100</f>
        <v>0</v>
      </c>
      <c r="P3058" t="e">
        <f>Table1[[#This Row],[pledged]]/Table1[[#This Row],[backers_count]]</f>
        <v>#DIV/0!</v>
      </c>
      <c r="Q3058" t="s">
        <v>8315</v>
      </c>
      <c r="R3058" t="s">
        <v>8355</v>
      </c>
      <c r="S3058" s="12">
        <f>(((J3058/60)/60)/24)+DATE(1970,1,1)</f>
        <v>41851.636388888888</v>
      </c>
      <c r="T3058" s="12">
        <f>(((I3058/60)/60)/24)+DATE(1970,1,1)</f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(Table1[[#This Row],[pledged]]/Table1[[#This Row],[goal]])*100</f>
        <v>0</v>
      </c>
      <c r="P3059" t="e">
        <f>Table1[[#This Row],[pledged]]/Table1[[#This Row],[backers_count]]</f>
        <v>#DIV/0!</v>
      </c>
      <c r="Q3059" t="s">
        <v>8315</v>
      </c>
      <c r="R3059" t="s">
        <v>8355</v>
      </c>
      <c r="S3059" s="12">
        <f>(((J3059/60)/60)/24)+DATE(1970,1,1)</f>
        <v>42433.650590277779</v>
      </c>
      <c r="T3059" s="12">
        <f>(((I3059/60)/60)/24)+DATE(1970,1,1)</f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(Table1[[#This Row],[pledged]]/Table1[[#This Row],[goal]])*100</f>
        <v>1.6666666666666666E-2</v>
      </c>
      <c r="P3060">
        <f>Table1[[#This Row],[pledged]]/Table1[[#This Row],[backers_count]]</f>
        <v>1</v>
      </c>
      <c r="Q3060" t="s">
        <v>8315</v>
      </c>
      <c r="R3060" t="s">
        <v>8355</v>
      </c>
      <c r="S3060" s="12">
        <f>(((J3060/60)/60)/24)+DATE(1970,1,1)</f>
        <v>42460.374305555553</v>
      </c>
      <c r="T3060" s="12">
        <f>(((I3060/60)/60)/24)+DATE(1970,1,1)</f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(Table1[[#This Row],[pledged]]/Table1[[#This Row],[goal]])*100</f>
        <v>3.0066666666666664</v>
      </c>
      <c r="P3061">
        <f>Table1[[#This Row],[pledged]]/Table1[[#This Row],[backers_count]]</f>
        <v>41</v>
      </c>
      <c r="Q3061" t="s">
        <v>8315</v>
      </c>
      <c r="R3061" t="s">
        <v>8355</v>
      </c>
      <c r="S3061" s="12">
        <f>(((J3061/60)/60)/24)+DATE(1970,1,1)</f>
        <v>41829.935717592591</v>
      </c>
      <c r="T3061" s="12">
        <f>(((I3061/60)/60)/24)+DATE(1970,1,1)</f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(Table1[[#This Row],[pledged]]/Table1[[#This Row],[goal]])*100</f>
        <v>0.15227272727272728</v>
      </c>
      <c r="P3062">
        <f>Table1[[#This Row],[pledged]]/Table1[[#This Row],[backers_count]]</f>
        <v>55.833333333333336</v>
      </c>
      <c r="Q3062" t="s">
        <v>8315</v>
      </c>
      <c r="R3062" t="s">
        <v>8355</v>
      </c>
      <c r="S3062" s="12">
        <f>(((J3062/60)/60)/24)+DATE(1970,1,1)</f>
        <v>42245.274699074071</v>
      </c>
      <c r="T3062" s="12">
        <f>(((I3062/60)/60)/24)+DATE(1970,1,1)</f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(Table1[[#This Row],[pledged]]/Table1[[#This Row],[goal]])*100</f>
        <v>0</v>
      </c>
      <c r="P3063" t="e">
        <f>Table1[[#This Row],[pledged]]/Table1[[#This Row],[backers_count]]</f>
        <v>#DIV/0!</v>
      </c>
      <c r="Q3063" t="s">
        <v>8315</v>
      </c>
      <c r="R3063" t="s">
        <v>8355</v>
      </c>
      <c r="S3063" s="12">
        <f>(((J3063/60)/60)/24)+DATE(1970,1,1)</f>
        <v>41834.784120370372</v>
      </c>
      <c r="T3063" s="12">
        <f>(((I3063/60)/60)/24)+DATE(1970,1,1)</f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(Table1[[#This Row],[pledged]]/Table1[[#This Row],[goal]])*100</f>
        <v>66.84</v>
      </c>
      <c r="P3064">
        <f>Table1[[#This Row],[pledged]]/Table1[[#This Row],[backers_count]]</f>
        <v>99.761194029850742</v>
      </c>
      <c r="Q3064" t="s">
        <v>8315</v>
      </c>
      <c r="R3064" t="s">
        <v>8355</v>
      </c>
      <c r="S3064" s="12">
        <f>(((J3064/60)/60)/24)+DATE(1970,1,1)</f>
        <v>42248.535787037035</v>
      </c>
      <c r="T3064" s="12">
        <f>(((I3064/60)/60)/24)+DATE(1970,1,1)</f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(Table1[[#This Row],[pledged]]/Table1[[#This Row],[goal]])*100</f>
        <v>19.566666666666666</v>
      </c>
      <c r="P3065">
        <f>Table1[[#This Row],[pledged]]/Table1[[#This Row],[backers_count]]</f>
        <v>25.521739130434781</v>
      </c>
      <c r="Q3065" t="s">
        <v>8315</v>
      </c>
      <c r="R3065" t="s">
        <v>8355</v>
      </c>
      <c r="S3065" s="12">
        <f>(((J3065/60)/60)/24)+DATE(1970,1,1)</f>
        <v>42630.922893518517</v>
      </c>
      <c r="T3065" s="12">
        <f>(((I3065/60)/60)/24)+DATE(1970,1,1)</f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(Table1[[#This Row],[pledged]]/Table1[[#This Row],[goal]])*100</f>
        <v>11.294666666666666</v>
      </c>
      <c r="P3066">
        <f>Table1[[#This Row],[pledged]]/Table1[[#This Row],[backers_count]]</f>
        <v>117.65277777777777</v>
      </c>
      <c r="Q3066" t="s">
        <v>8315</v>
      </c>
      <c r="R3066" t="s">
        <v>8355</v>
      </c>
      <c r="S3066" s="12">
        <f>(((J3066/60)/60)/24)+DATE(1970,1,1)</f>
        <v>42299.130162037036</v>
      </c>
      <c r="T3066" s="12">
        <f>(((I3066/60)/60)/24)+DATE(1970,1,1)</f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(Table1[[#This Row],[pledged]]/Table1[[#This Row],[goal]])*100</f>
        <v>0.04</v>
      </c>
      <c r="P3067">
        <f>Table1[[#This Row],[pledged]]/Table1[[#This Row],[backers_count]]</f>
        <v>5</v>
      </c>
      <c r="Q3067" t="s">
        <v>8315</v>
      </c>
      <c r="R3067" t="s">
        <v>8355</v>
      </c>
      <c r="S3067" s="12">
        <f>(((J3067/60)/60)/24)+DATE(1970,1,1)</f>
        <v>41825.055231481485</v>
      </c>
      <c r="T3067" s="12">
        <f>(((I3067/60)/60)/24)+DATE(1970,1,1)</f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(Table1[[#This Row],[pledged]]/Table1[[#This Row],[goal]])*100</f>
        <v>11.985714285714286</v>
      </c>
      <c r="P3068">
        <f>Table1[[#This Row],[pledged]]/Table1[[#This Row],[backers_count]]</f>
        <v>2796.6666666666665</v>
      </c>
      <c r="Q3068" t="s">
        <v>8315</v>
      </c>
      <c r="R3068" t="s">
        <v>8355</v>
      </c>
      <c r="S3068" s="12">
        <f>(((J3068/60)/60)/24)+DATE(1970,1,1)</f>
        <v>42531.228437500002</v>
      </c>
      <c r="T3068" s="12">
        <f>(((I3068/60)/60)/24)+DATE(1970,1,1)</f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(Table1[[#This Row],[pledged]]/Table1[[#This Row],[goal]])*100</f>
        <v>2.5</v>
      </c>
      <c r="P3069">
        <f>Table1[[#This Row],[pledged]]/Table1[[#This Row],[backers_count]]</f>
        <v>200</v>
      </c>
      <c r="Q3069" t="s">
        <v>8315</v>
      </c>
      <c r="R3069" t="s">
        <v>8355</v>
      </c>
      <c r="S3069" s="12">
        <f>(((J3069/60)/60)/24)+DATE(1970,1,1)</f>
        <v>42226.938414351855</v>
      </c>
      <c r="T3069" s="12">
        <f>(((I3069/60)/60)/24)+DATE(1970,1,1)</f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(Table1[[#This Row],[pledged]]/Table1[[#This Row],[goal]])*100</f>
        <v>6.9999999999999993E-2</v>
      </c>
      <c r="P3070">
        <f>Table1[[#This Row],[pledged]]/Table1[[#This Row],[backers_count]]</f>
        <v>87.5</v>
      </c>
      <c r="Q3070" t="s">
        <v>8315</v>
      </c>
      <c r="R3070" t="s">
        <v>8355</v>
      </c>
      <c r="S3070" s="12">
        <f>(((J3070/60)/60)/24)+DATE(1970,1,1)</f>
        <v>42263.691574074073</v>
      </c>
      <c r="T3070" s="12">
        <f>(((I3070/60)/60)/24)+DATE(1970,1,1)</f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(Table1[[#This Row],[pledged]]/Table1[[#This Row],[goal]])*100</f>
        <v>14.099999999999998</v>
      </c>
      <c r="P3071">
        <f>Table1[[#This Row],[pledged]]/Table1[[#This Row],[backers_count]]</f>
        <v>20.142857142857142</v>
      </c>
      <c r="Q3071" t="s">
        <v>8315</v>
      </c>
      <c r="R3071" t="s">
        <v>8355</v>
      </c>
      <c r="S3071" s="12">
        <f>(((J3071/60)/60)/24)+DATE(1970,1,1)</f>
        <v>41957.833726851852</v>
      </c>
      <c r="T3071" s="12">
        <f>(((I3071/60)/60)/24)+DATE(1970,1,1)</f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(Table1[[#This Row],[pledged]]/Table1[[#This Row],[goal]])*100</f>
        <v>3.34</v>
      </c>
      <c r="P3072">
        <f>Table1[[#This Row],[pledged]]/Table1[[#This Row],[backers_count]]</f>
        <v>20.875</v>
      </c>
      <c r="Q3072" t="s">
        <v>8315</v>
      </c>
      <c r="R3072" t="s">
        <v>8355</v>
      </c>
      <c r="S3072" s="12">
        <f>(((J3072/60)/60)/24)+DATE(1970,1,1)</f>
        <v>42690.733437499999</v>
      </c>
      <c r="T3072" s="12">
        <f>(((I3072/60)/60)/24)+DATE(1970,1,1)</f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(Table1[[#This Row],[pledged]]/Table1[[#This Row],[goal]])*100</f>
        <v>59.774999999999999</v>
      </c>
      <c r="P3073">
        <f>Table1[[#This Row],[pledged]]/Table1[[#This Row],[backers_count]]</f>
        <v>61.307692307692307</v>
      </c>
      <c r="Q3073" t="s">
        <v>8315</v>
      </c>
      <c r="R3073" t="s">
        <v>8355</v>
      </c>
      <c r="S3073" s="12">
        <f>(((J3073/60)/60)/24)+DATE(1970,1,1)</f>
        <v>42097.732418981483</v>
      </c>
      <c r="T3073" s="12">
        <f>(((I3073/60)/60)/24)+DATE(1970,1,1)</f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(Table1[[#This Row],[pledged]]/Table1[[#This Row],[goal]])*100</f>
        <v>1.6666666666666666E-2</v>
      </c>
      <c r="P3074">
        <f>Table1[[#This Row],[pledged]]/Table1[[#This Row],[backers_count]]</f>
        <v>1</v>
      </c>
      <c r="Q3074" t="s">
        <v>8315</v>
      </c>
      <c r="R3074" t="s">
        <v>8355</v>
      </c>
      <c r="S3074" s="12">
        <f>(((J3074/60)/60)/24)+DATE(1970,1,1)</f>
        <v>42658.690532407403</v>
      </c>
      <c r="T3074" s="12">
        <f>(((I3074/60)/60)/24)+DATE(1970,1,1)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(Table1[[#This Row],[pledged]]/Table1[[#This Row],[goal]])*100</f>
        <v>2.3035714285714284E-2</v>
      </c>
      <c r="P3075">
        <f>Table1[[#This Row],[pledged]]/Table1[[#This Row],[backers_count]]</f>
        <v>92.142857142857139</v>
      </c>
      <c r="Q3075" t="s">
        <v>8315</v>
      </c>
      <c r="R3075" t="s">
        <v>8355</v>
      </c>
      <c r="S3075" s="12">
        <f>(((J3075/60)/60)/24)+DATE(1970,1,1)</f>
        <v>42111.684027777781</v>
      </c>
      <c r="T3075" s="12">
        <f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(Table1[[#This Row],[pledged]]/Table1[[#This Row],[goal]])*100</f>
        <v>8.8000000000000009E-2</v>
      </c>
      <c r="P3076">
        <f>Table1[[#This Row],[pledged]]/Table1[[#This Row],[backers_count]]</f>
        <v>7.333333333333333</v>
      </c>
      <c r="Q3076" t="s">
        <v>8315</v>
      </c>
      <c r="R3076" t="s">
        <v>8355</v>
      </c>
      <c r="S3076" s="12">
        <f>(((J3076/60)/60)/24)+DATE(1970,1,1)</f>
        <v>42409.571284722217</v>
      </c>
      <c r="T3076" s="12">
        <f>(((I3076/60)/60)/24)+DATE(1970,1,1)</f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(Table1[[#This Row],[pledged]]/Table1[[#This Row],[goal]])*100</f>
        <v>8.64</v>
      </c>
      <c r="P3077">
        <f>Table1[[#This Row],[pledged]]/Table1[[#This Row],[backers_count]]</f>
        <v>64.8</v>
      </c>
      <c r="Q3077" t="s">
        <v>8315</v>
      </c>
      <c r="R3077" t="s">
        <v>8355</v>
      </c>
      <c r="S3077" s="12">
        <f>(((J3077/60)/60)/24)+DATE(1970,1,1)</f>
        <v>42551.102314814809</v>
      </c>
      <c r="T3077" s="12">
        <f>(((I3077/60)/60)/24)+DATE(1970,1,1)</f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(Table1[[#This Row],[pledged]]/Table1[[#This Row],[goal]])*100</f>
        <v>15.06</v>
      </c>
      <c r="P3078">
        <f>Table1[[#This Row],[pledged]]/Table1[[#This Row],[backers_count]]</f>
        <v>30.12</v>
      </c>
      <c r="Q3078" t="s">
        <v>8315</v>
      </c>
      <c r="R3078" t="s">
        <v>8355</v>
      </c>
      <c r="S3078" s="12">
        <f>(((J3078/60)/60)/24)+DATE(1970,1,1)</f>
        <v>42226.651886574073</v>
      </c>
      <c r="T3078" s="12">
        <f>(((I3078/60)/60)/24)+DATE(1970,1,1)</f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(Table1[[#This Row],[pledged]]/Table1[[#This Row],[goal]])*100</f>
        <v>0.47727272727272729</v>
      </c>
      <c r="P3079">
        <f>Table1[[#This Row],[pledged]]/Table1[[#This Row],[backers_count]]</f>
        <v>52.5</v>
      </c>
      <c r="Q3079" t="s">
        <v>8315</v>
      </c>
      <c r="R3079" t="s">
        <v>8355</v>
      </c>
      <c r="S3079" s="12">
        <f>(((J3079/60)/60)/24)+DATE(1970,1,1)</f>
        <v>42766.956921296296</v>
      </c>
      <c r="T3079" s="12">
        <f>(((I3079/60)/60)/24)+DATE(1970,1,1)</f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(Table1[[#This Row],[pledged]]/Table1[[#This Row],[goal]])*100</f>
        <v>0.11833333333333333</v>
      </c>
      <c r="P3080">
        <f>Table1[[#This Row],[pledged]]/Table1[[#This Row],[backers_count]]</f>
        <v>23.666666666666668</v>
      </c>
      <c r="Q3080" t="s">
        <v>8315</v>
      </c>
      <c r="R3080" t="s">
        <v>8355</v>
      </c>
      <c r="S3080" s="12">
        <f>(((J3080/60)/60)/24)+DATE(1970,1,1)</f>
        <v>42031.138831018514</v>
      </c>
      <c r="T3080" s="12">
        <f>(((I3080/60)/60)/24)+DATE(1970,1,1)</f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(Table1[[#This Row],[pledged]]/Table1[[#This Row],[goal]])*100</f>
        <v>0.8417399858735245</v>
      </c>
      <c r="P3081">
        <f>Table1[[#This Row],[pledged]]/Table1[[#This Row],[backers_count]]</f>
        <v>415.77777777777777</v>
      </c>
      <c r="Q3081" t="s">
        <v>8315</v>
      </c>
      <c r="R3081" t="s">
        <v>8355</v>
      </c>
      <c r="S3081" s="12">
        <f>(((J3081/60)/60)/24)+DATE(1970,1,1)</f>
        <v>42055.713368055556</v>
      </c>
      <c r="T3081" s="12">
        <f>(((I3081/60)/60)/24)+DATE(1970,1,1)</f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(Table1[[#This Row],[pledged]]/Table1[[#This Row],[goal]])*100</f>
        <v>1.8799999999999997E-2</v>
      </c>
      <c r="P3082">
        <f>Table1[[#This Row],[pledged]]/Table1[[#This Row],[backers_count]]</f>
        <v>53.714285714285715</v>
      </c>
      <c r="Q3082" t="s">
        <v>8315</v>
      </c>
      <c r="R3082" t="s">
        <v>8355</v>
      </c>
      <c r="S3082" s="12">
        <f>(((J3082/60)/60)/24)+DATE(1970,1,1)</f>
        <v>41940.028287037036</v>
      </c>
      <c r="T3082" s="12">
        <f>(((I3082/60)/60)/24)+DATE(1970,1,1)</f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(Table1[[#This Row],[pledged]]/Table1[[#This Row],[goal]])*100</f>
        <v>0.21029999999999999</v>
      </c>
      <c r="P3083">
        <f>Table1[[#This Row],[pledged]]/Table1[[#This Row],[backers_count]]</f>
        <v>420.6</v>
      </c>
      <c r="Q3083" t="s">
        <v>8315</v>
      </c>
      <c r="R3083" t="s">
        <v>8355</v>
      </c>
      <c r="S3083" s="12">
        <f>(((J3083/60)/60)/24)+DATE(1970,1,1)</f>
        <v>42237.181608796294</v>
      </c>
      <c r="T3083" s="12">
        <f>(((I3083/60)/60)/24)+DATE(1970,1,1)</f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(Table1[[#This Row],[pledged]]/Table1[[#This Row],[goal]])*100</f>
        <v>0</v>
      </c>
      <c r="P3084" t="e">
        <f>Table1[[#This Row],[pledged]]/Table1[[#This Row],[backers_count]]</f>
        <v>#DIV/0!</v>
      </c>
      <c r="Q3084" t="s">
        <v>8315</v>
      </c>
      <c r="R3084" t="s">
        <v>8355</v>
      </c>
      <c r="S3084" s="12">
        <f>(((J3084/60)/60)/24)+DATE(1970,1,1)</f>
        <v>42293.922986111109</v>
      </c>
      <c r="T3084" s="12">
        <f>(((I3084/60)/60)/24)+DATE(1970,1,1)</f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(Table1[[#This Row],[pledged]]/Table1[[#This Row],[goal]])*100</f>
        <v>0.27999999999999997</v>
      </c>
      <c r="P3085">
        <f>Table1[[#This Row],[pledged]]/Table1[[#This Row],[backers_count]]</f>
        <v>18.666666666666668</v>
      </c>
      <c r="Q3085" t="s">
        <v>8315</v>
      </c>
      <c r="R3085" t="s">
        <v>8355</v>
      </c>
      <c r="S3085" s="12">
        <f>(((J3085/60)/60)/24)+DATE(1970,1,1)</f>
        <v>41853.563402777778</v>
      </c>
      <c r="T3085" s="12">
        <f>(((I3085/60)/60)/24)+DATE(1970,1,1)</f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(Table1[[#This Row],[pledged]]/Table1[[#This Row],[goal]])*100</f>
        <v>11.57920670115792</v>
      </c>
      <c r="P3086">
        <f>Table1[[#This Row],[pledged]]/Table1[[#This Row],[backers_count]]</f>
        <v>78.333333333333329</v>
      </c>
      <c r="Q3086" t="s">
        <v>8315</v>
      </c>
      <c r="R3086" t="s">
        <v>8355</v>
      </c>
      <c r="S3086" s="12">
        <f>(((J3086/60)/60)/24)+DATE(1970,1,1)</f>
        <v>42100.723738425921</v>
      </c>
      <c r="T3086" s="12">
        <f>(((I3086/60)/60)/24)+DATE(1970,1,1)</f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(Table1[[#This Row],[pledged]]/Table1[[#This Row],[goal]])*100</f>
        <v>2.44</v>
      </c>
      <c r="P3087">
        <f>Table1[[#This Row],[pledged]]/Table1[[#This Row],[backers_count]]</f>
        <v>67.777777777777771</v>
      </c>
      <c r="Q3087" t="s">
        <v>8315</v>
      </c>
      <c r="R3087" t="s">
        <v>8355</v>
      </c>
      <c r="S3087" s="12">
        <f>(((J3087/60)/60)/24)+DATE(1970,1,1)</f>
        <v>42246.883784722217</v>
      </c>
      <c r="T3087" s="12">
        <f>(((I3087/60)/60)/24)+DATE(1970,1,1)</f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(Table1[[#This Row],[pledged]]/Table1[[#This Row],[goal]])*100</f>
        <v>0.25</v>
      </c>
      <c r="P3088">
        <f>Table1[[#This Row],[pledged]]/Table1[[#This Row],[backers_count]]</f>
        <v>16.666666666666668</v>
      </c>
      <c r="Q3088" t="s">
        <v>8315</v>
      </c>
      <c r="R3088" t="s">
        <v>8355</v>
      </c>
      <c r="S3088" s="12">
        <f>(((J3088/60)/60)/24)+DATE(1970,1,1)</f>
        <v>42173.67082175926</v>
      </c>
      <c r="T3088" s="12">
        <f>(((I3088/60)/60)/24)+DATE(1970,1,1)</f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(Table1[[#This Row],[pledged]]/Table1[[#This Row],[goal]])*100</f>
        <v>0.625</v>
      </c>
      <c r="P3089">
        <f>Table1[[#This Row],[pledged]]/Table1[[#This Row],[backers_count]]</f>
        <v>62.5</v>
      </c>
      <c r="Q3089" t="s">
        <v>8315</v>
      </c>
      <c r="R3089" t="s">
        <v>8355</v>
      </c>
      <c r="S3089" s="12">
        <f>(((J3089/60)/60)/24)+DATE(1970,1,1)</f>
        <v>42665.150347222225</v>
      </c>
      <c r="T3089" s="12">
        <f>(((I3089/60)/60)/24)+DATE(1970,1,1)</f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(Table1[[#This Row],[pledged]]/Table1[[#This Row],[goal]])*100</f>
        <v>0.19384615384615383</v>
      </c>
      <c r="P3090">
        <f>Table1[[#This Row],[pledged]]/Table1[[#This Row],[backers_count]]</f>
        <v>42</v>
      </c>
      <c r="Q3090" t="s">
        <v>8315</v>
      </c>
      <c r="R3090" t="s">
        <v>8355</v>
      </c>
      <c r="S3090" s="12">
        <f>(((J3090/60)/60)/24)+DATE(1970,1,1)</f>
        <v>41981.57230324074</v>
      </c>
      <c r="T3090" s="12">
        <f>(((I3090/60)/60)/24)+DATE(1970,1,1)</f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(Table1[[#This Row],[pledged]]/Table1[[#This Row],[goal]])*100</f>
        <v>23.416</v>
      </c>
      <c r="P3091">
        <f>Table1[[#This Row],[pledged]]/Table1[[#This Row],[backers_count]]</f>
        <v>130.0888888888889</v>
      </c>
      <c r="Q3091" t="s">
        <v>8315</v>
      </c>
      <c r="R3091" t="s">
        <v>8355</v>
      </c>
      <c r="S3091" s="12">
        <f>(((J3091/60)/60)/24)+DATE(1970,1,1)</f>
        <v>42528.542627314819</v>
      </c>
      <c r="T3091" s="12">
        <f>(((I3091/60)/60)/24)+DATE(1970,1,1)</f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(Table1[[#This Row],[pledged]]/Table1[[#This Row],[goal]])*100</f>
        <v>5.0808888888888886</v>
      </c>
      <c r="P3092">
        <f>Table1[[#This Row],[pledged]]/Table1[[#This Row],[backers_count]]</f>
        <v>1270.2222222222222</v>
      </c>
      <c r="Q3092" t="s">
        <v>8315</v>
      </c>
      <c r="R3092" t="s">
        <v>8355</v>
      </c>
      <c r="S3092" s="12">
        <f>(((J3092/60)/60)/24)+DATE(1970,1,1)</f>
        <v>42065.818807870368</v>
      </c>
      <c r="T3092" s="12">
        <f>(((I3092/60)/60)/24)+DATE(1970,1,1)</f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(Table1[[#This Row],[pledged]]/Table1[[#This Row],[goal]])*100</f>
        <v>15.920000000000002</v>
      </c>
      <c r="P3093">
        <f>Table1[[#This Row],[pledged]]/Table1[[#This Row],[backers_count]]</f>
        <v>88.444444444444443</v>
      </c>
      <c r="Q3093" t="s">
        <v>8315</v>
      </c>
      <c r="R3093" t="s">
        <v>8355</v>
      </c>
      <c r="S3093" s="12">
        <f>(((J3093/60)/60)/24)+DATE(1970,1,1)</f>
        <v>42566.948414351849</v>
      </c>
      <c r="T3093" s="12">
        <f>(((I3093/60)/60)/24)+DATE(1970,1,1)</f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(Table1[[#This Row],[pledged]]/Table1[[#This Row],[goal]])*100</f>
        <v>1.1831900000000002</v>
      </c>
      <c r="P3094">
        <f>Table1[[#This Row],[pledged]]/Table1[[#This Row],[backers_count]]</f>
        <v>56.342380952380957</v>
      </c>
      <c r="Q3094" t="s">
        <v>8315</v>
      </c>
      <c r="R3094" t="s">
        <v>8355</v>
      </c>
      <c r="S3094" s="12">
        <f>(((J3094/60)/60)/24)+DATE(1970,1,1)</f>
        <v>42255.619351851856</v>
      </c>
      <c r="T3094" s="12">
        <f>(((I3094/60)/60)/24)+DATE(1970,1,1)</f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(Table1[[#This Row],[pledged]]/Table1[[#This Row],[goal]])*100</f>
        <v>22.75</v>
      </c>
      <c r="P3095">
        <f>Table1[[#This Row],[pledged]]/Table1[[#This Row],[backers_count]]</f>
        <v>53.529411764705884</v>
      </c>
      <c r="Q3095" t="s">
        <v>8315</v>
      </c>
      <c r="R3095" t="s">
        <v>8355</v>
      </c>
      <c r="S3095" s="12">
        <f>(((J3095/60)/60)/24)+DATE(1970,1,1)</f>
        <v>41760.909039351849</v>
      </c>
      <c r="T3095" s="12">
        <f>(((I3095/60)/60)/24)+DATE(1970,1,1)</f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(Table1[[#This Row],[pledged]]/Table1[[#This Row],[goal]])*100</f>
        <v>2.5000000000000001E-2</v>
      </c>
      <c r="P3096">
        <f>Table1[[#This Row],[pledged]]/Table1[[#This Row],[backers_count]]</f>
        <v>25</v>
      </c>
      <c r="Q3096" t="s">
        <v>8315</v>
      </c>
      <c r="R3096" t="s">
        <v>8355</v>
      </c>
      <c r="S3096" s="12">
        <f>(((J3096/60)/60)/24)+DATE(1970,1,1)</f>
        <v>42207.795787037037</v>
      </c>
      <c r="T3096" s="12">
        <f>(((I3096/60)/60)/24)+DATE(1970,1,1)</f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(Table1[[#This Row],[pledged]]/Table1[[#This Row],[goal]])*100</f>
        <v>0.33512064343163539</v>
      </c>
      <c r="P3097">
        <f>Table1[[#This Row],[pledged]]/Table1[[#This Row],[backers_count]]</f>
        <v>50</v>
      </c>
      <c r="Q3097" t="s">
        <v>8315</v>
      </c>
      <c r="R3097" t="s">
        <v>8355</v>
      </c>
      <c r="S3097" s="12">
        <f>(((J3097/60)/60)/24)+DATE(1970,1,1)</f>
        <v>42523.025231481486</v>
      </c>
      <c r="T3097" s="12">
        <f>(((I3097/60)/60)/24)+DATE(1970,1,1)</f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(Table1[[#This Row],[pledged]]/Table1[[#This Row],[goal]])*100</f>
        <v>3.9750000000000001</v>
      </c>
      <c r="P3098">
        <f>Table1[[#This Row],[pledged]]/Table1[[#This Row],[backers_count]]</f>
        <v>56.785714285714285</v>
      </c>
      <c r="Q3098" t="s">
        <v>8315</v>
      </c>
      <c r="R3098" t="s">
        <v>8355</v>
      </c>
      <c r="S3098" s="12">
        <f>(((J3098/60)/60)/24)+DATE(1970,1,1)</f>
        <v>42114.825532407413</v>
      </c>
      <c r="T3098" s="12">
        <f>(((I3098/60)/60)/24)+DATE(1970,1,1)</f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(Table1[[#This Row],[pledged]]/Table1[[#This Row],[goal]])*100</f>
        <v>17.150000000000002</v>
      </c>
      <c r="P3099">
        <f>Table1[[#This Row],[pledged]]/Table1[[#This Row],[backers_count]]</f>
        <v>40.833333333333336</v>
      </c>
      <c r="Q3099" t="s">
        <v>8315</v>
      </c>
      <c r="R3099" t="s">
        <v>8355</v>
      </c>
      <c r="S3099" s="12">
        <f>(((J3099/60)/60)/24)+DATE(1970,1,1)</f>
        <v>42629.503483796296</v>
      </c>
      <c r="T3099" s="12">
        <f>(((I3099/60)/60)/24)+DATE(1970,1,1)</f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(Table1[[#This Row],[pledged]]/Table1[[#This Row],[goal]])*100</f>
        <v>3.6080041046690612</v>
      </c>
      <c r="P3100">
        <f>Table1[[#This Row],[pledged]]/Table1[[#This Row],[backers_count]]</f>
        <v>65.111111111111114</v>
      </c>
      <c r="Q3100" t="s">
        <v>8315</v>
      </c>
      <c r="R3100" t="s">
        <v>8355</v>
      </c>
      <c r="S3100" s="12">
        <f>(((J3100/60)/60)/24)+DATE(1970,1,1)</f>
        <v>42359.792233796295</v>
      </c>
      <c r="T3100" s="12">
        <f>(((I3100/60)/60)/24)+DATE(1970,1,1)</f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(Table1[[#This Row],[pledged]]/Table1[[#This Row],[goal]])*100</f>
        <v>13.900000000000002</v>
      </c>
      <c r="P3101">
        <f>Table1[[#This Row],[pledged]]/Table1[[#This Row],[backers_count]]</f>
        <v>55.6</v>
      </c>
      <c r="Q3101" t="s">
        <v>8315</v>
      </c>
      <c r="R3101" t="s">
        <v>8355</v>
      </c>
      <c r="S3101" s="12">
        <f>(((J3101/60)/60)/24)+DATE(1970,1,1)</f>
        <v>42382.189710648148</v>
      </c>
      <c r="T3101" s="12">
        <f>(((I3101/60)/60)/24)+DATE(1970,1,1)</f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(Table1[[#This Row],[pledged]]/Table1[[#This Row],[goal]])*100</f>
        <v>15.225</v>
      </c>
      <c r="P3102">
        <f>Table1[[#This Row],[pledged]]/Table1[[#This Row],[backers_count]]</f>
        <v>140.53846153846155</v>
      </c>
      <c r="Q3102" t="s">
        <v>8315</v>
      </c>
      <c r="R3102" t="s">
        <v>8355</v>
      </c>
      <c r="S3102" s="12">
        <f>(((J3102/60)/60)/24)+DATE(1970,1,1)</f>
        <v>41902.622395833336</v>
      </c>
      <c r="T3102" s="12">
        <f>(((I3102/60)/60)/24)+DATE(1970,1,1)</f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(Table1[[#This Row],[pledged]]/Table1[[#This Row],[goal]])*100</f>
        <v>12</v>
      </c>
      <c r="P3103">
        <f>Table1[[#This Row],[pledged]]/Table1[[#This Row],[backers_count]]</f>
        <v>25</v>
      </c>
      <c r="Q3103" t="s">
        <v>8315</v>
      </c>
      <c r="R3103" t="s">
        <v>8355</v>
      </c>
      <c r="S3103" s="12">
        <f>(((J3103/60)/60)/24)+DATE(1970,1,1)</f>
        <v>42171.383530092593</v>
      </c>
      <c r="T3103" s="12">
        <f>(((I3103/60)/60)/24)+DATE(1970,1,1)</f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(Table1[[#This Row],[pledged]]/Table1[[#This Row],[goal]])*100</f>
        <v>39.112499999999997</v>
      </c>
      <c r="P3104">
        <f>Table1[[#This Row],[pledged]]/Table1[[#This Row],[backers_count]]</f>
        <v>69.533333333333331</v>
      </c>
      <c r="Q3104" t="s">
        <v>8315</v>
      </c>
      <c r="R3104" t="s">
        <v>8355</v>
      </c>
      <c r="S3104" s="12">
        <f>(((J3104/60)/60)/24)+DATE(1970,1,1)</f>
        <v>42555.340486111112</v>
      </c>
      <c r="T3104" s="12">
        <f>(((I3104/60)/60)/24)+DATE(1970,1,1)</f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(Table1[[#This Row],[pledged]]/Table1[[#This Row],[goal]])*100</f>
        <v>0.26829268292682928</v>
      </c>
      <c r="P3105">
        <f>Table1[[#This Row],[pledged]]/Table1[[#This Row],[backers_count]]</f>
        <v>5.5</v>
      </c>
      <c r="Q3105" t="s">
        <v>8315</v>
      </c>
      <c r="R3105" t="s">
        <v>8355</v>
      </c>
      <c r="S3105" s="12">
        <f>(((J3105/60)/60)/24)+DATE(1970,1,1)</f>
        <v>42107.156319444446</v>
      </c>
      <c r="T3105" s="12">
        <f>(((I3105/60)/60)/24)+DATE(1970,1,1)</f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(Table1[[#This Row],[pledged]]/Table1[[#This Row],[goal]])*100</f>
        <v>29.625</v>
      </c>
      <c r="P3106">
        <f>Table1[[#This Row],[pledged]]/Table1[[#This Row],[backers_count]]</f>
        <v>237</v>
      </c>
      <c r="Q3106" t="s">
        <v>8315</v>
      </c>
      <c r="R3106" t="s">
        <v>8355</v>
      </c>
      <c r="S3106" s="12">
        <f>(((J3106/60)/60)/24)+DATE(1970,1,1)</f>
        <v>42006.908692129626</v>
      </c>
      <c r="T3106" s="12">
        <f>(((I3106/60)/60)/24)+DATE(1970,1,1)</f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(Table1[[#This Row],[pledged]]/Table1[[#This Row],[goal]])*100</f>
        <v>42.360992301112063</v>
      </c>
      <c r="P3107">
        <f>Table1[[#This Row],[pledged]]/Table1[[#This Row],[backers_count]]</f>
        <v>79.870967741935488</v>
      </c>
      <c r="Q3107" t="s">
        <v>8315</v>
      </c>
      <c r="R3107" t="s">
        <v>8355</v>
      </c>
      <c r="S3107" s="12">
        <f>(((J3107/60)/60)/24)+DATE(1970,1,1)</f>
        <v>41876.718935185185</v>
      </c>
      <c r="T3107" s="12">
        <f>(((I3107/60)/60)/24)+DATE(1970,1,1)</f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(Table1[[#This Row],[pledged]]/Table1[[#This Row],[goal]])*100</f>
        <v>4.1000000000000005</v>
      </c>
      <c r="P3108">
        <f>Table1[[#This Row],[pledged]]/Table1[[#This Row],[backers_count]]</f>
        <v>10.25</v>
      </c>
      <c r="Q3108" t="s">
        <v>8315</v>
      </c>
      <c r="R3108" t="s">
        <v>8355</v>
      </c>
      <c r="S3108" s="12">
        <f>(((J3108/60)/60)/24)+DATE(1970,1,1)</f>
        <v>42241.429120370376</v>
      </c>
      <c r="T3108" s="12">
        <f>(((I3108/60)/60)/24)+DATE(1970,1,1)</f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(Table1[[#This Row],[pledged]]/Table1[[#This Row],[goal]])*100</f>
        <v>19.762499999999999</v>
      </c>
      <c r="P3109">
        <f>Table1[[#This Row],[pledged]]/Table1[[#This Row],[backers_count]]</f>
        <v>272.58620689655174</v>
      </c>
      <c r="Q3109" t="s">
        <v>8315</v>
      </c>
      <c r="R3109" t="s">
        <v>8355</v>
      </c>
      <c r="S3109" s="12">
        <f>(((J3109/60)/60)/24)+DATE(1970,1,1)</f>
        <v>42128.814247685179</v>
      </c>
      <c r="T3109" s="12">
        <f>(((I3109/60)/60)/24)+DATE(1970,1,1)</f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(Table1[[#This Row],[pledged]]/Table1[[#This Row],[goal]])*100</f>
        <v>5.1999999999999998E-2</v>
      </c>
      <c r="P3110">
        <f>Table1[[#This Row],[pledged]]/Table1[[#This Row],[backers_count]]</f>
        <v>13</v>
      </c>
      <c r="Q3110" t="s">
        <v>8315</v>
      </c>
      <c r="R3110" t="s">
        <v>8355</v>
      </c>
      <c r="S3110" s="12">
        <f>(((J3110/60)/60)/24)+DATE(1970,1,1)</f>
        <v>42062.680486111116</v>
      </c>
      <c r="T3110" s="12">
        <f>(((I3110/60)/60)/24)+DATE(1970,1,1)</f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(Table1[[#This Row],[pledged]]/Table1[[#This Row],[goal]])*100</f>
        <v>25.030188679245285</v>
      </c>
      <c r="P3111">
        <f>Table1[[#This Row],[pledged]]/Table1[[#This Row],[backers_count]]</f>
        <v>58.184210526315788</v>
      </c>
      <c r="Q3111" t="s">
        <v>8315</v>
      </c>
      <c r="R3111" t="s">
        <v>8355</v>
      </c>
      <c r="S3111" s="12">
        <f>(((J3111/60)/60)/24)+DATE(1970,1,1)</f>
        <v>41844.125115740739</v>
      </c>
      <c r="T3111" s="12">
        <f>(((I3111/60)/60)/24)+DATE(1970,1,1)</f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(Table1[[#This Row],[pledged]]/Table1[[#This Row],[goal]])*100</f>
        <v>0.04</v>
      </c>
      <c r="P3112">
        <f>Table1[[#This Row],[pledged]]/Table1[[#This Row],[backers_count]]</f>
        <v>10</v>
      </c>
      <c r="Q3112" t="s">
        <v>8315</v>
      </c>
      <c r="R3112" t="s">
        <v>8355</v>
      </c>
      <c r="S3112" s="12">
        <f>(((J3112/60)/60)/24)+DATE(1970,1,1)</f>
        <v>42745.031469907408</v>
      </c>
      <c r="T3112" s="12">
        <f>(((I3112/60)/60)/24)+DATE(1970,1,1)</f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(Table1[[#This Row],[pledged]]/Table1[[#This Row],[goal]])*100</f>
        <v>26.640000000000004</v>
      </c>
      <c r="P3113">
        <f>Table1[[#This Row],[pledged]]/Table1[[#This Row],[backers_count]]</f>
        <v>70.10526315789474</v>
      </c>
      <c r="Q3113" t="s">
        <v>8315</v>
      </c>
      <c r="R3113" t="s">
        <v>8355</v>
      </c>
      <c r="S3113" s="12">
        <f>(((J3113/60)/60)/24)+DATE(1970,1,1)</f>
        <v>41885.595138888886</v>
      </c>
      <c r="T3113" s="12">
        <f>(((I3113/60)/60)/24)+DATE(1970,1,1)</f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(Table1[[#This Row],[pledged]]/Table1[[#This Row],[goal]])*100</f>
        <v>4.7363636363636363</v>
      </c>
      <c r="P3114">
        <f>Table1[[#This Row],[pledged]]/Table1[[#This Row],[backers_count]]</f>
        <v>57.888888888888886</v>
      </c>
      <c r="Q3114" t="s">
        <v>8315</v>
      </c>
      <c r="R3114" t="s">
        <v>8355</v>
      </c>
      <c r="S3114" s="12">
        <f>(((J3114/60)/60)/24)+DATE(1970,1,1)</f>
        <v>42615.121921296297</v>
      </c>
      <c r="T3114" s="12">
        <f>(((I3114/60)/60)/24)+DATE(1970,1,1)</f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(Table1[[#This Row],[pledged]]/Table1[[#This Row],[goal]])*100</f>
        <v>4.2435339894712749</v>
      </c>
      <c r="P3115">
        <f>Table1[[#This Row],[pledged]]/Table1[[#This Row],[backers_count]]</f>
        <v>125.27027027027027</v>
      </c>
      <c r="Q3115" t="s">
        <v>8315</v>
      </c>
      <c r="R3115" t="s">
        <v>8355</v>
      </c>
      <c r="S3115" s="12">
        <f>(((J3115/60)/60)/24)+DATE(1970,1,1)</f>
        <v>42081.731273148151</v>
      </c>
      <c r="T3115" s="12">
        <f>(((I3115/60)/60)/24)+DATE(1970,1,1)</f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(Table1[[#This Row],[pledged]]/Table1[[#This Row],[goal]])*100</f>
        <v>0</v>
      </c>
      <c r="P3116" t="e">
        <f>Table1[[#This Row],[pledged]]/Table1[[#This Row],[backers_count]]</f>
        <v>#DIV/0!</v>
      </c>
      <c r="Q3116" t="s">
        <v>8315</v>
      </c>
      <c r="R3116" t="s">
        <v>8355</v>
      </c>
      <c r="S3116" s="12">
        <f>(((J3116/60)/60)/24)+DATE(1970,1,1)</f>
        <v>41843.632523148146</v>
      </c>
      <c r="T3116" s="12">
        <f>(((I3116/60)/60)/24)+DATE(1970,1,1)</f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(Table1[[#This Row],[pledged]]/Table1[[#This Row],[goal]])*100</f>
        <v>3</v>
      </c>
      <c r="P3117">
        <f>Table1[[#This Row],[pledged]]/Table1[[#This Row],[backers_count]]</f>
        <v>300</v>
      </c>
      <c r="Q3117" t="s">
        <v>8315</v>
      </c>
      <c r="R3117" t="s">
        <v>8355</v>
      </c>
      <c r="S3117" s="12">
        <f>(((J3117/60)/60)/24)+DATE(1970,1,1)</f>
        <v>42496.447071759263</v>
      </c>
      <c r="T3117" s="12">
        <f>(((I3117/60)/60)/24)+DATE(1970,1,1)</f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(Table1[[#This Row],[pledged]]/Table1[[#This Row],[goal]])*100</f>
        <v>57.333333333333336</v>
      </c>
      <c r="P3118">
        <f>Table1[[#This Row],[pledged]]/Table1[[#This Row],[backers_count]]</f>
        <v>43</v>
      </c>
      <c r="Q3118" t="s">
        <v>8315</v>
      </c>
      <c r="R3118" t="s">
        <v>8355</v>
      </c>
      <c r="S3118" s="12">
        <f>(((J3118/60)/60)/24)+DATE(1970,1,1)</f>
        <v>42081.515335648146</v>
      </c>
      <c r="T3118" s="12">
        <f>(((I3118/60)/60)/24)+DATE(1970,1,1)</f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(Table1[[#This Row],[pledged]]/Table1[[#This Row],[goal]])*100</f>
        <v>0.1</v>
      </c>
      <c r="P3119">
        <f>Table1[[#This Row],[pledged]]/Table1[[#This Row],[backers_count]]</f>
        <v>1</v>
      </c>
      <c r="Q3119" t="s">
        <v>8315</v>
      </c>
      <c r="R3119" t="s">
        <v>8355</v>
      </c>
      <c r="S3119" s="12">
        <f>(((J3119/60)/60)/24)+DATE(1970,1,1)</f>
        <v>42509.374537037031</v>
      </c>
      <c r="T3119" s="12">
        <f>(((I3119/60)/60)/24)+DATE(1970,1,1)</f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(Table1[[#This Row],[pledged]]/Table1[[#This Row],[goal]])*100</f>
        <v>0.31</v>
      </c>
      <c r="P3120">
        <f>Table1[[#This Row],[pledged]]/Table1[[#This Row],[backers_count]]</f>
        <v>775</v>
      </c>
      <c r="Q3120" t="s">
        <v>8315</v>
      </c>
      <c r="R3120" t="s">
        <v>8355</v>
      </c>
      <c r="S3120" s="12">
        <f>(((J3120/60)/60)/24)+DATE(1970,1,1)</f>
        <v>42534.649571759262</v>
      </c>
      <c r="T3120" s="12">
        <f>(((I3120/60)/60)/24)+DATE(1970,1,1)</f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(Table1[[#This Row],[pledged]]/Table1[[#This Row],[goal]])*100</f>
        <v>0.05</v>
      </c>
      <c r="P3121">
        <f>Table1[[#This Row],[pledged]]/Table1[[#This Row],[backers_count]]</f>
        <v>5</v>
      </c>
      <c r="Q3121" t="s">
        <v>8315</v>
      </c>
      <c r="R3121" t="s">
        <v>8355</v>
      </c>
      <c r="S3121" s="12">
        <f>(((J3121/60)/60)/24)+DATE(1970,1,1)</f>
        <v>42060.04550925926</v>
      </c>
      <c r="T3121" s="12">
        <f>(((I3121/60)/60)/24)+DATE(1970,1,1)</f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(Table1[[#This Row],[pledged]]/Table1[[#This Row],[goal]])*100</f>
        <v>9.8461538461538465E-3</v>
      </c>
      <c r="P3122">
        <f>Table1[[#This Row],[pledged]]/Table1[[#This Row],[backers_count]]</f>
        <v>12.8</v>
      </c>
      <c r="Q3122" t="s">
        <v>8315</v>
      </c>
      <c r="R3122" t="s">
        <v>8355</v>
      </c>
      <c r="S3122" s="12">
        <f>(((J3122/60)/60)/24)+DATE(1970,1,1)</f>
        <v>42435.942083333335</v>
      </c>
      <c r="T3122" s="12">
        <f>(((I3122/60)/60)/24)+DATE(1970,1,1)</f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(Table1[[#This Row],[pledged]]/Table1[[#This Row],[goal]])*100</f>
        <v>0.66666666666666674</v>
      </c>
      <c r="P3123">
        <f>Table1[[#This Row],[pledged]]/Table1[[#This Row],[backers_count]]</f>
        <v>10</v>
      </c>
      <c r="Q3123" t="s">
        <v>8315</v>
      </c>
      <c r="R3123" t="s">
        <v>8355</v>
      </c>
      <c r="S3123" s="12">
        <f>(((J3123/60)/60)/24)+DATE(1970,1,1)</f>
        <v>41848.679803240739</v>
      </c>
      <c r="T3123" s="12">
        <f>(((I3123/60)/60)/24)+DATE(1970,1,1)</f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(Table1[[#This Row],[pledged]]/Table1[[#This Row],[goal]])*100</f>
        <v>58.291457286432156</v>
      </c>
      <c r="P3124">
        <f>Table1[[#This Row],[pledged]]/Table1[[#This Row],[backers_count]]</f>
        <v>58</v>
      </c>
      <c r="Q3124" t="s">
        <v>8315</v>
      </c>
      <c r="R3124" t="s">
        <v>8355</v>
      </c>
      <c r="S3124" s="12">
        <f>(((J3124/60)/60)/24)+DATE(1970,1,1)</f>
        <v>42678.932083333333</v>
      </c>
      <c r="T3124" s="12">
        <f>(((I3124/60)/60)/24)+DATE(1970,1,1)</f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(Table1[[#This Row],[pledged]]/Table1[[#This Row],[goal]])*100</f>
        <v>68.153599999999997</v>
      </c>
      <c r="P3125">
        <f>Table1[[#This Row],[pledged]]/Table1[[#This Row],[backers_count]]</f>
        <v>244.80459770114942</v>
      </c>
      <c r="Q3125" t="s">
        <v>8315</v>
      </c>
      <c r="R3125" t="s">
        <v>8355</v>
      </c>
      <c r="S3125" s="12">
        <f>(((J3125/60)/60)/24)+DATE(1970,1,1)</f>
        <v>42530.993032407408</v>
      </c>
      <c r="T3125" s="12">
        <f>(((I3125/60)/60)/24)+DATE(1970,1,1)</f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(Table1[[#This Row],[pledged]]/Table1[[#This Row],[goal]])*100</f>
        <v>3.2499999999999999E-3</v>
      </c>
      <c r="P3126">
        <f>Table1[[#This Row],[pledged]]/Table1[[#This Row],[backers_count]]</f>
        <v>6.5</v>
      </c>
      <c r="Q3126" t="s">
        <v>8315</v>
      </c>
      <c r="R3126" t="s">
        <v>8355</v>
      </c>
      <c r="S3126" s="12">
        <f>(((J3126/60)/60)/24)+DATE(1970,1,1)</f>
        <v>41977.780104166668</v>
      </c>
      <c r="T3126" s="12">
        <f>(((I3126/60)/60)/24)+DATE(1970,1,1)</f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(Table1[[#This Row],[pledged]]/Table1[[#This Row],[goal]])*100</f>
        <v>0</v>
      </c>
      <c r="P3127" t="e">
        <f>Table1[[#This Row],[pledged]]/Table1[[#This Row],[backers_count]]</f>
        <v>#DIV/0!</v>
      </c>
      <c r="Q3127" t="s">
        <v>8315</v>
      </c>
      <c r="R3127" t="s">
        <v>8355</v>
      </c>
      <c r="S3127" s="12">
        <f>(((J3127/60)/60)/24)+DATE(1970,1,1)</f>
        <v>42346.20685185185</v>
      </c>
      <c r="T3127" s="12">
        <f>(((I3127/60)/60)/24)+DATE(1970,1,1)</f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(Table1[[#This Row],[pledged]]/Table1[[#This Row],[goal]])*100</f>
        <v>4.16</v>
      </c>
      <c r="P3128">
        <f>Table1[[#This Row],[pledged]]/Table1[[#This Row],[backers_count]]</f>
        <v>61.176470588235297</v>
      </c>
      <c r="Q3128" t="s">
        <v>8315</v>
      </c>
      <c r="R3128" t="s">
        <v>8355</v>
      </c>
      <c r="S3128" s="12">
        <f>(((J3128/60)/60)/24)+DATE(1970,1,1)</f>
        <v>42427.01807870371</v>
      </c>
      <c r="T3128" s="12">
        <f>(((I3128/60)/60)/24)+DATE(1970,1,1)</f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(Table1[[#This Row],[pledged]]/Table1[[#This Row],[goal]])*100</f>
        <v>0</v>
      </c>
      <c r="P3129" t="e">
        <f>Table1[[#This Row],[pledged]]/Table1[[#This Row],[backers_count]]</f>
        <v>#DIV/0!</v>
      </c>
      <c r="Q3129" t="s">
        <v>8315</v>
      </c>
      <c r="R3129" t="s">
        <v>8355</v>
      </c>
      <c r="S3129" s="12">
        <f>(((J3129/60)/60)/24)+DATE(1970,1,1)</f>
        <v>42034.856817129628</v>
      </c>
      <c r="T3129" s="12">
        <f>(((I3129/60)/60)/24)+DATE(1970,1,1)</f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(Table1[[#This Row],[pledged]]/Table1[[#This Row],[goal]])*100</f>
        <v>108.60666666666667</v>
      </c>
      <c r="P3130">
        <f>Table1[[#This Row],[pledged]]/Table1[[#This Row],[backers_count]]</f>
        <v>139.23931623931625</v>
      </c>
      <c r="Q3130" t="s">
        <v>8315</v>
      </c>
      <c r="R3130" t="s">
        <v>8316</v>
      </c>
      <c r="S3130" s="12">
        <f>(((J3130/60)/60)/24)+DATE(1970,1,1)</f>
        <v>42780.825706018513</v>
      </c>
      <c r="T3130" s="12">
        <f>(((I3130/60)/60)/24)+DATE(1970,1,1)</f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(Table1[[#This Row],[pledged]]/Table1[[#This Row],[goal]])*100</f>
        <v>0.8</v>
      </c>
      <c r="P3131">
        <f>Table1[[#This Row],[pledged]]/Table1[[#This Row],[backers_count]]</f>
        <v>10</v>
      </c>
      <c r="Q3131" t="s">
        <v>8315</v>
      </c>
      <c r="R3131" t="s">
        <v>8316</v>
      </c>
      <c r="S3131" s="12">
        <f>(((J3131/60)/60)/24)+DATE(1970,1,1)</f>
        <v>42803.842812499999</v>
      </c>
      <c r="T3131" s="12">
        <f>(((I3131/60)/60)/24)+DATE(1970,1,1)</f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(Table1[[#This Row],[pledged]]/Table1[[#This Row],[goal]])*100</f>
        <v>3.75</v>
      </c>
      <c r="P3132">
        <f>Table1[[#This Row],[pledged]]/Table1[[#This Row],[backers_count]]</f>
        <v>93.75</v>
      </c>
      <c r="Q3132" t="s">
        <v>8315</v>
      </c>
      <c r="R3132" t="s">
        <v>8316</v>
      </c>
      <c r="S3132" s="12">
        <f>(((J3132/60)/60)/24)+DATE(1970,1,1)</f>
        <v>42808.640231481477</v>
      </c>
      <c r="T3132" s="12">
        <f>(((I3132/60)/60)/24)+DATE(1970,1,1)</f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(Table1[[#This Row],[pledged]]/Table1[[#This Row],[goal]])*100</f>
        <v>15.731707317073171</v>
      </c>
      <c r="P3133">
        <f>Table1[[#This Row],[pledged]]/Table1[[#This Row],[backers_count]]</f>
        <v>53.75</v>
      </c>
      <c r="Q3133" t="s">
        <v>8315</v>
      </c>
      <c r="R3133" t="s">
        <v>8316</v>
      </c>
      <c r="S3133" s="12">
        <f>(((J3133/60)/60)/24)+DATE(1970,1,1)</f>
        <v>42803.579224537039</v>
      </c>
      <c r="T3133" s="12">
        <f>(((I3133/60)/60)/24)+DATE(1970,1,1)</f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(Table1[[#This Row],[pledged]]/Table1[[#This Row],[goal]])*100</f>
        <v>3.3333333333333333E-2</v>
      </c>
      <c r="P3134">
        <f>Table1[[#This Row],[pledged]]/Table1[[#This Row],[backers_count]]</f>
        <v>10</v>
      </c>
      <c r="Q3134" t="s">
        <v>8315</v>
      </c>
      <c r="R3134" t="s">
        <v>8316</v>
      </c>
      <c r="S3134" s="12">
        <f>(((J3134/60)/60)/24)+DATE(1970,1,1)</f>
        <v>42786.350231481483</v>
      </c>
      <c r="T3134" s="12">
        <f>(((I3134/60)/60)/24)+DATE(1970,1,1)</f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(Table1[[#This Row],[pledged]]/Table1[[#This Row],[goal]])*100</f>
        <v>108</v>
      </c>
      <c r="P3135">
        <f>Table1[[#This Row],[pledged]]/Table1[[#This Row],[backers_count]]</f>
        <v>33.75</v>
      </c>
      <c r="Q3135" t="s">
        <v>8315</v>
      </c>
      <c r="R3135" t="s">
        <v>8316</v>
      </c>
      <c r="S3135" s="12">
        <f>(((J3135/60)/60)/24)+DATE(1970,1,1)</f>
        <v>42788.565208333333</v>
      </c>
      <c r="T3135" s="12">
        <f>(((I3135/60)/60)/24)+DATE(1970,1,1)</f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(Table1[[#This Row],[pledged]]/Table1[[#This Row],[goal]])*100</f>
        <v>22.5</v>
      </c>
      <c r="P3136">
        <f>Table1[[#This Row],[pledged]]/Table1[[#This Row],[backers_count]]</f>
        <v>18.75</v>
      </c>
      <c r="Q3136" t="s">
        <v>8315</v>
      </c>
      <c r="R3136" t="s">
        <v>8316</v>
      </c>
      <c r="S3136" s="12">
        <f>(((J3136/60)/60)/24)+DATE(1970,1,1)</f>
        <v>42800.720127314817</v>
      </c>
      <c r="T3136" s="12">
        <f>(((I3136/60)/60)/24)+DATE(1970,1,1)</f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(Table1[[#This Row],[pledged]]/Table1[[#This Row],[goal]])*100</f>
        <v>20.849420849420849</v>
      </c>
      <c r="P3137">
        <f>Table1[[#This Row],[pledged]]/Table1[[#This Row],[backers_count]]</f>
        <v>23.142857142857142</v>
      </c>
      <c r="Q3137" t="s">
        <v>8315</v>
      </c>
      <c r="R3137" t="s">
        <v>8316</v>
      </c>
      <c r="S3137" s="12">
        <f>(((J3137/60)/60)/24)+DATE(1970,1,1)</f>
        <v>42807.151863425926</v>
      </c>
      <c r="T3137" s="12">
        <f>(((I3137/60)/60)/24)+DATE(1970,1,1)</f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(Table1[[#This Row],[pledged]]/Table1[[#This Row],[goal]])*100</f>
        <v>127.8</v>
      </c>
      <c r="P3138">
        <f>Table1[[#This Row],[pledged]]/Table1[[#This Row],[backers_count]]</f>
        <v>29.045454545454547</v>
      </c>
      <c r="Q3138" t="s">
        <v>8315</v>
      </c>
      <c r="R3138" t="s">
        <v>8316</v>
      </c>
      <c r="S3138" s="12">
        <f>(((J3138/60)/60)/24)+DATE(1970,1,1)</f>
        <v>42789.462430555555</v>
      </c>
      <c r="T3138" s="12">
        <f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(Table1[[#This Row],[pledged]]/Table1[[#This Row],[goal]])*100</f>
        <v>3.3333333333333335</v>
      </c>
      <c r="P3139">
        <f>Table1[[#This Row],[pledged]]/Table1[[#This Row],[backers_count]]</f>
        <v>50</v>
      </c>
      <c r="Q3139" t="s">
        <v>8315</v>
      </c>
      <c r="R3139" t="s">
        <v>8316</v>
      </c>
      <c r="S3139" s="12">
        <f>(((J3139/60)/60)/24)+DATE(1970,1,1)</f>
        <v>42807.885057870371</v>
      </c>
      <c r="T3139" s="12">
        <f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(Table1[[#This Row],[pledged]]/Table1[[#This Row],[goal]])*100</f>
        <v>0</v>
      </c>
      <c r="P3140" t="e">
        <f>Table1[[#This Row],[pledged]]/Table1[[#This Row],[backers_count]]</f>
        <v>#DIV/0!</v>
      </c>
      <c r="Q3140" t="s">
        <v>8315</v>
      </c>
      <c r="R3140" t="s">
        <v>8316</v>
      </c>
      <c r="S3140" s="12">
        <f>(((J3140/60)/60)/24)+DATE(1970,1,1)</f>
        <v>42809.645914351851</v>
      </c>
      <c r="T3140" s="12">
        <f>(((I3140/60)/60)/24)+DATE(1970,1,1)</f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(Table1[[#This Row],[pledged]]/Table1[[#This Row],[goal]])*100</f>
        <v>5.4</v>
      </c>
      <c r="P3141">
        <f>Table1[[#This Row],[pledged]]/Table1[[#This Row],[backers_count]]</f>
        <v>450</v>
      </c>
      <c r="Q3141" t="s">
        <v>8315</v>
      </c>
      <c r="R3141" t="s">
        <v>8316</v>
      </c>
      <c r="S3141" s="12">
        <f>(((J3141/60)/60)/24)+DATE(1970,1,1)</f>
        <v>42785.270370370374</v>
      </c>
      <c r="T3141" s="12">
        <f>(((I3141/60)/60)/24)+DATE(1970,1,1)</f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(Table1[[#This Row],[pledged]]/Table1[[#This Row],[goal]])*100</f>
        <v>0.96</v>
      </c>
      <c r="P3142">
        <f>Table1[[#This Row],[pledged]]/Table1[[#This Row],[backers_count]]</f>
        <v>24</v>
      </c>
      <c r="Q3142" t="s">
        <v>8315</v>
      </c>
      <c r="R3142" t="s">
        <v>8316</v>
      </c>
      <c r="S3142" s="12">
        <f>(((J3142/60)/60)/24)+DATE(1970,1,1)</f>
        <v>42802.718784722223</v>
      </c>
      <c r="T3142" s="12">
        <f>(((I3142/60)/60)/24)+DATE(1970,1,1)</f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(Table1[[#This Row],[pledged]]/Table1[[#This Row],[goal]])*100</f>
        <v>51.6</v>
      </c>
      <c r="P3143">
        <f>Table1[[#This Row],[pledged]]/Table1[[#This Row],[backers_count]]</f>
        <v>32.25</v>
      </c>
      <c r="Q3143" t="s">
        <v>8315</v>
      </c>
      <c r="R3143" t="s">
        <v>8316</v>
      </c>
      <c r="S3143" s="12">
        <f>(((J3143/60)/60)/24)+DATE(1970,1,1)</f>
        <v>42800.753333333334</v>
      </c>
      <c r="T3143" s="12">
        <f>(((I3143/60)/60)/24)+DATE(1970,1,1)</f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(Table1[[#This Row],[pledged]]/Table1[[#This Row],[goal]])*100</f>
        <v>1.6363636363636365</v>
      </c>
      <c r="P3144">
        <f>Table1[[#This Row],[pledged]]/Table1[[#This Row],[backers_count]]</f>
        <v>15</v>
      </c>
      <c r="Q3144" t="s">
        <v>8315</v>
      </c>
      <c r="R3144" t="s">
        <v>8316</v>
      </c>
      <c r="S3144" s="12">
        <f>(((J3144/60)/60)/24)+DATE(1970,1,1)</f>
        <v>42783.513182870374</v>
      </c>
      <c r="T3144" s="12">
        <f>(((I3144/60)/60)/24)+DATE(1970,1,1)</f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(Table1[[#This Row],[pledged]]/Table1[[#This Row],[goal]])*100</f>
        <v>0</v>
      </c>
      <c r="P3145" t="e">
        <f>Table1[[#This Row],[pledged]]/Table1[[#This Row],[backers_count]]</f>
        <v>#DIV/0!</v>
      </c>
      <c r="Q3145" t="s">
        <v>8315</v>
      </c>
      <c r="R3145" t="s">
        <v>8316</v>
      </c>
      <c r="S3145" s="12">
        <f>(((J3145/60)/60)/24)+DATE(1970,1,1)</f>
        <v>42808.358287037037</v>
      </c>
      <c r="T3145" s="12">
        <f>(((I3145/60)/60)/24)+DATE(1970,1,1)</f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(Table1[[#This Row],[pledged]]/Table1[[#This Row],[goal]])*100</f>
        <v>75.400000000000006</v>
      </c>
      <c r="P3146">
        <f>Table1[[#This Row],[pledged]]/Table1[[#This Row],[backers_count]]</f>
        <v>251.33333333333334</v>
      </c>
      <c r="Q3146" t="s">
        <v>8315</v>
      </c>
      <c r="R3146" t="s">
        <v>8316</v>
      </c>
      <c r="S3146" s="12">
        <f>(((J3146/60)/60)/24)+DATE(1970,1,1)</f>
        <v>42796.538275462968</v>
      </c>
      <c r="T3146" s="12">
        <f>(((I3146/60)/60)/24)+DATE(1970,1,1)</f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(Table1[[#This Row],[pledged]]/Table1[[#This Row],[goal]])*100</f>
        <v>0</v>
      </c>
      <c r="P3147" t="e">
        <f>Table1[[#This Row],[pledged]]/Table1[[#This Row],[backers_count]]</f>
        <v>#DIV/0!</v>
      </c>
      <c r="Q3147" t="s">
        <v>8315</v>
      </c>
      <c r="R3147" t="s">
        <v>8316</v>
      </c>
      <c r="S3147" s="12">
        <f>(((J3147/60)/60)/24)+DATE(1970,1,1)</f>
        <v>42762.040902777779</v>
      </c>
      <c r="T3147" s="12">
        <f>(((I3147/60)/60)/24)+DATE(1970,1,1)</f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(Table1[[#This Row],[pledged]]/Table1[[#This Row],[goal]])*100</f>
        <v>10.5</v>
      </c>
      <c r="P3148">
        <f>Table1[[#This Row],[pledged]]/Table1[[#This Row],[backers_count]]</f>
        <v>437.5</v>
      </c>
      <c r="Q3148" t="s">
        <v>8315</v>
      </c>
      <c r="R3148" t="s">
        <v>8316</v>
      </c>
      <c r="S3148" s="12">
        <f>(((J3148/60)/60)/24)+DATE(1970,1,1)</f>
        <v>42796.682476851856</v>
      </c>
      <c r="T3148" s="12">
        <f>(((I3148/60)/60)/24)+DATE(1970,1,1)</f>
        <v>42841.640810185185</v>
      </c>
    </row>
    <row r="3149" spans="1:20" ht="43.2" x14ac:dyDescent="0.3">
      <c r="A3149">
        <v>2478</v>
      </c>
      <c r="B3149" s="3" t="s">
        <v>2478</v>
      </c>
      <c r="C3149" s="3" t="s">
        <v>6588</v>
      </c>
      <c r="D3149">
        <v>8000</v>
      </c>
      <c r="E3149">
        <v>10200</v>
      </c>
      <c r="F3149" t="s">
        <v>8219</v>
      </c>
      <c r="G3149" t="s">
        <v>8224</v>
      </c>
      <c r="H3149" t="s">
        <v>8246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8279</v>
      </c>
      <c r="O3149" s="7">
        <f>(Table1[[#This Row],[pledged]]/Table1[[#This Row],[goal]])*100</f>
        <v>127.49999999999999</v>
      </c>
      <c r="P3149">
        <f>Table1[[#This Row],[pledged]]/Table1[[#This Row],[backers_count]]</f>
        <v>129.1139240506329</v>
      </c>
      <c r="Q3149" t="s">
        <v>8323</v>
      </c>
      <c r="R3149" t="s">
        <v>8327</v>
      </c>
      <c r="S3149" s="12">
        <f>(((J3149/60)/60)/24)+DATE(1970,1,1)</f>
        <v>41257.950381944444</v>
      </c>
      <c r="T3149" s="12">
        <f>(((I3149/60)/60)/24)+DATE(1970,1,1)</f>
        <v>41287.950381944444</v>
      </c>
    </row>
    <row r="3150" spans="1:20" ht="43.2" x14ac:dyDescent="0.3">
      <c r="A3150">
        <v>2525</v>
      </c>
      <c r="B3150" s="3" t="s">
        <v>2525</v>
      </c>
      <c r="C3150" s="3" t="s">
        <v>6635</v>
      </c>
      <c r="D3150">
        <v>8000</v>
      </c>
      <c r="E3150">
        <v>8026</v>
      </c>
      <c r="F3150" t="s">
        <v>8219</v>
      </c>
      <c r="G3150" t="s">
        <v>8224</v>
      </c>
      <c r="H3150" t="s">
        <v>8246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8300</v>
      </c>
      <c r="O3150" s="7">
        <f>(Table1[[#This Row],[pledged]]/Table1[[#This Row],[goal]])*100</f>
        <v>100.325</v>
      </c>
      <c r="P3150">
        <f>Table1[[#This Row],[pledged]]/Table1[[#This Row],[backers_count]]</f>
        <v>100.325</v>
      </c>
      <c r="Q3150" t="s">
        <v>8323</v>
      </c>
      <c r="R3150" t="s">
        <v>8352</v>
      </c>
      <c r="S3150" s="12">
        <f>(((J3150/60)/60)/24)+DATE(1970,1,1)</f>
        <v>41058.844571759262</v>
      </c>
      <c r="T3150" s="12">
        <f>(((I3150/60)/60)/24)+DATE(1970,1,1)</f>
        <v>41088.844571759262</v>
      </c>
    </row>
    <row r="3151" spans="1:20" ht="43.2" x14ac:dyDescent="0.3">
      <c r="A3151">
        <v>2607</v>
      </c>
      <c r="B3151" s="3" t="s">
        <v>2607</v>
      </c>
      <c r="C3151" s="3" t="s">
        <v>6717</v>
      </c>
      <c r="D3151">
        <v>8000</v>
      </c>
      <c r="E3151">
        <v>32616</v>
      </c>
      <c r="F3151" t="s">
        <v>8219</v>
      </c>
      <c r="G3151" t="s">
        <v>8224</v>
      </c>
      <c r="H3151" t="s">
        <v>8246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8301</v>
      </c>
      <c r="O3151" s="7">
        <f>(Table1[[#This Row],[pledged]]/Table1[[#This Row],[goal]])*100</f>
        <v>407.7</v>
      </c>
      <c r="P3151">
        <f>Table1[[#This Row],[pledged]]/Table1[[#This Row],[backers_count]]</f>
        <v>81.949748743718587</v>
      </c>
      <c r="Q3151" t="s">
        <v>8317</v>
      </c>
      <c r="R3151" t="s">
        <v>8353</v>
      </c>
      <c r="S3151" s="12">
        <f>(((J3151/60)/60)/24)+DATE(1970,1,1)</f>
        <v>42184.874675925923</v>
      </c>
      <c r="T3151" s="12">
        <f>(((I3151/60)/60)/24)+DATE(1970,1,1)</f>
        <v>42228.083333333328</v>
      </c>
    </row>
    <row r="3152" spans="1:20" ht="43.2" x14ac:dyDescent="0.3">
      <c r="A3152">
        <v>2608</v>
      </c>
      <c r="B3152" s="3" t="s">
        <v>2608</v>
      </c>
      <c r="C3152" s="3" t="s">
        <v>6718</v>
      </c>
      <c r="D3152">
        <v>8000</v>
      </c>
      <c r="E3152">
        <v>17914</v>
      </c>
      <c r="F3152" t="s">
        <v>8219</v>
      </c>
      <c r="G3152" t="s">
        <v>8224</v>
      </c>
      <c r="H3152" t="s">
        <v>8246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8301</v>
      </c>
      <c r="O3152" s="7">
        <f>(Table1[[#This Row],[pledged]]/Table1[[#This Row],[goal]])*100</f>
        <v>223.92500000000001</v>
      </c>
      <c r="P3152">
        <f>Table1[[#This Row],[pledged]]/Table1[[#This Row],[backers_count]]</f>
        <v>58.92763157894737</v>
      </c>
      <c r="Q3152" t="s">
        <v>8317</v>
      </c>
      <c r="R3152" t="s">
        <v>8353</v>
      </c>
      <c r="S3152" s="12">
        <f>(((J3152/60)/60)/24)+DATE(1970,1,1)</f>
        <v>42767.801712962959</v>
      </c>
      <c r="T3152" s="12">
        <f>(((I3152/60)/60)/24)+DATE(1970,1,1)</f>
        <v>42809</v>
      </c>
    </row>
    <row r="3153" spans="1:20" ht="43.2" x14ac:dyDescent="0.3">
      <c r="A3153">
        <v>2624</v>
      </c>
      <c r="B3153" s="3" t="s">
        <v>2624</v>
      </c>
      <c r="C3153" s="3" t="s">
        <v>6734</v>
      </c>
      <c r="D3153">
        <v>8000</v>
      </c>
      <c r="E3153">
        <v>110353.65</v>
      </c>
      <c r="F3153" t="s">
        <v>8219</v>
      </c>
      <c r="G3153" t="s">
        <v>8224</v>
      </c>
      <c r="H3153" t="s">
        <v>8246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8301</v>
      </c>
      <c r="O3153" s="7">
        <f>(Table1[[#This Row],[pledged]]/Table1[[#This Row],[goal]])*100</f>
        <v>1379.4206249999997</v>
      </c>
      <c r="P3153">
        <f>Table1[[#This Row],[pledged]]/Table1[[#This Row],[backers_count]]</f>
        <v>31.820544982698959</v>
      </c>
      <c r="Q3153" t="s">
        <v>8317</v>
      </c>
      <c r="R3153" t="s">
        <v>8353</v>
      </c>
      <c r="S3153" s="12">
        <f>(((J3153/60)/60)/24)+DATE(1970,1,1)</f>
        <v>41144.42155092593</v>
      </c>
      <c r="T3153" s="12">
        <f>(((I3153/60)/60)/24)+DATE(1970,1,1)</f>
        <v>41165.42155092593</v>
      </c>
    </row>
    <row r="3154" spans="1:20" ht="43.2" x14ac:dyDescent="0.3">
      <c r="A3154">
        <v>2707</v>
      </c>
      <c r="B3154" s="3" t="s">
        <v>2707</v>
      </c>
      <c r="C3154" s="3" t="s">
        <v>6817</v>
      </c>
      <c r="D3154">
        <v>8000</v>
      </c>
      <c r="E3154">
        <v>28067.57</v>
      </c>
      <c r="F3154" t="s">
        <v>8219</v>
      </c>
      <c r="G3154" t="s">
        <v>8224</v>
      </c>
      <c r="H3154" t="s">
        <v>8246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8303</v>
      </c>
      <c r="O3154" s="7">
        <f>(Table1[[#This Row],[pledged]]/Table1[[#This Row],[goal]])*100</f>
        <v>350.84462500000001</v>
      </c>
      <c r="P3154">
        <f>Table1[[#This Row],[pledged]]/Table1[[#This Row],[backers_count]]</f>
        <v>71.237487309644663</v>
      </c>
      <c r="Q3154" t="s">
        <v>8315</v>
      </c>
      <c r="R3154" t="s">
        <v>8355</v>
      </c>
      <c r="S3154" s="12">
        <f>(((J3154/60)/60)/24)+DATE(1970,1,1)</f>
        <v>41391.782905092594</v>
      </c>
      <c r="T3154" s="12">
        <f>(((I3154/60)/60)/24)+DATE(1970,1,1)</f>
        <v>41421.290972222225</v>
      </c>
    </row>
    <row r="3155" spans="1:20" ht="57.6" x14ac:dyDescent="0.3">
      <c r="A3155">
        <v>2736</v>
      </c>
      <c r="B3155" s="3" t="s">
        <v>2736</v>
      </c>
      <c r="C3155" s="3" t="s">
        <v>6846</v>
      </c>
      <c r="D3155">
        <v>8000</v>
      </c>
      <c r="E3155">
        <v>9832</v>
      </c>
      <c r="F3155" t="s">
        <v>8219</v>
      </c>
      <c r="G3155" t="s">
        <v>8229</v>
      </c>
      <c r="H3155" t="s">
        <v>8251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8295</v>
      </c>
      <c r="O3155" s="7">
        <f>(Table1[[#This Row],[pledged]]/Table1[[#This Row],[goal]])*100</f>
        <v>122.9</v>
      </c>
      <c r="P3155">
        <f>Table1[[#This Row],[pledged]]/Table1[[#This Row],[backers_count]]</f>
        <v>169.51724137931035</v>
      </c>
      <c r="Q3155" t="s">
        <v>8317</v>
      </c>
      <c r="R3155" t="s">
        <v>8347</v>
      </c>
      <c r="S3155" s="12">
        <f>(((J3155/60)/60)/24)+DATE(1970,1,1)</f>
        <v>41722.666354166664</v>
      </c>
      <c r="T3155" s="12">
        <f>(((I3155/60)/60)/24)+DATE(1970,1,1)</f>
        <v>41752.666354166664</v>
      </c>
    </row>
    <row r="3156" spans="1:20" ht="43.2" x14ac:dyDescent="0.3">
      <c r="A3156">
        <v>2797</v>
      </c>
      <c r="B3156" s="3" t="s">
        <v>2797</v>
      </c>
      <c r="C3156" s="3" t="s">
        <v>6907</v>
      </c>
      <c r="D3156">
        <v>8000</v>
      </c>
      <c r="E3156">
        <v>8211.61</v>
      </c>
      <c r="F3156" t="s">
        <v>8219</v>
      </c>
      <c r="G3156" t="s">
        <v>8225</v>
      </c>
      <c r="H3156" t="s">
        <v>8247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8271</v>
      </c>
      <c r="O3156" s="7">
        <f>(Table1[[#This Row],[pledged]]/Table1[[#This Row],[goal]])*100</f>
        <v>102.64512500000001</v>
      </c>
      <c r="P3156">
        <f>Table1[[#This Row],[pledged]]/Table1[[#This Row],[backers_count]]</f>
        <v>87.357553191489373</v>
      </c>
      <c r="Q3156" t="s">
        <v>8315</v>
      </c>
      <c r="R3156" t="s">
        <v>8316</v>
      </c>
      <c r="S3156" s="12">
        <f>(((J3156/60)/60)/24)+DATE(1970,1,1)</f>
        <v>41798.94027777778</v>
      </c>
      <c r="T3156" s="12">
        <f>(((I3156/60)/60)/24)+DATE(1970,1,1)</f>
        <v>41828.94027777778</v>
      </c>
    </row>
    <row r="3157" spans="1:20" ht="43.2" x14ac:dyDescent="0.3">
      <c r="A3157">
        <v>2929</v>
      </c>
      <c r="B3157" s="3" t="s">
        <v>2929</v>
      </c>
      <c r="C3157" s="3" t="s">
        <v>7039</v>
      </c>
      <c r="D3157">
        <v>8000</v>
      </c>
      <c r="E3157">
        <v>8165.55</v>
      </c>
      <c r="F3157" t="s">
        <v>8219</v>
      </c>
      <c r="G3157" t="s">
        <v>8224</v>
      </c>
      <c r="H3157" t="s">
        <v>8246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8305</v>
      </c>
      <c r="O3157" s="7">
        <f>(Table1[[#This Row],[pledged]]/Table1[[#This Row],[goal]])*100</f>
        <v>102.06937499999999</v>
      </c>
      <c r="P3157">
        <f>Table1[[#This Row],[pledged]]/Table1[[#This Row],[backers_count]]</f>
        <v>255.17343750000001</v>
      </c>
      <c r="Q3157" t="s">
        <v>8315</v>
      </c>
      <c r="R3157" t="s">
        <v>8357</v>
      </c>
      <c r="S3157" s="12">
        <f>(((J3157/60)/60)/24)+DATE(1970,1,1)</f>
        <v>41754.564328703702</v>
      </c>
      <c r="T3157" s="12">
        <f>(((I3157/60)/60)/24)+DATE(1970,1,1)</f>
        <v>41784.564328703702</v>
      </c>
    </row>
    <row r="3158" spans="1:20" ht="43.2" x14ac:dyDescent="0.3">
      <c r="A3158">
        <v>2939</v>
      </c>
      <c r="B3158" s="3" t="s">
        <v>2939</v>
      </c>
      <c r="C3158" s="3" t="s">
        <v>7049</v>
      </c>
      <c r="D3158">
        <v>8000</v>
      </c>
      <c r="E3158">
        <v>8230</v>
      </c>
      <c r="F3158" t="s">
        <v>8219</v>
      </c>
      <c r="G3158" t="s">
        <v>8224</v>
      </c>
      <c r="H3158" t="s">
        <v>8246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8305</v>
      </c>
      <c r="O3158" s="7">
        <f>(Table1[[#This Row],[pledged]]/Table1[[#This Row],[goal]])*100</f>
        <v>102.875</v>
      </c>
      <c r="P3158">
        <f>Table1[[#This Row],[pledged]]/Table1[[#This Row],[backers_count]]</f>
        <v>329.2</v>
      </c>
      <c r="Q3158" t="s">
        <v>8315</v>
      </c>
      <c r="R3158" t="s">
        <v>8357</v>
      </c>
      <c r="S3158" s="12">
        <f>(((J3158/60)/60)/24)+DATE(1970,1,1)</f>
        <v>41845.809166666666</v>
      </c>
      <c r="T3158" s="12">
        <f>(((I3158/60)/60)/24)+DATE(1970,1,1)</f>
        <v>41879.041666666664</v>
      </c>
    </row>
    <row r="3159" spans="1:20" ht="43.2" x14ac:dyDescent="0.3">
      <c r="A3159">
        <v>2975</v>
      </c>
      <c r="B3159" s="3" t="s">
        <v>2975</v>
      </c>
      <c r="C3159" s="3" t="s">
        <v>7085</v>
      </c>
      <c r="D3159">
        <v>8000</v>
      </c>
      <c r="E3159">
        <v>8010</v>
      </c>
      <c r="F3159" t="s">
        <v>8219</v>
      </c>
      <c r="G3159" t="s">
        <v>8224</v>
      </c>
      <c r="H3159" t="s">
        <v>8246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8271</v>
      </c>
      <c r="O3159" s="7">
        <f>(Table1[[#This Row],[pledged]]/Table1[[#This Row],[goal]])*100</f>
        <v>100.125</v>
      </c>
      <c r="P3159">
        <f>Table1[[#This Row],[pledged]]/Table1[[#This Row],[backers_count]]</f>
        <v>70.884955752212392</v>
      </c>
      <c r="Q3159" t="s">
        <v>8315</v>
      </c>
      <c r="R3159" t="s">
        <v>8316</v>
      </c>
      <c r="S3159" s="12">
        <f>(((J3159/60)/60)/24)+DATE(1970,1,1)</f>
        <v>41941.683865740742</v>
      </c>
      <c r="T3159" s="12">
        <f>(((I3159/60)/60)/24)+DATE(1970,1,1)</f>
        <v>41970.125</v>
      </c>
    </row>
    <row r="3160" spans="1:20" ht="28.8" x14ac:dyDescent="0.3">
      <c r="A3160">
        <v>3006</v>
      </c>
      <c r="B3160" s="3" t="s">
        <v>3006</v>
      </c>
      <c r="C3160" s="3" t="s">
        <v>7116</v>
      </c>
      <c r="D3160">
        <v>8000</v>
      </c>
      <c r="E3160">
        <v>8620</v>
      </c>
      <c r="F3160" t="s">
        <v>8219</v>
      </c>
      <c r="G3160" t="s">
        <v>8229</v>
      </c>
      <c r="H3160" t="s">
        <v>8251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8303</v>
      </c>
      <c r="O3160" s="7">
        <f>(Table1[[#This Row],[pledged]]/Table1[[#This Row],[goal]])*100</f>
        <v>107.74999999999999</v>
      </c>
      <c r="P3160">
        <f>Table1[[#This Row],[pledged]]/Table1[[#This Row],[backers_count]]</f>
        <v>88.865979381443296</v>
      </c>
      <c r="Q3160" t="s">
        <v>8315</v>
      </c>
      <c r="R3160" t="s">
        <v>8355</v>
      </c>
      <c r="S3160" s="12">
        <f>(((J3160/60)/60)/24)+DATE(1970,1,1)</f>
        <v>41957.756840277783</v>
      </c>
      <c r="T3160" s="12">
        <f>(((I3160/60)/60)/24)+DATE(1970,1,1)</f>
        <v>41987.756840277783</v>
      </c>
    </row>
    <row r="3161" spans="1:20" ht="28.8" x14ac:dyDescent="0.3">
      <c r="A3161">
        <v>3169</v>
      </c>
      <c r="B3161" s="3" t="s">
        <v>3169</v>
      </c>
      <c r="C3161" s="3" t="s">
        <v>7279</v>
      </c>
      <c r="D3161">
        <v>8000</v>
      </c>
      <c r="E3161">
        <v>8241</v>
      </c>
      <c r="F3161" t="s">
        <v>8219</v>
      </c>
      <c r="G3161" t="s">
        <v>8224</v>
      </c>
      <c r="H3161" t="s">
        <v>8246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8271</v>
      </c>
      <c r="O3161" s="7">
        <f>(Table1[[#This Row],[pledged]]/Table1[[#This Row],[goal]])*100</f>
        <v>103.01249999999999</v>
      </c>
      <c r="P3161">
        <f>Table1[[#This Row],[pledged]]/Table1[[#This Row],[backers_count]]</f>
        <v>100.5</v>
      </c>
      <c r="Q3161" t="s">
        <v>8315</v>
      </c>
      <c r="R3161" t="s">
        <v>8316</v>
      </c>
      <c r="S3161" s="12">
        <f>(((J3161/60)/60)/24)+DATE(1970,1,1)</f>
        <v>41591.737974537034</v>
      </c>
      <c r="T3161" s="12">
        <f>(((I3161/60)/60)/24)+DATE(1970,1,1)</f>
        <v>41621.207638888889</v>
      </c>
    </row>
    <row r="3162" spans="1:20" ht="43.2" x14ac:dyDescent="0.3">
      <c r="A3162">
        <v>3243</v>
      </c>
      <c r="B3162" s="3" t="s">
        <v>3243</v>
      </c>
      <c r="C3162" s="3" t="s">
        <v>7353</v>
      </c>
      <c r="D3162">
        <v>8000</v>
      </c>
      <c r="E3162">
        <v>8227</v>
      </c>
      <c r="F3162" t="s">
        <v>8219</v>
      </c>
      <c r="G3162" t="s">
        <v>8224</v>
      </c>
      <c r="H3162" t="s">
        <v>8246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8271</v>
      </c>
      <c r="O3162" s="7">
        <f>(Table1[[#This Row],[pledged]]/Table1[[#This Row],[goal]])*100</f>
        <v>102.83750000000001</v>
      </c>
      <c r="P3162">
        <f>Table1[[#This Row],[pledged]]/Table1[[#This Row],[backers_count]]</f>
        <v>115.87323943661971</v>
      </c>
      <c r="Q3162" t="s">
        <v>8315</v>
      </c>
      <c r="R3162" t="s">
        <v>8316</v>
      </c>
      <c r="S3162" s="12">
        <f>(((J3162/60)/60)/24)+DATE(1970,1,1)</f>
        <v>42262.096782407403</v>
      </c>
      <c r="T3162" s="12">
        <f>(((I3162/60)/60)/24)+DATE(1970,1,1)</f>
        <v>42286</v>
      </c>
    </row>
    <row r="3163" spans="1:20" ht="43.2" x14ac:dyDescent="0.3">
      <c r="A3163">
        <v>3269</v>
      </c>
      <c r="B3163" s="3" t="s">
        <v>3269</v>
      </c>
      <c r="C3163" s="3" t="s">
        <v>7379</v>
      </c>
      <c r="D3163">
        <v>8000</v>
      </c>
      <c r="E3163">
        <v>8120</v>
      </c>
      <c r="F3163" t="s">
        <v>8219</v>
      </c>
      <c r="G3163" t="s">
        <v>8225</v>
      </c>
      <c r="H3163" t="s">
        <v>8247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8271</v>
      </c>
      <c r="O3163" s="7">
        <f>(Table1[[#This Row],[pledged]]/Table1[[#This Row],[goal]])*100</f>
        <v>101.49999999999999</v>
      </c>
      <c r="P3163">
        <f>Table1[[#This Row],[pledged]]/Table1[[#This Row],[backers_count]]</f>
        <v>116</v>
      </c>
      <c r="Q3163" t="s">
        <v>8315</v>
      </c>
      <c r="R3163" t="s">
        <v>8316</v>
      </c>
      <c r="S3163" s="12">
        <f>(((J3163/60)/60)/24)+DATE(1970,1,1)</f>
        <v>42137.395798611105</v>
      </c>
      <c r="T3163" s="12">
        <f>(((I3163/60)/60)/24)+DATE(1970,1,1)</f>
        <v>42171.458333333328</v>
      </c>
    </row>
    <row r="3164" spans="1:20" ht="43.2" x14ac:dyDescent="0.3">
      <c r="A3164">
        <v>3326</v>
      </c>
      <c r="B3164" s="3" t="s">
        <v>3326</v>
      </c>
      <c r="C3164" s="3" t="s">
        <v>7436</v>
      </c>
      <c r="D3164">
        <v>8000</v>
      </c>
      <c r="E3164">
        <v>8110</v>
      </c>
      <c r="F3164" t="s">
        <v>8219</v>
      </c>
      <c r="G3164" t="s">
        <v>8224</v>
      </c>
      <c r="H3164" t="s">
        <v>8246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8271</v>
      </c>
      <c r="O3164" s="7">
        <f>(Table1[[#This Row],[pledged]]/Table1[[#This Row],[goal]])*100</f>
        <v>101.375</v>
      </c>
      <c r="P3164">
        <f>Table1[[#This Row],[pledged]]/Table1[[#This Row],[backers_count]]</f>
        <v>142.28070175438597</v>
      </c>
      <c r="Q3164" t="s">
        <v>8315</v>
      </c>
      <c r="R3164" t="s">
        <v>8316</v>
      </c>
      <c r="S3164" s="12">
        <f>(((J3164/60)/60)/24)+DATE(1970,1,1)</f>
        <v>42041.714178240742</v>
      </c>
      <c r="T3164" s="12">
        <f>(((I3164/60)/60)/24)+DATE(1970,1,1)</f>
        <v>42071.67251157407</v>
      </c>
    </row>
    <row r="3165" spans="1:20" ht="43.2" x14ac:dyDescent="0.3">
      <c r="A3165">
        <v>3339</v>
      </c>
      <c r="B3165" s="3" t="s">
        <v>3339</v>
      </c>
      <c r="C3165" s="3" t="s">
        <v>7449</v>
      </c>
      <c r="D3165">
        <v>8000</v>
      </c>
      <c r="E3165">
        <v>8348</v>
      </c>
      <c r="F3165" t="s">
        <v>8219</v>
      </c>
      <c r="G3165" t="s">
        <v>8224</v>
      </c>
      <c r="H3165" t="s">
        <v>8246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8271</v>
      </c>
      <c r="O3165" s="7">
        <f>(Table1[[#This Row],[pledged]]/Table1[[#This Row],[goal]])*100</f>
        <v>104.35000000000001</v>
      </c>
      <c r="P3165">
        <f>Table1[[#This Row],[pledged]]/Table1[[#This Row],[backers_count]]</f>
        <v>177.61702127659575</v>
      </c>
      <c r="Q3165" t="s">
        <v>8315</v>
      </c>
      <c r="R3165" t="s">
        <v>8316</v>
      </c>
      <c r="S3165" s="12">
        <f>(((J3165/60)/60)/24)+DATE(1970,1,1)</f>
        <v>42549.665717592594</v>
      </c>
      <c r="T3165" s="12">
        <f>(((I3165/60)/60)/24)+DATE(1970,1,1)</f>
        <v>42579.665717592594</v>
      </c>
    </row>
    <row r="3166" spans="1:20" ht="43.2" x14ac:dyDescent="0.3">
      <c r="A3166">
        <v>3376</v>
      </c>
      <c r="B3166" s="3" t="s">
        <v>3375</v>
      </c>
      <c r="C3166" s="3" t="s">
        <v>7486</v>
      </c>
      <c r="D3166">
        <v>8000</v>
      </c>
      <c r="E3166">
        <v>8001</v>
      </c>
      <c r="F3166" t="s">
        <v>8219</v>
      </c>
      <c r="G3166" t="s">
        <v>8224</v>
      </c>
      <c r="H3166" t="s">
        <v>8246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8271</v>
      </c>
      <c r="O3166" s="7">
        <f>(Table1[[#This Row],[pledged]]/Table1[[#This Row],[goal]])*100</f>
        <v>100.01249999999999</v>
      </c>
      <c r="P3166">
        <f>Table1[[#This Row],[pledged]]/Table1[[#This Row],[backers_count]]</f>
        <v>421.10526315789474</v>
      </c>
      <c r="Q3166" t="s">
        <v>8315</v>
      </c>
      <c r="R3166" t="s">
        <v>8316</v>
      </c>
      <c r="S3166" s="12">
        <f>(((J3166/60)/60)/24)+DATE(1970,1,1)</f>
        <v>42059.701319444444</v>
      </c>
      <c r="T3166" s="12">
        <f>(((I3166/60)/60)/24)+DATE(1970,1,1)</f>
        <v>42119.659652777773</v>
      </c>
    </row>
    <row r="3167" spans="1:20" ht="43.2" x14ac:dyDescent="0.3">
      <c r="A3167">
        <v>3377</v>
      </c>
      <c r="B3167" s="3" t="s">
        <v>3376</v>
      </c>
      <c r="C3167" s="3" t="s">
        <v>7487</v>
      </c>
      <c r="D3167">
        <v>8000</v>
      </c>
      <c r="E3167">
        <v>8084</v>
      </c>
      <c r="F3167" t="s">
        <v>8219</v>
      </c>
      <c r="G3167" t="s">
        <v>8225</v>
      </c>
      <c r="H3167" t="s">
        <v>8247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8271</v>
      </c>
      <c r="O3167" s="7">
        <f>(Table1[[#This Row],[pledged]]/Table1[[#This Row],[goal]])*100</f>
        <v>101.05</v>
      </c>
      <c r="P3167">
        <f>Table1[[#This Row],[pledged]]/Table1[[#This Row],[backers_count]]</f>
        <v>104.98701298701299</v>
      </c>
      <c r="Q3167" t="s">
        <v>8315</v>
      </c>
      <c r="R3167" t="s">
        <v>8316</v>
      </c>
      <c r="S3167" s="12">
        <f>(((J3167/60)/60)/24)+DATE(1970,1,1)</f>
        <v>42053.732627314821</v>
      </c>
      <c r="T3167" s="12">
        <f>(((I3167/60)/60)/24)+DATE(1970,1,1)</f>
        <v>42083.705555555556</v>
      </c>
    </row>
    <row r="3168" spans="1:20" ht="57.6" x14ac:dyDescent="0.3">
      <c r="A3168">
        <v>3662</v>
      </c>
      <c r="B3168" s="3" t="s">
        <v>3659</v>
      </c>
      <c r="C3168" s="3" t="s">
        <v>7772</v>
      </c>
      <c r="D3168">
        <v>8000</v>
      </c>
      <c r="E3168">
        <v>8114</v>
      </c>
      <c r="F3168" t="s">
        <v>8219</v>
      </c>
      <c r="G3168" t="s">
        <v>8229</v>
      </c>
      <c r="H3168" t="s">
        <v>8251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8271</v>
      </c>
      <c r="O3168" s="7">
        <f>(Table1[[#This Row],[pledged]]/Table1[[#This Row],[goal]])*100</f>
        <v>101.42500000000001</v>
      </c>
      <c r="P3168">
        <f>Table1[[#This Row],[pledged]]/Table1[[#This Row],[backers_count]]</f>
        <v>202.85</v>
      </c>
      <c r="Q3168" t="s">
        <v>8315</v>
      </c>
      <c r="R3168" t="s">
        <v>8316</v>
      </c>
      <c r="S3168" s="12">
        <f>(((J3168/60)/60)/24)+DATE(1970,1,1)</f>
        <v>42064.220069444447</v>
      </c>
      <c r="T3168" s="12">
        <f>(((I3168/60)/60)/24)+DATE(1970,1,1)</f>
        <v>42094.178402777776</v>
      </c>
    </row>
    <row r="3169" spans="1:20" ht="57.6" x14ac:dyDescent="0.3">
      <c r="A3169">
        <v>3776</v>
      </c>
      <c r="B3169" s="3" t="s">
        <v>3773</v>
      </c>
      <c r="C3169" s="3" t="s">
        <v>7886</v>
      </c>
      <c r="D3169">
        <v>8000</v>
      </c>
      <c r="E3169">
        <v>8537</v>
      </c>
      <c r="F3169" t="s">
        <v>8219</v>
      </c>
      <c r="G3169" t="s">
        <v>8224</v>
      </c>
      <c r="H3169" t="s">
        <v>8246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8305</v>
      </c>
      <c r="O3169" s="7">
        <f>(Table1[[#This Row],[pledged]]/Table1[[#This Row],[goal]])*100</f>
        <v>106.71250000000001</v>
      </c>
      <c r="P3169">
        <f>Table1[[#This Row],[pledged]]/Table1[[#This Row],[backers_count]]</f>
        <v>90.819148936170208</v>
      </c>
      <c r="Q3169" t="s">
        <v>8315</v>
      </c>
      <c r="R3169" t="s">
        <v>8357</v>
      </c>
      <c r="S3169" s="12">
        <f>(((J3169/60)/60)/24)+DATE(1970,1,1)</f>
        <v>41814.367800925924</v>
      </c>
      <c r="T3169" s="12">
        <f>(((I3169/60)/60)/24)+DATE(1970,1,1)</f>
        <v>41852.041666666664</v>
      </c>
    </row>
    <row r="3170" spans="1:20" ht="43.2" x14ac:dyDescent="0.3">
      <c r="A3170">
        <v>2229</v>
      </c>
      <c r="B3170" s="3" t="s">
        <v>2230</v>
      </c>
      <c r="C3170" s="3" t="s">
        <v>6339</v>
      </c>
      <c r="D3170">
        <v>8012</v>
      </c>
      <c r="E3170">
        <v>13704.33</v>
      </c>
      <c r="F3170" t="s">
        <v>8219</v>
      </c>
      <c r="G3170" t="s">
        <v>8224</v>
      </c>
      <c r="H3170" t="s">
        <v>8246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8297</v>
      </c>
      <c r="O3170" s="7">
        <f>(Table1[[#This Row],[pledged]]/Table1[[#This Row],[goal]])*100</f>
        <v>171.04755366949576</v>
      </c>
      <c r="P3170">
        <f>Table1[[#This Row],[pledged]]/Table1[[#This Row],[backers_count]]</f>
        <v>25.42547309833024</v>
      </c>
      <c r="Q3170" t="s">
        <v>8331</v>
      </c>
      <c r="R3170" t="s">
        <v>8349</v>
      </c>
      <c r="S3170" s="12">
        <f>(((J3170/60)/60)/24)+DATE(1970,1,1)</f>
        <v>41484.664247685185</v>
      </c>
      <c r="T3170" s="12">
        <f>(((I3170/60)/60)/24)+DATE(1970,1,1)</f>
        <v>41520.166666666664</v>
      </c>
    </row>
    <row r="3171" spans="1:20" ht="57.6" x14ac:dyDescent="0.3">
      <c r="A3171">
        <v>721</v>
      </c>
      <c r="B3171" s="3" t="s">
        <v>722</v>
      </c>
      <c r="C3171" s="3" t="s">
        <v>4831</v>
      </c>
      <c r="D3171">
        <v>8200</v>
      </c>
      <c r="E3171">
        <v>10013</v>
      </c>
      <c r="F3171" t="s">
        <v>8219</v>
      </c>
      <c r="G3171" t="s">
        <v>8224</v>
      </c>
      <c r="H3171" t="s">
        <v>8246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8274</v>
      </c>
      <c r="O3171" s="7">
        <f>(Table1[[#This Row],[pledged]]/Table1[[#This Row],[goal]])*100</f>
        <v>122.10975609756099</v>
      </c>
      <c r="P3171">
        <f>Table1[[#This Row],[pledged]]/Table1[[#This Row],[backers_count]]</f>
        <v>84.142857142857139</v>
      </c>
      <c r="Q3171" t="s">
        <v>8320</v>
      </c>
      <c r="R3171" t="s">
        <v>8321</v>
      </c>
      <c r="S3171" s="12">
        <f>(((J3171/60)/60)/24)+DATE(1970,1,1)</f>
        <v>41807.571840277778</v>
      </c>
      <c r="T3171" s="12">
        <f>(((I3171/60)/60)/24)+DATE(1970,1,1)</f>
        <v>41852.571840277778</v>
      </c>
    </row>
    <row r="3172" spans="1:20" ht="28.8" x14ac:dyDescent="0.3">
      <c r="A3172">
        <v>3041</v>
      </c>
      <c r="B3172" s="3" t="s">
        <v>3041</v>
      </c>
      <c r="C3172" s="3" t="s">
        <v>7151</v>
      </c>
      <c r="D3172">
        <v>8300</v>
      </c>
      <c r="E3172">
        <v>9170</v>
      </c>
      <c r="F3172" t="s">
        <v>8219</v>
      </c>
      <c r="G3172" t="s">
        <v>8224</v>
      </c>
      <c r="H3172" t="s">
        <v>8246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8303</v>
      </c>
      <c r="O3172" s="7">
        <f>(Table1[[#This Row],[pledged]]/Table1[[#This Row],[goal]])*100</f>
        <v>110.48192771084338</v>
      </c>
      <c r="P3172">
        <f>Table1[[#This Row],[pledged]]/Table1[[#This Row],[backers_count]]</f>
        <v>96.526315789473685</v>
      </c>
      <c r="Q3172" t="s">
        <v>8315</v>
      </c>
      <c r="R3172" t="s">
        <v>8355</v>
      </c>
      <c r="S3172" s="12">
        <f>(((J3172/60)/60)/24)+DATE(1970,1,1)</f>
        <v>42359.868611111116</v>
      </c>
      <c r="T3172" s="12">
        <f>(((I3172/60)/60)/24)+DATE(1970,1,1)</f>
        <v>42389.868611111116</v>
      </c>
    </row>
    <row r="3173" spans="1:20" ht="43.2" x14ac:dyDescent="0.3">
      <c r="A3173">
        <v>46</v>
      </c>
      <c r="B3173" s="3" t="s">
        <v>48</v>
      </c>
      <c r="C3173" s="3" t="s">
        <v>4157</v>
      </c>
      <c r="D3173">
        <v>8400</v>
      </c>
      <c r="E3173">
        <v>8750</v>
      </c>
      <c r="F3173" t="s">
        <v>8219</v>
      </c>
      <c r="G3173" t="s">
        <v>8226</v>
      </c>
      <c r="H3173" t="s">
        <v>8248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8265</v>
      </c>
      <c r="O3173" s="7">
        <f>(Table1[[#This Row],[pledged]]/Table1[[#This Row],[goal]])*100</f>
        <v>104.16666666666667</v>
      </c>
      <c r="P3173">
        <f>Table1[[#This Row],[pledged]]/Table1[[#This Row],[backers_count]]</f>
        <v>194.44444444444446</v>
      </c>
      <c r="Q3173" t="s">
        <v>8308</v>
      </c>
      <c r="R3173" t="s">
        <v>8309</v>
      </c>
      <c r="S3173" s="12">
        <f>(((J3173/60)/60)/24)+DATE(1970,1,1)</f>
        <v>42323.964976851858</v>
      </c>
      <c r="T3173" s="12">
        <f>(((I3173/60)/60)/24)+DATE(1970,1,1)</f>
        <v>42353.964976851858</v>
      </c>
    </row>
    <row r="3174" spans="1:20" x14ac:dyDescent="0.3">
      <c r="A3174">
        <v>3302</v>
      </c>
      <c r="B3174" s="3" t="s">
        <v>3302</v>
      </c>
      <c r="C3174" s="3" t="s">
        <v>7412</v>
      </c>
      <c r="D3174">
        <v>8400</v>
      </c>
      <c r="E3174">
        <v>8685</v>
      </c>
      <c r="F3174" t="s">
        <v>8219</v>
      </c>
      <c r="G3174" t="s">
        <v>8227</v>
      </c>
      <c r="H3174" t="s">
        <v>8249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8271</v>
      </c>
      <c r="O3174" s="7">
        <f>(Table1[[#This Row],[pledged]]/Table1[[#This Row],[goal]])*100</f>
        <v>103.39285714285715</v>
      </c>
      <c r="P3174">
        <f>Table1[[#This Row],[pledged]]/Table1[[#This Row],[backers_count]]</f>
        <v>173.7</v>
      </c>
      <c r="Q3174" t="s">
        <v>8315</v>
      </c>
      <c r="R3174" t="s">
        <v>8316</v>
      </c>
      <c r="S3174" s="12">
        <f>(((J3174/60)/60)/24)+DATE(1970,1,1)</f>
        <v>42681.35157407407</v>
      </c>
      <c r="T3174" s="12">
        <f>(((I3174/60)/60)/24)+DATE(1970,1,1)</f>
        <v>42711.35157407407</v>
      </c>
    </row>
    <row r="3175" spans="1:20" ht="43.2" x14ac:dyDescent="0.3">
      <c r="A3175">
        <v>0</v>
      </c>
      <c r="B3175" s="3" t="s">
        <v>2</v>
      </c>
      <c r="C3175" s="3" t="s">
        <v>4111</v>
      </c>
      <c r="D3175">
        <v>8500</v>
      </c>
      <c r="E3175">
        <v>11633</v>
      </c>
      <c r="F3175" t="s">
        <v>8219</v>
      </c>
      <c r="G3175" t="s">
        <v>8224</v>
      </c>
      <c r="H3175" t="s">
        <v>8246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8265</v>
      </c>
      <c r="O3175" s="7">
        <f>(Table1[[#This Row],[pledged]]/Table1[[#This Row],[goal]])*100</f>
        <v>136.85882352941178</v>
      </c>
      <c r="P3175">
        <f>Table1[[#This Row],[pledged]]/Table1[[#This Row],[backers_count]]</f>
        <v>63.917582417582416</v>
      </c>
      <c r="Q3175" t="s">
        <v>8308</v>
      </c>
      <c r="R3175" t="s">
        <v>8309</v>
      </c>
      <c r="S3175" s="12">
        <f>(((I3175/60)/60)/24)+DATE(1970,1,1)</f>
        <v>42208.125</v>
      </c>
      <c r="T3175" s="12">
        <f>(((I3175/60)/60)/24)+DATE(1970,1,1)</f>
        <v>42208.125</v>
      </c>
    </row>
    <row r="3176" spans="1:20" ht="43.2" x14ac:dyDescent="0.3">
      <c r="A3176">
        <v>324</v>
      </c>
      <c r="B3176" s="3" t="s">
        <v>325</v>
      </c>
      <c r="C3176" s="3" t="s">
        <v>4434</v>
      </c>
      <c r="D3176">
        <v>8500</v>
      </c>
      <c r="E3176">
        <v>8636</v>
      </c>
      <c r="F3176" t="s">
        <v>8219</v>
      </c>
      <c r="G3176" t="s">
        <v>8224</v>
      </c>
      <c r="H3176" t="s">
        <v>8246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8269</v>
      </c>
      <c r="O3176" s="7">
        <f>(Table1[[#This Row],[pledged]]/Table1[[#This Row],[goal]])*100</f>
        <v>101.6</v>
      </c>
      <c r="P3176">
        <f>Table1[[#This Row],[pledged]]/Table1[[#This Row],[backers_count]]</f>
        <v>105.3170731707317</v>
      </c>
      <c r="Q3176" t="s">
        <v>8308</v>
      </c>
      <c r="R3176" t="s">
        <v>8313</v>
      </c>
      <c r="S3176" s="12">
        <f>(((J3176/60)/60)/24)+DATE(1970,1,1)</f>
        <v>42184.626250000001</v>
      </c>
      <c r="T3176" s="12">
        <f>(((I3176/60)/60)/24)+DATE(1970,1,1)</f>
        <v>42217.626250000001</v>
      </c>
    </row>
    <row r="3177" spans="1:20" ht="43.2" x14ac:dyDescent="0.3">
      <c r="A3177">
        <v>335</v>
      </c>
      <c r="B3177" s="3" t="s">
        <v>336</v>
      </c>
      <c r="C3177" s="3" t="s">
        <v>4445</v>
      </c>
      <c r="D3177">
        <v>8500</v>
      </c>
      <c r="E3177">
        <v>8735</v>
      </c>
      <c r="F3177" t="s">
        <v>8219</v>
      </c>
      <c r="G3177" t="s">
        <v>8224</v>
      </c>
      <c r="H3177" t="s">
        <v>8246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8269</v>
      </c>
      <c r="O3177" s="7">
        <f>(Table1[[#This Row],[pledged]]/Table1[[#This Row],[goal]])*100</f>
        <v>102.76470588235294</v>
      </c>
      <c r="P3177">
        <f>Table1[[#This Row],[pledged]]/Table1[[#This Row],[backers_count]]</f>
        <v>109.1875</v>
      </c>
      <c r="Q3177" t="s">
        <v>8308</v>
      </c>
      <c r="R3177" t="s">
        <v>8313</v>
      </c>
      <c r="S3177" s="12">
        <f>(((J3177/60)/60)/24)+DATE(1970,1,1)</f>
        <v>42101.737442129626</v>
      </c>
      <c r="T3177" s="12">
        <f>(((I3177/60)/60)/24)+DATE(1970,1,1)</f>
        <v>42132.916666666672</v>
      </c>
    </row>
    <row r="3178" spans="1:20" ht="43.2" x14ac:dyDescent="0.3">
      <c r="A3178">
        <v>734</v>
      </c>
      <c r="B3178" s="3" t="s">
        <v>735</v>
      </c>
      <c r="C3178" s="3" t="s">
        <v>4844</v>
      </c>
      <c r="D3178">
        <v>8500</v>
      </c>
      <c r="E3178">
        <v>10670</v>
      </c>
      <c r="F3178" t="s">
        <v>8219</v>
      </c>
      <c r="G3178" t="s">
        <v>8229</v>
      </c>
      <c r="H3178" t="s">
        <v>8251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8274</v>
      </c>
      <c r="O3178" s="7">
        <f>(Table1[[#This Row],[pledged]]/Table1[[#This Row],[goal]])*100</f>
        <v>125.52941176470588</v>
      </c>
      <c r="P3178">
        <f>Table1[[#This Row],[pledged]]/Table1[[#This Row],[backers_count]]</f>
        <v>187.19298245614036</v>
      </c>
      <c r="Q3178" t="s">
        <v>8320</v>
      </c>
      <c r="R3178" t="s">
        <v>8321</v>
      </c>
      <c r="S3178" s="12">
        <f>(((J3178/60)/60)/24)+DATE(1970,1,1)</f>
        <v>42102.164583333331</v>
      </c>
      <c r="T3178" s="12">
        <f>(((I3178/60)/60)/24)+DATE(1970,1,1)</f>
        <v>42133.208333333328</v>
      </c>
    </row>
    <row r="3179" spans="1:20" ht="43.2" x14ac:dyDescent="0.3">
      <c r="A3179">
        <v>1754</v>
      </c>
      <c r="B3179" s="3" t="s">
        <v>1755</v>
      </c>
      <c r="C3179" s="3" t="s">
        <v>5864</v>
      </c>
      <c r="D3179">
        <v>8500</v>
      </c>
      <c r="E3179">
        <v>9395</v>
      </c>
      <c r="F3179" t="s">
        <v>8219</v>
      </c>
      <c r="G3179" t="s">
        <v>8229</v>
      </c>
      <c r="H3179" t="s">
        <v>8251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8285</v>
      </c>
      <c r="O3179" s="7">
        <f>(Table1[[#This Row],[pledged]]/Table1[[#This Row],[goal]])*100</f>
        <v>110.52941176470587</v>
      </c>
      <c r="P3179">
        <f>Table1[[#This Row],[pledged]]/Table1[[#This Row],[backers_count]]</f>
        <v>104.38888888888889</v>
      </c>
      <c r="Q3179" t="s">
        <v>8336</v>
      </c>
      <c r="R3179" t="s">
        <v>8337</v>
      </c>
      <c r="S3179" s="12">
        <f>(((J3179/60)/60)/24)+DATE(1970,1,1)</f>
        <v>42067.876770833333</v>
      </c>
      <c r="T3179" s="12">
        <f>(((I3179/60)/60)/24)+DATE(1970,1,1)</f>
        <v>42097.835104166668</v>
      </c>
    </row>
    <row r="3180" spans="1:20" ht="43.2" x14ac:dyDescent="0.3">
      <c r="A3180">
        <v>2230</v>
      </c>
      <c r="B3180" s="3" t="s">
        <v>2231</v>
      </c>
      <c r="C3180" s="3" t="s">
        <v>6340</v>
      </c>
      <c r="D3180">
        <v>8500</v>
      </c>
      <c r="E3180">
        <v>10706</v>
      </c>
      <c r="F3180" t="s">
        <v>8219</v>
      </c>
      <c r="G3180" t="s">
        <v>8224</v>
      </c>
      <c r="H3180" t="s">
        <v>8246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8297</v>
      </c>
      <c r="O3180" s="7">
        <f>(Table1[[#This Row],[pledged]]/Table1[[#This Row],[goal]])*100</f>
        <v>125.95294117647057</v>
      </c>
      <c r="P3180">
        <f>Table1[[#This Row],[pledged]]/Table1[[#This Row],[backers_count]]</f>
        <v>21.497991967871485</v>
      </c>
      <c r="Q3180" t="s">
        <v>8331</v>
      </c>
      <c r="R3180" t="s">
        <v>8349</v>
      </c>
      <c r="S3180" s="12">
        <f>(((J3180/60)/60)/24)+DATE(1970,1,1)</f>
        <v>41724.881099537037</v>
      </c>
      <c r="T3180" s="12">
        <f>(((I3180/60)/60)/24)+DATE(1970,1,1)</f>
        <v>41754.881099537037</v>
      </c>
    </row>
    <row r="3181" spans="1:20" ht="43.2" x14ac:dyDescent="0.3">
      <c r="A3181">
        <v>2251</v>
      </c>
      <c r="B3181" s="3" t="s">
        <v>2252</v>
      </c>
      <c r="C3181" s="3" t="s">
        <v>6361</v>
      </c>
      <c r="D3181">
        <v>8500</v>
      </c>
      <c r="E3181">
        <v>11428.19</v>
      </c>
      <c r="F3181" t="s">
        <v>8219</v>
      </c>
      <c r="G3181" t="s">
        <v>8224</v>
      </c>
      <c r="H3181" t="s">
        <v>8246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8297</v>
      </c>
      <c r="O3181" s="7">
        <f>(Table1[[#This Row],[pledged]]/Table1[[#This Row],[goal]])*100</f>
        <v>134.44929411764704</v>
      </c>
      <c r="P3181">
        <f>Table1[[#This Row],[pledged]]/Table1[[#This Row],[backers_count]]</f>
        <v>23.808729166666669</v>
      </c>
      <c r="Q3181" t="s">
        <v>8331</v>
      </c>
      <c r="R3181" t="s">
        <v>8349</v>
      </c>
      <c r="S3181" s="12">
        <f>(((J3181/60)/60)/24)+DATE(1970,1,1)</f>
        <v>41846.34579861111</v>
      </c>
      <c r="T3181" s="12">
        <f>(((I3181/60)/60)/24)+DATE(1970,1,1)</f>
        <v>41867.34579861111</v>
      </c>
    </row>
    <row r="3182" spans="1:20" ht="43.2" x14ac:dyDescent="0.3">
      <c r="A3182">
        <v>2277</v>
      </c>
      <c r="B3182" s="3" t="s">
        <v>2278</v>
      </c>
      <c r="C3182" s="3" t="s">
        <v>6387</v>
      </c>
      <c r="D3182">
        <v>8500</v>
      </c>
      <c r="E3182">
        <v>11992</v>
      </c>
      <c r="F3182" t="s">
        <v>8219</v>
      </c>
      <c r="G3182" t="s">
        <v>8224</v>
      </c>
      <c r="H3182" t="s">
        <v>8246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8297</v>
      </c>
      <c r="O3182" s="7">
        <f>(Table1[[#This Row],[pledged]]/Table1[[#This Row],[goal]])*100</f>
        <v>141.08235294117648</v>
      </c>
      <c r="P3182">
        <f>Table1[[#This Row],[pledged]]/Table1[[#This Row],[backers_count]]</f>
        <v>57.932367149758456</v>
      </c>
      <c r="Q3182" t="s">
        <v>8331</v>
      </c>
      <c r="R3182" t="s">
        <v>8349</v>
      </c>
      <c r="S3182" s="12">
        <f>(((J3182/60)/60)/24)+DATE(1970,1,1)</f>
        <v>40936.678506944445</v>
      </c>
      <c r="T3182" s="12">
        <f>(((I3182/60)/60)/24)+DATE(1970,1,1)</f>
        <v>40966.678506944445</v>
      </c>
    </row>
    <row r="3183" spans="1:20" ht="43.2" x14ac:dyDescent="0.3">
      <c r="A3183">
        <v>2460</v>
      </c>
      <c r="B3183" s="3" t="s">
        <v>2461</v>
      </c>
      <c r="C3183" s="3" t="s">
        <v>6570</v>
      </c>
      <c r="D3183">
        <v>8500</v>
      </c>
      <c r="E3183">
        <v>8567</v>
      </c>
      <c r="F3183" t="s">
        <v>8219</v>
      </c>
      <c r="G3183" t="s">
        <v>8224</v>
      </c>
      <c r="H3183" t="s">
        <v>8246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8298</v>
      </c>
      <c r="O3183" s="7">
        <f>(Table1[[#This Row],[pledged]]/Table1[[#This Row],[goal]])*100</f>
        <v>100.78823529411764</v>
      </c>
      <c r="P3183">
        <f>Table1[[#This Row],[pledged]]/Table1[[#This Row],[backers_count]]</f>
        <v>125.98529411764706</v>
      </c>
      <c r="Q3183" t="s">
        <v>8334</v>
      </c>
      <c r="R3183" t="s">
        <v>8350</v>
      </c>
      <c r="S3183" s="12">
        <f>(((J3183/60)/60)/24)+DATE(1970,1,1)</f>
        <v>42704.187118055561</v>
      </c>
      <c r="T3183" s="12">
        <f>(((I3183/60)/60)/24)+DATE(1970,1,1)</f>
        <v>42738.178472222222</v>
      </c>
    </row>
    <row r="3184" spans="1:20" ht="43.2" x14ac:dyDescent="0.3">
      <c r="A3184">
        <v>2991</v>
      </c>
      <c r="B3184" s="3" t="s">
        <v>2991</v>
      </c>
      <c r="C3184" s="3" t="s">
        <v>7101</v>
      </c>
      <c r="D3184">
        <v>8500</v>
      </c>
      <c r="E3184">
        <v>8780</v>
      </c>
      <c r="F3184" t="s">
        <v>8219</v>
      </c>
      <c r="G3184" t="s">
        <v>8224</v>
      </c>
      <c r="H3184" t="s">
        <v>8246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8303</v>
      </c>
      <c r="O3184" s="7">
        <f>(Table1[[#This Row],[pledged]]/Table1[[#This Row],[goal]])*100</f>
        <v>103.29411764705883</v>
      </c>
      <c r="P3184">
        <f>Table1[[#This Row],[pledged]]/Table1[[#This Row],[backers_count]]</f>
        <v>94.408602150537632</v>
      </c>
      <c r="Q3184" t="s">
        <v>8315</v>
      </c>
      <c r="R3184" t="s">
        <v>8355</v>
      </c>
      <c r="S3184" s="12">
        <f>(((J3184/60)/60)/24)+DATE(1970,1,1)</f>
        <v>42740.837152777778</v>
      </c>
      <c r="T3184" s="12">
        <f>(((I3184/60)/60)/24)+DATE(1970,1,1)</f>
        <v>42762.837152777778</v>
      </c>
    </row>
    <row r="3185" spans="1:20" ht="57.6" x14ac:dyDescent="0.3">
      <c r="A3185">
        <v>3016</v>
      </c>
      <c r="B3185" s="3" t="s">
        <v>3016</v>
      </c>
      <c r="C3185" s="3" t="s">
        <v>7126</v>
      </c>
      <c r="D3185">
        <v>8500</v>
      </c>
      <c r="E3185">
        <v>8722</v>
      </c>
      <c r="F3185" t="s">
        <v>8219</v>
      </c>
      <c r="G3185" t="s">
        <v>8224</v>
      </c>
      <c r="H3185" t="s">
        <v>8246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8303</v>
      </c>
      <c r="O3185" s="7">
        <f>(Table1[[#This Row],[pledged]]/Table1[[#This Row],[goal]])*100</f>
        <v>102.61176470588236</v>
      </c>
      <c r="P3185">
        <f>Table1[[#This Row],[pledged]]/Table1[[#This Row],[backers_count]]</f>
        <v>242.27777777777777</v>
      </c>
      <c r="Q3185" t="s">
        <v>8315</v>
      </c>
      <c r="R3185" t="s">
        <v>8355</v>
      </c>
      <c r="S3185" s="12">
        <f>(((J3185/60)/60)/24)+DATE(1970,1,1)</f>
        <v>41778.548055555555</v>
      </c>
      <c r="T3185" s="12">
        <f>(((I3185/60)/60)/24)+DATE(1970,1,1)</f>
        <v>41838.548055555555</v>
      </c>
    </row>
    <row r="3186" spans="1:20" ht="57.6" x14ac:dyDescent="0.3">
      <c r="A3186">
        <v>3241</v>
      </c>
      <c r="B3186" s="3" t="s">
        <v>3241</v>
      </c>
      <c r="C3186" s="3" t="s">
        <v>7351</v>
      </c>
      <c r="D3186">
        <v>8500</v>
      </c>
      <c r="E3186">
        <v>9801</v>
      </c>
      <c r="F3186" t="s">
        <v>8219</v>
      </c>
      <c r="G3186" t="s">
        <v>8224</v>
      </c>
      <c r="H3186" t="s">
        <v>8246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8271</v>
      </c>
      <c r="O3186" s="7">
        <f>(Table1[[#This Row],[pledged]]/Table1[[#This Row],[goal]])*100</f>
        <v>115.30588235294117</v>
      </c>
      <c r="P3186">
        <f>Table1[[#This Row],[pledged]]/Table1[[#This Row],[backers_count]]</f>
        <v>58.688622754491021</v>
      </c>
      <c r="Q3186" t="s">
        <v>8315</v>
      </c>
      <c r="R3186" t="s">
        <v>8316</v>
      </c>
      <c r="S3186" s="12">
        <f>(((J3186/60)/60)/24)+DATE(1970,1,1)</f>
        <v>41893.324884259258</v>
      </c>
      <c r="T3186" s="12">
        <f>(((I3186/60)/60)/24)+DATE(1970,1,1)</f>
        <v>41926.290972222225</v>
      </c>
    </row>
    <row r="3187" spans="1:20" ht="43.2" x14ac:dyDescent="0.3">
      <c r="A3187">
        <v>55</v>
      </c>
      <c r="B3187" s="3" t="s">
        <v>57</v>
      </c>
      <c r="C3187" s="3" t="s">
        <v>4166</v>
      </c>
      <c r="D3187">
        <v>8600</v>
      </c>
      <c r="E3187">
        <v>11090</v>
      </c>
      <c r="F3187" t="s">
        <v>8219</v>
      </c>
      <c r="G3187" t="s">
        <v>8224</v>
      </c>
      <c r="H3187" t="s">
        <v>8246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8265</v>
      </c>
      <c r="O3187" s="7">
        <f>(Table1[[#This Row],[pledged]]/Table1[[#This Row],[goal]])*100</f>
        <v>128.95348837209301</v>
      </c>
      <c r="P3187">
        <f>Table1[[#This Row],[pledged]]/Table1[[#This Row],[backers_count]]</f>
        <v>128.95348837209303</v>
      </c>
      <c r="Q3187" t="s">
        <v>8308</v>
      </c>
      <c r="R3187" t="s">
        <v>8309</v>
      </c>
      <c r="S3187" s="12">
        <f>(((J3187/60)/60)/24)+DATE(1970,1,1)</f>
        <v>42496.968935185185</v>
      </c>
      <c r="T3187" s="12">
        <f>(((I3187/60)/60)/24)+DATE(1970,1,1)</f>
        <v>42517.968935185185</v>
      </c>
    </row>
    <row r="3188" spans="1:20" ht="43.2" x14ac:dyDescent="0.3">
      <c r="A3188">
        <v>1187</v>
      </c>
      <c r="B3188" s="3" t="s">
        <v>1188</v>
      </c>
      <c r="C3188" s="3" t="s">
        <v>5297</v>
      </c>
      <c r="D3188">
        <v>8750</v>
      </c>
      <c r="E3188">
        <v>9111</v>
      </c>
      <c r="F3188" t="s">
        <v>8219</v>
      </c>
      <c r="G3188" t="s">
        <v>8224</v>
      </c>
      <c r="H3188" t="s">
        <v>8246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8285</v>
      </c>
      <c r="O3188" s="7">
        <f>(Table1[[#This Row],[pledged]]/Table1[[#This Row],[goal]])*100</f>
        <v>104.12571428571428</v>
      </c>
      <c r="P3188">
        <f>Table1[[#This Row],[pledged]]/Table1[[#This Row],[backers_count]]</f>
        <v>130.15714285714284</v>
      </c>
      <c r="Q3188" t="s">
        <v>8336</v>
      </c>
      <c r="R3188" t="s">
        <v>8337</v>
      </c>
      <c r="S3188" s="12">
        <f>(((J3188/60)/60)/24)+DATE(1970,1,1)</f>
        <v>42109.894942129627</v>
      </c>
      <c r="T3188" s="12">
        <f>(((I3188/60)/60)/24)+DATE(1970,1,1)</f>
        <v>42141.75</v>
      </c>
    </row>
    <row r="3189" spans="1:20" ht="43.2" x14ac:dyDescent="0.3">
      <c r="A3189">
        <v>1855</v>
      </c>
      <c r="B3189" s="3" t="s">
        <v>1856</v>
      </c>
      <c r="C3189" s="3" t="s">
        <v>5965</v>
      </c>
      <c r="D3189">
        <v>8750</v>
      </c>
      <c r="E3189">
        <v>13480.16</v>
      </c>
      <c r="F3189" t="s">
        <v>8219</v>
      </c>
      <c r="G3189" t="s">
        <v>8229</v>
      </c>
      <c r="H3189" t="s">
        <v>8251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8276</v>
      </c>
      <c r="O3189" s="7">
        <f>(Table1[[#This Row],[pledged]]/Table1[[#This Row],[goal]])*100</f>
        <v>154.05897142857143</v>
      </c>
      <c r="P3189">
        <f>Table1[[#This Row],[pledged]]/Table1[[#This Row],[backers_count]]</f>
        <v>70.576753926701571</v>
      </c>
      <c r="Q3189" t="s">
        <v>8323</v>
      </c>
      <c r="R3189" t="s">
        <v>8324</v>
      </c>
      <c r="S3189" s="12">
        <f>(((J3189/60)/60)/24)+DATE(1970,1,1)</f>
        <v>41600.538657407407</v>
      </c>
      <c r="T3189" s="12">
        <f>(((I3189/60)/60)/24)+DATE(1970,1,1)</f>
        <v>41645.538657407407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(Table1[[#This Row],[pledged]]/Table1[[#This Row],[goal]])*100</f>
        <v>65</v>
      </c>
      <c r="P3190">
        <f>Table1[[#This Row],[pledged]]/Table1[[#This Row],[backers_count]]</f>
        <v>14.444444444444445</v>
      </c>
      <c r="Q3190" t="s">
        <v>8315</v>
      </c>
      <c r="R3190" t="s">
        <v>8357</v>
      </c>
      <c r="S3190" s="12">
        <f>(((J3190/60)/60)/24)+DATE(1970,1,1)</f>
        <v>42144.415532407409</v>
      </c>
      <c r="T3190" s="12">
        <f>(((I3190/60)/60)/24)+DATE(1970,1,1)</f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(Table1[[#This Row],[pledged]]/Table1[[#This Row],[goal]])*100</f>
        <v>12.327272727272726</v>
      </c>
      <c r="P3191">
        <f>Table1[[#This Row],[pledged]]/Table1[[#This Row],[backers_count]]</f>
        <v>356.84210526315792</v>
      </c>
      <c r="Q3191" t="s">
        <v>8315</v>
      </c>
      <c r="R3191" t="s">
        <v>8357</v>
      </c>
      <c r="S3191" s="12">
        <f>(((J3191/60)/60)/24)+DATE(1970,1,1)</f>
        <v>42118.346435185187</v>
      </c>
      <c r="T3191" s="12">
        <f>(((I3191/60)/60)/24)+DATE(1970,1,1)</f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(Table1[[#This Row],[pledged]]/Table1[[#This Row],[goal]])*100</f>
        <v>0</v>
      </c>
      <c r="P3192" t="e">
        <f>Table1[[#This Row],[pledged]]/Table1[[#This Row],[backers_count]]</f>
        <v>#DIV/0!</v>
      </c>
      <c r="Q3192" t="s">
        <v>8315</v>
      </c>
      <c r="R3192" t="s">
        <v>8357</v>
      </c>
      <c r="S3192" s="12">
        <f>(((J3192/60)/60)/24)+DATE(1970,1,1)</f>
        <v>42683.151331018518</v>
      </c>
      <c r="T3192" s="12">
        <f>(((I3192/60)/60)/24)+DATE(1970,1,1)</f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(Table1[[#This Row],[pledged]]/Table1[[#This Row],[goal]])*100</f>
        <v>4.0266666666666664</v>
      </c>
      <c r="P3193">
        <f>Table1[[#This Row],[pledged]]/Table1[[#This Row],[backers_count]]</f>
        <v>37.75</v>
      </c>
      <c r="Q3193" t="s">
        <v>8315</v>
      </c>
      <c r="R3193" t="s">
        <v>8357</v>
      </c>
      <c r="S3193" s="12">
        <f>(((J3193/60)/60)/24)+DATE(1970,1,1)</f>
        <v>42538.755428240736</v>
      </c>
      <c r="T3193" s="12">
        <f>(((I3193/60)/60)/24)+DATE(1970,1,1)</f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(Table1[[#This Row],[pledged]]/Table1[[#This Row],[goal]])*100</f>
        <v>1.02</v>
      </c>
      <c r="P3194">
        <f>Table1[[#This Row],[pledged]]/Table1[[#This Row],[backers_count]]</f>
        <v>12.75</v>
      </c>
      <c r="Q3194" t="s">
        <v>8315</v>
      </c>
      <c r="R3194" t="s">
        <v>8357</v>
      </c>
      <c r="S3194" s="12">
        <f>(((J3194/60)/60)/24)+DATE(1970,1,1)</f>
        <v>42018.94049768518</v>
      </c>
      <c r="T3194" s="12">
        <f>(((I3194/60)/60)/24)+DATE(1970,1,1)</f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(Table1[[#This Row],[pledged]]/Table1[[#This Row],[goal]])*100</f>
        <v>11.74</v>
      </c>
      <c r="P3195">
        <f>Table1[[#This Row],[pledged]]/Table1[[#This Row],[backers_count]]</f>
        <v>24.458333333333332</v>
      </c>
      <c r="Q3195" t="s">
        <v>8315</v>
      </c>
      <c r="R3195" t="s">
        <v>8357</v>
      </c>
      <c r="S3195" s="12">
        <f>(((J3195/60)/60)/24)+DATE(1970,1,1)</f>
        <v>42010.968240740738</v>
      </c>
      <c r="T3195" s="12">
        <f>(((I3195/60)/60)/24)+DATE(1970,1,1)</f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(Table1[[#This Row],[pledged]]/Table1[[#This Row],[goal]])*100</f>
        <v>0</v>
      </c>
      <c r="P3196" t="e">
        <f>Table1[[#This Row],[pledged]]/Table1[[#This Row],[backers_count]]</f>
        <v>#DIV/0!</v>
      </c>
      <c r="Q3196" t="s">
        <v>8315</v>
      </c>
      <c r="R3196" t="s">
        <v>8357</v>
      </c>
      <c r="S3196" s="12">
        <f>(((J3196/60)/60)/24)+DATE(1970,1,1)</f>
        <v>42182.062476851846</v>
      </c>
      <c r="T3196" s="12">
        <f>(((I3196/60)/60)/24)+DATE(1970,1,1)</f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(Table1[[#This Row],[pledged]]/Table1[[#This Row],[goal]])*100</f>
        <v>59.142857142857139</v>
      </c>
      <c r="P3197">
        <f>Table1[[#This Row],[pledged]]/Table1[[#This Row],[backers_count]]</f>
        <v>53.07692307692308</v>
      </c>
      <c r="Q3197" t="s">
        <v>8315</v>
      </c>
      <c r="R3197" t="s">
        <v>8357</v>
      </c>
      <c r="S3197" s="12">
        <f>(((J3197/60)/60)/24)+DATE(1970,1,1)</f>
        <v>42017.594236111108</v>
      </c>
      <c r="T3197" s="12">
        <f>(((I3197/60)/60)/24)+DATE(1970,1,1)</f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(Table1[[#This Row],[pledged]]/Table1[[#This Row],[goal]])*100</f>
        <v>0.06</v>
      </c>
      <c r="P3198">
        <f>Table1[[#This Row],[pledged]]/Table1[[#This Row],[backers_count]]</f>
        <v>300</v>
      </c>
      <c r="Q3198" t="s">
        <v>8315</v>
      </c>
      <c r="R3198" t="s">
        <v>8357</v>
      </c>
      <c r="S3198" s="12">
        <f>(((J3198/60)/60)/24)+DATE(1970,1,1)</f>
        <v>42157.598090277781</v>
      </c>
      <c r="T3198" s="12">
        <f>(((I3198/60)/60)/24)+DATE(1970,1,1)</f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(Table1[[#This Row],[pledged]]/Table1[[#This Row],[goal]])*100</f>
        <v>11.450000000000001</v>
      </c>
      <c r="P3199">
        <f>Table1[[#This Row],[pledged]]/Table1[[#This Row],[backers_count]]</f>
        <v>286.25</v>
      </c>
      <c r="Q3199" t="s">
        <v>8315</v>
      </c>
      <c r="R3199" t="s">
        <v>8357</v>
      </c>
      <c r="S3199" s="12">
        <f>(((J3199/60)/60)/24)+DATE(1970,1,1)</f>
        <v>42009.493263888886</v>
      </c>
      <c r="T3199" s="12">
        <f>(((I3199/60)/60)/24)+DATE(1970,1,1)</f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(Table1[[#This Row],[pledged]]/Table1[[#This Row],[goal]])*100</f>
        <v>0.36666666666666664</v>
      </c>
      <c r="P3200">
        <f>Table1[[#This Row],[pledged]]/Table1[[#This Row],[backers_count]]</f>
        <v>36.666666666666664</v>
      </c>
      <c r="Q3200" t="s">
        <v>8315</v>
      </c>
      <c r="R3200" t="s">
        <v>8357</v>
      </c>
      <c r="S3200" s="12">
        <f>(((J3200/60)/60)/24)+DATE(1970,1,1)</f>
        <v>42013.424502314811</v>
      </c>
      <c r="T3200" s="12">
        <f>(((I3200/60)/60)/24)+DATE(1970,1,1)</f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(Table1[[#This Row],[pledged]]/Table1[[#This Row],[goal]])*100</f>
        <v>52.16</v>
      </c>
      <c r="P3201">
        <f>Table1[[#This Row],[pledged]]/Table1[[#This Row],[backers_count]]</f>
        <v>49.20754716981132</v>
      </c>
      <c r="Q3201" t="s">
        <v>8315</v>
      </c>
      <c r="R3201" t="s">
        <v>8357</v>
      </c>
      <c r="S3201" s="12">
        <f>(((J3201/60)/60)/24)+DATE(1970,1,1)</f>
        <v>41858.761782407404</v>
      </c>
      <c r="T3201" s="12">
        <f>(((I3201/60)/60)/24)+DATE(1970,1,1)</f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(Table1[[#This Row],[pledged]]/Table1[[#This Row],[goal]])*100</f>
        <v>2E-3</v>
      </c>
      <c r="P3202">
        <f>Table1[[#This Row],[pledged]]/Table1[[#This Row],[backers_count]]</f>
        <v>1</v>
      </c>
      <c r="Q3202" t="s">
        <v>8315</v>
      </c>
      <c r="R3202" t="s">
        <v>8357</v>
      </c>
      <c r="S3202" s="12">
        <f>(((J3202/60)/60)/24)+DATE(1970,1,1)</f>
        <v>42460.320613425924</v>
      </c>
      <c r="T3202" s="12">
        <f>(((I3202/60)/60)/24)+DATE(1970,1,1)</f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(Table1[[#This Row],[pledged]]/Table1[[#This Row],[goal]])*100</f>
        <v>1.25</v>
      </c>
      <c r="P3203">
        <f>Table1[[#This Row],[pledged]]/Table1[[#This Row],[backers_count]]</f>
        <v>12.5</v>
      </c>
      <c r="Q3203" t="s">
        <v>8315</v>
      </c>
      <c r="R3203" t="s">
        <v>8357</v>
      </c>
      <c r="S3203" s="12">
        <f>(((J3203/60)/60)/24)+DATE(1970,1,1)</f>
        <v>41861.767094907409</v>
      </c>
      <c r="T3203" s="12">
        <f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(Table1[[#This Row],[pledged]]/Table1[[#This Row],[goal]])*100</f>
        <v>54.52</v>
      </c>
      <c r="P3204">
        <f>Table1[[#This Row],[pledged]]/Table1[[#This Row],[backers_count]]</f>
        <v>109.04</v>
      </c>
      <c r="Q3204" t="s">
        <v>8315</v>
      </c>
      <c r="R3204" t="s">
        <v>8357</v>
      </c>
      <c r="S3204" s="12">
        <f>(((J3204/60)/60)/24)+DATE(1970,1,1)</f>
        <v>42293.853541666671</v>
      </c>
      <c r="T3204" s="12">
        <f>(((I3204/60)/60)/24)+DATE(1970,1,1)</f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(Table1[[#This Row],[pledged]]/Table1[[#This Row],[goal]])*100</f>
        <v>25</v>
      </c>
      <c r="P3205">
        <f>Table1[[#This Row],[pledged]]/Table1[[#This Row],[backers_count]]</f>
        <v>41.666666666666664</v>
      </c>
      <c r="Q3205" t="s">
        <v>8315</v>
      </c>
      <c r="R3205" t="s">
        <v>8357</v>
      </c>
      <c r="S3205" s="12">
        <f>(((J3205/60)/60)/24)+DATE(1970,1,1)</f>
        <v>42242.988680555558</v>
      </c>
      <c r="T3205" s="12">
        <f>(((I3205/60)/60)/24)+DATE(1970,1,1)</f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(Table1[[#This Row],[pledged]]/Table1[[#This Row],[goal]])*100</f>
        <v>0</v>
      </c>
      <c r="P3206" t="e">
        <f>Table1[[#This Row],[pledged]]/Table1[[#This Row],[backers_count]]</f>
        <v>#DIV/0!</v>
      </c>
      <c r="Q3206" t="s">
        <v>8315</v>
      </c>
      <c r="R3206" t="s">
        <v>8357</v>
      </c>
      <c r="S3206" s="12">
        <f>(((J3206/60)/60)/24)+DATE(1970,1,1)</f>
        <v>42172.686099537037</v>
      </c>
      <c r="T3206" s="12">
        <f>(((I3206/60)/60)/24)+DATE(1970,1,1)</f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(Table1[[#This Row],[pledged]]/Table1[[#This Row],[goal]])*100</f>
        <v>3.4125000000000001</v>
      </c>
      <c r="P3207">
        <f>Table1[[#This Row],[pledged]]/Table1[[#This Row],[backers_count]]</f>
        <v>22.75</v>
      </c>
      <c r="Q3207" t="s">
        <v>8315</v>
      </c>
      <c r="R3207" t="s">
        <v>8357</v>
      </c>
      <c r="S3207" s="12">
        <f>(((J3207/60)/60)/24)+DATE(1970,1,1)</f>
        <v>42095.374675925923</v>
      </c>
      <c r="T3207" s="12">
        <f>(((I3207/60)/60)/24)+DATE(1970,1,1)</f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(Table1[[#This Row],[pledged]]/Table1[[#This Row],[goal]])*100</f>
        <v>0</v>
      </c>
      <c r="P3208" t="e">
        <f>Table1[[#This Row],[pledged]]/Table1[[#This Row],[backers_count]]</f>
        <v>#DIV/0!</v>
      </c>
      <c r="Q3208" t="s">
        <v>8315</v>
      </c>
      <c r="R3208" t="s">
        <v>8357</v>
      </c>
      <c r="S3208" s="12">
        <f>(((J3208/60)/60)/24)+DATE(1970,1,1)</f>
        <v>42236.276053240741</v>
      </c>
      <c r="T3208" s="12">
        <f>(((I3208/60)/60)/24)+DATE(1970,1,1)</f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(Table1[[#This Row],[pledged]]/Table1[[#This Row],[goal]])*100</f>
        <v>46.36363636363636</v>
      </c>
      <c r="P3209">
        <f>Table1[[#This Row],[pledged]]/Table1[[#This Row],[backers_count]]</f>
        <v>70.833333333333329</v>
      </c>
      <c r="Q3209" t="s">
        <v>8315</v>
      </c>
      <c r="R3209" t="s">
        <v>8357</v>
      </c>
      <c r="S3209" s="12">
        <f>(((J3209/60)/60)/24)+DATE(1970,1,1)</f>
        <v>42057.277858796297</v>
      </c>
      <c r="T3209" s="12">
        <f>(((I3209/60)/60)/24)+DATE(1970,1,1)</f>
        <v>42117.236192129625</v>
      </c>
    </row>
    <row r="3210" spans="1:20" ht="57.6" x14ac:dyDescent="0.3">
      <c r="A3210">
        <v>363</v>
      </c>
      <c r="B3210" s="3" t="s">
        <v>364</v>
      </c>
      <c r="C3210" s="3" t="s">
        <v>4473</v>
      </c>
      <c r="D3210">
        <v>8925</v>
      </c>
      <c r="E3210">
        <v>9044</v>
      </c>
      <c r="F3210" t="s">
        <v>8219</v>
      </c>
      <c r="G3210" t="s">
        <v>8224</v>
      </c>
      <c r="H3210" t="s">
        <v>8246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8269</v>
      </c>
      <c r="O3210" s="7">
        <f>(Table1[[#This Row],[pledged]]/Table1[[#This Row],[goal]])*100</f>
        <v>101.33333333333334</v>
      </c>
      <c r="P3210">
        <f>Table1[[#This Row],[pledged]]/Table1[[#This Row],[backers_count]]</f>
        <v>347.84615384615387</v>
      </c>
      <c r="Q3210" t="s">
        <v>8308</v>
      </c>
      <c r="R3210" t="s">
        <v>8313</v>
      </c>
      <c r="S3210" s="12">
        <f>(((J3210/60)/60)/24)+DATE(1970,1,1)</f>
        <v>40255.744629629626</v>
      </c>
      <c r="T3210" s="12">
        <f>(((I3210/60)/60)/24)+DATE(1970,1,1)</f>
        <v>40300.806944444441</v>
      </c>
    </row>
    <row r="3211" spans="1:20" ht="57.6" x14ac:dyDescent="0.3">
      <c r="A3211">
        <v>7</v>
      </c>
      <c r="B3211" s="3" t="s">
        <v>9</v>
      </c>
      <c r="C3211" s="3" t="s">
        <v>4118</v>
      </c>
      <c r="D3211">
        <v>9000</v>
      </c>
      <c r="E3211">
        <v>9110</v>
      </c>
      <c r="F3211" t="s">
        <v>8219</v>
      </c>
      <c r="G3211" t="s">
        <v>8224</v>
      </c>
      <c r="H3211" t="s">
        <v>8246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8265</v>
      </c>
      <c r="O3211" s="7">
        <f>(Table1[[#This Row],[pledged]]/Table1[[#This Row],[goal]])*100</f>
        <v>101.22222222222221</v>
      </c>
      <c r="P3211">
        <f>Table1[[#This Row],[pledged]]/Table1[[#This Row],[backers_count]]</f>
        <v>159.82456140350877</v>
      </c>
      <c r="Q3211" t="s">
        <v>8308</v>
      </c>
      <c r="R3211" t="s">
        <v>8309</v>
      </c>
      <c r="S3211" s="12">
        <f>(((J3211/60)/60)/24)+DATE(1970,1,1)</f>
        <v>42516.047071759262</v>
      </c>
      <c r="T3211" s="12">
        <f>(((I3211/60)/60)/24)+DATE(1970,1,1)</f>
        <v>42556.047071759262</v>
      </c>
    </row>
    <row r="3212" spans="1:20" ht="43.2" x14ac:dyDescent="0.3">
      <c r="A3212">
        <v>1189</v>
      </c>
      <c r="B3212" s="3" t="s">
        <v>1190</v>
      </c>
      <c r="C3212" s="3" t="s">
        <v>5299</v>
      </c>
      <c r="D3212">
        <v>9000</v>
      </c>
      <c r="E3212">
        <v>9700</v>
      </c>
      <c r="F3212" t="s">
        <v>8219</v>
      </c>
      <c r="G3212" t="s">
        <v>8224</v>
      </c>
      <c r="H3212" t="s">
        <v>8246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8285</v>
      </c>
      <c r="O3212" s="7">
        <f>(Table1[[#This Row],[pledged]]/Table1[[#This Row],[goal]])*100</f>
        <v>107.77777777777777</v>
      </c>
      <c r="P3212">
        <f>Table1[[#This Row],[pledged]]/Table1[[#This Row],[backers_count]]</f>
        <v>112.79069767441861</v>
      </c>
      <c r="Q3212" t="s">
        <v>8336</v>
      </c>
      <c r="R3212" t="s">
        <v>8337</v>
      </c>
      <c r="S3212" s="12">
        <f>(((J3212/60)/60)/24)+DATE(1970,1,1)</f>
        <v>42529.979108796295</v>
      </c>
      <c r="T3212" s="12">
        <f>(((I3212/60)/60)/24)+DATE(1970,1,1)</f>
        <v>42550.979108796295</v>
      </c>
    </row>
    <row r="3213" spans="1:20" ht="43.2" x14ac:dyDescent="0.3">
      <c r="A3213">
        <v>1218</v>
      </c>
      <c r="B3213" s="3" t="s">
        <v>1219</v>
      </c>
      <c r="C3213" s="3" t="s">
        <v>5328</v>
      </c>
      <c r="D3213">
        <v>9000</v>
      </c>
      <c r="E3213">
        <v>15505</v>
      </c>
      <c r="F3213" t="s">
        <v>8219</v>
      </c>
      <c r="G3213" t="s">
        <v>8224</v>
      </c>
      <c r="H3213" t="s">
        <v>8246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8285</v>
      </c>
      <c r="O3213" s="7">
        <f>(Table1[[#This Row],[pledged]]/Table1[[#This Row],[goal]])*100</f>
        <v>172.27777777777777</v>
      </c>
      <c r="P3213">
        <f>Table1[[#This Row],[pledged]]/Table1[[#This Row],[backers_count]]</f>
        <v>174.2134831460674</v>
      </c>
      <c r="Q3213" t="s">
        <v>8336</v>
      </c>
      <c r="R3213" t="s">
        <v>8337</v>
      </c>
      <c r="S3213" s="12">
        <f>(((J3213/60)/60)/24)+DATE(1970,1,1)</f>
        <v>42278.662037037036</v>
      </c>
      <c r="T3213" s="12">
        <f>(((I3213/60)/60)/24)+DATE(1970,1,1)</f>
        <v>42309.125</v>
      </c>
    </row>
    <row r="3214" spans="1:20" ht="43.2" x14ac:dyDescent="0.3">
      <c r="A3214">
        <v>1399</v>
      </c>
      <c r="B3214" s="3" t="s">
        <v>1400</v>
      </c>
      <c r="C3214" s="3" t="s">
        <v>5509</v>
      </c>
      <c r="D3214">
        <v>9000</v>
      </c>
      <c r="E3214">
        <v>11353</v>
      </c>
      <c r="F3214" t="s">
        <v>8219</v>
      </c>
      <c r="G3214" t="s">
        <v>8224</v>
      </c>
      <c r="H3214" t="s">
        <v>8246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8276</v>
      </c>
      <c r="O3214" s="7">
        <f>(Table1[[#This Row],[pledged]]/Table1[[#This Row],[goal]])*100</f>
        <v>126.14444444444443</v>
      </c>
      <c r="P3214">
        <f>Table1[[#This Row],[pledged]]/Table1[[#This Row],[backers_count]]</f>
        <v>61.701086956521742</v>
      </c>
      <c r="Q3214" t="s">
        <v>8323</v>
      </c>
      <c r="R3214" t="s">
        <v>8324</v>
      </c>
      <c r="S3214" s="12">
        <f>(((J3214/60)/60)/24)+DATE(1970,1,1)</f>
        <v>41889.004317129627</v>
      </c>
      <c r="T3214" s="12">
        <f>(((I3214/60)/60)/24)+DATE(1970,1,1)</f>
        <v>41919.004317129627</v>
      </c>
    </row>
    <row r="3215" spans="1:20" ht="43.2" x14ac:dyDescent="0.3">
      <c r="A3215">
        <v>1519</v>
      </c>
      <c r="B3215" s="3" t="s">
        <v>1520</v>
      </c>
      <c r="C3215" s="3" t="s">
        <v>5629</v>
      </c>
      <c r="D3215">
        <v>9000</v>
      </c>
      <c r="E3215">
        <v>9302.75</v>
      </c>
      <c r="F3215" t="s">
        <v>8219</v>
      </c>
      <c r="G3215" t="s">
        <v>8224</v>
      </c>
      <c r="H3215" t="s">
        <v>8246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8285</v>
      </c>
      <c r="O3215" s="7">
        <f>(Table1[[#This Row],[pledged]]/Table1[[#This Row],[goal]])*100</f>
        <v>103.36388888888889</v>
      </c>
      <c r="P3215">
        <f>Table1[[#This Row],[pledged]]/Table1[[#This Row],[backers_count]]</f>
        <v>64.156896551724131</v>
      </c>
      <c r="Q3215" t="s">
        <v>8336</v>
      </c>
      <c r="R3215" t="s">
        <v>8337</v>
      </c>
      <c r="S3215" s="12">
        <f>(((J3215/60)/60)/24)+DATE(1970,1,1)</f>
        <v>41782.741701388892</v>
      </c>
      <c r="T3215" s="12">
        <f>(((I3215/60)/60)/24)+DATE(1970,1,1)</f>
        <v>41810.915972222225</v>
      </c>
    </row>
    <row r="3216" spans="1:20" ht="43.2" x14ac:dyDescent="0.3">
      <c r="A3216">
        <v>1747</v>
      </c>
      <c r="B3216" s="3" t="s">
        <v>1748</v>
      </c>
      <c r="C3216" s="3" t="s">
        <v>5857</v>
      </c>
      <c r="D3216">
        <v>9000</v>
      </c>
      <c r="E3216">
        <v>9446</v>
      </c>
      <c r="F3216" t="s">
        <v>8219</v>
      </c>
      <c r="G3216" t="s">
        <v>8225</v>
      </c>
      <c r="H3216" t="s">
        <v>8247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8285</v>
      </c>
      <c r="O3216" s="7">
        <f>(Table1[[#This Row],[pledged]]/Table1[[#This Row],[goal]])*100</f>
        <v>104.95555555555556</v>
      </c>
      <c r="P3216">
        <f>Table1[[#This Row],[pledged]]/Table1[[#This Row],[backers_count]]</f>
        <v>59.408805031446541</v>
      </c>
      <c r="Q3216" t="s">
        <v>8336</v>
      </c>
      <c r="R3216" t="s">
        <v>8337</v>
      </c>
      <c r="S3216" s="12">
        <f>(((J3216/60)/60)/24)+DATE(1970,1,1)</f>
        <v>42292.435532407413</v>
      </c>
      <c r="T3216" s="12">
        <f>(((I3216/60)/60)/24)+DATE(1970,1,1)</f>
        <v>42321.625</v>
      </c>
    </row>
    <row r="3217" spans="1:20" ht="43.2" x14ac:dyDescent="0.3">
      <c r="A3217">
        <v>1850</v>
      </c>
      <c r="B3217" s="3" t="s">
        <v>1851</v>
      </c>
      <c r="C3217" s="3" t="s">
        <v>5960</v>
      </c>
      <c r="D3217">
        <v>9000</v>
      </c>
      <c r="E3217">
        <v>9137</v>
      </c>
      <c r="F3217" t="s">
        <v>8219</v>
      </c>
      <c r="G3217" t="s">
        <v>8224</v>
      </c>
      <c r="H3217" t="s">
        <v>8246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8276</v>
      </c>
      <c r="O3217" s="7">
        <f>(Table1[[#This Row],[pledged]]/Table1[[#This Row],[goal]])*100</f>
        <v>101.52222222222223</v>
      </c>
      <c r="P3217">
        <f>Table1[[#This Row],[pledged]]/Table1[[#This Row],[backers_count]]</f>
        <v>51.044692737430168</v>
      </c>
      <c r="Q3217" t="s">
        <v>8323</v>
      </c>
      <c r="R3217" t="s">
        <v>8324</v>
      </c>
      <c r="S3217" s="12">
        <f>(((J3217/60)/60)/24)+DATE(1970,1,1)</f>
        <v>41800.959490740745</v>
      </c>
      <c r="T3217" s="12">
        <f>(((I3217/60)/60)/24)+DATE(1970,1,1)</f>
        <v>41830.959490740745</v>
      </c>
    </row>
    <row r="3218" spans="1:20" ht="28.8" x14ac:dyDescent="0.3">
      <c r="A3218">
        <v>2199</v>
      </c>
      <c r="B3218" s="3" t="s">
        <v>2200</v>
      </c>
      <c r="C3218" s="3" t="s">
        <v>6309</v>
      </c>
      <c r="D3218">
        <v>9000</v>
      </c>
      <c r="E3218">
        <v>13228</v>
      </c>
      <c r="F3218" t="s">
        <v>8219</v>
      </c>
      <c r="G3218" t="s">
        <v>8241</v>
      </c>
      <c r="H3218" t="s">
        <v>8249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8297</v>
      </c>
      <c r="O3218" s="7">
        <f>(Table1[[#This Row],[pledged]]/Table1[[#This Row],[goal]])*100</f>
        <v>146.97777777777779</v>
      </c>
      <c r="P3218">
        <f>Table1[[#This Row],[pledged]]/Table1[[#This Row],[backers_count]]</f>
        <v>52.701195219123505</v>
      </c>
      <c r="Q3218" t="s">
        <v>8331</v>
      </c>
      <c r="R3218" t="s">
        <v>8349</v>
      </c>
      <c r="S3218" s="12">
        <f>(((J3218/60)/60)/24)+DATE(1970,1,1)</f>
        <v>42262.416643518518</v>
      </c>
      <c r="T3218" s="12">
        <f>(((I3218/60)/60)/24)+DATE(1970,1,1)</f>
        <v>42292.416643518518</v>
      </c>
    </row>
    <row r="3219" spans="1:20" ht="43.2" x14ac:dyDescent="0.3">
      <c r="A3219">
        <v>2252</v>
      </c>
      <c r="B3219" s="3" t="s">
        <v>2253</v>
      </c>
      <c r="C3219" s="3" t="s">
        <v>6362</v>
      </c>
      <c r="D3219">
        <v>9000</v>
      </c>
      <c r="E3219">
        <v>24505</v>
      </c>
      <c r="F3219" t="s">
        <v>8219</v>
      </c>
      <c r="G3219" t="s">
        <v>8227</v>
      </c>
      <c r="H3219" t="s">
        <v>8249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8297</v>
      </c>
      <c r="O3219" s="7">
        <f>(Table1[[#This Row],[pledged]]/Table1[[#This Row],[goal]])*100</f>
        <v>272.27777777777777</v>
      </c>
      <c r="P3219">
        <f>Table1[[#This Row],[pledged]]/Table1[[#This Row],[backers_count]]</f>
        <v>98.413654618473899</v>
      </c>
      <c r="Q3219" t="s">
        <v>8331</v>
      </c>
      <c r="R3219" t="s">
        <v>8349</v>
      </c>
      <c r="S3219" s="12">
        <f>(((J3219/60)/60)/24)+DATE(1970,1,1)</f>
        <v>42573.327986111108</v>
      </c>
      <c r="T3219" s="12">
        <f>(((I3219/60)/60)/24)+DATE(1970,1,1)</f>
        <v>42588.327986111108</v>
      </c>
    </row>
    <row r="3220" spans="1:20" ht="43.2" x14ac:dyDescent="0.3">
      <c r="A3220">
        <v>2311</v>
      </c>
      <c r="B3220" s="3" t="s">
        <v>2312</v>
      </c>
      <c r="C3220" s="3" t="s">
        <v>6421</v>
      </c>
      <c r="D3220">
        <v>9000</v>
      </c>
      <c r="E3220">
        <v>9370</v>
      </c>
      <c r="F3220" t="s">
        <v>8219</v>
      </c>
      <c r="G3220" t="s">
        <v>8224</v>
      </c>
      <c r="H3220" t="s">
        <v>8246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8279</v>
      </c>
      <c r="O3220" s="7">
        <f>(Table1[[#This Row],[pledged]]/Table1[[#This Row],[goal]])*100</f>
        <v>104.11111111111111</v>
      </c>
      <c r="P3220">
        <f>Table1[[#This Row],[pledged]]/Table1[[#This Row],[backers_count]]</f>
        <v>90.09615384615384</v>
      </c>
      <c r="Q3220" t="s">
        <v>8323</v>
      </c>
      <c r="R3220" t="s">
        <v>8327</v>
      </c>
      <c r="S3220" s="12">
        <f>(((J3220/60)/60)/24)+DATE(1970,1,1)</f>
        <v>41736.004502314812</v>
      </c>
      <c r="T3220" s="12">
        <f>(((I3220/60)/60)/24)+DATE(1970,1,1)</f>
        <v>41766.004502314812</v>
      </c>
    </row>
    <row r="3221" spans="1:20" ht="28.8" x14ac:dyDescent="0.3">
      <c r="A3221">
        <v>3360</v>
      </c>
      <c r="B3221" s="3" t="s">
        <v>3359</v>
      </c>
      <c r="C3221" s="3" t="s">
        <v>7470</v>
      </c>
      <c r="D3221">
        <v>9000</v>
      </c>
      <c r="E3221">
        <v>9124</v>
      </c>
      <c r="F3221" t="s">
        <v>8219</v>
      </c>
      <c r="G3221" t="s">
        <v>8244</v>
      </c>
      <c r="H3221" t="s">
        <v>8258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8271</v>
      </c>
      <c r="O3221" s="7">
        <f>(Table1[[#This Row],[pledged]]/Table1[[#This Row],[goal]])*100</f>
        <v>101.37777777777779</v>
      </c>
      <c r="P3221">
        <f>Table1[[#This Row],[pledged]]/Table1[[#This Row],[backers_count]]</f>
        <v>126.72222222222223</v>
      </c>
      <c r="Q3221" t="s">
        <v>8315</v>
      </c>
      <c r="R3221" t="s">
        <v>8316</v>
      </c>
      <c r="S3221" s="12">
        <f>(((J3221/60)/60)/24)+DATE(1970,1,1)</f>
        <v>42697.082673611112</v>
      </c>
      <c r="T3221" s="12">
        <f>(((I3221/60)/60)/24)+DATE(1970,1,1)</f>
        <v>42718.665972222225</v>
      </c>
    </row>
    <row r="3222" spans="1:20" ht="57.6" x14ac:dyDescent="0.3">
      <c r="A3222">
        <v>1895</v>
      </c>
      <c r="B3222" s="3" t="s">
        <v>1896</v>
      </c>
      <c r="C3222" s="3" t="s">
        <v>6005</v>
      </c>
      <c r="D3222">
        <v>9072</v>
      </c>
      <c r="E3222">
        <v>9228</v>
      </c>
      <c r="F3222" t="s">
        <v>8219</v>
      </c>
      <c r="G3222" t="s">
        <v>8224</v>
      </c>
      <c r="H3222" t="s">
        <v>8246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8279</v>
      </c>
      <c r="O3222" s="7">
        <f>(Table1[[#This Row],[pledged]]/Table1[[#This Row],[goal]])*100</f>
        <v>101.71957671957672</v>
      </c>
      <c r="P3222">
        <f>Table1[[#This Row],[pledged]]/Table1[[#This Row],[backers_count]]</f>
        <v>196.34042553191489</v>
      </c>
      <c r="Q3222" t="s">
        <v>8323</v>
      </c>
      <c r="R3222" t="s">
        <v>8327</v>
      </c>
      <c r="S3222" s="12">
        <f>(((J3222/60)/60)/24)+DATE(1970,1,1)</f>
        <v>42267.746782407412</v>
      </c>
      <c r="T3222" s="12">
        <f>(((I3222/60)/60)/24)+DATE(1970,1,1)</f>
        <v>42297.746782407412</v>
      </c>
    </row>
    <row r="3223" spans="1:20" ht="28.8" x14ac:dyDescent="0.3">
      <c r="A3223">
        <v>1266</v>
      </c>
      <c r="B3223" s="3" t="s">
        <v>1267</v>
      </c>
      <c r="C3223" s="3" t="s">
        <v>5376</v>
      </c>
      <c r="D3223">
        <v>9500</v>
      </c>
      <c r="E3223">
        <v>9545</v>
      </c>
      <c r="F3223" t="s">
        <v>8219</v>
      </c>
      <c r="G3223" t="s">
        <v>8224</v>
      </c>
      <c r="H3223" t="s">
        <v>8246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8276</v>
      </c>
      <c r="O3223" s="7">
        <f>(Table1[[#This Row],[pledged]]/Table1[[#This Row],[goal]])*100</f>
        <v>100.47368421052632</v>
      </c>
      <c r="P3223">
        <f>Table1[[#This Row],[pledged]]/Table1[[#This Row],[backers_count]]</f>
        <v>190.9</v>
      </c>
      <c r="Q3223" t="s">
        <v>8323</v>
      </c>
      <c r="R3223" t="s">
        <v>8324</v>
      </c>
      <c r="S3223" s="12">
        <f>(((J3223/60)/60)/24)+DATE(1970,1,1)</f>
        <v>41620.87667824074</v>
      </c>
      <c r="T3223" s="12">
        <f>(((I3223/60)/60)/24)+DATE(1970,1,1)</f>
        <v>41650.87667824074</v>
      </c>
    </row>
    <row r="3224" spans="1:20" ht="43.2" x14ac:dyDescent="0.3">
      <c r="A3224">
        <v>1468</v>
      </c>
      <c r="B3224" s="3" t="s">
        <v>1469</v>
      </c>
      <c r="C3224" s="3" t="s">
        <v>5578</v>
      </c>
      <c r="D3224">
        <v>9500</v>
      </c>
      <c r="E3224">
        <v>9725</v>
      </c>
      <c r="F3224" t="s">
        <v>8219</v>
      </c>
      <c r="G3224" t="s">
        <v>8224</v>
      </c>
      <c r="H3224" t="s">
        <v>8246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8288</v>
      </c>
      <c r="O3224" s="7">
        <f>(Table1[[#This Row],[pledged]]/Table1[[#This Row],[goal]])*100</f>
        <v>102.36842105263158</v>
      </c>
      <c r="P3224">
        <f>Table1[[#This Row],[pledged]]/Table1[[#This Row],[backers_count]]</f>
        <v>33.191126279863482</v>
      </c>
      <c r="Q3224" t="s">
        <v>8320</v>
      </c>
      <c r="R3224" t="s">
        <v>8340</v>
      </c>
      <c r="S3224" s="12">
        <f>(((J3224/60)/60)/24)+DATE(1970,1,1)</f>
        <v>40646.014456018522</v>
      </c>
      <c r="T3224" s="12">
        <f>(((I3224/60)/60)/24)+DATE(1970,1,1)</f>
        <v>40706.014456018522</v>
      </c>
    </row>
    <row r="3225" spans="1:20" ht="43.2" x14ac:dyDescent="0.3">
      <c r="A3225">
        <v>2041</v>
      </c>
      <c r="B3225" s="3" t="s">
        <v>2042</v>
      </c>
      <c r="C3225" s="3" t="s">
        <v>6151</v>
      </c>
      <c r="D3225">
        <v>9500</v>
      </c>
      <c r="E3225">
        <v>17277</v>
      </c>
      <c r="F3225" t="s">
        <v>8219</v>
      </c>
      <c r="G3225" t="s">
        <v>8224</v>
      </c>
      <c r="H3225" t="s">
        <v>8246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8295</v>
      </c>
      <c r="O3225" s="7">
        <f>(Table1[[#This Row],[pledged]]/Table1[[#This Row],[goal]])*100</f>
        <v>181.86315789473684</v>
      </c>
      <c r="P3225">
        <f>Table1[[#This Row],[pledged]]/Table1[[#This Row],[backers_count]]</f>
        <v>143.97499999999999</v>
      </c>
      <c r="Q3225" t="s">
        <v>8317</v>
      </c>
      <c r="R3225" t="s">
        <v>8347</v>
      </c>
      <c r="S3225" s="12">
        <f>(((J3225/60)/60)/24)+DATE(1970,1,1)</f>
        <v>42654.525775462964</v>
      </c>
      <c r="T3225" s="12">
        <f>(((I3225/60)/60)/24)+DATE(1970,1,1)</f>
        <v>42684.567442129628</v>
      </c>
    </row>
    <row r="3226" spans="1:20" ht="43.2" x14ac:dyDescent="0.3">
      <c r="A3226">
        <v>2828</v>
      </c>
      <c r="B3226" s="3" t="s">
        <v>2828</v>
      </c>
      <c r="C3226" s="3" t="s">
        <v>6938</v>
      </c>
      <c r="D3226">
        <v>9500</v>
      </c>
      <c r="E3226">
        <v>9536</v>
      </c>
      <c r="F3226" t="s">
        <v>8219</v>
      </c>
      <c r="G3226" t="s">
        <v>8225</v>
      </c>
      <c r="H3226" t="s">
        <v>8247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8271</v>
      </c>
      <c r="O3226" s="7">
        <f>(Table1[[#This Row],[pledged]]/Table1[[#This Row],[goal]])*100</f>
        <v>100.37894736842105</v>
      </c>
      <c r="P3226">
        <f>Table1[[#This Row],[pledged]]/Table1[[#This Row],[backers_count]]</f>
        <v>98.30927835051547</v>
      </c>
      <c r="Q3226" t="s">
        <v>8315</v>
      </c>
      <c r="R3226" t="s">
        <v>8316</v>
      </c>
      <c r="S3226" s="12">
        <f>(((J3226/60)/60)/24)+DATE(1970,1,1)</f>
        <v>42254.264687499999</v>
      </c>
      <c r="T3226" s="12">
        <f>(((I3226/60)/60)/24)+DATE(1970,1,1)</f>
        <v>42279.958333333328</v>
      </c>
    </row>
    <row r="3227" spans="1:20" ht="43.2" x14ac:dyDescent="0.3">
      <c r="A3227">
        <v>3209</v>
      </c>
      <c r="B3227" s="3" t="s">
        <v>3209</v>
      </c>
      <c r="C3227" s="3" t="s">
        <v>7319</v>
      </c>
      <c r="D3227">
        <v>9500</v>
      </c>
      <c r="E3227">
        <v>11335.7</v>
      </c>
      <c r="F3227" t="s">
        <v>8219</v>
      </c>
      <c r="G3227" t="s">
        <v>8224</v>
      </c>
      <c r="H3227" t="s">
        <v>8246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8271</v>
      </c>
      <c r="O3227" s="7">
        <f>(Table1[[#This Row],[pledged]]/Table1[[#This Row],[goal]])*100</f>
        <v>119.32315789473684</v>
      </c>
      <c r="P3227">
        <f>Table1[[#This Row],[pledged]]/Table1[[#This Row],[backers_count]]</f>
        <v>50.157964601769912</v>
      </c>
      <c r="Q3227" t="s">
        <v>8315</v>
      </c>
      <c r="R3227" t="s">
        <v>8316</v>
      </c>
      <c r="S3227" s="12">
        <f>(((J3227/60)/60)/24)+DATE(1970,1,1)</f>
        <v>41778.637245370373</v>
      </c>
      <c r="T3227" s="12">
        <f>(((I3227/60)/60)/24)+DATE(1970,1,1)</f>
        <v>41810.958333333336</v>
      </c>
    </row>
    <row r="3228" spans="1:20" ht="43.2" x14ac:dyDescent="0.3">
      <c r="A3228">
        <v>3433</v>
      </c>
      <c r="B3228" s="3" t="s">
        <v>3432</v>
      </c>
      <c r="C3228" s="3" t="s">
        <v>7543</v>
      </c>
      <c r="D3228">
        <v>9500</v>
      </c>
      <c r="E3228">
        <v>9525</v>
      </c>
      <c r="F3228" t="s">
        <v>8219</v>
      </c>
      <c r="G3228" t="s">
        <v>8224</v>
      </c>
      <c r="H3228" t="s">
        <v>8246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8271</v>
      </c>
      <c r="O3228" s="7">
        <f>(Table1[[#This Row],[pledged]]/Table1[[#This Row],[goal]])*100</f>
        <v>100.26315789473684</v>
      </c>
      <c r="P3228">
        <f>Table1[[#This Row],[pledged]]/Table1[[#This Row],[backers_count]]</f>
        <v>134.1549295774648</v>
      </c>
      <c r="Q3228" t="s">
        <v>8315</v>
      </c>
      <c r="R3228" t="s">
        <v>8316</v>
      </c>
      <c r="S3228" s="12">
        <f>(((J3228/60)/60)/24)+DATE(1970,1,1)</f>
        <v>41776.063136574077</v>
      </c>
      <c r="T3228" s="12">
        <f>(((I3228/60)/60)/24)+DATE(1970,1,1)</f>
        <v>41807.125</v>
      </c>
    </row>
    <row r="3229" spans="1:20" ht="57.6" x14ac:dyDescent="0.3">
      <c r="A3229">
        <v>362</v>
      </c>
      <c r="B3229" s="3" t="s">
        <v>363</v>
      </c>
      <c r="C3229" s="3" t="s">
        <v>4472</v>
      </c>
      <c r="D3229">
        <v>9665</v>
      </c>
      <c r="E3229">
        <v>12000</v>
      </c>
      <c r="F3229" t="s">
        <v>8219</v>
      </c>
      <c r="G3229" t="s">
        <v>8224</v>
      </c>
      <c r="H3229" t="s">
        <v>8246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8269</v>
      </c>
      <c r="O3229" s="7">
        <f>(Table1[[#This Row],[pledged]]/Table1[[#This Row],[goal]])*100</f>
        <v>124.15933781686496</v>
      </c>
      <c r="P3229">
        <f>Table1[[#This Row],[pledged]]/Table1[[#This Row],[backers_count]]</f>
        <v>139.53488372093022</v>
      </c>
      <c r="Q3229" t="s">
        <v>8308</v>
      </c>
      <c r="R3229" t="s">
        <v>8313</v>
      </c>
      <c r="S3229" s="12">
        <f>(((J3229/60)/60)/24)+DATE(1970,1,1)</f>
        <v>41837.210543981484</v>
      </c>
      <c r="T3229" s="12">
        <f>(((I3229/60)/60)/24)+DATE(1970,1,1)</f>
        <v>41859</v>
      </c>
    </row>
    <row r="3230" spans="1:20" ht="57.6" x14ac:dyDescent="0.3">
      <c r="A3230">
        <v>2280</v>
      </c>
      <c r="B3230" s="3" t="s">
        <v>2281</v>
      </c>
      <c r="C3230" s="3" t="s">
        <v>6390</v>
      </c>
      <c r="D3230">
        <v>9800</v>
      </c>
      <c r="E3230">
        <v>39550.5</v>
      </c>
      <c r="F3230" t="s">
        <v>8219</v>
      </c>
      <c r="G3230" t="s">
        <v>8224</v>
      </c>
      <c r="H3230" t="s">
        <v>8246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8297</v>
      </c>
      <c r="O3230" s="7">
        <f>(Table1[[#This Row],[pledged]]/Table1[[#This Row],[goal]])*100</f>
        <v>403.57653061224488</v>
      </c>
      <c r="P3230">
        <f>Table1[[#This Row],[pledged]]/Table1[[#This Row],[backers_count]]</f>
        <v>82.396874999999994</v>
      </c>
      <c r="Q3230" t="s">
        <v>8331</v>
      </c>
      <c r="R3230" t="s">
        <v>8349</v>
      </c>
      <c r="S3230" s="12">
        <f>(((J3230/60)/60)/24)+DATE(1970,1,1)</f>
        <v>42234.624895833331</v>
      </c>
      <c r="T3230" s="12">
        <f>(((I3230/60)/60)/24)+DATE(1970,1,1)</f>
        <v>42264.624895833331</v>
      </c>
    </row>
    <row r="3231" spans="1:20" ht="43.2" x14ac:dyDescent="0.3">
      <c r="A3231">
        <v>267</v>
      </c>
      <c r="B3231" s="3" t="s">
        <v>268</v>
      </c>
      <c r="C3231" s="3" t="s">
        <v>4377</v>
      </c>
      <c r="D3231">
        <v>9850</v>
      </c>
      <c r="E3231">
        <v>12965.44</v>
      </c>
      <c r="F3231" t="s">
        <v>8219</v>
      </c>
      <c r="G3231" t="s">
        <v>8225</v>
      </c>
      <c r="H3231" t="s">
        <v>8247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8269</v>
      </c>
      <c r="O3231" s="7">
        <f>(Table1[[#This Row],[pledged]]/Table1[[#This Row],[goal]])*100</f>
        <v>131.62883248730967</v>
      </c>
      <c r="P3231">
        <f>Table1[[#This Row],[pledged]]/Table1[[#This Row],[backers_count]]</f>
        <v>78.578424242424248</v>
      </c>
      <c r="Q3231" t="s">
        <v>8308</v>
      </c>
      <c r="R3231" t="s">
        <v>8313</v>
      </c>
      <c r="S3231" s="12">
        <f>(((J3231/60)/60)/24)+DATE(1970,1,1)</f>
        <v>41785.452534722222</v>
      </c>
      <c r="T3231" s="12">
        <f>(((I3231/60)/60)/24)+DATE(1970,1,1)</f>
        <v>41815.452534722222</v>
      </c>
    </row>
    <row r="3232" spans="1:20" ht="43.2" x14ac:dyDescent="0.3">
      <c r="A3232">
        <v>2075</v>
      </c>
      <c r="B3232" s="3" t="s">
        <v>2076</v>
      </c>
      <c r="C3232" s="3" t="s">
        <v>6185</v>
      </c>
      <c r="D3232">
        <v>9999</v>
      </c>
      <c r="E3232">
        <v>167820.6</v>
      </c>
      <c r="F3232" t="s">
        <v>8219</v>
      </c>
      <c r="G3232" t="s">
        <v>8224</v>
      </c>
      <c r="H3232" t="s">
        <v>8246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8295</v>
      </c>
      <c r="O3232" s="7">
        <f>(Table1[[#This Row],[pledged]]/Table1[[#This Row],[goal]])*100</f>
        <v>1678.3738373837384</v>
      </c>
      <c r="P3232">
        <f>Table1[[#This Row],[pledged]]/Table1[[#This Row],[backers_count]]</f>
        <v>20.465926829268295</v>
      </c>
      <c r="Q3232" t="s">
        <v>8317</v>
      </c>
      <c r="R3232" t="s">
        <v>8347</v>
      </c>
      <c r="S3232" s="12">
        <f>(((J3232/60)/60)/24)+DATE(1970,1,1)</f>
        <v>41450.681574074071</v>
      </c>
      <c r="T3232" s="12">
        <f>(((I3232/60)/60)/24)+DATE(1970,1,1)</f>
        <v>41480.681574074071</v>
      </c>
    </row>
    <row r="3233" spans="1:20" ht="28.8" x14ac:dyDescent="0.3">
      <c r="A3233">
        <v>3</v>
      </c>
      <c r="B3233" s="3" t="s">
        <v>5</v>
      </c>
      <c r="C3233" s="3" t="s">
        <v>4114</v>
      </c>
      <c r="D3233">
        <v>10000</v>
      </c>
      <c r="E3233">
        <v>10390</v>
      </c>
      <c r="F3233" t="s">
        <v>8219</v>
      </c>
      <c r="G3233" t="s">
        <v>8224</v>
      </c>
      <c r="H3233" t="s">
        <v>8246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8265</v>
      </c>
      <c r="O3233" s="7">
        <f>(Table1[[#This Row],[pledged]]/Table1[[#This Row],[goal]])*100</f>
        <v>103.89999999999999</v>
      </c>
      <c r="P3233">
        <f>Table1[[#This Row],[pledged]]/Table1[[#This Row],[backers_count]]</f>
        <v>69.266666666666666</v>
      </c>
      <c r="Q3233" t="s">
        <v>8308</v>
      </c>
      <c r="R3233" t="s">
        <v>8309</v>
      </c>
      <c r="S3233" s="12">
        <f>(((J3233/60)/60)/24)+DATE(1970,1,1)</f>
        <v>41828.515127314815</v>
      </c>
      <c r="T3233" s="12">
        <f>(((I3233/60)/60)/24)+DATE(1970,1,1)</f>
        <v>41858.515127314815</v>
      </c>
    </row>
    <row r="3234" spans="1:20" ht="43.2" x14ac:dyDescent="0.3">
      <c r="A3234">
        <v>43</v>
      </c>
      <c r="B3234" s="3" t="s">
        <v>45</v>
      </c>
      <c r="C3234" s="3" t="s">
        <v>4154</v>
      </c>
      <c r="D3234">
        <v>10000</v>
      </c>
      <c r="E3234">
        <v>30866</v>
      </c>
      <c r="F3234" t="s">
        <v>8219</v>
      </c>
      <c r="G3234" t="s">
        <v>8224</v>
      </c>
      <c r="H3234" t="s">
        <v>8246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8265</v>
      </c>
      <c r="O3234" s="7">
        <f>(Table1[[#This Row],[pledged]]/Table1[[#This Row],[goal]])*100</f>
        <v>308.65999999999997</v>
      </c>
      <c r="P3234">
        <f>Table1[[#This Row],[pledged]]/Table1[[#This Row],[backers_count]]</f>
        <v>117.36121673003802</v>
      </c>
      <c r="Q3234" t="s">
        <v>8308</v>
      </c>
      <c r="R3234" t="s">
        <v>8309</v>
      </c>
      <c r="S3234" s="12">
        <f>(((J3234/60)/60)/24)+DATE(1970,1,1)</f>
        <v>41802.790347222224</v>
      </c>
      <c r="T3234" s="12">
        <f>(((I3234/60)/60)/24)+DATE(1970,1,1)</f>
        <v>41833</v>
      </c>
    </row>
    <row r="3235" spans="1:20" ht="43.2" x14ac:dyDescent="0.3">
      <c r="A3235">
        <v>52</v>
      </c>
      <c r="B3235" s="3" t="s">
        <v>54</v>
      </c>
      <c r="C3235" s="3" t="s">
        <v>4163</v>
      </c>
      <c r="D3235">
        <v>10000</v>
      </c>
      <c r="E3235">
        <v>11621</v>
      </c>
      <c r="F3235" t="s">
        <v>8219</v>
      </c>
      <c r="G3235" t="s">
        <v>8224</v>
      </c>
      <c r="H3235" t="s">
        <v>8246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8265</v>
      </c>
      <c r="O3235" s="7">
        <f>(Table1[[#This Row],[pledged]]/Table1[[#This Row],[goal]])*100</f>
        <v>116.21</v>
      </c>
      <c r="P3235">
        <f>Table1[[#This Row],[pledged]]/Table1[[#This Row],[backers_count]]</f>
        <v>223.48076923076923</v>
      </c>
      <c r="Q3235" t="s">
        <v>8308</v>
      </c>
      <c r="R3235" t="s">
        <v>8309</v>
      </c>
      <c r="S3235" s="12">
        <f>(((J3235/60)/60)/24)+DATE(1970,1,1)</f>
        <v>41807.701921296299</v>
      </c>
      <c r="T3235" s="12">
        <f>(((I3235/60)/60)/24)+DATE(1970,1,1)</f>
        <v>41837.701921296299</v>
      </c>
    </row>
    <row r="3236" spans="1:20" ht="57.6" x14ac:dyDescent="0.3">
      <c r="A3236">
        <v>54</v>
      </c>
      <c r="B3236" s="3" t="s">
        <v>56</v>
      </c>
      <c r="C3236" s="3" t="s">
        <v>4165</v>
      </c>
      <c r="D3236">
        <v>10000</v>
      </c>
      <c r="E3236">
        <v>10100</v>
      </c>
      <c r="F3236" t="s">
        <v>8219</v>
      </c>
      <c r="G3236" t="s">
        <v>8224</v>
      </c>
      <c r="H3236" t="s">
        <v>8246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8265</v>
      </c>
      <c r="O3236" s="7">
        <f>(Table1[[#This Row],[pledged]]/Table1[[#This Row],[goal]])*100</f>
        <v>101</v>
      </c>
      <c r="P3236">
        <f>Table1[[#This Row],[pledged]]/Table1[[#This Row],[backers_count]]</f>
        <v>194.23076923076923</v>
      </c>
      <c r="Q3236" t="s">
        <v>8308</v>
      </c>
      <c r="R3236" t="s">
        <v>8309</v>
      </c>
      <c r="S3236" s="12">
        <f>(((J3236/60)/60)/24)+DATE(1970,1,1)</f>
        <v>42333.713206018518</v>
      </c>
      <c r="T3236" s="12">
        <f>(((I3236/60)/60)/24)+DATE(1970,1,1)</f>
        <v>42363.713206018518</v>
      </c>
    </row>
    <row r="3237" spans="1:20" ht="43.2" x14ac:dyDescent="0.3">
      <c r="A3237">
        <v>58</v>
      </c>
      <c r="B3237" s="3" t="s">
        <v>60</v>
      </c>
      <c r="C3237" s="3" t="s">
        <v>4169</v>
      </c>
      <c r="D3237">
        <v>10000</v>
      </c>
      <c r="E3237">
        <v>10291</v>
      </c>
      <c r="F3237" t="s">
        <v>8219</v>
      </c>
      <c r="G3237" t="s">
        <v>8224</v>
      </c>
      <c r="H3237" t="s">
        <v>8246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8265</v>
      </c>
      <c r="O3237" s="7">
        <f>(Table1[[#This Row],[pledged]]/Table1[[#This Row],[goal]])*100</f>
        <v>102.91</v>
      </c>
      <c r="P3237">
        <f>Table1[[#This Row],[pledged]]/Table1[[#This Row],[backers_count]]</f>
        <v>137.21333333333334</v>
      </c>
      <c r="Q3237" t="s">
        <v>8308</v>
      </c>
      <c r="R3237" t="s">
        <v>8309</v>
      </c>
      <c r="S3237" s="12">
        <f>(((J3237/60)/60)/24)+DATE(1970,1,1)</f>
        <v>41932.745046296295</v>
      </c>
      <c r="T3237" s="12">
        <f>(((I3237/60)/60)/24)+DATE(1970,1,1)</f>
        <v>41962.786712962959</v>
      </c>
    </row>
    <row r="3238" spans="1:20" ht="43.2" x14ac:dyDescent="0.3">
      <c r="A3238">
        <v>69</v>
      </c>
      <c r="B3238" s="3" t="s">
        <v>71</v>
      </c>
      <c r="C3238" s="3" t="s">
        <v>4180</v>
      </c>
      <c r="D3238">
        <v>10000</v>
      </c>
      <c r="E3238">
        <v>11094.23</v>
      </c>
      <c r="F3238" t="s">
        <v>8219</v>
      </c>
      <c r="G3238" t="s">
        <v>8224</v>
      </c>
      <c r="H3238" t="s">
        <v>8246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8266</v>
      </c>
      <c r="O3238" s="7">
        <f>(Table1[[#This Row],[pledged]]/Table1[[#This Row],[goal]])*100</f>
        <v>110.9423</v>
      </c>
      <c r="P3238">
        <f>Table1[[#This Row],[pledged]]/Table1[[#This Row],[backers_count]]</f>
        <v>62.327134831460668</v>
      </c>
      <c r="Q3238" t="s">
        <v>8308</v>
      </c>
      <c r="R3238" t="s">
        <v>8310</v>
      </c>
      <c r="S3238" s="12">
        <f>(((J3238/60)/60)/24)+DATE(1970,1,1)</f>
        <v>40786.187789351854</v>
      </c>
      <c r="T3238" s="12">
        <f>(((I3238/60)/60)/24)+DATE(1970,1,1)</f>
        <v>40818.290972222225</v>
      </c>
    </row>
    <row r="3239" spans="1:20" ht="57.6" x14ac:dyDescent="0.3">
      <c r="A3239">
        <v>249</v>
      </c>
      <c r="B3239" s="3" t="s">
        <v>250</v>
      </c>
      <c r="C3239" s="3" t="s">
        <v>4359</v>
      </c>
      <c r="D3239">
        <v>10000</v>
      </c>
      <c r="E3239">
        <v>11292</v>
      </c>
      <c r="F3239" t="s">
        <v>8219</v>
      </c>
      <c r="G3239" t="s">
        <v>8224</v>
      </c>
      <c r="H3239" t="s">
        <v>8246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8269</v>
      </c>
      <c r="O3239" s="7">
        <f>(Table1[[#This Row],[pledged]]/Table1[[#This Row],[goal]])*100</f>
        <v>112.92</v>
      </c>
      <c r="P3239">
        <f>Table1[[#This Row],[pledged]]/Table1[[#This Row],[backers_count]]</f>
        <v>48.051063829787232</v>
      </c>
      <c r="Q3239" t="s">
        <v>8308</v>
      </c>
      <c r="R3239" t="s">
        <v>8313</v>
      </c>
      <c r="S3239" s="12">
        <f>(((J3239/60)/60)/24)+DATE(1970,1,1)</f>
        <v>40332.923842592594</v>
      </c>
      <c r="T3239" s="12">
        <f>(((I3239/60)/60)/24)+DATE(1970,1,1)</f>
        <v>40412.736111111109</v>
      </c>
    </row>
    <row r="3240" spans="1:20" ht="43.2" x14ac:dyDescent="0.3">
      <c r="A3240">
        <v>260</v>
      </c>
      <c r="B3240" s="3" t="s">
        <v>261</v>
      </c>
      <c r="C3240" s="3" t="s">
        <v>4370</v>
      </c>
      <c r="D3240">
        <v>10000</v>
      </c>
      <c r="E3240">
        <v>10640</v>
      </c>
      <c r="F3240" t="s">
        <v>8219</v>
      </c>
      <c r="G3240" t="s">
        <v>8224</v>
      </c>
      <c r="H3240" t="s">
        <v>8246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8269</v>
      </c>
      <c r="O3240" s="7">
        <f>(Table1[[#This Row],[pledged]]/Table1[[#This Row],[goal]])*100</f>
        <v>106.4</v>
      </c>
      <c r="P3240">
        <f>Table1[[#This Row],[pledged]]/Table1[[#This Row],[backers_count]]</f>
        <v>120.90909090909091</v>
      </c>
      <c r="Q3240" t="s">
        <v>8308</v>
      </c>
      <c r="R3240" t="s">
        <v>8313</v>
      </c>
      <c r="S3240" s="12">
        <f>(((J3240/60)/60)/24)+DATE(1970,1,1)</f>
        <v>40330.755543981482</v>
      </c>
      <c r="T3240" s="12">
        <f>(((I3240/60)/60)/24)+DATE(1970,1,1)</f>
        <v>40376.415972222225</v>
      </c>
    </row>
    <row r="3241" spans="1:20" ht="57.6" x14ac:dyDescent="0.3">
      <c r="A3241">
        <v>299</v>
      </c>
      <c r="B3241" s="3" t="s">
        <v>300</v>
      </c>
      <c r="C3241" s="3" t="s">
        <v>4409</v>
      </c>
      <c r="D3241">
        <v>10000</v>
      </c>
      <c r="E3241">
        <v>17895.25</v>
      </c>
      <c r="F3241" t="s">
        <v>8219</v>
      </c>
      <c r="G3241" t="s">
        <v>8224</v>
      </c>
      <c r="H3241" t="s">
        <v>8246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8269</v>
      </c>
      <c r="O3241" s="7">
        <f>(Table1[[#This Row],[pledged]]/Table1[[#This Row],[goal]])*100</f>
        <v>178.95250000000001</v>
      </c>
      <c r="P3241">
        <f>Table1[[#This Row],[pledged]]/Table1[[#This Row],[backers_count]]</f>
        <v>73.341188524590166</v>
      </c>
      <c r="Q3241" t="s">
        <v>8308</v>
      </c>
      <c r="R3241" t="s">
        <v>8313</v>
      </c>
      <c r="S3241" s="12">
        <f>(((J3241/60)/60)/24)+DATE(1970,1,1)</f>
        <v>40469.225231481483</v>
      </c>
      <c r="T3241" s="12">
        <f>(((I3241/60)/60)/24)+DATE(1970,1,1)</f>
        <v>40499.266898148147</v>
      </c>
    </row>
    <row r="3242" spans="1:20" ht="57.6" x14ac:dyDescent="0.3">
      <c r="A3242">
        <v>302</v>
      </c>
      <c r="B3242" s="3" t="s">
        <v>303</v>
      </c>
      <c r="C3242" s="3" t="s">
        <v>4412</v>
      </c>
      <c r="D3242">
        <v>10000</v>
      </c>
      <c r="E3242">
        <v>10046</v>
      </c>
      <c r="F3242" t="s">
        <v>8219</v>
      </c>
      <c r="G3242" t="s">
        <v>8224</v>
      </c>
      <c r="H3242" t="s">
        <v>8246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8269</v>
      </c>
      <c r="O3242" s="7">
        <f>(Table1[[#This Row],[pledged]]/Table1[[#This Row],[goal]])*100</f>
        <v>100.46</v>
      </c>
      <c r="P3242">
        <f>Table1[[#This Row],[pledged]]/Table1[[#This Row],[backers_count]]</f>
        <v>93.018518518518519</v>
      </c>
      <c r="Q3242" t="s">
        <v>8308</v>
      </c>
      <c r="R3242" t="s">
        <v>8313</v>
      </c>
      <c r="S3242" s="12">
        <f>(((J3242/60)/60)/24)+DATE(1970,1,1)</f>
        <v>40933.856921296298</v>
      </c>
      <c r="T3242" s="12">
        <f>(((I3242/60)/60)/24)+DATE(1970,1,1)</f>
        <v>40963.856921296298</v>
      </c>
    </row>
    <row r="3243" spans="1:20" ht="43.2" x14ac:dyDescent="0.3">
      <c r="A3243">
        <v>329</v>
      </c>
      <c r="B3243" s="3" t="s">
        <v>330</v>
      </c>
      <c r="C3243" s="3" t="s">
        <v>4439</v>
      </c>
      <c r="D3243">
        <v>10000</v>
      </c>
      <c r="E3243">
        <v>10550</v>
      </c>
      <c r="F3243" t="s">
        <v>8219</v>
      </c>
      <c r="G3243" t="s">
        <v>8224</v>
      </c>
      <c r="H3243" t="s">
        <v>8246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8269</v>
      </c>
      <c r="O3243" s="7">
        <f>(Table1[[#This Row],[pledged]]/Table1[[#This Row],[goal]])*100</f>
        <v>105.5</v>
      </c>
      <c r="P3243">
        <f>Table1[[#This Row],[pledged]]/Table1[[#This Row],[backers_count]]</f>
        <v>63.17365269461078</v>
      </c>
      <c r="Q3243" t="s">
        <v>8308</v>
      </c>
      <c r="R3243" t="s">
        <v>8313</v>
      </c>
      <c r="S3243" s="12">
        <f>(((J3243/60)/60)/24)+DATE(1970,1,1)</f>
        <v>42291.46674768519</v>
      </c>
      <c r="T3243" s="12">
        <f>(((I3243/60)/60)/24)+DATE(1970,1,1)</f>
        <v>42315.166666666672</v>
      </c>
    </row>
    <row r="3244" spans="1:20" ht="57.6" x14ac:dyDescent="0.3">
      <c r="A3244">
        <v>334</v>
      </c>
      <c r="B3244" s="3" t="s">
        <v>335</v>
      </c>
      <c r="C3244" s="3" t="s">
        <v>4444</v>
      </c>
      <c r="D3244">
        <v>10000</v>
      </c>
      <c r="E3244">
        <v>10119</v>
      </c>
      <c r="F3244" t="s">
        <v>8219</v>
      </c>
      <c r="G3244" t="s">
        <v>8224</v>
      </c>
      <c r="H3244" t="s">
        <v>8246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8269</v>
      </c>
      <c r="O3244" s="7">
        <f>(Table1[[#This Row],[pledged]]/Table1[[#This Row],[goal]])*100</f>
        <v>101.19</v>
      </c>
      <c r="P3244">
        <f>Table1[[#This Row],[pledged]]/Table1[[#This Row],[backers_count]]</f>
        <v>146.65217391304347</v>
      </c>
      <c r="Q3244" t="s">
        <v>8308</v>
      </c>
      <c r="R3244" t="s">
        <v>8313</v>
      </c>
      <c r="S3244" s="12">
        <f>(((J3244/60)/60)/24)+DATE(1970,1,1)</f>
        <v>42101.682372685187</v>
      </c>
      <c r="T3244" s="12">
        <f>(((I3244/60)/60)/24)+DATE(1970,1,1)</f>
        <v>42139.791666666672</v>
      </c>
    </row>
    <row r="3245" spans="1:20" ht="43.2" x14ac:dyDescent="0.3">
      <c r="A3245">
        <v>346</v>
      </c>
      <c r="B3245" s="3" t="s">
        <v>347</v>
      </c>
      <c r="C3245" s="3" t="s">
        <v>4456</v>
      </c>
      <c r="D3245">
        <v>10000</v>
      </c>
      <c r="E3245">
        <v>17028.88</v>
      </c>
      <c r="F3245" t="s">
        <v>8219</v>
      </c>
      <c r="G3245" t="s">
        <v>8224</v>
      </c>
      <c r="H3245" t="s">
        <v>8246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8269</v>
      </c>
      <c r="O3245" s="7">
        <f>(Table1[[#This Row],[pledged]]/Table1[[#This Row],[goal]])*100</f>
        <v>170.28880000000001</v>
      </c>
      <c r="P3245">
        <f>Table1[[#This Row],[pledged]]/Table1[[#This Row],[backers_count]]</f>
        <v>90.579148936170213</v>
      </c>
      <c r="Q3245" t="s">
        <v>8308</v>
      </c>
      <c r="R3245" t="s">
        <v>8313</v>
      </c>
      <c r="S3245" s="12">
        <f>(((J3245/60)/60)/24)+DATE(1970,1,1)</f>
        <v>42261.500243055561</v>
      </c>
      <c r="T3245" s="12">
        <f>(((I3245/60)/60)/24)+DATE(1970,1,1)</f>
        <v>42291.500243055561</v>
      </c>
    </row>
    <row r="3246" spans="1:20" ht="43.2" x14ac:dyDescent="0.3">
      <c r="A3246">
        <v>348</v>
      </c>
      <c r="B3246" s="3" t="s">
        <v>349</v>
      </c>
      <c r="C3246" s="3" t="s">
        <v>4458</v>
      </c>
      <c r="D3246">
        <v>10000</v>
      </c>
      <c r="E3246">
        <v>10300</v>
      </c>
      <c r="F3246" t="s">
        <v>8219</v>
      </c>
      <c r="G3246" t="s">
        <v>8224</v>
      </c>
      <c r="H3246" t="s">
        <v>8246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8269</v>
      </c>
      <c r="O3246" s="7">
        <f>(Table1[[#This Row],[pledged]]/Table1[[#This Row],[goal]])*100</f>
        <v>103</v>
      </c>
      <c r="P3246">
        <f>Table1[[#This Row],[pledged]]/Table1[[#This Row],[backers_count]]</f>
        <v>86.554621848739501</v>
      </c>
      <c r="Q3246" t="s">
        <v>8308</v>
      </c>
      <c r="R3246" t="s">
        <v>8313</v>
      </c>
      <c r="S3246" s="12">
        <f>(((J3246/60)/60)/24)+DATE(1970,1,1)</f>
        <v>42207.58699074074</v>
      </c>
      <c r="T3246" s="12">
        <f>(((I3246/60)/60)/24)+DATE(1970,1,1)</f>
        <v>42237.58699074074</v>
      </c>
    </row>
    <row r="3247" spans="1:20" ht="43.2" x14ac:dyDescent="0.3">
      <c r="A3247">
        <v>352</v>
      </c>
      <c r="B3247" s="3" t="s">
        <v>353</v>
      </c>
      <c r="C3247" s="3" t="s">
        <v>4462</v>
      </c>
      <c r="D3247">
        <v>10000</v>
      </c>
      <c r="E3247">
        <v>11656</v>
      </c>
      <c r="F3247" t="s">
        <v>8219</v>
      </c>
      <c r="G3247" t="s">
        <v>8224</v>
      </c>
      <c r="H3247" t="s">
        <v>8246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8269</v>
      </c>
      <c r="O3247" s="7">
        <f>(Table1[[#This Row],[pledged]]/Table1[[#This Row],[goal]])*100</f>
        <v>116.56</v>
      </c>
      <c r="P3247">
        <f>Table1[[#This Row],[pledged]]/Table1[[#This Row],[backers_count]]</f>
        <v>40.755244755244753</v>
      </c>
      <c r="Q3247" t="s">
        <v>8308</v>
      </c>
      <c r="R3247" t="s">
        <v>8313</v>
      </c>
      <c r="S3247" s="12">
        <f>(((J3247/60)/60)/24)+DATE(1970,1,1)</f>
        <v>41890.167453703703</v>
      </c>
      <c r="T3247" s="12">
        <f>(((I3247/60)/60)/24)+DATE(1970,1,1)</f>
        <v>41920.167453703703</v>
      </c>
    </row>
    <row r="3248" spans="1:20" ht="43.2" x14ac:dyDescent="0.3">
      <c r="A3248">
        <v>367</v>
      </c>
      <c r="B3248" s="3" t="s">
        <v>368</v>
      </c>
      <c r="C3248" s="3" t="s">
        <v>4477</v>
      </c>
      <c r="D3248">
        <v>10000</v>
      </c>
      <c r="E3248">
        <v>10335.01</v>
      </c>
      <c r="F3248" t="s">
        <v>8219</v>
      </c>
      <c r="G3248" t="s">
        <v>8224</v>
      </c>
      <c r="H3248" t="s">
        <v>8246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8269</v>
      </c>
      <c r="O3248" s="7">
        <f>(Table1[[#This Row],[pledged]]/Table1[[#This Row],[goal]])*100</f>
        <v>103.3501</v>
      </c>
      <c r="P3248">
        <f>Table1[[#This Row],[pledged]]/Table1[[#This Row],[backers_count]]</f>
        <v>86.84882352941176</v>
      </c>
      <c r="Q3248" t="s">
        <v>8308</v>
      </c>
      <c r="R3248" t="s">
        <v>8313</v>
      </c>
      <c r="S3248" s="12">
        <f>(((J3248/60)/60)/24)+DATE(1970,1,1)</f>
        <v>41355.577291666668</v>
      </c>
      <c r="T3248" s="12">
        <f>(((I3248/60)/60)/24)+DATE(1970,1,1)</f>
        <v>41395.207638888889</v>
      </c>
    </row>
    <row r="3249" spans="1:20" ht="43.2" x14ac:dyDescent="0.3">
      <c r="A3249">
        <v>395</v>
      </c>
      <c r="B3249" s="3" t="s">
        <v>396</v>
      </c>
      <c r="C3249" s="3" t="s">
        <v>4505</v>
      </c>
      <c r="D3249">
        <v>10000</v>
      </c>
      <c r="E3249">
        <v>10804.45</v>
      </c>
      <c r="F3249" t="s">
        <v>8219</v>
      </c>
      <c r="G3249" t="s">
        <v>8224</v>
      </c>
      <c r="H3249" t="s">
        <v>8246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8269</v>
      </c>
      <c r="O3249" s="7">
        <f>(Table1[[#This Row],[pledged]]/Table1[[#This Row],[goal]])*100</f>
        <v>108.04450000000001</v>
      </c>
      <c r="P3249">
        <f>Table1[[#This Row],[pledged]]/Table1[[#This Row],[backers_count]]</f>
        <v>58.719836956521746</v>
      </c>
      <c r="Q3249" t="s">
        <v>8308</v>
      </c>
      <c r="R3249" t="s">
        <v>8313</v>
      </c>
      <c r="S3249" s="12">
        <f>(((J3249/60)/60)/24)+DATE(1970,1,1)</f>
        <v>40990.909259259257</v>
      </c>
      <c r="T3249" s="12">
        <f>(((I3249/60)/60)/24)+DATE(1970,1,1)</f>
        <v>41026.897222222222</v>
      </c>
    </row>
    <row r="3250" spans="1:20" ht="43.2" x14ac:dyDescent="0.3">
      <c r="A3250">
        <v>400</v>
      </c>
      <c r="B3250" s="3" t="s">
        <v>401</v>
      </c>
      <c r="C3250" s="3" t="s">
        <v>4510</v>
      </c>
      <c r="D3250">
        <v>10000</v>
      </c>
      <c r="E3250">
        <v>11230.25</v>
      </c>
      <c r="F3250" t="s">
        <v>8219</v>
      </c>
      <c r="G3250" t="s">
        <v>8224</v>
      </c>
      <c r="H3250" t="s">
        <v>8246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8269</v>
      </c>
      <c r="O3250" s="7">
        <f>(Table1[[#This Row],[pledged]]/Table1[[#This Row],[goal]])*100</f>
        <v>112.30249999999999</v>
      </c>
      <c r="P3250">
        <f>Table1[[#This Row],[pledged]]/Table1[[#This Row],[backers_count]]</f>
        <v>181.13306451612902</v>
      </c>
      <c r="Q3250" t="s">
        <v>8308</v>
      </c>
      <c r="R3250" t="s">
        <v>8313</v>
      </c>
      <c r="S3250" s="12">
        <f>(((J3250/60)/60)/24)+DATE(1970,1,1)</f>
        <v>41745.635960648149</v>
      </c>
      <c r="T3250" s="12">
        <f>(((I3250/60)/60)/24)+DATE(1970,1,1)</f>
        <v>41776.145833333336</v>
      </c>
    </row>
    <row r="3251" spans="1:20" ht="57.6" x14ac:dyDescent="0.3">
      <c r="A3251">
        <v>527</v>
      </c>
      <c r="B3251" s="3" t="s">
        <v>528</v>
      </c>
      <c r="C3251" s="3" t="s">
        <v>4637</v>
      </c>
      <c r="D3251">
        <v>10000</v>
      </c>
      <c r="E3251">
        <v>10085</v>
      </c>
      <c r="F3251" t="s">
        <v>8219</v>
      </c>
      <c r="G3251" t="s">
        <v>8224</v>
      </c>
      <c r="H3251" t="s">
        <v>8246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8271</v>
      </c>
      <c r="O3251" s="7">
        <f>(Table1[[#This Row],[pledged]]/Table1[[#This Row],[goal]])*100</f>
        <v>100.85</v>
      </c>
      <c r="P3251">
        <f>Table1[[#This Row],[pledged]]/Table1[[#This Row],[backers_count]]</f>
        <v>63.829113924050631</v>
      </c>
      <c r="Q3251" t="s">
        <v>8315</v>
      </c>
      <c r="R3251" t="s">
        <v>8316</v>
      </c>
      <c r="S3251" s="12">
        <f>(((J3251/60)/60)/24)+DATE(1970,1,1)</f>
        <v>42753.205625000002</v>
      </c>
      <c r="T3251" s="12">
        <f>(((I3251/60)/60)/24)+DATE(1970,1,1)</f>
        <v>42783.670138888891</v>
      </c>
    </row>
    <row r="3252" spans="1:20" ht="43.2" x14ac:dyDescent="0.3">
      <c r="A3252">
        <v>532</v>
      </c>
      <c r="B3252" s="3" t="s">
        <v>533</v>
      </c>
      <c r="C3252" s="3" t="s">
        <v>4642</v>
      </c>
      <c r="D3252">
        <v>10000</v>
      </c>
      <c r="E3252">
        <v>12325</v>
      </c>
      <c r="F3252" t="s">
        <v>8219</v>
      </c>
      <c r="G3252" t="s">
        <v>8224</v>
      </c>
      <c r="H3252" t="s">
        <v>8246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8271</v>
      </c>
      <c r="O3252" s="7">
        <f>(Table1[[#This Row],[pledged]]/Table1[[#This Row],[goal]])*100</f>
        <v>123.25</v>
      </c>
      <c r="P3252">
        <f>Table1[[#This Row],[pledged]]/Table1[[#This Row],[backers_count]]</f>
        <v>71.242774566473983</v>
      </c>
      <c r="Q3252" t="s">
        <v>8315</v>
      </c>
      <c r="R3252" t="s">
        <v>8316</v>
      </c>
      <c r="S3252" s="12">
        <f>(((J3252/60)/60)/24)+DATE(1970,1,1)</f>
        <v>42473.007037037038</v>
      </c>
      <c r="T3252" s="12">
        <f>(((I3252/60)/60)/24)+DATE(1970,1,1)</f>
        <v>42503.007037037038</v>
      </c>
    </row>
    <row r="3253" spans="1:20" ht="43.2" x14ac:dyDescent="0.3">
      <c r="A3253">
        <v>749</v>
      </c>
      <c r="B3253" s="3" t="s">
        <v>750</v>
      </c>
      <c r="C3253" s="3" t="s">
        <v>4859</v>
      </c>
      <c r="D3253">
        <v>10000</v>
      </c>
      <c r="E3253">
        <v>10556</v>
      </c>
      <c r="F3253" t="s">
        <v>8219</v>
      </c>
      <c r="G3253" t="s">
        <v>8224</v>
      </c>
      <c r="H3253" t="s">
        <v>8246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8274</v>
      </c>
      <c r="O3253" s="7">
        <f>(Table1[[#This Row],[pledged]]/Table1[[#This Row],[goal]])*100</f>
        <v>105.56</v>
      </c>
      <c r="P3253">
        <f>Table1[[#This Row],[pledged]]/Table1[[#This Row],[backers_count]]</f>
        <v>95.963636363636368</v>
      </c>
      <c r="Q3253" t="s">
        <v>8320</v>
      </c>
      <c r="R3253" t="s">
        <v>8321</v>
      </c>
      <c r="S3253" s="12">
        <f>(((J3253/60)/60)/24)+DATE(1970,1,1)</f>
        <v>42733.94131944445</v>
      </c>
      <c r="T3253" s="12">
        <f>(((I3253/60)/60)/24)+DATE(1970,1,1)</f>
        <v>42763.94131944445</v>
      </c>
    </row>
    <row r="3254" spans="1:20" ht="43.2" x14ac:dyDescent="0.3">
      <c r="A3254">
        <v>753</v>
      </c>
      <c r="B3254" s="3" t="s">
        <v>754</v>
      </c>
      <c r="C3254" s="3" t="s">
        <v>4863</v>
      </c>
      <c r="D3254">
        <v>10000</v>
      </c>
      <c r="E3254">
        <v>12800</v>
      </c>
      <c r="F3254" t="s">
        <v>8219</v>
      </c>
      <c r="G3254" t="s">
        <v>8224</v>
      </c>
      <c r="H3254" t="s">
        <v>8246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8274</v>
      </c>
      <c r="O3254" s="7">
        <f>(Table1[[#This Row],[pledged]]/Table1[[#This Row],[goal]])*100</f>
        <v>128</v>
      </c>
      <c r="P3254">
        <f>Table1[[#This Row],[pledged]]/Table1[[#This Row],[backers_count]]</f>
        <v>492.30769230769232</v>
      </c>
      <c r="Q3254" t="s">
        <v>8320</v>
      </c>
      <c r="R3254" t="s">
        <v>8321</v>
      </c>
      <c r="S3254" s="12">
        <f>(((J3254/60)/60)/24)+DATE(1970,1,1)</f>
        <v>42019.590173611112</v>
      </c>
      <c r="T3254" s="12">
        <f>(((I3254/60)/60)/24)+DATE(1970,1,1)</f>
        <v>42049.590173611112</v>
      </c>
    </row>
    <row r="3255" spans="1:20" ht="43.2" x14ac:dyDescent="0.3">
      <c r="A3255">
        <v>790</v>
      </c>
      <c r="B3255" s="3" t="s">
        <v>791</v>
      </c>
      <c r="C3255" s="3" t="s">
        <v>4900</v>
      </c>
      <c r="D3255">
        <v>10000</v>
      </c>
      <c r="E3255">
        <v>14437.46</v>
      </c>
      <c r="F3255" t="s">
        <v>8219</v>
      </c>
      <c r="G3255" t="s">
        <v>8224</v>
      </c>
      <c r="H3255" t="s">
        <v>8246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8276</v>
      </c>
      <c r="O3255" s="7">
        <f>(Table1[[#This Row],[pledged]]/Table1[[#This Row],[goal]])*100</f>
        <v>144.37459999999999</v>
      </c>
      <c r="P3255">
        <f>Table1[[#This Row],[pledged]]/Table1[[#This Row],[backers_count]]</f>
        <v>92.547820512820508</v>
      </c>
      <c r="Q3255" t="s">
        <v>8323</v>
      </c>
      <c r="R3255" t="s">
        <v>8324</v>
      </c>
      <c r="S3255" s="12">
        <f>(((J3255/60)/60)/24)+DATE(1970,1,1)</f>
        <v>41276.047905092593</v>
      </c>
      <c r="T3255" s="12">
        <f>(((I3255/60)/60)/24)+DATE(1970,1,1)</f>
        <v>41306.047905092593</v>
      </c>
    </row>
    <row r="3256" spans="1:20" ht="57.6" x14ac:dyDescent="0.3">
      <c r="A3256">
        <v>796</v>
      </c>
      <c r="B3256" s="3" t="s">
        <v>797</v>
      </c>
      <c r="C3256" s="3" t="s">
        <v>4906</v>
      </c>
      <c r="D3256">
        <v>10000</v>
      </c>
      <c r="E3256">
        <v>10135</v>
      </c>
      <c r="F3256" t="s">
        <v>8219</v>
      </c>
      <c r="G3256" t="s">
        <v>8224</v>
      </c>
      <c r="H3256" t="s">
        <v>8246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8276</v>
      </c>
      <c r="O3256" s="7">
        <f>(Table1[[#This Row],[pledged]]/Table1[[#This Row],[goal]])*100</f>
        <v>101.35000000000001</v>
      </c>
      <c r="P3256">
        <f>Table1[[#This Row],[pledged]]/Table1[[#This Row],[backers_count]]</f>
        <v>112.61111111111111</v>
      </c>
      <c r="Q3256" t="s">
        <v>8323</v>
      </c>
      <c r="R3256" t="s">
        <v>8324</v>
      </c>
      <c r="S3256" s="12">
        <f>(((J3256/60)/60)/24)+DATE(1970,1,1)</f>
        <v>41502.882928240739</v>
      </c>
      <c r="T3256" s="12">
        <f>(((I3256/60)/60)/24)+DATE(1970,1,1)</f>
        <v>41532.881944444445</v>
      </c>
    </row>
    <row r="3257" spans="1:20" ht="43.2" x14ac:dyDescent="0.3">
      <c r="A3257">
        <v>840</v>
      </c>
      <c r="B3257" s="3" t="s">
        <v>841</v>
      </c>
      <c r="C3257" s="3" t="s">
        <v>4950</v>
      </c>
      <c r="D3257">
        <v>10000</v>
      </c>
      <c r="E3257">
        <v>12041.66</v>
      </c>
      <c r="F3257" t="s">
        <v>8219</v>
      </c>
      <c r="G3257" t="s">
        <v>8224</v>
      </c>
      <c r="H3257" t="s">
        <v>8246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8277</v>
      </c>
      <c r="O3257" s="7">
        <f>(Table1[[#This Row],[pledged]]/Table1[[#This Row],[goal]])*100</f>
        <v>120.4166</v>
      </c>
      <c r="P3257">
        <f>Table1[[#This Row],[pledged]]/Table1[[#This Row],[backers_count]]</f>
        <v>63.37715789473684</v>
      </c>
      <c r="Q3257" t="s">
        <v>8323</v>
      </c>
      <c r="R3257" t="s">
        <v>8325</v>
      </c>
      <c r="S3257" s="12">
        <f>(((J3257/60)/60)/24)+DATE(1970,1,1)</f>
        <v>42607.226701388892</v>
      </c>
      <c r="T3257" s="12">
        <f>(((I3257/60)/60)/24)+DATE(1970,1,1)</f>
        <v>42637.226701388892</v>
      </c>
    </row>
    <row r="3258" spans="1:20" ht="43.2" x14ac:dyDescent="0.3">
      <c r="A3258">
        <v>1028</v>
      </c>
      <c r="B3258" s="3" t="s">
        <v>1029</v>
      </c>
      <c r="C3258" s="3" t="s">
        <v>5138</v>
      </c>
      <c r="D3258">
        <v>10000</v>
      </c>
      <c r="E3258">
        <v>11727</v>
      </c>
      <c r="F3258" t="s">
        <v>8219</v>
      </c>
      <c r="G3258" t="s">
        <v>8225</v>
      </c>
      <c r="H3258" t="s">
        <v>8247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8280</v>
      </c>
      <c r="O3258" s="7">
        <f>(Table1[[#This Row],[pledged]]/Table1[[#This Row],[goal]])*100</f>
        <v>117.27000000000001</v>
      </c>
      <c r="P3258">
        <f>Table1[[#This Row],[pledged]]/Table1[[#This Row],[backers_count]]</f>
        <v>45.988235294117644</v>
      </c>
      <c r="Q3258" t="s">
        <v>8323</v>
      </c>
      <c r="R3258" t="s">
        <v>8328</v>
      </c>
      <c r="S3258" s="12">
        <f>(((J3258/60)/60)/24)+DATE(1970,1,1)</f>
        <v>42755.627372685187</v>
      </c>
      <c r="T3258" s="12">
        <f>(((I3258/60)/60)/24)+DATE(1970,1,1)</f>
        <v>42800.833333333328</v>
      </c>
    </row>
    <row r="3259" spans="1:20" ht="28.8" x14ac:dyDescent="0.3">
      <c r="A3259">
        <v>1029</v>
      </c>
      <c r="B3259" s="3" t="s">
        <v>1030</v>
      </c>
      <c r="C3259" s="3" t="s">
        <v>5139</v>
      </c>
      <c r="D3259">
        <v>10000</v>
      </c>
      <c r="E3259">
        <v>11176</v>
      </c>
      <c r="F3259" t="s">
        <v>8219</v>
      </c>
      <c r="G3259" t="s">
        <v>8235</v>
      </c>
      <c r="H3259" t="s">
        <v>8255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8280</v>
      </c>
      <c r="O3259" s="7">
        <f>(Table1[[#This Row],[pledged]]/Table1[[#This Row],[goal]])*100</f>
        <v>111.75999999999999</v>
      </c>
      <c r="P3259">
        <f>Table1[[#This Row],[pledged]]/Table1[[#This Row],[backers_count]]</f>
        <v>79.262411347517727</v>
      </c>
      <c r="Q3259" t="s">
        <v>8323</v>
      </c>
      <c r="R3259" t="s">
        <v>8328</v>
      </c>
      <c r="S3259" s="12">
        <f>(((J3259/60)/60)/24)+DATE(1970,1,1)</f>
        <v>42044.711886574078</v>
      </c>
      <c r="T3259" s="12">
        <f>(((I3259/60)/60)/24)+DATE(1970,1,1)</f>
        <v>42098.915972222225</v>
      </c>
    </row>
    <row r="3260" spans="1:20" ht="57.6" x14ac:dyDescent="0.3">
      <c r="A3260">
        <v>1031</v>
      </c>
      <c r="B3260" s="3" t="s">
        <v>1032</v>
      </c>
      <c r="C3260" s="3" t="s">
        <v>5141</v>
      </c>
      <c r="D3260">
        <v>10000</v>
      </c>
      <c r="E3260">
        <v>10740</v>
      </c>
      <c r="F3260" t="s">
        <v>8219</v>
      </c>
      <c r="G3260" t="s">
        <v>8224</v>
      </c>
      <c r="H3260" t="s">
        <v>8246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8280</v>
      </c>
      <c r="O3260" s="7">
        <f>(Table1[[#This Row],[pledged]]/Table1[[#This Row],[goal]])*100</f>
        <v>107.4</v>
      </c>
      <c r="P3260">
        <f>Table1[[#This Row],[pledged]]/Table1[[#This Row],[backers_count]]</f>
        <v>108.48484848484848</v>
      </c>
      <c r="Q3260" t="s">
        <v>8323</v>
      </c>
      <c r="R3260" t="s">
        <v>8328</v>
      </c>
      <c r="S3260" s="12">
        <f>(((J3260/60)/60)/24)+DATE(1970,1,1)</f>
        <v>42324.764004629629</v>
      </c>
      <c r="T3260" s="12">
        <f>(((I3260/60)/60)/24)+DATE(1970,1,1)</f>
        <v>42354.764004629629</v>
      </c>
    </row>
    <row r="3261" spans="1:20" ht="57.6" x14ac:dyDescent="0.3">
      <c r="A3261">
        <v>1195</v>
      </c>
      <c r="B3261" s="3" t="s">
        <v>1196</v>
      </c>
      <c r="C3261" s="3" t="s">
        <v>5305</v>
      </c>
      <c r="D3261">
        <v>10000</v>
      </c>
      <c r="E3261">
        <v>13500</v>
      </c>
      <c r="F3261" t="s">
        <v>8219</v>
      </c>
      <c r="G3261" t="s">
        <v>8237</v>
      </c>
      <c r="H3261" t="s">
        <v>8249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8285</v>
      </c>
      <c r="O3261" s="7">
        <f>(Table1[[#This Row],[pledged]]/Table1[[#This Row],[goal]])*100</f>
        <v>135</v>
      </c>
      <c r="P3261">
        <f>Table1[[#This Row],[pledged]]/Table1[[#This Row],[backers_count]]</f>
        <v>79.411764705882348</v>
      </c>
      <c r="Q3261" t="s">
        <v>8336</v>
      </c>
      <c r="R3261" t="s">
        <v>8337</v>
      </c>
      <c r="S3261" s="12">
        <f>(((J3261/60)/60)/24)+DATE(1970,1,1)</f>
        <v>42298.34783564815</v>
      </c>
      <c r="T3261" s="12">
        <f>(((I3261/60)/60)/24)+DATE(1970,1,1)</f>
        <v>42358.375</v>
      </c>
    </row>
    <row r="3262" spans="1:20" ht="43.2" x14ac:dyDescent="0.3">
      <c r="A3262">
        <v>1208</v>
      </c>
      <c r="B3262" s="3" t="s">
        <v>1209</v>
      </c>
      <c r="C3262" s="3" t="s">
        <v>5318</v>
      </c>
      <c r="D3262">
        <v>10000</v>
      </c>
      <c r="E3262">
        <v>15530</v>
      </c>
      <c r="F3262" t="s">
        <v>8219</v>
      </c>
      <c r="G3262" t="s">
        <v>8224</v>
      </c>
      <c r="H3262" t="s">
        <v>8246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8285</v>
      </c>
      <c r="O3262" s="7">
        <f>(Table1[[#This Row],[pledged]]/Table1[[#This Row],[goal]])*100</f>
        <v>155.29999999999998</v>
      </c>
      <c r="P3262">
        <f>Table1[[#This Row],[pledged]]/Table1[[#This Row],[backers_count]]</f>
        <v>207.06666666666666</v>
      </c>
      <c r="Q3262" t="s">
        <v>8336</v>
      </c>
      <c r="R3262" t="s">
        <v>8337</v>
      </c>
      <c r="S3262" s="12">
        <f>(((J3262/60)/60)/24)+DATE(1970,1,1)</f>
        <v>42423.709074074075</v>
      </c>
      <c r="T3262" s="12">
        <f>(((I3262/60)/60)/24)+DATE(1970,1,1)</f>
        <v>42453.667407407411</v>
      </c>
    </row>
    <row r="3263" spans="1:20" ht="28.8" x14ac:dyDescent="0.3">
      <c r="A3263">
        <v>1270</v>
      </c>
      <c r="B3263" s="3" t="s">
        <v>1271</v>
      </c>
      <c r="C3263" s="3" t="s">
        <v>5380</v>
      </c>
      <c r="D3263">
        <v>10000</v>
      </c>
      <c r="E3263">
        <v>11472</v>
      </c>
      <c r="F3263" t="s">
        <v>8219</v>
      </c>
      <c r="G3263" t="s">
        <v>8224</v>
      </c>
      <c r="H3263" t="s">
        <v>8246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8276</v>
      </c>
      <c r="O3263" s="7">
        <f>(Table1[[#This Row],[pledged]]/Table1[[#This Row],[goal]])*100</f>
        <v>114.72</v>
      </c>
      <c r="P3263">
        <f>Table1[[#This Row],[pledged]]/Table1[[#This Row],[backers_count]]</f>
        <v>67.881656804733723</v>
      </c>
      <c r="Q3263" t="s">
        <v>8323</v>
      </c>
      <c r="R3263" t="s">
        <v>8324</v>
      </c>
      <c r="S3263" s="12">
        <f>(((J3263/60)/60)/24)+DATE(1970,1,1)</f>
        <v>40933.856967592597</v>
      </c>
      <c r="T3263" s="12">
        <f>(((I3263/60)/60)/24)+DATE(1970,1,1)</f>
        <v>40993.815300925926</v>
      </c>
    </row>
    <row r="3264" spans="1:20" ht="43.2" x14ac:dyDescent="0.3">
      <c r="A3264">
        <v>1352</v>
      </c>
      <c r="B3264" s="3" t="s">
        <v>1353</v>
      </c>
      <c r="C3264" s="3" t="s">
        <v>5462</v>
      </c>
      <c r="D3264">
        <v>10000</v>
      </c>
      <c r="E3264">
        <v>13614</v>
      </c>
      <c r="F3264" t="s">
        <v>8219</v>
      </c>
      <c r="G3264" t="s">
        <v>8224</v>
      </c>
      <c r="H3264" t="s">
        <v>8246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8274</v>
      </c>
      <c r="O3264" s="7">
        <f>(Table1[[#This Row],[pledged]]/Table1[[#This Row],[goal]])*100</f>
        <v>136.13999999999999</v>
      </c>
      <c r="P3264">
        <f>Table1[[#This Row],[pledged]]/Table1[[#This Row],[backers_count]]</f>
        <v>59.973568281938327</v>
      </c>
      <c r="Q3264" t="s">
        <v>8320</v>
      </c>
      <c r="R3264" t="s">
        <v>8321</v>
      </c>
      <c r="S3264" s="12">
        <f>(((J3264/60)/60)/24)+DATE(1970,1,1)</f>
        <v>42200.578310185185</v>
      </c>
      <c r="T3264" s="12">
        <f>(((I3264/60)/60)/24)+DATE(1970,1,1)</f>
        <v>42252.165972222225</v>
      </c>
    </row>
    <row r="3265" spans="1:20" ht="28.8" x14ac:dyDescent="0.3">
      <c r="A3265">
        <v>1373</v>
      </c>
      <c r="B3265" s="3" t="s">
        <v>1374</v>
      </c>
      <c r="C3265" s="3" t="s">
        <v>5483</v>
      </c>
      <c r="D3265">
        <v>10000</v>
      </c>
      <c r="E3265">
        <v>10501</v>
      </c>
      <c r="F3265" t="s">
        <v>8219</v>
      </c>
      <c r="G3265" t="s">
        <v>8224</v>
      </c>
      <c r="H3265" t="s">
        <v>8246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8276</v>
      </c>
      <c r="O3265" s="7">
        <f>(Table1[[#This Row],[pledged]]/Table1[[#This Row],[goal]])*100</f>
        <v>105.01</v>
      </c>
      <c r="P3265">
        <f>Table1[[#This Row],[pledged]]/Table1[[#This Row],[backers_count]]</f>
        <v>201.94230769230768</v>
      </c>
      <c r="Q3265" t="s">
        <v>8323</v>
      </c>
      <c r="R3265" t="s">
        <v>8324</v>
      </c>
      <c r="S3265" s="12">
        <f>(((J3265/60)/60)/24)+DATE(1970,1,1)</f>
        <v>42704.95177083333</v>
      </c>
      <c r="T3265" s="12">
        <f>(((I3265/60)/60)/24)+DATE(1970,1,1)</f>
        <v>42734.95177083333</v>
      </c>
    </row>
    <row r="3266" spans="1:20" ht="28.8" x14ac:dyDescent="0.3">
      <c r="A3266">
        <v>1379</v>
      </c>
      <c r="B3266" s="3" t="s">
        <v>1380</v>
      </c>
      <c r="C3266" s="3" t="s">
        <v>5489</v>
      </c>
      <c r="D3266">
        <v>10000</v>
      </c>
      <c r="E3266">
        <v>11160</v>
      </c>
      <c r="F3266" t="s">
        <v>8219</v>
      </c>
      <c r="G3266" t="s">
        <v>8224</v>
      </c>
      <c r="H3266" t="s">
        <v>8246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8276</v>
      </c>
      <c r="O3266" s="7">
        <f>(Table1[[#This Row],[pledged]]/Table1[[#This Row],[goal]])*100</f>
        <v>111.60000000000001</v>
      </c>
      <c r="P3266">
        <f>Table1[[#This Row],[pledged]]/Table1[[#This Row],[backers_count]]</f>
        <v>73.907284768211923</v>
      </c>
      <c r="Q3266" t="s">
        <v>8323</v>
      </c>
      <c r="R3266" t="s">
        <v>8324</v>
      </c>
      <c r="S3266" s="12">
        <f>(((J3266/60)/60)/24)+DATE(1970,1,1)</f>
        <v>42130.491620370376</v>
      </c>
      <c r="T3266" s="12">
        <f>(((I3266/60)/60)/24)+DATE(1970,1,1)</f>
        <v>42160.491620370376</v>
      </c>
    </row>
    <row r="3267" spans="1:20" x14ac:dyDescent="0.3">
      <c r="A3267">
        <v>1393</v>
      </c>
      <c r="B3267" s="3" t="s">
        <v>1394</v>
      </c>
      <c r="C3267" s="3" t="s">
        <v>5503</v>
      </c>
      <c r="D3267">
        <v>10000</v>
      </c>
      <c r="E3267">
        <v>10235</v>
      </c>
      <c r="F3267" t="s">
        <v>8219</v>
      </c>
      <c r="G3267" t="s">
        <v>8224</v>
      </c>
      <c r="H3267" t="s">
        <v>8246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8276</v>
      </c>
      <c r="O3267" s="7">
        <f>(Table1[[#This Row],[pledged]]/Table1[[#This Row],[goal]])*100</f>
        <v>102.35000000000001</v>
      </c>
      <c r="P3267">
        <f>Table1[[#This Row],[pledged]]/Table1[[#This Row],[backers_count]]</f>
        <v>196.82692307692307</v>
      </c>
      <c r="Q3267" t="s">
        <v>8323</v>
      </c>
      <c r="R3267" t="s">
        <v>8324</v>
      </c>
      <c r="S3267" s="12">
        <f>(((J3267/60)/60)/24)+DATE(1970,1,1)</f>
        <v>42553.681979166664</v>
      </c>
      <c r="T3267" s="12">
        <f>(((I3267/60)/60)/24)+DATE(1970,1,1)</f>
        <v>42583.681979166664</v>
      </c>
    </row>
    <row r="3268" spans="1:20" ht="43.2" x14ac:dyDescent="0.3">
      <c r="A3268">
        <v>1397</v>
      </c>
      <c r="B3268" s="3" t="s">
        <v>1398</v>
      </c>
      <c r="C3268" s="3" t="s">
        <v>5507</v>
      </c>
      <c r="D3268">
        <v>10000</v>
      </c>
      <c r="E3268">
        <v>11385</v>
      </c>
      <c r="F3268" t="s">
        <v>8219</v>
      </c>
      <c r="G3268" t="s">
        <v>8224</v>
      </c>
      <c r="H3268" t="s">
        <v>8246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8276</v>
      </c>
      <c r="O3268" s="7">
        <f>(Table1[[#This Row],[pledged]]/Table1[[#This Row],[goal]])*100</f>
        <v>113.85000000000001</v>
      </c>
      <c r="P3268">
        <f>Table1[[#This Row],[pledged]]/Table1[[#This Row],[backers_count]]</f>
        <v>72.056962025316452</v>
      </c>
      <c r="Q3268" t="s">
        <v>8323</v>
      </c>
      <c r="R3268" t="s">
        <v>8324</v>
      </c>
      <c r="S3268" s="12">
        <f>(((J3268/60)/60)/24)+DATE(1970,1,1)</f>
        <v>42640.917939814812</v>
      </c>
      <c r="T3268" s="12">
        <f>(((I3268/60)/60)/24)+DATE(1970,1,1)</f>
        <v>42670.888194444444</v>
      </c>
    </row>
    <row r="3269" spans="1:20" ht="43.2" x14ac:dyDescent="0.3">
      <c r="A3269">
        <v>1607</v>
      </c>
      <c r="B3269" s="3" t="s">
        <v>1608</v>
      </c>
      <c r="C3269" s="3" t="s">
        <v>5717</v>
      </c>
      <c r="D3269">
        <v>10000</v>
      </c>
      <c r="E3269">
        <v>14511</v>
      </c>
      <c r="F3269" t="s">
        <v>8219</v>
      </c>
      <c r="G3269" t="s">
        <v>8224</v>
      </c>
      <c r="H3269" t="s">
        <v>8246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8276</v>
      </c>
      <c r="O3269" s="7">
        <f>(Table1[[#This Row],[pledged]]/Table1[[#This Row],[goal]])*100</f>
        <v>145.11000000000001</v>
      </c>
      <c r="P3269">
        <f>Table1[[#This Row],[pledged]]/Table1[[#This Row],[backers_count]]</f>
        <v>70.785365853658533</v>
      </c>
      <c r="Q3269" t="s">
        <v>8323</v>
      </c>
      <c r="R3269" t="s">
        <v>8324</v>
      </c>
      <c r="S3269" s="12">
        <f>(((J3269/60)/60)/24)+DATE(1970,1,1)</f>
        <v>41053.80846064815</v>
      </c>
      <c r="T3269" s="12">
        <f>(((I3269/60)/60)/24)+DATE(1970,1,1)</f>
        <v>41074.80846064815</v>
      </c>
    </row>
    <row r="3270" spans="1:20" ht="43.2" x14ac:dyDescent="0.3">
      <c r="A3270">
        <v>1616</v>
      </c>
      <c r="B3270" s="3" t="s">
        <v>1617</v>
      </c>
      <c r="C3270" s="3" t="s">
        <v>5726</v>
      </c>
      <c r="D3270">
        <v>10000</v>
      </c>
      <c r="E3270">
        <v>10420</v>
      </c>
      <c r="F3270" t="s">
        <v>8219</v>
      </c>
      <c r="G3270" t="s">
        <v>8224</v>
      </c>
      <c r="H3270" t="s">
        <v>8246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8276</v>
      </c>
      <c r="O3270" s="7">
        <f>(Table1[[#This Row],[pledged]]/Table1[[#This Row],[goal]])*100</f>
        <v>104.2</v>
      </c>
      <c r="P3270">
        <f>Table1[[#This Row],[pledged]]/Table1[[#This Row],[backers_count]]</f>
        <v>66.369426751592357</v>
      </c>
      <c r="Q3270" t="s">
        <v>8323</v>
      </c>
      <c r="R3270" t="s">
        <v>8324</v>
      </c>
      <c r="S3270" s="12">
        <f>(((J3270/60)/60)/24)+DATE(1970,1,1)</f>
        <v>41194.715520833335</v>
      </c>
      <c r="T3270" s="12">
        <f>(((I3270/60)/60)/24)+DATE(1970,1,1)</f>
        <v>41235.916666666664</v>
      </c>
    </row>
    <row r="3271" spans="1:20" ht="43.2" x14ac:dyDescent="0.3">
      <c r="A3271">
        <v>1631</v>
      </c>
      <c r="B3271" s="3" t="s">
        <v>1632</v>
      </c>
      <c r="C3271" s="3" t="s">
        <v>5741</v>
      </c>
      <c r="D3271">
        <v>10000</v>
      </c>
      <c r="E3271">
        <v>15591</v>
      </c>
      <c r="F3271" t="s">
        <v>8219</v>
      </c>
      <c r="G3271" t="s">
        <v>8224</v>
      </c>
      <c r="H3271" t="s">
        <v>8246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8276</v>
      </c>
      <c r="O3271" s="7">
        <f>(Table1[[#This Row],[pledged]]/Table1[[#This Row],[goal]])*100</f>
        <v>155.91</v>
      </c>
      <c r="P3271">
        <f>Table1[[#This Row],[pledged]]/Table1[[#This Row],[backers_count]]</f>
        <v>117.22556390977444</v>
      </c>
      <c r="Q3271" t="s">
        <v>8323</v>
      </c>
      <c r="R3271" t="s">
        <v>8324</v>
      </c>
      <c r="S3271" s="12">
        <f>(((J3271/60)/60)/24)+DATE(1970,1,1)</f>
        <v>41164.859502314815</v>
      </c>
      <c r="T3271" s="12">
        <f>(((I3271/60)/60)/24)+DATE(1970,1,1)</f>
        <v>41194.859502314815</v>
      </c>
    </row>
    <row r="3272" spans="1:20" ht="43.2" x14ac:dyDescent="0.3">
      <c r="A3272">
        <v>1633</v>
      </c>
      <c r="B3272" s="3" t="s">
        <v>1634</v>
      </c>
      <c r="C3272" s="3" t="s">
        <v>5743</v>
      </c>
      <c r="D3272">
        <v>10000</v>
      </c>
      <c r="E3272">
        <v>10000</v>
      </c>
      <c r="F3272" t="s">
        <v>8219</v>
      </c>
      <c r="G3272" t="s">
        <v>8224</v>
      </c>
      <c r="H3272" t="s">
        <v>8246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8276</v>
      </c>
      <c r="O3272" s="7">
        <f>(Table1[[#This Row],[pledged]]/Table1[[#This Row],[goal]])*100</f>
        <v>100</v>
      </c>
      <c r="P3272">
        <f>Table1[[#This Row],[pledged]]/Table1[[#This Row],[backers_count]]</f>
        <v>172.41379310344828</v>
      </c>
      <c r="Q3272" t="s">
        <v>8323</v>
      </c>
      <c r="R3272" t="s">
        <v>8324</v>
      </c>
      <c r="S3272" s="12">
        <f>(((J3272/60)/60)/24)+DATE(1970,1,1)</f>
        <v>40896.883750000001</v>
      </c>
      <c r="T3272" s="12">
        <f>(((I3272/60)/60)/24)+DATE(1970,1,1)</f>
        <v>40924.208333333336</v>
      </c>
    </row>
    <row r="3273" spans="1:20" ht="43.2" x14ac:dyDescent="0.3">
      <c r="A3273">
        <v>1644</v>
      </c>
      <c r="B3273" s="3" t="s">
        <v>1645</v>
      </c>
      <c r="C3273" s="3" t="s">
        <v>5754</v>
      </c>
      <c r="D3273">
        <v>10000</v>
      </c>
      <c r="E3273">
        <v>10950</v>
      </c>
      <c r="F3273" t="s">
        <v>8219</v>
      </c>
      <c r="G3273" t="s">
        <v>8224</v>
      </c>
      <c r="H3273" t="s">
        <v>8246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8292</v>
      </c>
      <c r="O3273" s="7">
        <f>(Table1[[#This Row],[pledged]]/Table1[[#This Row],[goal]])*100</f>
        <v>109.5</v>
      </c>
      <c r="P3273">
        <f>Table1[[#This Row],[pledged]]/Table1[[#This Row],[backers_count]]</f>
        <v>85.546875</v>
      </c>
      <c r="Q3273" t="s">
        <v>8323</v>
      </c>
      <c r="R3273" t="s">
        <v>8344</v>
      </c>
      <c r="S3273" s="12">
        <f>(((J3273/60)/60)/24)+DATE(1970,1,1)</f>
        <v>41175.05972222222</v>
      </c>
      <c r="T3273" s="12">
        <f>(((I3273/60)/60)/24)+DATE(1970,1,1)</f>
        <v>41235.101388888892</v>
      </c>
    </row>
    <row r="3274" spans="1:20" ht="28.8" x14ac:dyDescent="0.3">
      <c r="A3274">
        <v>1751</v>
      </c>
      <c r="B3274" s="3" t="s">
        <v>1752</v>
      </c>
      <c r="C3274" s="3" t="s">
        <v>5861</v>
      </c>
      <c r="D3274">
        <v>10000</v>
      </c>
      <c r="E3274">
        <v>10290</v>
      </c>
      <c r="F3274" t="s">
        <v>8219</v>
      </c>
      <c r="G3274" t="s">
        <v>8224</v>
      </c>
      <c r="H3274" t="s">
        <v>8246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8285</v>
      </c>
      <c r="O3274" s="7">
        <f>(Table1[[#This Row],[pledged]]/Table1[[#This Row],[goal]])*100</f>
        <v>102.89999999999999</v>
      </c>
      <c r="P3274">
        <f>Table1[[#This Row],[pledged]]/Table1[[#This Row],[backers_count]]</f>
        <v>168.68852459016392</v>
      </c>
      <c r="Q3274" t="s">
        <v>8336</v>
      </c>
      <c r="R3274" t="s">
        <v>8337</v>
      </c>
      <c r="S3274" s="12">
        <f>(((J3274/60)/60)/24)+DATE(1970,1,1)</f>
        <v>42052.7815162037</v>
      </c>
      <c r="T3274" s="12">
        <f>(((I3274/60)/60)/24)+DATE(1970,1,1)</f>
        <v>42082.739849537036</v>
      </c>
    </row>
    <row r="3275" spans="1:20" ht="28.8" x14ac:dyDescent="0.3">
      <c r="A3275">
        <v>1834</v>
      </c>
      <c r="B3275" s="3" t="s">
        <v>1835</v>
      </c>
      <c r="C3275" s="3" t="s">
        <v>5944</v>
      </c>
      <c r="D3275">
        <v>10000</v>
      </c>
      <c r="E3275">
        <v>11805</v>
      </c>
      <c r="F3275" t="s">
        <v>8219</v>
      </c>
      <c r="G3275" t="s">
        <v>8224</v>
      </c>
      <c r="H3275" t="s">
        <v>8246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8276</v>
      </c>
      <c r="O3275" s="7">
        <f>(Table1[[#This Row],[pledged]]/Table1[[#This Row],[goal]])*100</f>
        <v>118.05000000000001</v>
      </c>
      <c r="P3275">
        <f>Table1[[#This Row],[pledged]]/Table1[[#This Row],[backers_count]]</f>
        <v>131.16666666666666</v>
      </c>
      <c r="Q3275" t="s">
        <v>8323</v>
      </c>
      <c r="R3275" t="s">
        <v>8324</v>
      </c>
      <c r="S3275" s="12">
        <f>(((J3275/60)/60)/24)+DATE(1970,1,1)</f>
        <v>41988.964062500003</v>
      </c>
      <c r="T3275" s="12">
        <f>(((I3275/60)/60)/24)+DATE(1970,1,1)</f>
        <v>42028.964062500003</v>
      </c>
    </row>
    <row r="3276" spans="1:20" ht="57.6" x14ac:dyDescent="0.3">
      <c r="A3276">
        <v>1843</v>
      </c>
      <c r="B3276" s="3" t="s">
        <v>1844</v>
      </c>
      <c r="C3276" s="3" t="s">
        <v>5953</v>
      </c>
      <c r="D3276">
        <v>10000</v>
      </c>
      <c r="E3276">
        <v>12400.61</v>
      </c>
      <c r="F3276" t="s">
        <v>8219</v>
      </c>
      <c r="G3276" t="s">
        <v>8224</v>
      </c>
      <c r="H3276" t="s">
        <v>8246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8276</v>
      </c>
      <c r="O3276" s="7">
        <f>(Table1[[#This Row],[pledged]]/Table1[[#This Row],[goal]])*100</f>
        <v>124.0061</v>
      </c>
      <c r="P3276">
        <f>Table1[[#This Row],[pledged]]/Table1[[#This Row],[backers_count]]</f>
        <v>92.541865671641801</v>
      </c>
      <c r="Q3276" t="s">
        <v>8323</v>
      </c>
      <c r="R3276" t="s">
        <v>8324</v>
      </c>
      <c r="S3276" s="12">
        <f>(((J3276/60)/60)/24)+DATE(1970,1,1)</f>
        <v>40564.994837962964</v>
      </c>
      <c r="T3276" s="12">
        <f>(((I3276/60)/60)/24)+DATE(1970,1,1)</f>
        <v>40594.994837962964</v>
      </c>
    </row>
    <row r="3277" spans="1:20" ht="57.6" x14ac:dyDescent="0.3">
      <c r="A3277">
        <v>1891</v>
      </c>
      <c r="B3277" s="3" t="s">
        <v>1892</v>
      </c>
      <c r="C3277" s="3" t="s">
        <v>6001</v>
      </c>
      <c r="D3277">
        <v>10000</v>
      </c>
      <c r="E3277">
        <v>10555</v>
      </c>
      <c r="F3277" t="s">
        <v>8219</v>
      </c>
      <c r="G3277" t="s">
        <v>8224</v>
      </c>
      <c r="H3277" t="s">
        <v>8246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8279</v>
      </c>
      <c r="O3277" s="7">
        <f>(Table1[[#This Row],[pledged]]/Table1[[#This Row],[goal]])*100</f>
        <v>105.55000000000001</v>
      </c>
      <c r="P3277">
        <f>Table1[[#This Row],[pledged]]/Table1[[#This Row],[backers_count]]</f>
        <v>87.958333333333329</v>
      </c>
      <c r="Q3277" t="s">
        <v>8323</v>
      </c>
      <c r="R3277" t="s">
        <v>8327</v>
      </c>
      <c r="S3277" s="12">
        <f>(((J3277/60)/60)/24)+DATE(1970,1,1)</f>
        <v>40335.798078703701</v>
      </c>
      <c r="T3277" s="12">
        <f>(((I3277/60)/60)/24)+DATE(1970,1,1)</f>
        <v>40381.25</v>
      </c>
    </row>
    <row r="3278" spans="1:20" ht="57.6" x14ac:dyDescent="0.3">
      <c r="A3278">
        <v>1939</v>
      </c>
      <c r="B3278" s="3" t="s">
        <v>1940</v>
      </c>
      <c r="C3278" s="3" t="s">
        <v>6049</v>
      </c>
      <c r="D3278">
        <v>10000</v>
      </c>
      <c r="E3278">
        <v>11070</v>
      </c>
      <c r="F3278" t="s">
        <v>8219</v>
      </c>
      <c r="G3278" t="s">
        <v>8224</v>
      </c>
      <c r="H3278" t="s">
        <v>8246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8279</v>
      </c>
      <c r="O3278" s="7">
        <f>(Table1[[#This Row],[pledged]]/Table1[[#This Row],[goal]])*100</f>
        <v>110.7</v>
      </c>
      <c r="P3278">
        <f>Table1[[#This Row],[pledged]]/Table1[[#This Row],[backers_count]]</f>
        <v>115.3125</v>
      </c>
      <c r="Q3278" t="s">
        <v>8323</v>
      </c>
      <c r="R3278" t="s">
        <v>8327</v>
      </c>
      <c r="S3278" s="12">
        <f>(((J3278/60)/60)/24)+DATE(1970,1,1)</f>
        <v>41313.985046296293</v>
      </c>
      <c r="T3278" s="12">
        <f>(((I3278/60)/60)/24)+DATE(1970,1,1)</f>
        <v>41343.943379629629</v>
      </c>
    </row>
    <row r="3279" spans="1:20" ht="43.2" x14ac:dyDescent="0.3">
      <c r="A3279">
        <v>1943</v>
      </c>
      <c r="B3279" s="3" t="s">
        <v>1944</v>
      </c>
      <c r="C3279" s="3" t="s">
        <v>6053</v>
      </c>
      <c r="D3279">
        <v>10000</v>
      </c>
      <c r="E3279">
        <v>170525</v>
      </c>
      <c r="F3279" t="s">
        <v>8219</v>
      </c>
      <c r="G3279" t="s">
        <v>8224</v>
      </c>
      <c r="H3279" t="s">
        <v>8246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8295</v>
      </c>
      <c r="O3279" s="7">
        <f>(Table1[[#This Row],[pledged]]/Table1[[#This Row],[goal]])*100</f>
        <v>1705.2499999999998</v>
      </c>
      <c r="P3279">
        <f>Table1[[#This Row],[pledged]]/Table1[[#This Row],[backers_count]]</f>
        <v>68.815577078288939</v>
      </c>
      <c r="Q3279" t="s">
        <v>8317</v>
      </c>
      <c r="R3279" t="s">
        <v>8347</v>
      </c>
      <c r="S3279" s="12">
        <f>(((J3279/60)/60)/24)+DATE(1970,1,1)</f>
        <v>42548.269861111112</v>
      </c>
      <c r="T3279" s="12">
        <f>(((I3279/60)/60)/24)+DATE(1970,1,1)</f>
        <v>42593.269861111112</v>
      </c>
    </row>
    <row r="3280" spans="1:20" ht="57.6" x14ac:dyDescent="0.3">
      <c r="A3280">
        <v>1959</v>
      </c>
      <c r="B3280" s="3" t="s">
        <v>1960</v>
      </c>
      <c r="C3280" s="3" t="s">
        <v>6069</v>
      </c>
      <c r="D3280">
        <v>10000</v>
      </c>
      <c r="E3280">
        <v>15673.44</v>
      </c>
      <c r="F3280" t="s">
        <v>8219</v>
      </c>
      <c r="G3280" t="s">
        <v>8224</v>
      </c>
      <c r="H3280" t="s">
        <v>8246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8295</v>
      </c>
      <c r="O3280" s="7">
        <f>(Table1[[#This Row],[pledged]]/Table1[[#This Row],[goal]])*100</f>
        <v>156.73439999999999</v>
      </c>
      <c r="P3280">
        <f>Table1[[#This Row],[pledged]]/Table1[[#This Row],[backers_count]]</f>
        <v>36.965660377358489</v>
      </c>
      <c r="Q3280" t="s">
        <v>8317</v>
      </c>
      <c r="R3280" t="s">
        <v>8347</v>
      </c>
      <c r="S3280" s="12">
        <f>(((J3280/60)/60)/24)+DATE(1970,1,1)</f>
        <v>41871.845601851855</v>
      </c>
      <c r="T3280" s="12">
        <f>(((I3280/60)/60)/24)+DATE(1970,1,1)</f>
        <v>41913</v>
      </c>
    </row>
    <row r="3281" spans="1:20" ht="43.2" x14ac:dyDescent="0.3">
      <c r="A3281">
        <v>1961</v>
      </c>
      <c r="B3281" s="3" t="s">
        <v>1962</v>
      </c>
      <c r="C3281" s="3" t="s">
        <v>6071</v>
      </c>
      <c r="D3281">
        <v>10000</v>
      </c>
      <c r="E3281">
        <v>110538.12</v>
      </c>
      <c r="F3281" t="s">
        <v>8219</v>
      </c>
      <c r="G3281" t="s">
        <v>8224</v>
      </c>
      <c r="H3281" t="s">
        <v>8246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8295</v>
      </c>
      <c r="O3281" s="7">
        <f>(Table1[[#This Row],[pledged]]/Table1[[#This Row],[goal]])*100</f>
        <v>1105.3811999999998</v>
      </c>
      <c r="P3281">
        <f>Table1[[#This Row],[pledged]]/Table1[[#This Row],[backers_count]]</f>
        <v>67.690214329454989</v>
      </c>
      <c r="Q3281" t="s">
        <v>8317</v>
      </c>
      <c r="R3281" t="s">
        <v>8347</v>
      </c>
      <c r="S3281" s="12">
        <f>(((J3281/60)/60)/24)+DATE(1970,1,1)</f>
        <v>41148.194641203707</v>
      </c>
      <c r="T3281" s="12">
        <f>(((I3281/60)/60)/24)+DATE(1970,1,1)</f>
        <v>41188.165972222225</v>
      </c>
    </row>
    <row r="3282" spans="1:20" ht="43.2" x14ac:dyDescent="0.3">
      <c r="A3282">
        <v>1962</v>
      </c>
      <c r="B3282" s="3" t="s">
        <v>1963</v>
      </c>
      <c r="C3282" s="3" t="s">
        <v>6072</v>
      </c>
      <c r="D3282">
        <v>10000</v>
      </c>
      <c r="E3282">
        <v>19292.5</v>
      </c>
      <c r="F3282" t="s">
        <v>8219</v>
      </c>
      <c r="G3282" t="s">
        <v>8224</v>
      </c>
      <c r="H3282" t="s">
        <v>8246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8295</v>
      </c>
      <c r="O3282" s="7">
        <f>(Table1[[#This Row],[pledged]]/Table1[[#This Row],[goal]])*100</f>
        <v>192.92499999999998</v>
      </c>
      <c r="P3282">
        <f>Table1[[#This Row],[pledged]]/Table1[[#This Row],[backers_count]]</f>
        <v>63.04738562091503</v>
      </c>
      <c r="Q3282" t="s">
        <v>8317</v>
      </c>
      <c r="R3282" t="s">
        <v>8347</v>
      </c>
      <c r="S3282" s="12">
        <f>(((J3282/60)/60)/24)+DATE(1970,1,1)</f>
        <v>41742.780509259261</v>
      </c>
      <c r="T3282" s="12">
        <f>(((I3282/60)/60)/24)+DATE(1970,1,1)</f>
        <v>41772.780509259261</v>
      </c>
    </row>
    <row r="3283" spans="1:20" ht="57.6" x14ac:dyDescent="0.3">
      <c r="A3283">
        <v>2007</v>
      </c>
      <c r="B3283" s="3" t="s">
        <v>2008</v>
      </c>
      <c r="C3283" s="3" t="s">
        <v>6117</v>
      </c>
      <c r="D3283">
        <v>10000</v>
      </c>
      <c r="E3283">
        <v>11570.92</v>
      </c>
      <c r="F3283" t="s">
        <v>8219</v>
      </c>
      <c r="G3283" t="s">
        <v>8224</v>
      </c>
      <c r="H3283" t="s">
        <v>8246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8295</v>
      </c>
      <c r="O3283" s="7">
        <f>(Table1[[#This Row],[pledged]]/Table1[[#This Row],[goal]])*100</f>
        <v>115.7092</v>
      </c>
      <c r="P3283">
        <f>Table1[[#This Row],[pledged]]/Table1[[#This Row],[backers_count]]</f>
        <v>84.459270072992695</v>
      </c>
      <c r="Q3283" t="s">
        <v>8317</v>
      </c>
      <c r="R3283" t="s">
        <v>8347</v>
      </c>
      <c r="S3283" s="12">
        <f>(((J3283/60)/60)/24)+DATE(1970,1,1)</f>
        <v>40347.837800925925</v>
      </c>
      <c r="T3283" s="12">
        <f>(((I3283/60)/60)/24)+DATE(1970,1,1)</f>
        <v>40414.166666666664</v>
      </c>
    </row>
    <row r="3284" spans="1:20" ht="28.8" x14ac:dyDescent="0.3">
      <c r="A3284">
        <v>2016</v>
      </c>
      <c r="B3284" s="3" t="s">
        <v>2017</v>
      </c>
      <c r="C3284" s="3" t="s">
        <v>6126</v>
      </c>
      <c r="D3284">
        <v>10000</v>
      </c>
      <c r="E3284">
        <v>92154.22</v>
      </c>
      <c r="F3284" t="s">
        <v>8219</v>
      </c>
      <c r="G3284" t="s">
        <v>8224</v>
      </c>
      <c r="H3284" t="s">
        <v>8246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8295</v>
      </c>
      <c r="O3284" s="7">
        <f>(Table1[[#This Row],[pledged]]/Table1[[#This Row],[goal]])*100</f>
        <v>921.54219999999998</v>
      </c>
      <c r="P3284">
        <f>Table1[[#This Row],[pledged]]/Table1[[#This Row],[backers_count]]</f>
        <v>192.38876826722338</v>
      </c>
      <c r="Q3284" t="s">
        <v>8317</v>
      </c>
      <c r="R3284" t="s">
        <v>8347</v>
      </c>
      <c r="S3284" s="12">
        <f>(((J3284/60)/60)/24)+DATE(1970,1,1)</f>
        <v>41312.88077546296</v>
      </c>
      <c r="T3284" s="12">
        <f>(((I3284/60)/60)/24)+DATE(1970,1,1)</f>
        <v>41342.88077546296</v>
      </c>
    </row>
    <row r="3285" spans="1:20" ht="43.2" x14ac:dyDescent="0.3">
      <c r="A3285">
        <v>2037</v>
      </c>
      <c r="B3285" s="3" t="s">
        <v>2038</v>
      </c>
      <c r="C3285" s="3" t="s">
        <v>6147</v>
      </c>
      <c r="D3285">
        <v>10000</v>
      </c>
      <c r="E3285">
        <v>30047.64</v>
      </c>
      <c r="F3285" t="s">
        <v>8219</v>
      </c>
      <c r="G3285" t="s">
        <v>8224</v>
      </c>
      <c r="H3285" t="s">
        <v>8246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8295</v>
      </c>
      <c r="O3285" s="7">
        <f>(Table1[[#This Row],[pledged]]/Table1[[#This Row],[goal]])*100</f>
        <v>300.47639999999996</v>
      </c>
      <c r="P3285">
        <f>Table1[[#This Row],[pledged]]/Table1[[#This Row],[backers_count]]</f>
        <v>70.041118881118877</v>
      </c>
      <c r="Q3285" t="s">
        <v>8317</v>
      </c>
      <c r="R3285" t="s">
        <v>8347</v>
      </c>
      <c r="S3285" s="12">
        <f>(((J3285/60)/60)/24)+DATE(1970,1,1)</f>
        <v>41578.210104166668</v>
      </c>
      <c r="T3285" s="12">
        <f>(((I3285/60)/60)/24)+DATE(1970,1,1)</f>
        <v>41638.251770833333</v>
      </c>
    </row>
    <row r="3286" spans="1:20" ht="43.2" x14ac:dyDescent="0.3">
      <c r="A3286">
        <v>2042</v>
      </c>
      <c r="B3286" s="3" t="s">
        <v>2043</v>
      </c>
      <c r="C3286" s="3" t="s">
        <v>6152</v>
      </c>
      <c r="D3286">
        <v>10000</v>
      </c>
      <c r="E3286">
        <v>12353</v>
      </c>
      <c r="F3286" t="s">
        <v>8219</v>
      </c>
      <c r="G3286" t="s">
        <v>8224</v>
      </c>
      <c r="H3286" t="s">
        <v>8246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8295</v>
      </c>
      <c r="O3286" s="7">
        <f>(Table1[[#This Row],[pledged]]/Table1[[#This Row],[goal]])*100</f>
        <v>123.53</v>
      </c>
      <c r="P3286">
        <f>Table1[[#This Row],[pledged]]/Table1[[#This Row],[backers_count]]</f>
        <v>88.23571428571428</v>
      </c>
      <c r="Q3286" t="s">
        <v>8317</v>
      </c>
      <c r="R3286" t="s">
        <v>8347</v>
      </c>
      <c r="S3286" s="12">
        <f>(((J3286/60)/60)/24)+DATE(1970,1,1)</f>
        <v>42331.708032407405</v>
      </c>
      <c r="T3286" s="12">
        <f>(((I3286/60)/60)/24)+DATE(1970,1,1)</f>
        <v>42391.708032407405</v>
      </c>
    </row>
    <row r="3287" spans="1:20" ht="43.2" x14ac:dyDescent="0.3">
      <c r="A3287">
        <v>2046</v>
      </c>
      <c r="B3287" s="3" t="s">
        <v>2047</v>
      </c>
      <c r="C3287" s="3" t="s">
        <v>6156</v>
      </c>
      <c r="D3287">
        <v>10000</v>
      </c>
      <c r="E3287">
        <v>12110</v>
      </c>
      <c r="F3287" t="s">
        <v>8219</v>
      </c>
      <c r="G3287" t="s">
        <v>8224</v>
      </c>
      <c r="H3287" t="s">
        <v>8246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8295</v>
      </c>
      <c r="O3287" s="7">
        <f>(Table1[[#This Row],[pledged]]/Table1[[#This Row],[goal]])*100</f>
        <v>121.10000000000001</v>
      </c>
      <c r="P3287">
        <f>Table1[[#This Row],[pledged]]/Table1[[#This Row],[backers_count]]</f>
        <v>55.806451612903224</v>
      </c>
      <c r="Q3287" t="s">
        <v>8317</v>
      </c>
      <c r="R3287" t="s">
        <v>8347</v>
      </c>
      <c r="S3287" s="12">
        <f>(((J3287/60)/60)/24)+DATE(1970,1,1)</f>
        <v>41387.171805555554</v>
      </c>
      <c r="T3287" s="12">
        <f>(((I3287/60)/60)/24)+DATE(1970,1,1)</f>
        <v>41417.171805555554</v>
      </c>
    </row>
    <row r="3288" spans="1:20" ht="43.2" x14ac:dyDescent="0.3">
      <c r="A3288">
        <v>2050</v>
      </c>
      <c r="B3288" s="3" t="s">
        <v>2051</v>
      </c>
      <c r="C3288" s="3" t="s">
        <v>6160</v>
      </c>
      <c r="D3288">
        <v>10000</v>
      </c>
      <c r="E3288">
        <v>47327</v>
      </c>
      <c r="F3288" t="s">
        <v>8219</v>
      </c>
      <c r="G3288" t="s">
        <v>8224</v>
      </c>
      <c r="H3288" t="s">
        <v>8246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8295</v>
      </c>
      <c r="O3288" s="7">
        <f>(Table1[[#This Row],[pledged]]/Table1[[#This Row],[goal]])*100</f>
        <v>473.27000000000004</v>
      </c>
      <c r="P3288">
        <f>Table1[[#This Row],[pledged]]/Table1[[#This Row],[backers_count]]</f>
        <v>278.39411764705881</v>
      </c>
      <c r="Q3288" t="s">
        <v>8317</v>
      </c>
      <c r="R3288" t="s">
        <v>8347</v>
      </c>
      <c r="S3288" s="12">
        <f>(((J3288/60)/60)/24)+DATE(1970,1,1)</f>
        <v>42115.071504629625</v>
      </c>
      <c r="T3288" s="12">
        <f>(((I3288/60)/60)/24)+DATE(1970,1,1)</f>
        <v>42155.071504629625</v>
      </c>
    </row>
    <row r="3289" spans="1:20" ht="57.6" x14ac:dyDescent="0.3">
      <c r="A3289">
        <v>2079</v>
      </c>
      <c r="B3289" s="3" t="s">
        <v>2080</v>
      </c>
      <c r="C3289" s="3" t="s">
        <v>6189</v>
      </c>
      <c r="D3289">
        <v>10000</v>
      </c>
      <c r="E3289">
        <v>28817</v>
      </c>
      <c r="F3289" t="s">
        <v>8219</v>
      </c>
      <c r="G3289" t="s">
        <v>8225</v>
      </c>
      <c r="H3289" t="s">
        <v>8247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8295</v>
      </c>
      <c r="O3289" s="7">
        <f>(Table1[[#This Row],[pledged]]/Table1[[#This Row],[goal]])*100</f>
        <v>288.17</v>
      </c>
      <c r="P3289">
        <f>Table1[[#This Row],[pledged]]/Table1[[#This Row],[backers_count]]</f>
        <v>47.474464579901152</v>
      </c>
      <c r="Q3289" t="s">
        <v>8317</v>
      </c>
      <c r="R3289" t="s">
        <v>8347</v>
      </c>
      <c r="S3289" s="12">
        <f>(((J3289/60)/60)/24)+DATE(1970,1,1)</f>
        <v>42150.71056712963</v>
      </c>
      <c r="T3289" s="12">
        <f>(((I3289/60)/60)/24)+DATE(1970,1,1)</f>
        <v>42180.791666666672</v>
      </c>
    </row>
    <row r="3290" spans="1:20" ht="57.6" x14ac:dyDescent="0.3">
      <c r="A3290">
        <v>2184</v>
      </c>
      <c r="B3290" s="3" t="s">
        <v>2185</v>
      </c>
      <c r="C3290" s="3" t="s">
        <v>6294</v>
      </c>
      <c r="D3290">
        <v>10000</v>
      </c>
      <c r="E3290">
        <v>28474</v>
      </c>
      <c r="F3290" t="s">
        <v>8219</v>
      </c>
      <c r="G3290" t="s">
        <v>8224</v>
      </c>
      <c r="H3290" t="s">
        <v>8246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8297</v>
      </c>
      <c r="O3290" s="7">
        <f>(Table1[[#This Row],[pledged]]/Table1[[#This Row],[goal]])*100</f>
        <v>284.74</v>
      </c>
      <c r="P3290">
        <f>Table1[[#This Row],[pledged]]/Table1[[#This Row],[backers_count]]</f>
        <v>107.04511278195488</v>
      </c>
      <c r="Q3290" t="s">
        <v>8331</v>
      </c>
      <c r="R3290" t="s">
        <v>8349</v>
      </c>
      <c r="S3290" s="12">
        <f>(((J3290/60)/60)/24)+DATE(1970,1,1)</f>
        <v>42380.690289351856</v>
      </c>
      <c r="T3290" s="12">
        <f>(((I3290/60)/60)/24)+DATE(1970,1,1)</f>
        <v>42394.666666666672</v>
      </c>
    </row>
    <row r="3291" spans="1:20" ht="57.6" x14ac:dyDescent="0.3">
      <c r="A3291">
        <v>2194</v>
      </c>
      <c r="B3291" s="3" t="s">
        <v>2195</v>
      </c>
      <c r="C3291" s="3" t="s">
        <v>6304</v>
      </c>
      <c r="D3291">
        <v>10000</v>
      </c>
      <c r="E3291">
        <v>53737</v>
      </c>
      <c r="F3291" t="s">
        <v>8219</v>
      </c>
      <c r="G3291" t="s">
        <v>8224</v>
      </c>
      <c r="H3291" t="s">
        <v>8246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8297</v>
      </c>
      <c r="O3291" s="7">
        <f>(Table1[[#This Row],[pledged]]/Table1[[#This Row],[goal]])*100</f>
        <v>537.37</v>
      </c>
      <c r="P3291">
        <f>Table1[[#This Row],[pledged]]/Table1[[#This Row],[backers_count]]</f>
        <v>61.203872437357631</v>
      </c>
      <c r="Q3291" t="s">
        <v>8331</v>
      </c>
      <c r="R3291" t="s">
        <v>8349</v>
      </c>
      <c r="S3291" s="12">
        <f>(((J3291/60)/60)/24)+DATE(1970,1,1)</f>
        <v>42425.757986111115</v>
      </c>
      <c r="T3291" s="12">
        <f>(((I3291/60)/60)/24)+DATE(1970,1,1)</f>
        <v>42455.716319444444</v>
      </c>
    </row>
    <row r="3292" spans="1:20" ht="43.2" x14ac:dyDescent="0.3">
      <c r="A3292">
        <v>2224</v>
      </c>
      <c r="B3292" s="3" t="s">
        <v>2225</v>
      </c>
      <c r="C3292" s="3" t="s">
        <v>6334</v>
      </c>
      <c r="D3292">
        <v>10000</v>
      </c>
      <c r="E3292">
        <v>24315</v>
      </c>
      <c r="F3292" t="s">
        <v>8219</v>
      </c>
      <c r="G3292" t="s">
        <v>8224</v>
      </c>
      <c r="H3292" t="s">
        <v>8246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8297</v>
      </c>
      <c r="O3292" s="7">
        <f>(Table1[[#This Row],[pledged]]/Table1[[#This Row],[goal]])*100</f>
        <v>243.15000000000003</v>
      </c>
      <c r="P3292">
        <f>Table1[[#This Row],[pledged]]/Table1[[#This Row],[backers_count]]</f>
        <v>82.145270270270274</v>
      </c>
      <c r="Q3292" t="s">
        <v>8331</v>
      </c>
      <c r="R3292" t="s">
        <v>8349</v>
      </c>
      <c r="S3292" s="12">
        <f>(((J3292/60)/60)/24)+DATE(1970,1,1)</f>
        <v>42644.667534722219</v>
      </c>
      <c r="T3292" s="12">
        <f>(((I3292/60)/60)/24)+DATE(1970,1,1)</f>
        <v>42672.791666666672</v>
      </c>
    </row>
    <row r="3293" spans="1:20" ht="28.8" x14ac:dyDescent="0.3">
      <c r="A3293">
        <v>2242</v>
      </c>
      <c r="B3293" s="3" t="s">
        <v>2243</v>
      </c>
      <c r="C3293" s="3" t="s">
        <v>6352</v>
      </c>
      <c r="D3293">
        <v>10000</v>
      </c>
      <c r="E3293">
        <v>136009.76</v>
      </c>
      <c r="F3293" t="s">
        <v>8219</v>
      </c>
      <c r="G3293" t="s">
        <v>8224</v>
      </c>
      <c r="H3293" t="s">
        <v>8246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8297</v>
      </c>
      <c r="O3293" s="7">
        <f>(Table1[[#This Row],[pledged]]/Table1[[#This Row],[goal]])*100</f>
        <v>1360.0976000000001</v>
      </c>
      <c r="P3293">
        <f>Table1[[#This Row],[pledged]]/Table1[[#This Row],[backers_count]]</f>
        <v>53.865251485148519</v>
      </c>
      <c r="Q3293" t="s">
        <v>8331</v>
      </c>
      <c r="R3293" t="s">
        <v>8349</v>
      </c>
      <c r="S3293" s="12">
        <f>(((J3293/60)/60)/24)+DATE(1970,1,1)</f>
        <v>41569.575613425928</v>
      </c>
      <c r="T3293" s="12">
        <f>(((I3293/60)/60)/24)+DATE(1970,1,1)</f>
        <v>41605.126388888886</v>
      </c>
    </row>
    <row r="3294" spans="1:20" ht="57.6" x14ac:dyDescent="0.3">
      <c r="A3294">
        <v>2328</v>
      </c>
      <c r="B3294" s="3" t="s">
        <v>2329</v>
      </c>
      <c r="C3294" s="3" t="s">
        <v>6438</v>
      </c>
      <c r="D3294">
        <v>10000</v>
      </c>
      <c r="E3294">
        <v>25445</v>
      </c>
      <c r="F3294" t="s">
        <v>8219</v>
      </c>
      <c r="G3294" t="s">
        <v>8224</v>
      </c>
      <c r="H3294" t="s">
        <v>8246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8298</v>
      </c>
      <c r="O3294" s="7">
        <f>(Table1[[#This Row],[pledged]]/Table1[[#This Row],[goal]])*100</f>
        <v>254.45000000000002</v>
      </c>
      <c r="P3294">
        <f>Table1[[#This Row],[pledged]]/Table1[[#This Row],[backers_count]]</f>
        <v>47.383612662942269</v>
      </c>
      <c r="Q3294" t="s">
        <v>8334</v>
      </c>
      <c r="R3294" t="s">
        <v>8350</v>
      </c>
      <c r="S3294" s="12">
        <f>(((J3294/60)/60)/24)+DATE(1970,1,1)</f>
        <v>42139.781678240746</v>
      </c>
      <c r="T3294" s="12">
        <f>(((I3294/60)/60)/24)+DATE(1970,1,1)</f>
        <v>42169.781678240746</v>
      </c>
    </row>
    <row r="3295" spans="1:20" ht="43.2" x14ac:dyDescent="0.3">
      <c r="A3295">
        <v>2449</v>
      </c>
      <c r="B3295" s="3" t="s">
        <v>2450</v>
      </c>
      <c r="C3295" s="3" t="s">
        <v>6559</v>
      </c>
      <c r="D3295">
        <v>10000</v>
      </c>
      <c r="E3295">
        <v>10800</v>
      </c>
      <c r="F3295" t="s">
        <v>8219</v>
      </c>
      <c r="G3295" t="s">
        <v>8224</v>
      </c>
      <c r="H3295" t="s">
        <v>8246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8298</v>
      </c>
      <c r="O3295" s="7">
        <f>(Table1[[#This Row],[pledged]]/Table1[[#This Row],[goal]])*100</f>
        <v>108</v>
      </c>
      <c r="P3295">
        <f>Table1[[#This Row],[pledged]]/Table1[[#This Row],[backers_count]]</f>
        <v>90</v>
      </c>
      <c r="Q3295" t="s">
        <v>8334</v>
      </c>
      <c r="R3295" t="s">
        <v>8350</v>
      </c>
      <c r="S3295" s="12">
        <f>(((J3295/60)/60)/24)+DATE(1970,1,1)</f>
        <v>41943.142534722225</v>
      </c>
      <c r="T3295" s="12">
        <f>(((I3295/60)/60)/24)+DATE(1970,1,1)</f>
        <v>41973.184201388889</v>
      </c>
    </row>
    <row r="3296" spans="1:20" ht="43.2" x14ac:dyDescent="0.3">
      <c r="A3296">
        <v>2451</v>
      </c>
      <c r="B3296" s="3" t="s">
        <v>2452</v>
      </c>
      <c r="C3296" s="3" t="s">
        <v>6561</v>
      </c>
      <c r="D3296">
        <v>10000</v>
      </c>
      <c r="E3296">
        <v>11545</v>
      </c>
      <c r="F3296" t="s">
        <v>8219</v>
      </c>
      <c r="G3296" t="s">
        <v>8224</v>
      </c>
      <c r="H3296" t="s">
        <v>8246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8298</v>
      </c>
      <c r="O3296" s="7">
        <f>(Table1[[#This Row],[pledged]]/Table1[[#This Row],[goal]])*100</f>
        <v>115.45</v>
      </c>
      <c r="P3296">
        <f>Table1[[#This Row],[pledged]]/Table1[[#This Row],[backers_count]]</f>
        <v>62.06989247311828</v>
      </c>
      <c r="Q3296" t="s">
        <v>8334</v>
      </c>
      <c r="R3296" t="s">
        <v>8350</v>
      </c>
      <c r="S3296" s="12">
        <f>(((J3296/60)/60)/24)+DATE(1970,1,1)</f>
        <v>42779.908449074079</v>
      </c>
      <c r="T3296" s="12">
        <f>(((I3296/60)/60)/24)+DATE(1970,1,1)</f>
        <v>42799.908449074079</v>
      </c>
    </row>
    <row r="3297" spans="1:20" ht="43.2" x14ac:dyDescent="0.3">
      <c r="A3297">
        <v>2539</v>
      </c>
      <c r="B3297" s="3" t="s">
        <v>2539</v>
      </c>
      <c r="C3297" s="3" t="s">
        <v>6649</v>
      </c>
      <c r="D3297">
        <v>10000</v>
      </c>
      <c r="E3297">
        <v>10025</v>
      </c>
      <c r="F3297" t="s">
        <v>8219</v>
      </c>
      <c r="G3297" t="s">
        <v>8224</v>
      </c>
      <c r="H3297" t="s">
        <v>8246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8300</v>
      </c>
      <c r="O3297" s="7">
        <f>(Table1[[#This Row],[pledged]]/Table1[[#This Row],[goal]])*100</f>
        <v>100.25</v>
      </c>
      <c r="P3297">
        <f>Table1[[#This Row],[pledged]]/Table1[[#This Row],[backers_count]]</f>
        <v>169.91525423728814</v>
      </c>
      <c r="Q3297" t="s">
        <v>8323</v>
      </c>
      <c r="R3297" t="s">
        <v>8352</v>
      </c>
      <c r="S3297" s="12">
        <f>(((J3297/60)/60)/24)+DATE(1970,1,1)</f>
        <v>41977.902222222227</v>
      </c>
      <c r="T3297" s="12">
        <f>(((I3297/60)/60)/24)+DATE(1970,1,1)</f>
        <v>42037.902222222227</v>
      </c>
    </row>
    <row r="3298" spans="1:20" ht="43.2" x14ac:dyDescent="0.3">
      <c r="A3298">
        <v>2612</v>
      </c>
      <c r="B3298" s="3" t="s">
        <v>2612</v>
      </c>
      <c r="C3298" s="3" t="s">
        <v>6722</v>
      </c>
      <c r="D3298">
        <v>10000</v>
      </c>
      <c r="E3298">
        <v>17176.13</v>
      </c>
      <c r="F3298" t="s">
        <v>8219</v>
      </c>
      <c r="G3298" t="s">
        <v>8224</v>
      </c>
      <c r="H3298" t="s">
        <v>8246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8301</v>
      </c>
      <c r="O3298" s="7">
        <f>(Table1[[#This Row],[pledged]]/Table1[[#This Row],[goal]])*100</f>
        <v>171.76130000000001</v>
      </c>
      <c r="P3298">
        <f>Table1[[#This Row],[pledged]]/Table1[[#This Row],[backers_count]]</f>
        <v>58.422210884353746</v>
      </c>
      <c r="Q3298" t="s">
        <v>8317</v>
      </c>
      <c r="R3298" t="s">
        <v>8353</v>
      </c>
      <c r="S3298" s="12">
        <f>(((J3298/60)/60)/24)+DATE(1970,1,1)</f>
        <v>41982.143171296295</v>
      </c>
      <c r="T3298" s="12">
        <f>(((I3298/60)/60)/24)+DATE(1970,1,1)</f>
        <v>42013.143171296295</v>
      </c>
    </row>
    <row r="3299" spans="1:20" ht="43.2" x14ac:dyDescent="0.3">
      <c r="A3299">
        <v>2666</v>
      </c>
      <c r="B3299" s="3" t="s">
        <v>2666</v>
      </c>
      <c r="C3299" s="3" t="s">
        <v>6776</v>
      </c>
      <c r="D3299">
        <v>10000</v>
      </c>
      <c r="E3299">
        <v>15929.51</v>
      </c>
      <c r="F3299" t="s">
        <v>8219</v>
      </c>
      <c r="G3299" t="s">
        <v>8224</v>
      </c>
      <c r="H3299" t="s">
        <v>8246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8302</v>
      </c>
      <c r="O3299" s="7">
        <f>(Table1[[#This Row],[pledged]]/Table1[[#This Row],[goal]])*100</f>
        <v>159.29509999999999</v>
      </c>
      <c r="P3299">
        <f>Table1[[#This Row],[pledged]]/Table1[[#This Row],[backers_count]]</f>
        <v>77.327718446601949</v>
      </c>
      <c r="Q3299" t="s">
        <v>8317</v>
      </c>
      <c r="R3299" t="s">
        <v>8354</v>
      </c>
      <c r="S3299" s="12">
        <f>(((J3299/60)/60)/24)+DATE(1970,1,1)</f>
        <v>42235.764340277776</v>
      </c>
      <c r="T3299" s="12">
        <f>(((I3299/60)/60)/24)+DATE(1970,1,1)</f>
        <v>42272.875</v>
      </c>
    </row>
    <row r="3300" spans="1:20" ht="72" x14ac:dyDescent="0.3">
      <c r="A3300">
        <v>2716</v>
      </c>
      <c r="B3300" s="3" t="s">
        <v>2716</v>
      </c>
      <c r="C3300" s="3" t="s">
        <v>6826</v>
      </c>
      <c r="D3300">
        <v>10000</v>
      </c>
      <c r="E3300">
        <v>11998.01</v>
      </c>
      <c r="F3300" t="s">
        <v>8219</v>
      </c>
      <c r="G3300" t="s">
        <v>8236</v>
      </c>
      <c r="H3300" t="s">
        <v>8249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8303</v>
      </c>
      <c r="O3300" s="7">
        <f>(Table1[[#This Row],[pledged]]/Table1[[#This Row],[goal]])*100</f>
        <v>119.98010000000001</v>
      </c>
      <c r="P3300">
        <f>Table1[[#This Row],[pledged]]/Table1[[#This Row],[backers_count]]</f>
        <v>64.160481283422456</v>
      </c>
      <c r="Q3300" t="s">
        <v>8315</v>
      </c>
      <c r="R3300" t="s">
        <v>8355</v>
      </c>
      <c r="S3300" s="12">
        <f>(((J3300/60)/60)/24)+DATE(1970,1,1)</f>
        <v>42255.333252314813</v>
      </c>
      <c r="T3300" s="12">
        <f>(((I3300/60)/60)/24)+DATE(1970,1,1)</f>
        <v>42285.333252314813</v>
      </c>
    </row>
    <row r="3301" spans="1:20" ht="43.2" x14ac:dyDescent="0.3">
      <c r="A3301">
        <v>2727</v>
      </c>
      <c r="B3301" s="3" t="s">
        <v>2727</v>
      </c>
      <c r="C3301" s="3" t="s">
        <v>6837</v>
      </c>
      <c r="D3301">
        <v>10000</v>
      </c>
      <c r="E3301">
        <v>49321</v>
      </c>
      <c r="F3301" t="s">
        <v>8219</v>
      </c>
      <c r="G3301" t="s">
        <v>8224</v>
      </c>
      <c r="H3301" t="s">
        <v>8246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8295</v>
      </c>
      <c r="O3301" s="7">
        <f>(Table1[[#This Row],[pledged]]/Table1[[#This Row],[goal]])*100</f>
        <v>493.21000000000004</v>
      </c>
      <c r="P3301">
        <f>Table1[[#This Row],[pledged]]/Table1[[#This Row],[backers_count]]</f>
        <v>69.760961810466767</v>
      </c>
      <c r="Q3301" t="s">
        <v>8317</v>
      </c>
      <c r="R3301" t="s">
        <v>8347</v>
      </c>
      <c r="S3301" s="12">
        <f>(((J3301/60)/60)/24)+DATE(1970,1,1)</f>
        <v>42198.676655092597</v>
      </c>
      <c r="T3301" s="12">
        <f>(((I3301/60)/60)/24)+DATE(1970,1,1)</f>
        <v>42223.676655092597</v>
      </c>
    </row>
    <row r="3302" spans="1:20" ht="57.6" x14ac:dyDescent="0.3">
      <c r="A3302">
        <v>2793</v>
      </c>
      <c r="B3302" s="3" t="s">
        <v>2793</v>
      </c>
      <c r="C3302" s="3" t="s">
        <v>6903</v>
      </c>
      <c r="D3302">
        <v>10000</v>
      </c>
      <c r="E3302">
        <v>11056.75</v>
      </c>
      <c r="F3302" t="s">
        <v>8219</v>
      </c>
      <c r="G3302" t="s">
        <v>8226</v>
      </c>
      <c r="H3302" t="s">
        <v>8248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8271</v>
      </c>
      <c r="O3302" s="7">
        <f>(Table1[[#This Row],[pledged]]/Table1[[#This Row],[goal]])*100</f>
        <v>110.5675</v>
      </c>
      <c r="P3302">
        <f>Table1[[#This Row],[pledged]]/Table1[[#This Row],[backers_count]]</f>
        <v>151.4623287671233</v>
      </c>
      <c r="Q3302" t="s">
        <v>8315</v>
      </c>
      <c r="R3302" t="s">
        <v>8316</v>
      </c>
      <c r="S3302" s="12">
        <f>(((J3302/60)/60)/24)+DATE(1970,1,1)</f>
        <v>42176.419039351851</v>
      </c>
      <c r="T3302" s="12">
        <f>(((I3302/60)/60)/24)+DATE(1970,1,1)</f>
        <v>42206.419039351851</v>
      </c>
    </row>
    <row r="3303" spans="1:20" ht="43.2" x14ac:dyDescent="0.3">
      <c r="A3303">
        <v>2803</v>
      </c>
      <c r="B3303" s="3" t="s">
        <v>2803</v>
      </c>
      <c r="C3303" s="3" t="s">
        <v>6913</v>
      </c>
      <c r="D3303">
        <v>10000</v>
      </c>
      <c r="E3303">
        <v>12795</v>
      </c>
      <c r="F3303" t="s">
        <v>8219</v>
      </c>
      <c r="G3303" t="s">
        <v>8224</v>
      </c>
      <c r="H3303" t="s">
        <v>8246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8271</v>
      </c>
      <c r="O3303" s="7">
        <f>(Table1[[#This Row],[pledged]]/Table1[[#This Row],[goal]])*100</f>
        <v>127.95</v>
      </c>
      <c r="P3303">
        <f>Table1[[#This Row],[pledged]]/Table1[[#This Row],[backers_count]]</f>
        <v>90.744680851063833</v>
      </c>
      <c r="Q3303" t="s">
        <v>8315</v>
      </c>
      <c r="R3303" t="s">
        <v>8316</v>
      </c>
      <c r="S3303" s="12">
        <f>(((J3303/60)/60)/24)+DATE(1970,1,1)</f>
        <v>42158.065694444449</v>
      </c>
      <c r="T3303" s="12">
        <f>(((I3303/60)/60)/24)+DATE(1970,1,1)</f>
        <v>42201</v>
      </c>
    </row>
    <row r="3304" spans="1:20" ht="43.2" x14ac:dyDescent="0.3">
      <c r="A3304">
        <v>2811</v>
      </c>
      <c r="B3304" s="3" t="s">
        <v>2811</v>
      </c>
      <c r="C3304" s="3" t="s">
        <v>6921</v>
      </c>
      <c r="D3304">
        <v>10000</v>
      </c>
      <c r="E3304">
        <v>10027</v>
      </c>
      <c r="F3304" t="s">
        <v>8219</v>
      </c>
      <c r="G3304" t="s">
        <v>8225</v>
      </c>
      <c r="H3304" t="s">
        <v>8247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8271</v>
      </c>
      <c r="O3304" s="7">
        <f>(Table1[[#This Row],[pledged]]/Table1[[#This Row],[goal]])*100</f>
        <v>100.27</v>
      </c>
      <c r="P3304">
        <f>Table1[[#This Row],[pledged]]/Table1[[#This Row],[backers_count]]</f>
        <v>92.842592592592595</v>
      </c>
      <c r="Q3304" t="s">
        <v>8315</v>
      </c>
      <c r="R3304" t="s">
        <v>8316</v>
      </c>
      <c r="S3304" s="12">
        <f>(((J3304/60)/60)/24)+DATE(1970,1,1)</f>
        <v>42028.496562500004</v>
      </c>
      <c r="T3304" s="12">
        <f>(((I3304/60)/60)/24)+DATE(1970,1,1)</f>
        <v>42058.496562500004</v>
      </c>
    </row>
    <row r="3305" spans="1:20" ht="43.2" x14ac:dyDescent="0.3">
      <c r="A3305">
        <v>2818</v>
      </c>
      <c r="B3305" s="3" t="s">
        <v>2818</v>
      </c>
      <c r="C3305" s="3" t="s">
        <v>6928</v>
      </c>
      <c r="D3305">
        <v>10000</v>
      </c>
      <c r="E3305">
        <v>10603</v>
      </c>
      <c r="F3305" t="s">
        <v>8219</v>
      </c>
      <c r="G3305" t="s">
        <v>8224</v>
      </c>
      <c r="H3305" t="s">
        <v>8246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8271</v>
      </c>
      <c r="O3305" s="7">
        <f>(Table1[[#This Row],[pledged]]/Table1[[#This Row],[goal]])*100</f>
        <v>106.03</v>
      </c>
      <c r="P3305">
        <f>Table1[[#This Row],[pledged]]/Table1[[#This Row],[backers_count]]</f>
        <v>103.95098039215686</v>
      </c>
      <c r="Q3305" t="s">
        <v>8315</v>
      </c>
      <c r="R3305" t="s">
        <v>8316</v>
      </c>
      <c r="S3305" s="12">
        <f>(((J3305/60)/60)/24)+DATE(1970,1,1)</f>
        <v>42250.598217592589</v>
      </c>
      <c r="T3305" s="12">
        <f>(((I3305/60)/60)/24)+DATE(1970,1,1)</f>
        <v>42270.598217592589</v>
      </c>
    </row>
    <row r="3306" spans="1:20" ht="43.2" x14ac:dyDescent="0.3">
      <c r="A3306">
        <v>2930</v>
      </c>
      <c r="B3306" s="3" t="s">
        <v>2930</v>
      </c>
      <c r="C3306" s="3" t="s">
        <v>7040</v>
      </c>
      <c r="D3306">
        <v>10000</v>
      </c>
      <c r="E3306">
        <v>10092</v>
      </c>
      <c r="F3306" t="s">
        <v>8219</v>
      </c>
      <c r="G3306" t="s">
        <v>8225</v>
      </c>
      <c r="H3306" t="s">
        <v>8247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8305</v>
      </c>
      <c r="O3306" s="7">
        <f>(Table1[[#This Row],[pledged]]/Table1[[#This Row],[goal]])*100</f>
        <v>100.92000000000002</v>
      </c>
      <c r="P3306">
        <f>Table1[[#This Row],[pledged]]/Table1[[#This Row],[backers_count]]</f>
        <v>162.7741935483871</v>
      </c>
      <c r="Q3306" t="s">
        <v>8315</v>
      </c>
      <c r="R3306" t="s">
        <v>8357</v>
      </c>
      <c r="S3306" s="12">
        <f>(((J3306/60)/60)/24)+DATE(1970,1,1)</f>
        <v>42101.584074074075</v>
      </c>
      <c r="T3306" s="12">
        <f>(((I3306/60)/60)/24)+DATE(1970,1,1)</f>
        <v>42131.584074074075</v>
      </c>
    </row>
    <row r="3307" spans="1:20" ht="57.6" x14ac:dyDescent="0.3">
      <c r="A3307">
        <v>2963</v>
      </c>
      <c r="B3307" s="3" t="s">
        <v>2963</v>
      </c>
      <c r="C3307" s="3" t="s">
        <v>7073</v>
      </c>
      <c r="D3307">
        <v>10000</v>
      </c>
      <c r="E3307">
        <v>10685</v>
      </c>
      <c r="F3307" t="s">
        <v>8219</v>
      </c>
      <c r="G3307" t="s">
        <v>8224</v>
      </c>
      <c r="H3307" t="s">
        <v>8246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8271</v>
      </c>
      <c r="O3307" s="7">
        <f>(Table1[[#This Row],[pledged]]/Table1[[#This Row],[goal]])*100</f>
        <v>106.85</v>
      </c>
      <c r="P3307">
        <f>Table1[[#This Row],[pledged]]/Table1[[#This Row],[backers_count]]</f>
        <v>109.03061224489795</v>
      </c>
      <c r="Q3307" t="s">
        <v>8315</v>
      </c>
      <c r="R3307" t="s">
        <v>8316</v>
      </c>
      <c r="S3307" s="12">
        <f>(((J3307/60)/60)/24)+DATE(1970,1,1)</f>
        <v>42157.470185185186</v>
      </c>
      <c r="T3307" s="12">
        <f>(((I3307/60)/60)/24)+DATE(1970,1,1)</f>
        <v>42187.470185185186</v>
      </c>
    </row>
    <row r="3308" spans="1:20" ht="43.2" x14ac:dyDescent="0.3">
      <c r="A3308">
        <v>2966</v>
      </c>
      <c r="B3308" s="3" t="s">
        <v>2966</v>
      </c>
      <c r="C3308" s="3" t="s">
        <v>7076</v>
      </c>
      <c r="D3308">
        <v>10000</v>
      </c>
      <c r="E3308">
        <v>11363</v>
      </c>
      <c r="F3308" t="s">
        <v>8219</v>
      </c>
      <c r="G3308" t="s">
        <v>8224</v>
      </c>
      <c r="H3308" t="s">
        <v>8246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8271</v>
      </c>
      <c r="O3308" s="7">
        <f>(Table1[[#This Row],[pledged]]/Table1[[#This Row],[goal]])*100</f>
        <v>113.63000000000001</v>
      </c>
      <c r="P3308">
        <f>Table1[[#This Row],[pledged]]/Table1[[#This Row],[backers_count]]</f>
        <v>88.7734375</v>
      </c>
      <c r="Q3308" t="s">
        <v>8315</v>
      </c>
      <c r="R3308" t="s">
        <v>8316</v>
      </c>
      <c r="S3308" s="12">
        <f>(((J3308/60)/60)/24)+DATE(1970,1,1)</f>
        <v>42233.738564814819</v>
      </c>
      <c r="T3308" s="12">
        <f>(((I3308/60)/60)/24)+DATE(1970,1,1)</f>
        <v>42263.738564814819</v>
      </c>
    </row>
    <row r="3309" spans="1:20" ht="57.6" x14ac:dyDescent="0.3">
      <c r="A3309">
        <v>2985</v>
      </c>
      <c r="B3309" s="3" t="s">
        <v>2985</v>
      </c>
      <c r="C3309" s="3" t="s">
        <v>7095</v>
      </c>
      <c r="D3309">
        <v>10000</v>
      </c>
      <c r="E3309">
        <v>12165</v>
      </c>
      <c r="F3309" t="s">
        <v>8219</v>
      </c>
      <c r="G3309" t="s">
        <v>8228</v>
      </c>
      <c r="H3309" t="s">
        <v>8250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8303</v>
      </c>
      <c r="O3309" s="7">
        <f>(Table1[[#This Row],[pledged]]/Table1[[#This Row],[goal]])*100</f>
        <v>121.64999999999999</v>
      </c>
      <c r="P3309">
        <f>Table1[[#This Row],[pledged]]/Table1[[#This Row],[backers_count]]</f>
        <v>109.5945945945946</v>
      </c>
      <c r="Q3309" t="s">
        <v>8315</v>
      </c>
      <c r="R3309" t="s">
        <v>8355</v>
      </c>
      <c r="S3309" s="12">
        <f>(((J3309/60)/60)/24)+DATE(1970,1,1)</f>
        <v>42654.973703703698</v>
      </c>
      <c r="T3309" s="12">
        <f>(((I3309/60)/60)/24)+DATE(1970,1,1)</f>
        <v>42674.166666666672</v>
      </c>
    </row>
    <row r="3310" spans="1:20" ht="43.2" x14ac:dyDescent="0.3">
      <c r="A3310">
        <v>2990</v>
      </c>
      <c r="B3310" s="3" t="s">
        <v>2990</v>
      </c>
      <c r="C3310" s="3" t="s">
        <v>7100</v>
      </c>
      <c r="D3310">
        <v>10000</v>
      </c>
      <c r="E3310">
        <v>10000</v>
      </c>
      <c r="F3310" t="s">
        <v>8219</v>
      </c>
      <c r="G3310" t="s">
        <v>8224</v>
      </c>
      <c r="H3310" t="s">
        <v>8246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8303</v>
      </c>
      <c r="O3310" s="7">
        <f>(Table1[[#This Row],[pledged]]/Table1[[#This Row],[goal]])*100</f>
        <v>100</v>
      </c>
      <c r="P3310">
        <f>Table1[[#This Row],[pledged]]/Table1[[#This Row],[backers_count]]</f>
        <v>370.37037037037038</v>
      </c>
      <c r="Q3310" t="s">
        <v>8315</v>
      </c>
      <c r="R3310" t="s">
        <v>8355</v>
      </c>
      <c r="S3310" s="12">
        <f>(((J3310/60)/60)/24)+DATE(1970,1,1)</f>
        <v>42341.57430555555</v>
      </c>
      <c r="T3310" s="12">
        <f>(((I3310/60)/60)/24)+DATE(1970,1,1)</f>
        <v>42376.57430555555</v>
      </c>
    </row>
    <row r="3311" spans="1:20" ht="43.2" x14ac:dyDescent="0.3">
      <c r="A3311">
        <v>2997</v>
      </c>
      <c r="B3311" s="3" t="s">
        <v>2997</v>
      </c>
      <c r="C3311" s="3" t="s">
        <v>7107</v>
      </c>
      <c r="D3311">
        <v>10000</v>
      </c>
      <c r="E3311">
        <v>10373</v>
      </c>
      <c r="F3311" t="s">
        <v>8219</v>
      </c>
      <c r="G3311" t="s">
        <v>8224</v>
      </c>
      <c r="H3311" t="s">
        <v>8246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8303</v>
      </c>
      <c r="O3311" s="7">
        <f>(Table1[[#This Row],[pledged]]/Table1[[#This Row],[goal]])*100</f>
        <v>103.73000000000002</v>
      </c>
      <c r="P3311">
        <f>Table1[[#This Row],[pledged]]/Table1[[#This Row],[backers_count]]</f>
        <v>90.2</v>
      </c>
      <c r="Q3311" t="s">
        <v>8315</v>
      </c>
      <c r="R3311" t="s">
        <v>8355</v>
      </c>
      <c r="S3311" s="12">
        <f>(((J3311/60)/60)/24)+DATE(1970,1,1)</f>
        <v>42775.733715277776</v>
      </c>
      <c r="T3311" s="12">
        <f>(((I3311/60)/60)/24)+DATE(1970,1,1)</f>
        <v>42793.207638888889</v>
      </c>
    </row>
    <row r="3312" spans="1:20" ht="43.2" x14ac:dyDescent="0.3">
      <c r="A3312">
        <v>3013</v>
      </c>
      <c r="B3312" s="3" t="s">
        <v>3013</v>
      </c>
      <c r="C3312" s="3" t="s">
        <v>7123</v>
      </c>
      <c r="D3312">
        <v>10000</v>
      </c>
      <c r="E3312">
        <v>15696</v>
      </c>
      <c r="F3312" t="s">
        <v>8219</v>
      </c>
      <c r="G3312" t="s">
        <v>8224</v>
      </c>
      <c r="H3312" t="s">
        <v>8246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8303</v>
      </c>
      <c r="O3312" s="7">
        <f>(Table1[[#This Row],[pledged]]/Table1[[#This Row],[goal]])*100</f>
        <v>156.96</v>
      </c>
      <c r="P3312">
        <f>Table1[[#This Row],[pledged]]/Table1[[#This Row],[backers_count]]</f>
        <v>146.69158878504672</v>
      </c>
      <c r="Q3312" t="s">
        <v>8315</v>
      </c>
      <c r="R3312" t="s">
        <v>8355</v>
      </c>
      <c r="S3312" s="12">
        <f>(((J3312/60)/60)/24)+DATE(1970,1,1)</f>
        <v>42146.836215277777</v>
      </c>
      <c r="T3312" s="12">
        <f>(((I3312/60)/60)/24)+DATE(1970,1,1)</f>
        <v>42176.836215277777</v>
      </c>
    </row>
    <row r="3313" spans="1:20" ht="43.2" x14ac:dyDescent="0.3">
      <c r="A3313">
        <v>3022</v>
      </c>
      <c r="B3313" s="3" t="s">
        <v>3022</v>
      </c>
      <c r="C3313" s="3" t="s">
        <v>7132</v>
      </c>
      <c r="D3313">
        <v>10000</v>
      </c>
      <c r="E3313">
        <v>10088</v>
      </c>
      <c r="F3313" t="s">
        <v>8219</v>
      </c>
      <c r="G3313" t="s">
        <v>8224</v>
      </c>
      <c r="H3313" t="s">
        <v>8246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8303</v>
      </c>
      <c r="O3313" s="7">
        <f>(Table1[[#This Row],[pledged]]/Table1[[#This Row],[goal]])*100</f>
        <v>100.88</v>
      </c>
      <c r="P3313">
        <f>Table1[[#This Row],[pledged]]/Table1[[#This Row],[backers_count]]</f>
        <v>162.70967741935485</v>
      </c>
      <c r="Q3313" t="s">
        <v>8315</v>
      </c>
      <c r="R3313" t="s">
        <v>8355</v>
      </c>
      <c r="S3313" s="12">
        <f>(((J3313/60)/60)/24)+DATE(1970,1,1)</f>
        <v>42564.95380787037</v>
      </c>
      <c r="T3313" s="12">
        <f>(((I3313/60)/60)/24)+DATE(1970,1,1)</f>
        <v>42609.95380787037</v>
      </c>
    </row>
    <row r="3314" spans="1:20" ht="43.2" x14ac:dyDescent="0.3">
      <c r="A3314">
        <v>3173</v>
      </c>
      <c r="B3314" s="3" t="s">
        <v>3173</v>
      </c>
      <c r="C3314" s="3" t="s">
        <v>7283</v>
      </c>
      <c r="D3314">
        <v>10000</v>
      </c>
      <c r="E3314">
        <v>10300</v>
      </c>
      <c r="F3314" t="s">
        <v>8219</v>
      </c>
      <c r="G3314" t="s">
        <v>8224</v>
      </c>
      <c r="H3314" t="s">
        <v>8246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8271</v>
      </c>
      <c r="O3314" s="7">
        <f>(Table1[[#This Row],[pledged]]/Table1[[#This Row],[goal]])*100</f>
        <v>103</v>
      </c>
      <c r="P3314">
        <f>Table1[[#This Row],[pledged]]/Table1[[#This Row],[backers_count]]</f>
        <v>139.18918918918919</v>
      </c>
      <c r="Q3314" t="s">
        <v>8315</v>
      </c>
      <c r="R3314" t="s">
        <v>8316</v>
      </c>
      <c r="S3314" s="12">
        <f>(((J3314/60)/60)/24)+DATE(1970,1,1)</f>
        <v>41878.878379629627</v>
      </c>
      <c r="T3314" s="12">
        <f>(((I3314/60)/60)/24)+DATE(1970,1,1)</f>
        <v>41908.878379629627</v>
      </c>
    </row>
    <row r="3315" spans="1:20" ht="43.2" x14ac:dyDescent="0.3">
      <c r="A3315">
        <v>3242</v>
      </c>
      <c r="B3315" s="3" t="s">
        <v>3242</v>
      </c>
      <c r="C3315" s="3" t="s">
        <v>7352</v>
      </c>
      <c r="D3315">
        <v>10000</v>
      </c>
      <c r="E3315">
        <v>12730.42</v>
      </c>
      <c r="F3315" t="s">
        <v>8219</v>
      </c>
      <c r="G3315" t="s">
        <v>8224</v>
      </c>
      <c r="H3315" t="s">
        <v>8246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8271</v>
      </c>
      <c r="O3315" s="7">
        <f>(Table1[[#This Row],[pledged]]/Table1[[#This Row],[goal]])*100</f>
        <v>127.30419999999999</v>
      </c>
      <c r="P3315">
        <f>Table1[[#This Row],[pledged]]/Table1[[#This Row],[backers_count]]</f>
        <v>69.56513661202186</v>
      </c>
      <c r="Q3315" t="s">
        <v>8315</v>
      </c>
      <c r="R3315" t="s">
        <v>8316</v>
      </c>
      <c r="S3315" s="12">
        <f>(((J3315/60)/60)/24)+DATE(1970,1,1)</f>
        <v>41871.755694444444</v>
      </c>
      <c r="T3315" s="12">
        <f>(((I3315/60)/60)/24)+DATE(1970,1,1)</f>
        <v>41901.755694444444</v>
      </c>
    </row>
    <row r="3316" spans="1:20" ht="43.2" x14ac:dyDescent="0.3">
      <c r="A3316">
        <v>3246</v>
      </c>
      <c r="B3316" s="3" t="s">
        <v>3246</v>
      </c>
      <c r="C3316" s="3" t="s">
        <v>7356</v>
      </c>
      <c r="D3316">
        <v>10000</v>
      </c>
      <c r="E3316">
        <v>11122</v>
      </c>
      <c r="F3316" t="s">
        <v>8219</v>
      </c>
      <c r="G3316" t="s">
        <v>8224</v>
      </c>
      <c r="H3316" t="s">
        <v>8246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8271</v>
      </c>
      <c r="O3316" s="7">
        <f>(Table1[[#This Row],[pledged]]/Table1[[#This Row],[goal]])*100</f>
        <v>111.22000000000001</v>
      </c>
      <c r="P3316">
        <f>Table1[[#This Row],[pledged]]/Table1[[#This Row],[backers_count]]</f>
        <v>57.626943005181346</v>
      </c>
      <c r="Q3316" t="s">
        <v>8315</v>
      </c>
      <c r="R3316" t="s">
        <v>8316</v>
      </c>
      <c r="S3316" s="12">
        <f>(((J3316/60)/60)/24)+DATE(1970,1,1)</f>
        <v>42230.472222222219</v>
      </c>
      <c r="T3316" s="12">
        <f>(((I3316/60)/60)/24)+DATE(1970,1,1)</f>
        <v>42259.165972222225</v>
      </c>
    </row>
    <row r="3317" spans="1:20" ht="43.2" x14ac:dyDescent="0.3">
      <c r="A3317">
        <v>3256</v>
      </c>
      <c r="B3317" s="3" t="s">
        <v>3256</v>
      </c>
      <c r="C3317" s="3" t="s">
        <v>7366</v>
      </c>
      <c r="D3317">
        <v>10000</v>
      </c>
      <c r="E3317">
        <v>12806</v>
      </c>
      <c r="F3317" t="s">
        <v>8219</v>
      </c>
      <c r="G3317" t="s">
        <v>8224</v>
      </c>
      <c r="H3317" t="s">
        <v>8246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8271</v>
      </c>
      <c r="O3317" s="7">
        <f>(Table1[[#This Row],[pledged]]/Table1[[#This Row],[goal]])*100</f>
        <v>128.06</v>
      </c>
      <c r="P3317">
        <f>Table1[[#This Row],[pledged]]/Table1[[#This Row],[backers_count]]</f>
        <v>72.76136363636364</v>
      </c>
      <c r="Q3317" t="s">
        <v>8315</v>
      </c>
      <c r="R3317" t="s">
        <v>8316</v>
      </c>
      <c r="S3317" s="12">
        <f>(((J3317/60)/60)/24)+DATE(1970,1,1)</f>
        <v>42144.573807870373</v>
      </c>
      <c r="T3317" s="12">
        <f>(((I3317/60)/60)/24)+DATE(1970,1,1)</f>
        <v>42166.165972222225</v>
      </c>
    </row>
    <row r="3318" spans="1:20" ht="43.2" x14ac:dyDescent="0.3">
      <c r="A3318">
        <v>3272</v>
      </c>
      <c r="B3318" s="3" t="s">
        <v>3272</v>
      </c>
      <c r="C3318" s="3" t="s">
        <v>7382</v>
      </c>
      <c r="D3318">
        <v>10000</v>
      </c>
      <c r="E3318">
        <v>15443</v>
      </c>
      <c r="F3318" t="s">
        <v>8219</v>
      </c>
      <c r="G3318" t="s">
        <v>8224</v>
      </c>
      <c r="H3318" t="s">
        <v>8246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8271</v>
      </c>
      <c r="O3318" s="7">
        <f>(Table1[[#This Row],[pledged]]/Table1[[#This Row],[goal]])*100</f>
        <v>154.43</v>
      </c>
      <c r="P3318">
        <f>Table1[[#This Row],[pledged]]/Table1[[#This Row],[backers_count]]</f>
        <v>106.50344827586207</v>
      </c>
      <c r="Q3318" t="s">
        <v>8315</v>
      </c>
      <c r="R3318" t="s">
        <v>8316</v>
      </c>
      <c r="S3318" s="12">
        <f>(((J3318/60)/60)/24)+DATE(1970,1,1)</f>
        <v>42284.500104166669</v>
      </c>
      <c r="T3318" s="12">
        <f>(((I3318/60)/60)/24)+DATE(1970,1,1)</f>
        <v>42314.541770833333</v>
      </c>
    </row>
    <row r="3319" spans="1:20" ht="43.2" x14ac:dyDescent="0.3">
      <c r="A3319">
        <v>3288</v>
      </c>
      <c r="B3319" s="3" t="s">
        <v>3288</v>
      </c>
      <c r="C3319" s="3" t="s">
        <v>7398</v>
      </c>
      <c r="D3319">
        <v>10000</v>
      </c>
      <c r="E3319">
        <v>10026.49</v>
      </c>
      <c r="F3319" t="s">
        <v>8219</v>
      </c>
      <c r="G3319" t="s">
        <v>8225</v>
      </c>
      <c r="H3319" t="s">
        <v>8247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8271</v>
      </c>
      <c r="O3319" s="7">
        <f>(Table1[[#This Row],[pledged]]/Table1[[#This Row],[goal]])*100</f>
        <v>100.26489999999998</v>
      </c>
      <c r="P3319">
        <f>Table1[[#This Row],[pledged]]/Table1[[#This Row],[backers_count]]</f>
        <v>48.437149758454105</v>
      </c>
      <c r="Q3319" t="s">
        <v>8315</v>
      </c>
      <c r="R3319" t="s">
        <v>8316</v>
      </c>
      <c r="S3319" s="12">
        <f>(((J3319/60)/60)/24)+DATE(1970,1,1)</f>
        <v>42505.774479166663</v>
      </c>
      <c r="T3319" s="12">
        <f>(((I3319/60)/60)/24)+DATE(1970,1,1)</f>
        <v>42541.958333333328</v>
      </c>
    </row>
    <row r="3320" spans="1:20" ht="43.2" x14ac:dyDescent="0.3">
      <c r="A3320">
        <v>3298</v>
      </c>
      <c r="B3320" s="3" t="s">
        <v>3298</v>
      </c>
      <c r="C3320" s="3" t="s">
        <v>7408</v>
      </c>
      <c r="D3320">
        <v>10000</v>
      </c>
      <c r="E3320">
        <v>10173</v>
      </c>
      <c r="F3320" t="s">
        <v>8219</v>
      </c>
      <c r="G3320" t="s">
        <v>8224</v>
      </c>
      <c r="H3320" t="s">
        <v>8246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8271</v>
      </c>
      <c r="O3320" s="7">
        <f>(Table1[[#This Row],[pledged]]/Table1[[#This Row],[goal]])*100</f>
        <v>101.73</v>
      </c>
      <c r="P3320">
        <f>Table1[[#This Row],[pledged]]/Table1[[#This Row],[backers_count]]</f>
        <v>141.29166666666666</v>
      </c>
      <c r="Q3320" t="s">
        <v>8315</v>
      </c>
      <c r="R3320" t="s">
        <v>8316</v>
      </c>
      <c r="S3320" s="12">
        <f>(((J3320/60)/60)/24)+DATE(1970,1,1)</f>
        <v>42239.957962962959</v>
      </c>
      <c r="T3320" s="12">
        <f>(((I3320/60)/60)/24)+DATE(1970,1,1)</f>
        <v>42260</v>
      </c>
    </row>
    <row r="3321" spans="1:20" ht="43.2" x14ac:dyDescent="0.3">
      <c r="A3321">
        <v>3358</v>
      </c>
      <c r="B3321" s="3" t="s">
        <v>3357</v>
      </c>
      <c r="C3321" s="3" t="s">
        <v>7468</v>
      </c>
      <c r="D3321">
        <v>10000</v>
      </c>
      <c r="E3321">
        <v>10299</v>
      </c>
      <c r="F3321" t="s">
        <v>8219</v>
      </c>
      <c r="G3321" t="s">
        <v>8224</v>
      </c>
      <c r="H3321" t="s">
        <v>8246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8271</v>
      </c>
      <c r="O3321" s="7">
        <f>(Table1[[#This Row],[pledged]]/Table1[[#This Row],[goal]])*100</f>
        <v>102.99000000000001</v>
      </c>
      <c r="P3321">
        <f>Table1[[#This Row],[pledged]]/Table1[[#This Row],[backers_count]]</f>
        <v>63.574074074074076</v>
      </c>
      <c r="Q3321" t="s">
        <v>8315</v>
      </c>
      <c r="R3321" t="s">
        <v>8316</v>
      </c>
      <c r="S3321" s="12">
        <f>(((J3321/60)/60)/24)+DATE(1970,1,1)</f>
        <v>41932.311099537037</v>
      </c>
      <c r="T3321" s="12">
        <f>(((I3321/60)/60)/24)+DATE(1970,1,1)</f>
        <v>41962.352766203709</v>
      </c>
    </row>
    <row r="3322" spans="1:20" ht="43.2" x14ac:dyDescent="0.3">
      <c r="A3322">
        <v>3389</v>
      </c>
      <c r="B3322" s="3" t="s">
        <v>3388</v>
      </c>
      <c r="C3322" s="3" t="s">
        <v>7499</v>
      </c>
      <c r="D3322">
        <v>10000</v>
      </c>
      <c r="E3322">
        <v>11450</v>
      </c>
      <c r="F3322" t="s">
        <v>8219</v>
      </c>
      <c r="G3322" t="s">
        <v>8224</v>
      </c>
      <c r="H3322" t="s">
        <v>8246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8271</v>
      </c>
      <c r="O3322" s="7">
        <f>(Table1[[#This Row],[pledged]]/Table1[[#This Row],[goal]])*100</f>
        <v>114.5</v>
      </c>
      <c r="P3322">
        <f>Table1[[#This Row],[pledged]]/Table1[[#This Row],[backers_count]]</f>
        <v>184.67741935483872</v>
      </c>
      <c r="Q3322" t="s">
        <v>8315</v>
      </c>
      <c r="R3322" t="s">
        <v>8316</v>
      </c>
      <c r="S3322" s="12">
        <f>(((J3322/60)/60)/24)+DATE(1970,1,1)</f>
        <v>42494.563449074078</v>
      </c>
      <c r="T3322" s="12">
        <f>(((I3322/60)/60)/24)+DATE(1970,1,1)</f>
        <v>42524.563449074078</v>
      </c>
    </row>
    <row r="3323" spans="1:20" ht="43.2" x14ac:dyDescent="0.3">
      <c r="A3323">
        <v>3400</v>
      </c>
      <c r="B3323" s="3" t="s">
        <v>3399</v>
      </c>
      <c r="C3323" s="3" t="s">
        <v>7510</v>
      </c>
      <c r="D3323">
        <v>10000</v>
      </c>
      <c r="E3323">
        <v>10041</v>
      </c>
      <c r="F3323" t="s">
        <v>8219</v>
      </c>
      <c r="G3323" t="s">
        <v>8224</v>
      </c>
      <c r="H3323" t="s">
        <v>8246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8271</v>
      </c>
      <c r="O3323" s="7">
        <f>(Table1[[#This Row],[pledged]]/Table1[[#This Row],[goal]])*100</f>
        <v>100.41</v>
      </c>
      <c r="P3323">
        <f>Table1[[#This Row],[pledged]]/Table1[[#This Row],[backers_count]]</f>
        <v>118.12941176470588</v>
      </c>
      <c r="Q3323" t="s">
        <v>8315</v>
      </c>
      <c r="R3323" t="s">
        <v>8316</v>
      </c>
      <c r="S3323" s="12">
        <f>(((J3323/60)/60)/24)+DATE(1970,1,1)</f>
        <v>41834.953865740739</v>
      </c>
      <c r="T3323" s="12">
        <f>(((I3323/60)/60)/24)+DATE(1970,1,1)</f>
        <v>41879.953865740739</v>
      </c>
    </row>
    <row r="3324" spans="1:20" ht="43.2" x14ac:dyDescent="0.3">
      <c r="A3324">
        <v>3406</v>
      </c>
      <c r="B3324" s="3" t="s">
        <v>3405</v>
      </c>
      <c r="C3324" s="3" t="s">
        <v>7516</v>
      </c>
      <c r="D3324">
        <v>10000</v>
      </c>
      <c r="E3324">
        <v>10031</v>
      </c>
      <c r="F3324" t="s">
        <v>8219</v>
      </c>
      <c r="G3324" t="s">
        <v>8224</v>
      </c>
      <c r="H3324" t="s">
        <v>8246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8271</v>
      </c>
      <c r="O3324" s="7">
        <f>(Table1[[#This Row],[pledged]]/Table1[[#This Row],[goal]])*100</f>
        <v>100.31000000000002</v>
      </c>
      <c r="P3324">
        <f>Table1[[#This Row],[pledged]]/Table1[[#This Row],[backers_count]]</f>
        <v>110.23076923076923</v>
      </c>
      <c r="Q3324" t="s">
        <v>8315</v>
      </c>
      <c r="R3324" t="s">
        <v>8316</v>
      </c>
      <c r="S3324" s="12">
        <f>(((J3324/60)/60)/24)+DATE(1970,1,1)</f>
        <v>41791.492777777778</v>
      </c>
      <c r="T3324" s="12">
        <f>(((I3324/60)/60)/24)+DATE(1970,1,1)</f>
        <v>41836.492777777778</v>
      </c>
    </row>
    <row r="3325" spans="1:20" ht="43.2" x14ac:dyDescent="0.3">
      <c r="A3325">
        <v>3421</v>
      </c>
      <c r="B3325" s="3" t="s">
        <v>3420</v>
      </c>
      <c r="C3325" s="3" t="s">
        <v>7531</v>
      </c>
      <c r="D3325">
        <v>10000</v>
      </c>
      <c r="E3325">
        <v>10115</v>
      </c>
      <c r="F3325" t="s">
        <v>8219</v>
      </c>
      <c r="G3325" t="s">
        <v>8224</v>
      </c>
      <c r="H3325" t="s">
        <v>8246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8271</v>
      </c>
      <c r="O3325" s="7">
        <f>(Table1[[#This Row],[pledged]]/Table1[[#This Row],[goal]])*100</f>
        <v>101.15</v>
      </c>
      <c r="P3325">
        <f>Table1[[#This Row],[pledged]]/Table1[[#This Row],[backers_count]]</f>
        <v>103.21428571428571</v>
      </c>
      <c r="Q3325" t="s">
        <v>8315</v>
      </c>
      <c r="R3325" t="s">
        <v>8316</v>
      </c>
      <c r="S3325" s="12">
        <f>(((J3325/60)/60)/24)+DATE(1970,1,1)</f>
        <v>42037.791238425925</v>
      </c>
      <c r="T3325" s="12">
        <f>(((I3325/60)/60)/24)+DATE(1970,1,1)</f>
        <v>42067.791238425925</v>
      </c>
    </row>
    <row r="3326" spans="1:20" ht="43.2" x14ac:dyDescent="0.3">
      <c r="A3326">
        <v>3434</v>
      </c>
      <c r="B3326" s="3" t="s">
        <v>3433</v>
      </c>
      <c r="C3326" s="3" t="s">
        <v>7544</v>
      </c>
      <c r="D3326">
        <v>10000</v>
      </c>
      <c r="E3326">
        <v>10555</v>
      </c>
      <c r="F3326" t="s">
        <v>8219</v>
      </c>
      <c r="G3326" t="s">
        <v>8224</v>
      </c>
      <c r="H3326" t="s">
        <v>8246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8271</v>
      </c>
      <c r="O3326" s="7">
        <f>(Table1[[#This Row],[pledged]]/Table1[[#This Row],[goal]])*100</f>
        <v>105.55000000000001</v>
      </c>
      <c r="P3326">
        <f>Table1[[#This Row],[pledged]]/Table1[[#This Row],[backers_count]]</f>
        <v>62.827380952380949</v>
      </c>
      <c r="Q3326" t="s">
        <v>8315</v>
      </c>
      <c r="R3326" t="s">
        <v>8316</v>
      </c>
      <c r="S3326" s="12">
        <f>(((J3326/60)/60)/24)+DATE(1970,1,1)</f>
        <v>41800.380428240744</v>
      </c>
      <c r="T3326" s="12">
        <f>(((I3326/60)/60)/24)+DATE(1970,1,1)</f>
        <v>41830.380428240744</v>
      </c>
    </row>
    <row r="3327" spans="1:20" ht="43.2" x14ac:dyDescent="0.3">
      <c r="A3327">
        <v>3455</v>
      </c>
      <c r="B3327" s="3" t="s">
        <v>3454</v>
      </c>
      <c r="C3327" s="3" t="s">
        <v>7565</v>
      </c>
      <c r="D3327">
        <v>10000</v>
      </c>
      <c r="E3327">
        <v>10065</v>
      </c>
      <c r="F3327" t="s">
        <v>8219</v>
      </c>
      <c r="G3327" t="s">
        <v>8224</v>
      </c>
      <c r="H3327" t="s">
        <v>8246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8271</v>
      </c>
      <c r="O3327" s="7">
        <f>(Table1[[#This Row],[pledged]]/Table1[[#This Row],[goal]])*100</f>
        <v>100.64999999999999</v>
      </c>
      <c r="P3327">
        <f>Table1[[#This Row],[pledged]]/Table1[[#This Row],[backers_count]]</f>
        <v>145.86956521739131</v>
      </c>
      <c r="Q3327" t="s">
        <v>8315</v>
      </c>
      <c r="R3327" t="s">
        <v>8316</v>
      </c>
      <c r="S3327" s="12">
        <f>(((J3327/60)/60)/24)+DATE(1970,1,1)</f>
        <v>42626.7503125</v>
      </c>
      <c r="T3327" s="12">
        <f>(((I3327/60)/60)/24)+DATE(1970,1,1)</f>
        <v>42656.7503125</v>
      </c>
    </row>
    <row r="3328" spans="1:20" ht="43.2" x14ac:dyDescent="0.3">
      <c r="A3328">
        <v>3463</v>
      </c>
      <c r="B3328" s="3" t="s">
        <v>3462</v>
      </c>
      <c r="C3328" s="3" t="s">
        <v>7573</v>
      </c>
      <c r="D3328">
        <v>10000</v>
      </c>
      <c r="E3328">
        <v>10338</v>
      </c>
      <c r="F3328" t="s">
        <v>8219</v>
      </c>
      <c r="G3328" t="s">
        <v>8229</v>
      </c>
      <c r="H3328" t="s">
        <v>8251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8271</v>
      </c>
      <c r="O3328" s="7">
        <f>(Table1[[#This Row],[pledged]]/Table1[[#This Row],[goal]])*100</f>
        <v>103.38000000000001</v>
      </c>
      <c r="P3328">
        <f>Table1[[#This Row],[pledged]]/Table1[[#This Row],[backers_count]]</f>
        <v>90.684210526315795</v>
      </c>
      <c r="Q3328" t="s">
        <v>8315</v>
      </c>
      <c r="R3328" t="s">
        <v>8316</v>
      </c>
      <c r="S3328" s="12">
        <f>(((J3328/60)/60)/24)+DATE(1970,1,1)</f>
        <v>42612.918807870374</v>
      </c>
      <c r="T3328" s="12">
        <f>(((I3328/60)/60)/24)+DATE(1970,1,1)</f>
        <v>42654.165972222225</v>
      </c>
    </row>
    <row r="3329" spans="1:20" ht="43.2" x14ac:dyDescent="0.3">
      <c r="A3329">
        <v>3468</v>
      </c>
      <c r="B3329" s="3" t="s">
        <v>3467</v>
      </c>
      <c r="C3329" s="3" t="s">
        <v>7578</v>
      </c>
      <c r="D3329">
        <v>10000</v>
      </c>
      <c r="E3329">
        <v>12178</v>
      </c>
      <c r="F3329" t="s">
        <v>8219</v>
      </c>
      <c r="G3329" t="s">
        <v>8224</v>
      </c>
      <c r="H3329" t="s">
        <v>8246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8271</v>
      </c>
      <c r="O3329" s="7">
        <f>(Table1[[#This Row],[pledged]]/Table1[[#This Row],[goal]])*100</f>
        <v>121.78</v>
      </c>
      <c r="P3329">
        <f>Table1[[#This Row],[pledged]]/Table1[[#This Row],[backers_count]]</f>
        <v>716.35294117647061</v>
      </c>
      <c r="Q3329" t="s">
        <v>8315</v>
      </c>
      <c r="R3329" t="s">
        <v>8316</v>
      </c>
      <c r="S3329" s="12">
        <f>(((J3329/60)/60)/24)+DATE(1970,1,1)</f>
        <v>42605.765381944439</v>
      </c>
      <c r="T3329" s="12">
        <f>(((I3329/60)/60)/24)+DATE(1970,1,1)</f>
        <v>42634.125</v>
      </c>
    </row>
    <row r="3330" spans="1:20" ht="43.2" x14ac:dyDescent="0.3">
      <c r="A3330">
        <v>3481</v>
      </c>
      <c r="B3330" s="3" t="s">
        <v>3480</v>
      </c>
      <c r="C3330" s="3" t="s">
        <v>7591</v>
      </c>
      <c r="D3330">
        <v>10000</v>
      </c>
      <c r="E3330">
        <v>11880</v>
      </c>
      <c r="F3330" t="s">
        <v>8219</v>
      </c>
      <c r="G3330" t="s">
        <v>8226</v>
      </c>
      <c r="H3330" t="s">
        <v>8248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8271</v>
      </c>
      <c r="O3330" s="7">
        <f>(Table1[[#This Row],[pledged]]/Table1[[#This Row],[goal]])*100</f>
        <v>118.8</v>
      </c>
      <c r="P3330">
        <f>Table1[[#This Row],[pledged]]/Table1[[#This Row],[backers_count]]</f>
        <v>125.05263157894737</v>
      </c>
      <c r="Q3330" t="s">
        <v>8315</v>
      </c>
      <c r="R3330" t="s">
        <v>8316</v>
      </c>
      <c r="S3330" s="12">
        <f>(((J3330/60)/60)/24)+DATE(1970,1,1)</f>
        <v>41989.24754629629</v>
      </c>
      <c r="T3330" s="12">
        <f>(((I3330/60)/60)/24)+DATE(1970,1,1)</f>
        <v>42006.24754629629</v>
      </c>
    </row>
    <row r="3331" spans="1:20" ht="43.2" x14ac:dyDescent="0.3">
      <c r="A3331">
        <v>3507</v>
      </c>
      <c r="B3331" s="3" t="s">
        <v>3506</v>
      </c>
      <c r="C3331" s="3" t="s">
        <v>7617</v>
      </c>
      <c r="D3331">
        <v>10000</v>
      </c>
      <c r="E3331">
        <v>10440</v>
      </c>
      <c r="F3331" t="s">
        <v>8219</v>
      </c>
      <c r="G3331" t="s">
        <v>8224</v>
      </c>
      <c r="H3331" t="s">
        <v>8246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8271</v>
      </c>
      <c r="O3331" s="7">
        <f>(Table1[[#This Row],[pledged]]/Table1[[#This Row],[goal]])*100</f>
        <v>104.4</v>
      </c>
      <c r="P3331">
        <f>Table1[[#This Row],[pledged]]/Table1[[#This Row],[backers_count]]</f>
        <v>145</v>
      </c>
      <c r="Q3331" t="s">
        <v>8315</v>
      </c>
      <c r="R3331" t="s">
        <v>8316</v>
      </c>
      <c r="S3331" s="12">
        <f>(((J3331/60)/60)/24)+DATE(1970,1,1)</f>
        <v>42491.92288194444</v>
      </c>
      <c r="T3331" s="12">
        <f>(((I3331/60)/60)/24)+DATE(1970,1,1)</f>
        <v>42521.92288194444</v>
      </c>
    </row>
    <row r="3332" spans="1:20" ht="43.2" x14ac:dyDescent="0.3">
      <c r="A3332">
        <v>3524</v>
      </c>
      <c r="B3332" s="3" t="s">
        <v>3523</v>
      </c>
      <c r="C3332" s="3" t="s">
        <v>7634</v>
      </c>
      <c r="D3332">
        <v>10000</v>
      </c>
      <c r="E3332">
        <v>10156</v>
      </c>
      <c r="F3332" t="s">
        <v>8219</v>
      </c>
      <c r="G3332" t="s">
        <v>8224</v>
      </c>
      <c r="H3332" t="s">
        <v>8246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8271</v>
      </c>
      <c r="O3332" s="7">
        <f>(Table1[[#This Row],[pledged]]/Table1[[#This Row],[goal]])*100</f>
        <v>101.56</v>
      </c>
      <c r="P3332">
        <f>Table1[[#This Row],[pledged]]/Table1[[#This Row],[backers_count]]</f>
        <v>137.24324324324326</v>
      </c>
      <c r="Q3332" t="s">
        <v>8315</v>
      </c>
      <c r="R3332" t="s">
        <v>8316</v>
      </c>
      <c r="S3332" s="12">
        <f>(((J3332/60)/60)/24)+DATE(1970,1,1)</f>
        <v>41880.76357638889</v>
      </c>
      <c r="T3332" s="12">
        <f>(((I3332/60)/60)/24)+DATE(1970,1,1)</f>
        <v>41895.166666666664</v>
      </c>
    </row>
    <row r="3333" spans="1:20" ht="43.2" x14ac:dyDescent="0.3">
      <c r="A3333">
        <v>3575</v>
      </c>
      <c r="B3333" s="3" t="s">
        <v>3574</v>
      </c>
      <c r="C3333" s="3" t="s">
        <v>7685</v>
      </c>
      <c r="D3333">
        <v>10000</v>
      </c>
      <c r="E3333">
        <v>10133</v>
      </c>
      <c r="F3333" t="s">
        <v>8219</v>
      </c>
      <c r="G3333" t="s">
        <v>8224</v>
      </c>
      <c r="H3333" t="s">
        <v>8246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8271</v>
      </c>
      <c r="O3333" s="7">
        <f>(Table1[[#This Row],[pledged]]/Table1[[#This Row],[goal]])*100</f>
        <v>101.33000000000001</v>
      </c>
      <c r="P3333">
        <f>Table1[[#This Row],[pledged]]/Table1[[#This Row],[backers_count]]</f>
        <v>99.343137254901961</v>
      </c>
      <c r="Q3333" t="s">
        <v>8315</v>
      </c>
      <c r="R3333" t="s">
        <v>8316</v>
      </c>
      <c r="S3333" s="12">
        <f>(((J3333/60)/60)/24)+DATE(1970,1,1)</f>
        <v>42561.783877314811</v>
      </c>
      <c r="T3333" s="12">
        <f>(((I3333/60)/60)/24)+DATE(1970,1,1)</f>
        <v>42593.165972222225</v>
      </c>
    </row>
    <row r="3334" spans="1:20" ht="43.2" x14ac:dyDescent="0.3">
      <c r="A3334">
        <v>3714</v>
      </c>
      <c r="B3334" s="3" t="s">
        <v>3711</v>
      </c>
      <c r="C3334" s="3" t="s">
        <v>7824</v>
      </c>
      <c r="D3334">
        <v>10000</v>
      </c>
      <c r="E3334">
        <v>10235</v>
      </c>
      <c r="F3334" t="s">
        <v>8219</v>
      </c>
      <c r="G3334" t="s">
        <v>8224</v>
      </c>
      <c r="H3334" t="s">
        <v>8246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8271</v>
      </c>
      <c r="O3334" s="7">
        <f>(Table1[[#This Row],[pledged]]/Table1[[#This Row],[goal]])*100</f>
        <v>102.35000000000001</v>
      </c>
      <c r="P3334">
        <f>Table1[[#This Row],[pledged]]/Table1[[#This Row],[backers_count]]</f>
        <v>105.51546391752578</v>
      </c>
      <c r="Q3334" t="s">
        <v>8315</v>
      </c>
      <c r="R3334" t="s">
        <v>8316</v>
      </c>
      <c r="S3334" s="12">
        <f>(((J3334/60)/60)/24)+DATE(1970,1,1)</f>
        <v>42118.556331018524</v>
      </c>
      <c r="T3334" s="12">
        <f>(((I3334/60)/60)/24)+DATE(1970,1,1)</f>
        <v>42150.165972222225</v>
      </c>
    </row>
    <row r="3335" spans="1:20" ht="43.2" x14ac:dyDescent="0.3">
      <c r="A3335">
        <v>3766</v>
      </c>
      <c r="B3335" s="3" t="s">
        <v>3763</v>
      </c>
      <c r="C3335" s="3" t="s">
        <v>7876</v>
      </c>
      <c r="D3335">
        <v>10000</v>
      </c>
      <c r="E3335">
        <v>10265.01</v>
      </c>
      <c r="F3335" t="s">
        <v>8219</v>
      </c>
      <c r="G3335" t="s">
        <v>8224</v>
      </c>
      <c r="H3335" t="s">
        <v>8246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8305</v>
      </c>
      <c r="O3335" s="7">
        <f>(Table1[[#This Row],[pledged]]/Table1[[#This Row],[goal]])*100</f>
        <v>102.65010000000001</v>
      </c>
      <c r="P3335">
        <f>Table1[[#This Row],[pledged]]/Table1[[#This Row],[backers_count]]</f>
        <v>106.9271875</v>
      </c>
      <c r="Q3335" t="s">
        <v>8315</v>
      </c>
      <c r="R3335" t="s">
        <v>8357</v>
      </c>
      <c r="S3335" s="12">
        <f>(((J3335/60)/60)/24)+DATE(1970,1,1)</f>
        <v>41788.167187500003</v>
      </c>
      <c r="T3335" s="12">
        <f>(((I3335/60)/60)/24)+DATE(1970,1,1)</f>
        <v>41823.167187500003</v>
      </c>
    </row>
    <row r="3336" spans="1:20" ht="28.8" x14ac:dyDescent="0.3">
      <c r="A3336">
        <v>1749</v>
      </c>
      <c r="B3336" s="3" t="s">
        <v>1750</v>
      </c>
      <c r="C3336" s="3" t="s">
        <v>5859</v>
      </c>
      <c r="D3336">
        <v>10050</v>
      </c>
      <c r="E3336">
        <v>12410.5</v>
      </c>
      <c r="F3336" t="s">
        <v>8219</v>
      </c>
      <c r="G3336" t="s">
        <v>8243</v>
      </c>
      <c r="H3336" t="s">
        <v>8249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8285</v>
      </c>
      <c r="O3336" s="7">
        <f>(Table1[[#This Row],[pledged]]/Table1[[#This Row],[goal]])*100</f>
        <v>123.48756218905473</v>
      </c>
      <c r="P3336">
        <f>Table1[[#This Row],[pledged]]/Table1[[#This Row],[backers_count]]</f>
        <v>94.736641221374043</v>
      </c>
      <c r="Q3336" t="s">
        <v>8336</v>
      </c>
      <c r="R3336" t="s">
        <v>8337</v>
      </c>
      <c r="S3336" s="12">
        <f>(((J3336/60)/60)/24)+DATE(1970,1,1)</f>
        <v>42758.975937499999</v>
      </c>
      <c r="T3336" s="12">
        <f>(((I3336/60)/60)/24)+DATE(1970,1,1)</f>
        <v>42795.791666666672</v>
      </c>
    </row>
    <row r="3337" spans="1:20" ht="28.8" x14ac:dyDescent="0.3">
      <c r="A3337">
        <v>1</v>
      </c>
      <c r="B3337" s="3" t="s">
        <v>3</v>
      </c>
      <c r="C3337" s="3" t="s">
        <v>4112</v>
      </c>
      <c r="D3337">
        <v>10275</v>
      </c>
      <c r="E3337">
        <v>14653</v>
      </c>
      <c r="F3337" t="s">
        <v>8219</v>
      </c>
      <c r="G3337" t="s">
        <v>8224</v>
      </c>
      <c r="H3337" t="s">
        <v>8246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8265</v>
      </c>
      <c r="O3337" s="7">
        <f>(Table1[[#This Row],[pledged]]/Table1[[#This Row],[goal]])*100</f>
        <v>142.60827250608273</v>
      </c>
      <c r="P3337">
        <f>Table1[[#This Row],[pledged]]/Table1[[#This Row],[backers_count]]</f>
        <v>185.48101265822785</v>
      </c>
      <c r="Q3337" t="s">
        <v>8308</v>
      </c>
      <c r="R3337" t="s">
        <v>8309</v>
      </c>
      <c r="S3337" s="12">
        <f>(((J3337/60)/60)/24)+DATE(1970,1,1)</f>
        <v>42766.600497685184</v>
      </c>
      <c r="T3337" s="12">
        <f>(((I3337/60)/60)/24)+DATE(1970,1,1)</f>
        <v>42796.600497685184</v>
      </c>
    </row>
    <row r="3338" spans="1:20" ht="43.2" x14ac:dyDescent="0.3">
      <c r="A3338">
        <v>417</v>
      </c>
      <c r="B3338" s="3" t="s">
        <v>418</v>
      </c>
      <c r="C3338" s="3" t="s">
        <v>4527</v>
      </c>
      <c r="D3338">
        <v>10500</v>
      </c>
      <c r="E3338">
        <v>10526</v>
      </c>
      <c r="F3338" t="s">
        <v>8219</v>
      </c>
      <c r="G3338" t="s">
        <v>8224</v>
      </c>
      <c r="H3338" t="s">
        <v>8246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8269</v>
      </c>
      <c r="O3338" s="7">
        <f>(Table1[[#This Row],[pledged]]/Table1[[#This Row],[goal]])*100</f>
        <v>100.24761904761905</v>
      </c>
      <c r="P3338">
        <f>Table1[[#This Row],[pledged]]/Table1[[#This Row],[backers_count]]</f>
        <v>202.42307692307693</v>
      </c>
      <c r="Q3338" t="s">
        <v>8308</v>
      </c>
      <c r="R3338" t="s">
        <v>8313</v>
      </c>
      <c r="S3338" s="12">
        <f>(((J3338/60)/60)/24)+DATE(1970,1,1)</f>
        <v>41360.970601851855</v>
      </c>
      <c r="T3338" s="12">
        <f>(((I3338/60)/60)/24)+DATE(1970,1,1)</f>
        <v>41372.189583333333</v>
      </c>
    </row>
    <row r="3339" spans="1:20" ht="43.2" x14ac:dyDescent="0.3">
      <c r="A3339">
        <v>2614</v>
      </c>
      <c r="B3339" s="3" t="s">
        <v>2614</v>
      </c>
      <c r="C3339" s="3" t="s">
        <v>6724</v>
      </c>
      <c r="D3339">
        <v>10500</v>
      </c>
      <c r="E3339">
        <v>10710</v>
      </c>
      <c r="F3339" t="s">
        <v>8219</v>
      </c>
      <c r="G3339" t="s">
        <v>8224</v>
      </c>
      <c r="H3339" t="s">
        <v>8246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8301</v>
      </c>
      <c r="O3339" s="7">
        <f>(Table1[[#This Row],[pledged]]/Table1[[#This Row],[goal]])*100</f>
        <v>102</v>
      </c>
      <c r="P3339">
        <f>Table1[[#This Row],[pledged]]/Table1[[#This Row],[backers_count]]</f>
        <v>107.1</v>
      </c>
      <c r="Q3339" t="s">
        <v>8317</v>
      </c>
      <c r="R3339" t="s">
        <v>8353</v>
      </c>
      <c r="S3339" s="12">
        <f>(((J3339/60)/60)/24)+DATE(1970,1,1)</f>
        <v>41730.708472222221</v>
      </c>
      <c r="T3339" s="12">
        <f>(((I3339/60)/60)/24)+DATE(1970,1,1)</f>
        <v>41759.208333333336</v>
      </c>
    </row>
    <row r="3340" spans="1:20" ht="43.2" x14ac:dyDescent="0.3">
      <c r="A3340">
        <v>3620</v>
      </c>
      <c r="B3340" s="3" t="s">
        <v>3618</v>
      </c>
      <c r="C3340" s="3" t="s">
        <v>7730</v>
      </c>
      <c r="D3340">
        <v>10500</v>
      </c>
      <c r="E3340">
        <v>11045</v>
      </c>
      <c r="F3340" t="s">
        <v>8219</v>
      </c>
      <c r="G3340" t="s">
        <v>8224</v>
      </c>
      <c r="H3340" t="s">
        <v>8246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8271</v>
      </c>
      <c r="O3340" s="7">
        <f>(Table1[[#This Row],[pledged]]/Table1[[#This Row],[goal]])*100</f>
        <v>105.19047619047619</v>
      </c>
      <c r="P3340">
        <f>Table1[[#This Row],[pledged]]/Table1[[#This Row],[backers_count]]</f>
        <v>56.065989847715734</v>
      </c>
      <c r="Q3340" t="s">
        <v>8315</v>
      </c>
      <c r="R3340" t="s">
        <v>8316</v>
      </c>
      <c r="S3340" s="12">
        <f>(((J3340/60)/60)/24)+DATE(1970,1,1)</f>
        <v>42037.938206018516</v>
      </c>
      <c r="T3340" s="12">
        <f>(((I3340/60)/60)/24)+DATE(1970,1,1)</f>
        <v>42068.166666666672</v>
      </c>
    </row>
    <row r="3341" spans="1:20" ht="43.2" x14ac:dyDescent="0.3">
      <c r="A3341">
        <v>3005</v>
      </c>
      <c r="B3341" s="3" t="s">
        <v>3005</v>
      </c>
      <c r="C3341" s="3" t="s">
        <v>7115</v>
      </c>
      <c r="D3341">
        <v>10600</v>
      </c>
      <c r="E3341">
        <v>12772.6</v>
      </c>
      <c r="F3341" t="s">
        <v>8219</v>
      </c>
      <c r="G3341" t="s">
        <v>8224</v>
      </c>
      <c r="H3341" t="s">
        <v>8246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8303</v>
      </c>
      <c r="O3341" s="7">
        <f>(Table1[[#This Row],[pledged]]/Table1[[#This Row],[goal]])*100</f>
        <v>120.49622641509434</v>
      </c>
      <c r="P3341">
        <f>Table1[[#This Row],[pledged]]/Table1[[#This Row],[backers_count]]</f>
        <v>108.24237288135593</v>
      </c>
      <c r="Q3341" t="s">
        <v>8315</v>
      </c>
      <c r="R3341" t="s">
        <v>8355</v>
      </c>
      <c r="S3341" s="12">
        <f>(((J3341/60)/60)/24)+DATE(1970,1,1)</f>
        <v>41888.674826388888</v>
      </c>
      <c r="T3341" s="12">
        <f>(((I3341/60)/60)/24)+DATE(1970,1,1)</f>
        <v>41918.674826388888</v>
      </c>
    </row>
    <row r="3342" spans="1:20" ht="43.2" x14ac:dyDescent="0.3">
      <c r="A3342">
        <v>51</v>
      </c>
      <c r="B3342" s="3" t="s">
        <v>53</v>
      </c>
      <c r="C3342" s="3" t="s">
        <v>4162</v>
      </c>
      <c r="D3342">
        <v>11000</v>
      </c>
      <c r="E3342">
        <v>14082</v>
      </c>
      <c r="F3342" t="s">
        <v>8219</v>
      </c>
      <c r="G3342" t="s">
        <v>8224</v>
      </c>
      <c r="H3342" t="s">
        <v>8246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8265</v>
      </c>
      <c r="O3342" s="7">
        <f>(Table1[[#This Row],[pledged]]/Table1[[#This Row],[goal]])*100</f>
        <v>128.0181818181818</v>
      </c>
      <c r="P3342">
        <f>Table1[[#This Row],[pledged]]/Table1[[#This Row],[backers_count]]</f>
        <v>118.33613445378151</v>
      </c>
      <c r="Q3342" t="s">
        <v>8308</v>
      </c>
      <c r="R3342" t="s">
        <v>8309</v>
      </c>
      <c r="S3342" s="12">
        <f>(((J3342/60)/60)/24)+DATE(1970,1,1)</f>
        <v>42196.928668981483</v>
      </c>
      <c r="T3342" s="12">
        <f>(((I3342/60)/60)/24)+DATE(1970,1,1)</f>
        <v>42226.928668981483</v>
      </c>
    </row>
    <row r="3343" spans="1:20" ht="57.6" x14ac:dyDescent="0.3">
      <c r="A3343">
        <v>2606</v>
      </c>
      <c r="B3343" s="3" t="s">
        <v>2606</v>
      </c>
      <c r="C3343" s="3" t="s">
        <v>6716</v>
      </c>
      <c r="D3343">
        <v>11000</v>
      </c>
      <c r="E3343">
        <v>12106</v>
      </c>
      <c r="F3343" t="s">
        <v>8219</v>
      </c>
      <c r="G3343" t="s">
        <v>8224</v>
      </c>
      <c r="H3343" t="s">
        <v>8246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8301</v>
      </c>
      <c r="O3343" s="7">
        <f>(Table1[[#This Row],[pledged]]/Table1[[#This Row],[goal]])*100</f>
        <v>110.05454545454545</v>
      </c>
      <c r="P3343">
        <f>Table1[[#This Row],[pledged]]/Table1[[#This Row],[backers_count]]</f>
        <v>31.444155844155844</v>
      </c>
      <c r="Q3343" t="s">
        <v>8317</v>
      </c>
      <c r="R3343" t="s">
        <v>8353</v>
      </c>
      <c r="S3343" s="12">
        <f>(((J3343/60)/60)/24)+DATE(1970,1,1)</f>
        <v>41726.712754629632</v>
      </c>
      <c r="T3343" s="12">
        <f>(((I3343/60)/60)/24)+DATE(1970,1,1)</f>
        <v>41758.712754629632</v>
      </c>
    </row>
    <row r="3344" spans="1:20" ht="57.6" x14ac:dyDescent="0.3">
      <c r="A3344">
        <v>2611</v>
      </c>
      <c r="B3344" s="3" t="s">
        <v>2611</v>
      </c>
      <c r="C3344" s="3" t="s">
        <v>6721</v>
      </c>
      <c r="D3344">
        <v>11000</v>
      </c>
      <c r="E3344">
        <v>306970</v>
      </c>
      <c r="F3344" t="s">
        <v>8219</v>
      </c>
      <c r="G3344" t="s">
        <v>8236</v>
      </c>
      <c r="H3344" t="s">
        <v>8249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8301</v>
      </c>
      <c r="O3344" s="7">
        <f>(Table1[[#This Row],[pledged]]/Table1[[#This Row],[goal]])*100</f>
        <v>2790.6363636363635</v>
      </c>
      <c r="P3344">
        <f>Table1[[#This Row],[pledged]]/Table1[[#This Row],[backers_count]]</f>
        <v>83.802893802893806</v>
      </c>
      <c r="Q3344" t="s">
        <v>8317</v>
      </c>
      <c r="R3344" t="s">
        <v>8353</v>
      </c>
      <c r="S3344" s="12">
        <f>(((J3344/60)/60)/24)+DATE(1970,1,1)</f>
        <v>42704.335810185185</v>
      </c>
      <c r="T3344" s="12">
        <f>(((I3344/60)/60)/24)+DATE(1970,1,1)</f>
        <v>42737.957638888889</v>
      </c>
    </row>
    <row r="3345" spans="1:20" ht="43.2" x14ac:dyDescent="0.3">
      <c r="A3345">
        <v>349</v>
      </c>
      <c r="B3345" s="3" t="s">
        <v>350</v>
      </c>
      <c r="C3345" s="3" t="s">
        <v>4459</v>
      </c>
      <c r="D3345">
        <v>11260</v>
      </c>
      <c r="E3345">
        <v>12007.18</v>
      </c>
      <c r="F3345" t="s">
        <v>8219</v>
      </c>
      <c r="G3345" t="s">
        <v>8224</v>
      </c>
      <c r="H3345" t="s">
        <v>8246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8269</v>
      </c>
      <c r="O3345" s="7">
        <f>(Table1[[#This Row],[pledged]]/Table1[[#This Row],[goal]])*100</f>
        <v>106.63570159857905</v>
      </c>
      <c r="P3345">
        <f>Table1[[#This Row],[pledged]]/Table1[[#This Row],[backers_count]]</f>
        <v>71.899281437125751</v>
      </c>
      <c r="Q3345" t="s">
        <v>8308</v>
      </c>
      <c r="R3345" t="s">
        <v>8313</v>
      </c>
      <c r="S3345" s="12">
        <f>(((J3345/60)/60)/24)+DATE(1970,1,1)</f>
        <v>42760.498935185184</v>
      </c>
      <c r="T3345" s="12">
        <f>(((I3345/60)/60)/24)+DATE(1970,1,1)</f>
        <v>42790.498935185184</v>
      </c>
    </row>
    <row r="3346" spans="1:20" ht="43.2" x14ac:dyDescent="0.3">
      <c r="A3346">
        <v>2635</v>
      </c>
      <c r="B3346" s="3" t="s">
        <v>2635</v>
      </c>
      <c r="C3346" s="3" t="s">
        <v>6745</v>
      </c>
      <c r="D3346">
        <v>11500</v>
      </c>
      <c r="E3346">
        <v>11500</v>
      </c>
      <c r="F3346" t="s">
        <v>8219</v>
      </c>
      <c r="G3346" t="s">
        <v>8229</v>
      </c>
      <c r="H3346" t="s">
        <v>8251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8301</v>
      </c>
      <c r="O3346" s="7">
        <f>(Table1[[#This Row],[pledged]]/Table1[[#This Row],[goal]])*100</f>
        <v>100</v>
      </c>
      <c r="P3346">
        <f>Table1[[#This Row],[pledged]]/Table1[[#This Row],[backers_count]]</f>
        <v>136.9047619047619</v>
      </c>
      <c r="Q3346" t="s">
        <v>8317</v>
      </c>
      <c r="R3346" t="s">
        <v>8353</v>
      </c>
      <c r="S3346" s="12">
        <f>(((J3346/60)/60)/24)+DATE(1970,1,1)</f>
        <v>42037.950937500005</v>
      </c>
      <c r="T3346" s="12">
        <f>(((I3346/60)/60)/24)+DATE(1970,1,1)</f>
        <v>42072.909270833334</v>
      </c>
    </row>
    <row r="3347" spans="1:20" ht="72" x14ac:dyDescent="0.3">
      <c r="A3347">
        <v>3316</v>
      </c>
      <c r="B3347" s="3" t="s">
        <v>3316</v>
      </c>
      <c r="C3347" s="3" t="s">
        <v>7426</v>
      </c>
      <c r="D3347">
        <v>11737</v>
      </c>
      <c r="E3347">
        <v>11747.18</v>
      </c>
      <c r="F3347" t="s">
        <v>8219</v>
      </c>
      <c r="G3347" t="s">
        <v>8224</v>
      </c>
      <c r="H3347" t="s">
        <v>8246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8271</v>
      </c>
      <c r="O3347" s="7">
        <f>(Table1[[#This Row],[pledged]]/Table1[[#This Row],[goal]])*100</f>
        <v>100.08673425918037</v>
      </c>
      <c r="P3347">
        <f>Table1[[#This Row],[pledged]]/Table1[[#This Row],[backers_count]]</f>
        <v>93.977440000000001</v>
      </c>
      <c r="Q3347" t="s">
        <v>8315</v>
      </c>
      <c r="R3347" t="s">
        <v>8316</v>
      </c>
      <c r="S3347" s="12">
        <f>(((J3347/60)/60)/24)+DATE(1970,1,1)</f>
        <v>41826.871238425927</v>
      </c>
      <c r="T3347" s="12">
        <f>(((I3347/60)/60)/24)+DATE(1970,1,1)</f>
        <v>41859.57916666667</v>
      </c>
    </row>
    <row r="3348" spans="1:20" ht="43.2" x14ac:dyDescent="0.3">
      <c r="A3348">
        <v>16</v>
      </c>
      <c r="B3348" s="3" t="s">
        <v>18</v>
      </c>
      <c r="C3348" s="3" t="s">
        <v>4127</v>
      </c>
      <c r="D3348">
        <v>12000</v>
      </c>
      <c r="E3348">
        <v>12029</v>
      </c>
      <c r="F3348" t="s">
        <v>8219</v>
      </c>
      <c r="G3348" t="s">
        <v>8224</v>
      </c>
      <c r="H3348" t="s">
        <v>8246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8265</v>
      </c>
      <c r="O3348" s="7">
        <f>(Table1[[#This Row],[pledged]]/Table1[[#This Row],[goal]])*100</f>
        <v>100.24166666666667</v>
      </c>
      <c r="P3348">
        <f>Table1[[#This Row],[pledged]]/Table1[[#This Row],[backers_count]]</f>
        <v>171.84285714285716</v>
      </c>
      <c r="Q3348" t="s">
        <v>8308</v>
      </c>
      <c r="R3348" t="s">
        <v>8309</v>
      </c>
      <c r="S3348" s="12">
        <f>(((J3348/60)/60)/24)+DATE(1970,1,1)</f>
        <v>41760.796423611115</v>
      </c>
      <c r="T3348" s="12">
        <f>(((I3348/60)/60)/24)+DATE(1970,1,1)</f>
        <v>41806.229166666664</v>
      </c>
    </row>
    <row r="3349" spans="1:20" ht="28.8" x14ac:dyDescent="0.3">
      <c r="A3349">
        <v>28</v>
      </c>
      <c r="B3349" s="3" t="s">
        <v>30</v>
      </c>
      <c r="C3349" s="3" t="s">
        <v>4139</v>
      </c>
      <c r="D3349">
        <v>12000</v>
      </c>
      <c r="E3349">
        <v>12042</v>
      </c>
      <c r="F3349" t="s">
        <v>8219</v>
      </c>
      <c r="G3349" t="s">
        <v>8224</v>
      </c>
      <c r="H3349" t="s">
        <v>8246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8265</v>
      </c>
      <c r="O3349" s="7">
        <f>(Table1[[#This Row],[pledged]]/Table1[[#This Row],[goal]])*100</f>
        <v>100.35000000000001</v>
      </c>
      <c r="P3349">
        <f>Table1[[#This Row],[pledged]]/Table1[[#This Row],[backers_count]]</f>
        <v>169.6056338028169</v>
      </c>
      <c r="Q3349" t="s">
        <v>8308</v>
      </c>
      <c r="R3349" t="s">
        <v>8309</v>
      </c>
      <c r="S3349" s="12">
        <f>(((J3349/60)/60)/24)+DATE(1970,1,1)</f>
        <v>42324.96393518518</v>
      </c>
      <c r="T3349" s="12">
        <f>(((I3349/60)/60)/24)+DATE(1970,1,1)</f>
        <v>42354.96393518518</v>
      </c>
    </row>
    <row r="3350" spans="1:20" x14ac:dyDescent="0.3">
      <c r="A3350">
        <v>49</v>
      </c>
      <c r="B3350" s="3" t="s">
        <v>51</v>
      </c>
      <c r="C3350" s="3" t="s">
        <v>4160</v>
      </c>
      <c r="D3350">
        <v>12000</v>
      </c>
      <c r="E3350">
        <v>12000</v>
      </c>
      <c r="F3350" t="s">
        <v>8219</v>
      </c>
      <c r="G3350" t="s">
        <v>8224</v>
      </c>
      <c r="H3350" t="s">
        <v>8246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8265</v>
      </c>
      <c r="O3350" s="7">
        <f>(Table1[[#This Row],[pledged]]/Table1[[#This Row],[goal]])*100</f>
        <v>100</v>
      </c>
      <c r="P3350">
        <f>Table1[[#This Row],[pledged]]/Table1[[#This Row],[backers_count]]</f>
        <v>137.93103448275863</v>
      </c>
      <c r="Q3350" t="s">
        <v>8308</v>
      </c>
      <c r="R3350" t="s">
        <v>8309</v>
      </c>
      <c r="S3350" s="12">
        <f>(((J3350/60)/60)/24)+DATE(1970,1,1)</f>
        <v>42271.176446759258</v>
      </c>
      <c r="T3350" s="12">
        <f>(((I3350/60)/60)/24)+DATE(1970,1,1)</f>
        <v>42301.176446759258</v>
      </c>
    </row>
    <row r="3351" spans="1:20" ht="43.2" x14ac:dyDescent="0.3">
      <c r="A3351">
        <v>80</v>
      </c>
      <c r="B3351" s="3" t="s">
        <v>82</v>
      </c>
      <c r="C3351" s="3" t="s">
        <v>4191</v>
      </c>
      <c r="D3351">
        <v>12000</v>
      </c>
      <c r="E3351">
        <v>12870</v>
      </c>
      <c r="F3351" t="s">
        <v>8219</v>
      </c>
      <c r="G3351" t="s">
        <v>8224</v>
      </c>
      <c r="H3351" t="s">
        <v>8246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8266</v>
      </c>
      <c r="O3351" s="7">
        <f>(Table1[[#This Row],[pledged]]/Table1[[#This Row],[goal]])*100</f>
        <v>107.25</v>
      </c>
      <c r="P3351">
        <f>Table1[[#This Row],[pledged]]/Table1[[#This Row],[backers_count]]</f>
        <v>273.82978723404256</v>
      </c>
      <c r="Q3351" t="s">
        <v>8308</v>
      </c>
      <c r="R3351" t="s">
        <v>8310</v>
      </c>
      <c r="S3351" s="12">
        <f>(((J3351/60)/60)/24)+DATE(1970,1,1)</f>
        <v>41583.083981481483</v>
      </c>
      <c r="T3351" s="12">
        <f>(((I3351/60)/60)/24)+DATE(1970,1,1)</f>
        <v>41618.083981481483</v>
      </c>
    </row>
    <row r="3352" spans="1:20" ht="43.2" x14ac:dyDescent="0.3">
      <c r="A3352">
        <v>308</v>
      </c>
      <c r="B3352" s="3" t="s">
        <v>309</v>
      </c>
      <c r="C3352" s="3" t="s">
        <v>4418</v>
      </c>
      <c r="D3352">
        <v>12000</v>
      </c>
      <c r="E3352">
        <v>12668</v>
      </c>
      <c r="F3352" t="s">
        <v>8219</v>
      </c>
      <c r="G3352" t="s">
        <v>8224</v>
      </c>
      <c r="H3352" t="s">
        <v>8246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8269</v>
      </c>
      <c r="O3352" s="7">
        <f>(Table1[[#This Row],[pledged]]/Table1[[#This Row],[goal]])*100</f>
        <v>105.56666666666668</v>
      </c>
      <c r="P3352">
        <f>Table1[[#This Row],[pledged]]/Table1[[#This Row],[backers_count]]</f>
        <v>62.712871287128714</v>
      </c>
      <c r="Q3352" t="s">
        <v>8308</v>
      </c>
      <c r="R3352" t="s">
        <v>8313</v>
      </c>
      <c r="S3352" s="12">
        <f>(((J3352/60)/60)/24)+DATE(1970,1,1)</f>
        <v>40567.694560185184</v>
      </c>
      <c r="T3352" s="12">
        <f>(((I3352/60)/60)/24)+DATE(1970,1,1)</f>
        <v>40612.694560185184</v>
      </c>
    </row>
    <row r="3353" spans="1:20" ht="43.2" x14ac:dyDescent="0.3">
      <c r="A3353">
        <v>360</v>
      </c>
      <c r="B3353" s="3" t="s">
        <v>361</v>
      </c>
      <c r="C3353" s="3" t="s">
        <v>4470</v>
      </c>
      <c r="D3353">
        <v>12000</v>
      </c>
      <c r="E3353">
        <v>12165</v>
      </c>
      <c r="F3353" t="s">
        <v>8219</v>
      </c>
      <c r="G3353" t="s">
        <v>8224</v>
      </c>
      <c r="H3353" t="s">
        <v>8246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8269</v>
      </c>
      <c r="O3353" s="7">
        <f>(Table1[[#This Row],[pledged]]/Table1[[#This Row],[goal]])*100</f>
        <v>101.375</v>
      </c>
      <c r="P3353">
        <f>Table1[[#This Row],[pledged]]/Table1[[#This Row],[backers_count]]</f>
        <v>139.82758620689654</v>
      </c>
      <c r="Q3353" t="s">
        <v>8308</v>
      </c>
      <c r="R3353" t="s">
        <v>8313</v>
      </c>
      <c r="S3353" s="12">
        <f>(((J3353/60)/60)/24)+DATE(1970,1,1)</f>
        <v>42163.897916666669</v>
      </c>
      <c r="T3353" s="12">
        <f>(((I3353/60)/60)/24)+DATE(1970,1,1)</f>
        <v>42208.132638888885</v>
      </c>
    </row>
    <row r="3354" spans="1:20" ht="43.2" x14ac:dyDescent="0.3">
      <c r="A3354">
        <v>377</v>
      </c>
      <c r="B3354" s="3" t="s">
        <v>378</v>
      </c>
      <c r="C3354" s="3" t="s">
        <v>4487</v>
      </c>
      <c r="D3354">
        <v>12000</v>
      </c>
      <c r="E3354">
        <v>13728</v>
      </c>
      <c r="F3354" t="s">
        <v>8219</v>
      </c>
      <c r="G3354" t="s">
        <v>8224</v>
      </c>
      <c r="H3354" t="s">
        <v>8246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8269</v>
      </c>
      <c r="O3354" s="7">
        <f>(Table1[[#This Row],[pledged]]/Table1[[#This Row],[goal]])*100</f>
        <v>114.39999999999999</v>
      </c>
      <c r="P3354">
        <f>Table1[[#This Row],[pledged]]/Table1[[#This Row],[backers_count]]</f>
        <v>103.21804511278195</v>
      </c>
      <c r="Q3354" t="s">
        <v>8308</v>
      </c>
      <c r="R3354" t="s">
        <v>8313</v>
      </c>
      <c r="S3354" s="12">
        <f>(((J3354/60)/60)/24)+DATE(1970,1,1)</f>
        <v>42292.250787037032</v>
      </c>
      <c r="T3354" s="12">
        <f>(((I3354/60)/60)/24)+DATE(1970,1,1)</f>
        <v>42322.292361111111</v>
      </c>
    </row>
    <row r="3355" spans="1:20" ht="57.6" x14ac:dyDescent="0.3">
      <c r="A3355">
        <v>525</v>
      </c>
      <c r="B3355" s="3" t="s">
        <v>526</v>
      </c>
      <c r="C3355" s="3" t="s">
        <v>4635</v>
      </c>
      <c r="D3355">
        <v>12000</v>
      </c>
      <c r="E3355">
        <v>12000</v>
      </c>
      <c r="F3355" t="s">
        <v>8219</v>
      </c>
      <c r="G3355" t="s">
        <v>8224</v>
      </c>
      <c r="H3355" t="s">
        <v>8246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8271</v>
      </c>
      <c r="O3355" s="7">
        <f>(Table1[[#This Row],[pledged]]/Table1[[#This Row],[goal]])*100</f>
        <v>100</v>
      </c>
      <c r="P3355">
        <f>Table1[[#This Row],[pledged]]/Table1[[#This Row],[backers_count]]</f>
        <v>1000</v>
      </c>
      <c r="Q3355" t="s">
        <v>8315</v>
      </c>
      <c r="R3355" t="s">
        <v>8316</v>
      </c>
      <c r="S3355" s="12">
        <f>(((J3355/60)/60)/24)+DATE(1970,1,1)</f>
        <v>41850.400937500002</v>
      </c>
      <c r="T3355" s="12">
        <f>(((I3355/60)/60)/24)+DATE(1970,1,1)</f>
        <v>41895.400937500002</v>
      </c>
    </row>
    <row r="3356" spans="1:20" ht="43.2" x14ac:dyDescent="0.3">
      <c r="A3356">
        <v>654</v>
      </c>
      <c r="B3356" s="3" t="s">
        <v>655</v>
      </c>
      <c r="C3356" s="3" t="s">
        <v>4764</v>
      </c>
      <c r="D3356">
        <v>12000</v>
      </c>
      <c r="E3356">
        <v>32075</v>
      </c>
      <c r="F3356" t="s">
        <v>8219</v>
      </c>
      <c r="G3356" t="s">
        <v>8224</v>
      </c>
      <c r="H3356" t="s">
        <v>8246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8273</v>
      </c>
      <c r="O3356" s="7">
        <f>(Table1[[#This Row],[pledged]]/Table1[[#This Row],[goal]])*100</f>
        <v>267.29166666666669</v>
      </c>
      <c r="P3356">
        <f>Table1[[#This Row],[pledged]]/Table1[[#This Row],[backers_count]]</f>
        <v>31.663376110562684</v>
      </c>
      <c r="Q3356" t="s">
        <v>8317</v>
      </c>
      <c r="R3356" t="s">
        <v>8319</v>
      </c>
      <c r="S3356" s="12">
        <f>(((J3356/60)/60)/24)+DATE(1970,1,1)</f>
        <v>42163.957326388889</v>
      </c>
      <c r="T3356" s="12">
        <f>(((I3356/60)/60)/24)+DATE(1970,1,1)</f>
        <v>42193.957326388889</v>
      </c>
    </row>
    <row r="3357" spans="1:20" ht="43.2" x14ac:dyDescent="0.3">
      <c r="A3357">
        <v>1258</v>
      </c>
      <c r="B3357" s="3" t="s">
        <v>1259</v>
      </c>
      <c r="C3357" s="3" t="s">
        <v>5368</v>
      </c>
      <c r="D3357">
        <v>12000</v>
      </c>
      <c r="E3357">
        <v>25577.56</v>
      </c>
      <c r="F3357" t="s">
        <v>8219</v>
      </c>
      <c r="G3357" t="s">
        <v>8224</v>
      </c>
      <c r="H3357" t="s">
        <v>8246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8276</v>
      </c>
      <c r="O3357" s="7">
        <f>(Table1[[#This Row],[pledged]]/Table1[[#This Row],[goal]])*100</f>
        <v>213.14633333333336</v>
      </c>
      <c r="P3357">
        <f>Table1[[#This Row],[pledged]]/Table1[[#This Row],[backers_count]]</f>
        <v>38.175462686567165</v>
      </c>
      <c r="Q3357" t="s">
        <v>8323</v>
      </c>
      <c r="R3357" t="s">
        <v>8324</v>
      </c>
      <c r="S3357" s="12">
        <f>(((J3357/60)/60)/24)+DATE(1970,1,1)</f>
        <v>41487.611250000002</v>
      </c>
      <c r="T3357" s="12">
        <f>(((I3357/60)/60)/24)+DATE(1970,1,1)</f>
        <v>41517.611250000002</v>
      </c>
    </row>
    <row r="3358" spans="1:20" ht="28.8" x14ac:dyDescent="0.3">
      <c r="A3358">
        <v>1268</v>
      </c>
      <c r="B3358" s="3" t="s">
        <v>1269</v>
      </c>
      <c r="C3358" s="3" t="s">
        <v>5378</v>
      </c>
      <c r="D3358">
        <v>12000</v>
      </c>
      <c r="E3358">
        <v>14000</v>
      </c>
      <c r="F3358" t="s">
        <v>8219</v>
      </c>
      <c r="G3358" t="s">
        <v>8224</v>
      </c>
      <c r="H3358" t="s">
        <v>8246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8276</v>
      </c>
      <c r="O3358" s="7">
        <f>(Table1[[#This Row],[pledged]]/Table1[[#This Row],[goal]])*100</f>
        <v>116.66666666666667</v>
      </c>
      <c r="P3358">
        <f>Table1[[#This Row],[pledged]]/Table1[[#This Row],[backers_count]]</f>
        <v>76.92307692307692</v>
      </c>
      <c r="Q3358" t="s">
        <v>8323</v>
      </c>
      <c r="R3358" t="s">
        <v>8324</v>
      </c>
      <c r="S3358" s="12">
        <f>(((J3358/60)/60)/24)+DATE(1970,1,1)</f>
        <v>41507.845451388886</v>
      </c>
      <c r="T3358" s="12">
        <f>(((I3358/60)/60)/24)+DATE(1970,1,1)</f>
        <v>41537.845451388886</v>
      </c>
    </row>
    <row r="3359" spans="1:20" ht="57.6" x14ac:dyDescent="0.3">
      <c r="A3359">
        <v>1536</v>
      </c>
      <c r="B3359" s="3" t="s">
        <v>1537</v>
      </c>
      <c r="C3359" s="3" t="s">
        <v>5646</v>
      </c>
      <c r="D3359">
        <v>12000</v>
      </c>
      <c r="E3359">
        <v>30037.01</v>
      </c>
      <c r="F3359" t="s">
        <v>8219</v>
      </c>
      <c r="G3359" t="s">
        <v>8224</v>
      </c>
      <c r="H3359" t="s">
        <v>8246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8285</v>
      </c>
      <c r="O3359" s="7">
        <f>(Table1[[#This Row],[pledged]]/Table1[[#This Row],[goal]])*100</f>
        <v>250.30841666666666</v>
      </c>
      <c r="P3359">
        <f>Table1[[#This Row],[pledged]]/Table1[[#This Row],[backers_count]]</f>
        <v>66.015406593406595</v>
      </c>
      <c r="Q3359" t="s">
        <v>8336</v>
      </c>
      <c r="R3359" t="s">
        <v>8337</v>
      </c>
      <c r="S3359" s="12">
        <f>(((J3359/60)/60)/24)+DATE(1970,1,1)</f>
        <v>42213.802199074074</v>
      </c>
      <c r="T3359" s="12">
        <f>(((I3359/60)/60)/24)+DATE(1970,1,1)</f>
        <v>42243.802199074074</v>
      </c>
    </row>
    <row r="3360" spans="1:20" ht="43.2" x14ac:dyDescent="0.3">
      <c r="A3360">
        <v>1537</v>
      </c>
      <c r="B3360" s="3" t="s">
        <v>1538</v>
      </c>
      <c r="C3360" s="3" t="s">
        <v>5647</v>
      </c>
      <c r="D3360">
        <v>12000</v>
      </c>
      <c r="E3360">
        <v>21588</v>
      </c>
      <c r="F3360" t="s">
        <v>8219</v>
      </c>
      <c r="G3360" t="s">
        <v>8236</v>
      </c>
      <c r="H3360" t="s">
        <v>8249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8285</v>
      </c>
      <c r="O3360" s="7">
        <f>(Table1[[#This Row],[pledged]]/Table1[[#This Row],[goal]])*100</f>
        <v>179.9</v>
      </c>
      <c r="P3360">
        <f>Table1[[#This Row],[pledged]]/Table1[[#This Row],[backers_count]]</f>
        <v>96.375</v>
      </c>
      <c r="Q3360" t="s">
        <v>8336</v>
      </c>
      <c r="R3360" t="s">
        <v>8337</v>
      </c>
      <c r="S3360" s="12">
        <f>(((J3360/60)/60)/24)+DATE(1970,1,1)</f>
        <v>42552.315127314811</v>
      </c>
      <c r="T3360" s="12">
        <f>(((I3360/60)/60)/24)+DATE(1970,1,1)</f>
        <v>42588.75</v>
      </c>
    </row>
    <row r="3361" spans="1:20" ht="57.6" x14ac:dyDescent="0.3">
      <c r="A3361">
        <v>1763</v>
      </c>
      <c r="B3361" s="3" t="s">
        <v>1764</v>
      </c>
      <c r="C3361" s="3" t="s">
        <v>5873</v>
      </c>
      <c r="D3361">
        <v>12000</v>
      </c>
      <c r="E3361">
        <v>12229</v>
      </c>
      <c r="F3361" t="s">
        <v>8219</v>
      </c>
      <c r="G3361" t="s">
        <v>8224</v>
      </c>
      <c r="H3361" t="s">
        <v>8246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8285</v>
      </c>
      <c r="O3361" s="7">
        <f>(Table1[[#This Row],[pledged]]/Table1[[#This Row],[goal]])*100</f>
        <v>101.90833333333333</v>
      </c>
      <c r="P3361">
        <f>Table1[[#This Row],[pledged]]/Table1[[#This Row],[backers_count]]</f>
        <v>103.63559322033899</v>
      </c>
      <c r="Q3361" t="s">
        <v>8336</v>
      </c>
      <c r="R3361" t="s">
        <v>8337</v>
      </c>
      <c r="S3361" s="12">
        <f>(((J3361/60)/60)/24)+DATE(1970,1,1)</f>
        <v>42636.868518518517</v>
      </c>
      <c r="T3361" s="12">
        <f>(((I3361/60)/60)/24)+DATE(1970,1,1)</f>
        <v>42666.868518518517</v>
      </c>
    </row>
    <row r="3362" spans="1:20" ht="43.2" x14ac:dyDescent="0.3">
      <c r="A3362">
        <v>1890</v>
      </c>
      <c r="B3362" s="3" t="s">
        <v>1891</v>
      </c>
      <c r="C3362" s="3" t="s">
        <v>6000</v>
      </c>
      <c r="D3362">
        <v>12000</v>
      </c>
      <c r="E3362">
        <v>17350.13</v>
      </c>
      <c r="F3362" t="s">
        <v>8219</v>
      </c>
      <c r="G3362" t="s">
        <v>8224</v>
      </c>
      <c r="H3362" t="s">
        <v>8246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8279</v>
      </c>
      <c r="O3362" s="7">
        <f>(Table1[[#This Row],[pledged]]/Table1[[#This Row],[goal]])*100</f>
        <v>144.58441666666667</v>
      </c>
      <c r="P3362">
        <f>Table1[[#This Row],[pledged]]/Table1[[#This Row],[backers_count]]</f>
        <v>70.5289837398374</v>
      </c>
      <c r="Q3362" t="s">
        <v>8323</v>
      </c>
      <c r="R3362" t="s">
        <v>8327</v>
      </c>
      <c r="S3362" s="12">
        <f>(((J3362/60)/60)/24)+DATE(1970,1,1)</f>
        <v>41228.786203703705</v>
      </c>
      <c r="T3362" s="12">
        <f>(((I3362/60)/60)/24)+DATE(1970,1,1)</f>
        <v>41258.786203703705</v>
      </c>
    </row>
    <row r="3363" spans="1:20" ht="43.2" x14ac:dyDescent="0.3">
      <c r="A3363">
        <v>2192</v>
      </c>
      <c r="B3363" s="3" t="s">
        <v>2193</v>
      </c>
      <c r="C3363" s="3" t="s">
        <v>6302</v>
      </c>
      <c r="D3363">
        <v>12000</v>
      </c>
      <c r="E3363">
        <v>129748.82</v>
      </c>
      <c r="F3363" t="s">
        <v>8219</v>
      </c>
      <c r="G3363" t="s">
        <v>8225</v>
      </c>
      <c r="H3363" t="s">
        <v>8247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8297</v>
      </c>
      <c r="O3363" s="7">
        <f>(Table1[[#This Row],[pledged]]/Table1[[#This Row],[goal]])*100</f>
        <v>1081.2401666666667</v>
      </c>
      <c r="P3363">
        <f>Table1[[#This Row],[pledged]]/Table1[[#This Row],[backers_count]]</f>
        <v>40.070667078443485</v>
      </c>
      <c r="Q3363" t="s">
        <v>8331</v>
      </c>
      <c r="R3363" t="s">
        <v>8349</v>
      </c>
      <c r="S3363" s="12">
        <f>(((J3363/60)/60)/24)+DATE(1970,1,1)</f>
        <v>42691.8512037037</v>
      </c>
      <c r="T3363" s="12">
        <f>(((I3363/60)/60)/24)+DATE(1970,1,1)</f>
        <v>42719.958333333328</v>
      </c>
    </row>
    <row r="3364" spans="1:20" ht="28.8" x14ac:dyDescent="0.3">
      <c r="A3364">
        <v>2337</v>
      </c>
      <c r="B3364" s="3" t="s">
        <v>2338</v>
      </c>
      <c r="C3364" s="3" t="s">
        <v>6447</v>
      </c>
      <c r="D3364">
        <v>12000</v>
      </c>
      <c r="E3364">
        <v>13279</v>
      </c>
      <c r="F3364" t="s">
        <v>8219</v>
      </c>
      <c r="G3364" t="s">
        <v>8224</v>
      </c>
      <c r="H3364" t="s">
        <v>8246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8298</v>
      </c>
      <c r="O3364" s="7">
        <f>(Table1[[#This Row],[pledged]]/Table1[[#This Row],[goal]])*100</f>
        <v>110.65833333333333</v>
      </c>
      <c r="P3364">
        <f>Table1[[#This Row],[pledged]]/Table1[[#This Row],[backers_count]]</f>
        <v>74.184357541899445</v>
      </c>
      <c r="Q3364" t="s">
        <v>8334</v>
      </c>
      <c r="R3364" t="s">
        <v>8350</v>
      </c>
      <c r="S3364" s="12">
        <f>(((J3364/60)/60)/24)+DATE(1970,1,1)</f>
        <v>41786.640543981484</v>
      </c>
      <c r="T3364" s="12">
        <f>(((I3364/60)/60)/24)+DATE(1970,1,1)</f>
        <v>41816.640543981484</v>
      </c>
    </row>
    <row r="3365" spans="1:20" ht="43.2" x14ac:dyDescent="0.3">
      <c r="A3365">
        <v>2602</v>
      </c>
      <c r="B3365" s="3" t="s">
        <v>2602</v>
      </c>
      <c r="C3365" s="3" t="s">
        <v>6712</v>
      </c>
      <c r="D3365">
        <v>12000</v>
      </c>
      <c r="E3365">
        <v>39131</v>
      </c>
      <c r="F3365" t="s">
        <v>8219</v>
      </c>
      <c r="G3365" t="s">
        <v>8224</v>
      </c>
      <c r="H3365" t="s">
        <v>8246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8301</v>
      </c>
      <c r="O3365" s="7">
        <f>(Table1[[#This Row],[pledged]]/Table1[[#This Row],[goal]])*100</f>
        <v>326.0916666666667</v>
      </c>
      <c r="P3365">
        <f>Table1[[#This Row],[pledged]]/Table1[[#This Row],[backers_count]]</f>
        <v>80.022494887525568</v>
      </c>
      <c r="Q3365" t="s">
        <v>8317</v>
      </c>
      <c r="R3365" t="s">
        <v>8353</v>
      </c>
      <c r="S3365" s="12">
        <f>(((J3365/60)/60)/24)+DATE(1970,1,1)</f>
        <v>41915.747314814813</v>
      </c>
      <c r="T3365" s="12">
        <f>(((I3365/60)/60)/24)+DATE(1970,1,1)</f>
        <v>41955.888888888891</v>
      </c>
    </row>
    <row r="3366" spans="1:20" ht="43.2" x14ac:dyDescent="0.3">
      <c r="A3366">
        <v>2715</v>
      </c>
      <c r="B3366" s="3" t="s">
        <v>2715</v>
      </c>
      <c r="C3366" s="3" t="s">
        <v>6825</v>
      </c>
      <c r="D3366">
        <v>12000</v>
      </c>
      <c r="E3366">
        <v>31754.69</v>
      </c>
      <c r="F3366" t="s">
        <v>8219</v>
      </c>
      <c r="G3366" t="s">
        <v>8224</v>
      </c>
      <c r="H3366" t="s">
        <v>8246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8303</v>
      </c>
      <c r="O3366" s="7">
        <f>(Table1[[#This Row],[pledged]]/Table1[[#This Row],[goal]])*100</f>
        <v>264.62241666666665</v>
      </c>
      <c r="P3366">
        <f>Table1[[#This Row],[pledged]]/Table1[[#This Row],[backers_count]]</f>
        <v>57.631016333938291</v>
      </c>
      <c r="Q3366" t="s">
        <v>8315</v>
      </c>
      <c r="R3366" t="s">
        <v>8355</v>
      </c>
      <c r="S3366" s="12">
        <f>(((J3366/60)/60)/24)+DATE(1970,1,1)</f>
        <v>42387.398472222223</v>
      </c>
      <c r="T3366" s="12">
        <f>(((I3366/60)/60)/24)+DATE(1970,1,1)</f>
        <v>42421.398472222223</v>
      </c>
    </row>
    <row r="3367" spans="1:20" ht="43.2" x14ac:dyDescent="0.3">
      <c r="A3367">
        <v>2723</v>
      </c>
      <c r="B3367" s="3" t="s">
        <v>2723</v>
      </c>
      <c r="C3367" s="3" t="s">
        <v>6833</v>
      </c>
      <c r="D3367">
        <v>12000</v>
      </c>
      <c r="E3367">
        <v>16806</v>
      </c>
      <c r="F3367" t="s">
        <v>8219</v>
      </c>
      <c r="G3367" t="s">
        <v>8224</v>
      </c>
      <c r="H3367" t="s">
        <v>8246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8295</v>
      </c>
      <c r="O3367" s="7">
        <f>(Table1[[#This Row],[pledged]]/Table1[[#This Row],[goal]])*100</f>
        <v>140.05000000000001</v>
      </c>
      <c r="P3367">
        <f>Table1[[#This Row],[pledged]]/Table1[[#This Row],[backers_count]]</f>
        <v>95.48863636363636</v>
      </c>
      <c r="Q3367" t="s">
        <v>8317</v>
      </c>
      <c r="R3367" t="s">
        <v>8347</v>
      </c>
      <c r="S3367" s="12">
        <f>(((J3367/60)/60)/24)+DATE(1970,1,1)</f>
        <v>41944.83898148148</v>
      </c>
      <c r="T3367" s="12">
        <f>(((I3367/60)/60)/24)+DATE(1970,1,1)</f>
        <v>42004.880648148144</v>
      </c>
    </row>
    <row r="3368" spans="1:20" ht="43.2" x14ac:dyDescent="0.3">
      <c r="A3368">
        <v>2732</v>
      </c>
      <c r="B3368" s="3" t="s">
        <v>2732</v>
      </c>
      <c r="C3368" s="3" t="s">
        <v>6842</v>
      </c>
      <c r="D3368">
        <v>12000</v>
      </c>
      <c r="E3368">
        <v>14190</v>
      </c>
      <c r="F3368" t="s">
        <v>8219</v>
      </c>
      <c r="G3368" t="s">
        <v>8224</v>
      </c>
      <c r="H3368" t="s">
        <v>8246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8295</v>
      </c>
      <c r="O3368" s="7">
        <f>(Table1[[#This Row],[pledged]]/Table1[[#This Row],[goal]])*100</f>
        <v>118.25000000000001</v>
      </c>
      <c r="P3368">
        <f>Table1[[#This Row],[pledged]]/Table1[[#This Row],[backers_count]]</f>
        <v>97.191780821917803</v>
      </c>
      <c r="Q3368" t="s">
        <v>8317</v>
      </c>
      <c r="R3368" t="s">
        <v>8347</v>
      </c>
      <c r="S3368" s="12">
        <f>(((J3368/60)/60)/24)+DATE(1970,1,1)</f>
        <v>41389.808194444442</v>
      </c>
      <c r="T3368" s="12">
        <f>(((I3368/60)/60)/24)+DATE(1970,1,1)</f>
        <v>41422</v>
      </c>
    </row>
    <row r="3369" spans="1:20" ht="43.2" x14ac:dyDescent="0.3">
      <c r="A3369">
        <v>3044</v>
      </c>
      <c r="B3369" s="3" t="s">
        <v>3044</v>
      </c>
      <c r="C3369" s="3" t="s">
        <v>7154</v>
      </c>
      <c r="D3369">
        <v>12000</v>
      </c>
      <c r="E3369">
        <v>13121</v>
      </c>
      <c r="F3369" t="s">
        <v>8219</v>
      </c>
      <c r="G3369" t="s">
        <v>8224</v>
      </c>
      <c r="H3369" t="s">
        <v>8246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8303</v>
      </c>
      <c r="O3369" s="7">
        <f>(Table1[[#This Row],[pledged]]/Table1[[#This Row],[goal]])*100</f>
        <v>109.34166666666667</v>
      </c>
      <c r="P3369">
        <f>Table1[[#This Row],[pledged]]/Table1[[#This Row],[backers_count]]</f>
        <v>84.108974358974365</v>
      </c>
      <c r="Q3369" t="s">
        <v>8315</v>
      </c>
      <c r="R3369" t="s">
        <v>8355</v>
      </c>
      <c r="S3369" s="12">
        <f>(((J3369/60)/60)/24)+DATE(1970,1,1)</f>
        <v>42387.7268287037</v>
      </c>
      <c r="T3369" s="12">
        <f>(((I3369/60)/60)/24)+DATE(1970,1,1)</f>
        <v>42402.7268287037</v>
      </c>
    </row>
    <row r="3370" spans="1:20" ht="43.2" x14ac:dyDescent="0.3">
      <c r="A3370">
        <v>3214</v>
      </c>
      <c r="B3370" s="3" t="s">
        <v>3214</v>
      </c>
      <c r="C3370" s="3" t="s">
        <v>7324</v>
      </c>
      <c r="D3370">
        <v>12000</v>
      </c>
      <c r="E3370">
        <v>12256</v>
      </c>
      <c r="F3370" t="s">
        <v>8219</v>
      </c>
      <c r="G3370" t="s">
        <v>8225</v>
      </c>
      <c r="H3370" t="s">
        <v>8247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8271</v>
      </c>
      <c r="O3370" s="7">
        <f>(Table1[[#This Row],[pledged]]/Table1[[#This Row],[goal]])*100</f>
        <v>102.13333333333334</v>
      </c>
      <c r="P3370">
        <f>Table1[[#This Row],[pledged]]/Table1[[#This Row],[backers_count]]</f>
        <v>106.57391304347826</v>
      </c>
      <c r="Q3370" t="s">
        <v>8315</v>
      </c>
      <c r="R3370" t="s">
        <v>8316</v>
      </c>
      <c r="S3370" s="12">
        <f>(((J3370/60)/60)/24)+DATE(1970,1,1)</f>
        <v>42337.792511574073</v>
      </c>
      <c r="T3370" s="12">
        <f>(((I3370/60)/60)/24)+DATE(1970,1,1)</f>
        <v>42374.996527777781</v>
      </c>
    </row>
    <row r="3371" spans="1:20" ht="43.2" x14ac:dyDescent="0.3">
      <c r="A3371">
        <v>3218</v>
      </c>
      <c r="B3371" s="3" t="s">
        <v>3218</v>
      </c>
      <c r="C3371" s="3" t="s">
        <v>7328</v>
      </c>
      <c r="D3371">
        <v>12000</v>
      </c>
      <c r="E3371">
        <v>12252</v>
      </c>
      <c r="F3371" t="s">
        <v>8219</v>
      </c>
      <c r="G3371" t="s">
        <v>8225</v>
      </c>
      <c r="H3371" t="s">
        <v>8247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8271</v>
      </c>
      <c r="O3371" s="7">
        <f>(Table1[[#This Row],[pledged]]/Table1[[#This Row],[goal]])*100</f>
        <v>102.1</v>
      </c>
      <c r="P3371">
        <f>Table1[[#This Row],[pledged]]/Table1[[#This Row],[backers_count]]</f>
        <v>66.586956521739125</v>
      </c>
      <c r="Q3371" t="s">
        <v>8315</v>
      </c>
      <c r="R3371" t="s">
        <v>8316</v>
      </c>
      <c r="S3371" s="12">
        <f>(((J3371/60)/60)/24)+DATE(1970,1,1)</f>
        <v>41971.002152777779</v>
      </c>
      <c r="T3371" s="12">
        <f>(((I3371/60)/60)/24)+DATE(1970,1,1)</f>
        <v>42004</v>
      </c>
    </row>
    <row r="3372" spans="1:20" ht="28.8" x14ac:dyDescent="0.3">
      <c r="A3372">
        <v>3248</v>
      </c>
      <c r="B3372" s="3" t="s">
        <v>3248</v>
      </c>
      <c r="C3372" s="3" t="s">
        <v>7358</v>
      </c>
      <c r="D3372">
        <v>12000</v>
      </c>
      <c r="E3372">
        <v>12095</v>
      </c>
      <c r="F3372" t="s">
        <v>8219</v>
      </c>
      <c r="G3372" t="s">
        <v>8224</v>
      </c>
      <c r="H3372" t="s">
        <v>8246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8271</v>
      </c>
      <c r="O3372" s="7">
        <f>(Table1[[#This Row],[pledged]]/Table1[[#This Row],[goal]])*100</f>
        <v>100.79166666666666</v>
      </c>
      <c r="P3372">
        <f>Table1[[#This Row],[pledged]]/Table1[[#This Row],[backers_count]]</f>
        <v>60.475000000000001</v>
      </c>
      <c r="Q3372" t="s">
        <v>8315</v>
      </c>
      <c r="R3372" t="s">
        <v>8316</v>
      </c>
      <c r="S3372" s="12">
        <f>(((J3372/60)/60)/24)+DATE(1970,1,1)</f>
        <v>42068.888391203705</v>
      </c>
      <c r="T3372" s="12">
        <f>(((I3372/60)/60)/24)+DATE(1970,1,1)</f>
        <v>42098.846724537041</v>
      </c>
    </row>
    <row r="3373" spans="1:20" ht="43.2" x14ac:dyDescent="0.3">
      <c r="A3373">
        <v>3677</v>
      </c>
      <c r="B3373" s="3" t="s">
        <v>3674</v>
      </c>
      <c r="C3373" s="3" t="s">
        <v>7787</v>
      </c>
      <c r="D3373">
        <v>12000</v>
      </c>
      <c r="E3373">
        <v>12348.5</v>
      </c>
      <c r="F3373" t="s">
        <v>8219</v>
      </c>
      <c r="G3373" t="s">
        <v>8224</v>
      </c>
      <c r="H3373" t="s">
        <v>8246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8271</v>
      </c>
      <c r="O3373" s="7">
        <f>(Table1[[#This Row],[pledged]]/Table1[[#This Row],[goal]])*100</f>
        <v>102.90416666666667</v>
      </c>
      <c r="P3373">
        <f>Table1[[#This Row],[pledged]]/Table1[[#This Row],[backers_count]]</f>
        <v>62.052763819095475</v>
      </c>
      <c r="Q3373" t="s">
        <v>8315</v>
      </c>
      <c r="R3373" t="s">
        <v>8316</v>
      </c>
      <c r="S3373" s="12">
        <f>(((J3373/60)/60)/24)+DATE(1970,1,1)</f>
        <v>41802.574282407404</v>
      </c>
      <c r="T3373" s="12">
        <f>(((I3373/60)/60)/24)+DATE(1970,1,1)</f>
        <v>41823.165972222225</v>
      </c>
    </row>
    <row r="3374" spans="1:20" ht="28.8" x14ac:dyDescent="0.3">
      <c r="A3374">
        <v>3262</v>
      </c>
      <c r="B3374" s="3" t="s">
        <v>3262</v>
      </c>
      <c r="C3374" s="3" t="s">
        <v>7372</v>
      </c>
      <c r="D3374">
        <v>12200</v>
      </c>
      <c r="E3374">
        <v>12571</v>
      </c>
      <c r="F3374" t="s">
        <v>8219</v>
      </c>
      <c r="G3374" t="s">
        <v>8224</v>
      </c>
      <c r="H3374" t="s">
        <v>8246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8271</v>
      </c>
      <c r="O3374" s="7">
        <f>(Table1[[#This Row],[pledged]]/Table1[[#This Row],[goal]])*100</f>
        <v>103.04098360655738</v>
      </c>
      <c r="P3374">
        <f>Table1[[#This Row],[pledged]]/Table1[[#This Row],[backers_count]]</f>
        <v>93.81343283582089</v>
      </c>
      <c r="Q3374" t="s">
        <v>8315</v>
      </c>
      <c r="R3374" t="s">
        <v>8316</v>
      </c>
      <c r="S3374" s="12">
        <f>(((J3374/60)/60)/24)+DATE(1970,1,1)</f>
        <v>41964.315532407403</v>
      </c>
      <c r="T3374" s="12">
        <f>(((I3374/60)/60)/24)+DATE(1970,1,1)</f>
        <v>41995.166666666672</v>
      </c>
    </row>
    <row r="3375" spans="1:20" ht="57.6" x14ac:dyDescent="0.3">
      <c r="A3375">
        <v>397</v>
      </c>
      <c r="B3375" s="3" t="s">
        <v>398</v>
      </c>
      <c r="C3375" s="3" t="s">
        <v>4507</v>
      </c>
      <c r="D3375">
        <v>12444</v>
      </c>
      <c r="E3375">
        <v>12929.35</v>
      </c>
      <c r="F3375" t="s">
        <v>8219</v>
      </c>
      <c r="G3375" t="s">
        <v>8224</v>
      </c>
      <c r="H3375" t="s">
        <v>8246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8269</v>
      </c>
      <c r="O3375" s="7">
        <f>(Table1[[#This Row],[pledged]]/Table1[[#This Row],[goal]])*100</f>
        <v>103.90027322404372</v>
      </c>
      <c r="P3375">
        <f>Table1[[#This Row],[pledged]]/Table1[[#This Row],[backers_count]]</f>
        <v>56.460043668122275</v>
      </c>
      <c r="Q3375" t="s">
        <v>8308</v>
      </c>
      <c r="R3375" t="s">
        <v>8313</v>
      </c>
      <c r="S3375" s="12">
        <f>(((J3375/60)/60)/24)+DATE(1970,1,1)</f>
        <v>40379.776435185187</v>
      </c>
      <c r="T3375" s="12">
        <f>(((I3375/60)/60)/24)+DATE(1970,1,1)</f>
        <v>40422.155555555553</v>
      </c>
    </row>
    <row r="3376" spans="1:20" ht="43.2" x14ac:dyDescent="0.3">
      <c r="A3376">
        <v>368</v>
      </c>
      <c r="B3376" s="3" t="s">
        <v>369</v>
      </c>
      <c r="C3376" s="3" t="s">
        <v>4478</v>
      </c>
      <c r="D3376">
        <v>12500</v>
      </c>
      <c r="E3376">
        <v>13014</v>
      </c>
      <c r="F3376" t="s">
        <v>8219</v>
      </c>
      <c r="G3376" t="s">
        <v>8224</v>
      </c>
      <c r="H3376" t="s">
        <v>8246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8269</v>
      </c>
      <c r="O3376" s="7">
        <f>(Table1[[#This Row],[pledged]]/Table1[[#This Row],[goal]])*100</f>
        <v>104.11200000000001</v>
      </c>
      <c r="P3376">
        <f>Table1[[#This Row],[pledged]]/Table1[[#This Row],[backers_count]]</f>
        <v>81.84905660377359</v>
      </c>
      <c r="Q3376" t="s">
        <v>8308</v>
      </c>
      <c r="R3376" t="s">
        <v>8313</v>
      </c>
      <c r="S3376" s="12">
        <f>(((J3376/60)/60)/24)+DATE(1970,1,1)</f>
        <v>42043.605578703704</v>
      </c>
      <c r="T3376" s="12">
        <f>(((I3376/60)/60)/24)+DATE(1970,1,1)</f>
        <v>42078.563912037032</v>
      </c>
    </row>
    <row r="3377" spans="1:20" ht="28.8" x14ac:dyDescent="0.3">
      <c r="A3377">
        <v>825</v>
      </c>
      <c r="B3377" s="3" t="s">
        <v>826</v>
      </c>
      <c r="C3377" s="3" t="s">
        <v>4935</v>
      </c>
      <c r="D3377">
        <v>12500</v>
      </c>
      <c r="E3377">
        <v>12554</v>
      </c>
      <c r="F3377" t="s">
        <v>8219</v>
      </c>
      <c r="G3377" t="s">
        <v>8224</v>
      </c>
      <c r="H3377" t="s">
        <v>8246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8276</v>
      </c>
      <c r="O3377" s="7">
        <f>(Table1[[#This Row],[pledged]]/Table1[[#This Row],[goal]])*100</f>
        <v>100.43200000000002</v>
      </c>
      <c r="P3377">
        <f>Table1[[#This Row],[pledged]]/Table1[[#This Row],[backers_count]]</f>
        <v>126.8080808080808</v>
      </c>
      <c r="Q3377" t="s">
        <v>8323</v>
      </c>
      <c r="R3377" t="s">
        <v>8324</v>
      </c>
      <c r="S3377" s="12">
        <f>(((J3377/60)/60)/24)+DATE(1970,1,1)</f>
        <v>41186.306527777779</v>
      </c>
      <c r="T3377" s="12">
        <f>(((I3377/60)/60)/24)+DATE(1970,1,1)</f>
        <v>41211.306527777779</v>
      </c>
    </row>
    <row r="3378" spans="1:20" ht="57.6" x14ac:dyDescent="0.3">
      <c r="A3378">
        <v>1185</v>
      </c>
      <c r="B3378" s="3" t="s">
        <v>1186</v>
      </c>
      <c r="C3378" s="3" t="s">
        <v>5295</v>
      </c>
      <c r="D3378">
        <v>12500</v>
      </c>
      <c r="E3378">
        <v>13180</v>
      </c>
      <c r="F3378" t="s">
        <v>8219</v>
      </c>
      <c r="G3378" t="s">
        <v>8224</v>
      </c>
      <c r="H3378" t="s">
        <v>8246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8285</v>
      </c>
      <c r="O3378" s="7">
        <f>(Table1[[#This Row],[pledged]]/Table1[[#This Row],[goal]])*100</f>
        <v>105.44</v>
      </c>
      <c r="P3378">
        <f>Table1[[#This Row],[pledged]]/Table1[[#This Row],[backers_count]]</f>
        <v>118.73873873873873</v>
      </c>
      <c r="Q3378" t="s">
        <v>8336</v>
      </c>
      <c r="R3378" t="s">
        <v>8337</v>
      </c>
      <c r="S3378" s="12">
        <f>(((J3378/60)/60)/24)+DATE(1970,1,1)</f>
        <v>42130.865150462967</v>
      </c>
      <c r="T3378" s="12">
        <f>(((I3378/60)/60)/24)+DATE(1970,1,1)</f>
        <v>42163.166666666672</v>
      </c>
    </row>
    <row r="3379" spans="1:20" ht="43.2" x14ac:dyDescent="0.3">
      <c r="A3379">
        <v>1194</v>
      </c>
      <c r="B3379" s="3" t="s">
        <v>1195</v>
      </c>
      <c r="C3379" s="3" t="s">
        <v>5304</v>
      </c>
      <c r="D3379">
        <v>12500</v>
      </c>
      <c r="E3379">
        <v>40280</v>
      </c>
      <c r="F3379" t="s">
        <v>8219</v>
      </c>
      <c r="G3379" t="s">
        <v>8241</v>
      </c>
      <c r="H3379" t="s">
        <v>8249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8285</v>
      </c>
      <c r="O3379" s="7">
        <f>(Table1[[#This Row],[pledged]]/Table1[[#This Row],[goal]])*100</f>
        <v>322.24</v>
      </c>
      <c r="P3379">
        <f>Table1[[#This Row],[pledged]]/Table1[[#This Row],[backers_count]]</f>
        <v>56.414565826330531</v>
      </c>
      <c r="Q3379" t="s">
        <v>8336</v>
      </c>
      <c r="R3379" t="s">
        <v>8337</v>
      </c>
      <c r="S3379" s="12">
        <f>(((J3379/60)/60)/24)+DATE(1970,1,1)</f>
        <v>42072.488182870366</v>
      </c>
      <c r="T3379" s="12">
        <f>(((I3379/60)/60)/24)+DATE(1970,1,1)</f>
        <v>42102.488182870366</v>
      </c>
    </row>
    <row r="3380" spans="1:20" ht="57.6" x14ac:dyDescent="0.3">
      <c r="A3380">
        <v>2521</v>
      </c>
      <c r="B3380" s="3" t="s">
        <v>2521</v>
      </c>
      <c r="C3380" s="3" t="s">
        <v>6631</v>
      </c>
      <c r="D3380">
        <v>12500</v>
      </c>
      <c r="E3380">
        <v>13685.99</v>
      </c>
      <c r="F3380" t="s">
        <v>8219</v>
      </c>
      <c r="G3380" t="s">
        <v>8224</v>
      </c>
      <c r="H3380" t="s">
        <v>8246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8300</v>
      </c>
      <c r="O3380" s="7">
        <f>(Table1[[#This Row],[pledged]]/Table1[[#This Row],[goal]])*100</f>
        <v>109.48792</v>
      </c>
      <c r="P3380">
        <f>Table1[[#This Row],[pledged]]/Table1[[#This Row],[backers_count]]</f>
        <v>103.68174242424243</v>
      </c>
      <c r="Q3380" t="s">
        <v>8323</v>
      </c>
      <c r="R3380" t="s">
        <v>8352</v>
      </c>
      <c r="S3380" s="12">
        <f>(((J3380/60)/60)/24)+DATE(1970,1,1)</f>
        <v>42269.967835648145</v>
      </c>
      <c r="T3380" s="12">
        <f>(((I3380/60)/60)/24)+DATE(1970,1,1)</f>
        <v>42290.967835648145</v>
      </c>
    </row>
    <row r="3381" spans="1:20" ht="43.2" x14ac:dyDescent="0.3">
      <c r="A3381">
        <v>1279</v>
      </c>
      <c r="B3381" s="3" t="s">
        <v>1280</v>
      </c>
      <c r="C3381" s="3" t="s">
        <v>5389</v>
      </c>
      <c r="D3381">
        <v>12516</v>
      </c>
      <c r="E3381">
        <v>13864.17</v>
      </c>
      <c r="F3381" t="s">
        <v>8219</v>
      </c>
      <c r="G3381" t="s">
        <v>8224</v>
      </c>
      <c r="H3381" t="s">
        <v>8246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8276</v>
      </c>
      <c r="O3381" s="7">
        <f>(Table1[[#This Row],[pledged]]/Table1[[#This Row],[goal]])*100</f>
        <v>110.77157238734421</v>
      </c>
      <c r="P3381">
        <f>Table1[[#This Row],[pledged]]/Table1[[#This Row],[backers_count]]</f>
        <v>73.355396825396824</v>
      </c>
      <c r="Q3381" t="s">
        <v>8323</v>
      </c>
      <c r="R3381" t="s">
        <v>8324</v>
      </c>
      <c r="S3381" s="12">
        <f>(((J3381/60)/60)/24)+DATE(1970,1,1)</f>
        <v>41682.099189814813</v>
      </c>
      <c r="T3381" s="12">
        <f>(((I3381/60)/60)/24)+DATE(1970,1,1)</f>
        <v>41722.057523148149</v>
      </c>
    </row>
    <row r="3382" spans="1:20" ht="43.2" x14ac:dyDescent="0.3">
      <c r="A3382">
        <v>413</v>
      </c>
      <c r="B3382" s="3" t="s">
        <v>414</v>
      </c>
      <c r="C3382" s="3" t="s">
        <v>4523</v>
      </c>
      <c r="D3382">
        <v>12800</v>
      </c>
      <c r="E3382">
        <v>13451</v>
      </c>
      <c r="F3382" t="s">
        <v>8219</v>
      </c>
      <c r="G3382" t="s">
        <v>8224</v>
      </c>
      <c r="H3382" t="s">
        <v>8246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8269</v>
      </c>
      <c r="O3382" s="7">
        <f>(Table1[[#This Row],[pledged]]/Table1[[#This Row],[goal]])*100</f>
        <v>105.0859375</v>
      </c>
      <c r="P3382">
        <f>Table1[[#This Row],[pledged]]/Table1[[#This Row],[backers_count]]</f>
        <v>78.660818713450297</v>
      </c>
      <c r="Q3382" t="s">
        <v>8308</v>
      </c>
      <c r="R3382" t="s">
        <v>8313</v>
      </c>
      <c r="S3382" s="12">
        <f>(((J3382/60)/60)/24)+DATE(1970,1,1)</f>
        <v>41079.877442129626</v>
      </c>
      <c r="T3382" s="12">
        <f>(((I3382/60)/60)/24)+DATE(1970,1,1)</f>
        <v>41109.877442129626</v>
      </c>
    </row>
    <row r="3383" spans="1:20" ht="43.2" x14ac:dyDescent="0.3">
      <c r="A3383">
        <v>242</v>
      </c>
      <c r="B3383" s="3" t="s">
        <v>244</v>
      </c>
      <c r="C3383" s="3" t="s">
        <v>4352</v>
      </c>
      <c r="D3383">
        <v>13000</v>
      </c>
      <c r="E3383">
        <v>14750</v>
      </c>
      <c r="F3383" t="s">
        <v>8219</v>
      </c>
      <c r="G3383" t="s">
        <v>8224</v>
      </c>
      <c r="H3383" t="s">
        <v>8246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8269</v>
      </c>
      <c r="O3383" s="7">
        <f>(Table1[[#This Row],[pledged]]/Table1[[#This Row],[goal]])*100</f>
        <v>113.46153846153845</v>
      </c>
      <c r="P3383">
        <f>Table1[[#This Row],[pledged]]/Table1[[#This Row],[backers_count]]</f>
        <v>73.019801980198025</v>
      </c>
      <c r="Q3383" t="s">
        <v>8308</v>
      </c>
      <c r="R3383" t="s">
        <v>8313</v>
      </c>
      <c r="S3383" s="12">
        <f>(((J3383/60)/60)/24)+DATE(1970,1,1)</f>
        <v>40862.492939814816</v>
      </c>
      <c r="T3383" s="12">
        <f>(((I3383/60)/60)/24)+DATE(1970,1,1)</f>
        <v>40897.492939814816</v>
      </c>
    </row>
    <row r="3384" spans="1:20" ht="43.2" x14ac:dyDescent="0.3">
      <c r="A3384">
        <v>256</v>
      </c>
      <c r="B3384" s="3" t="s">
        <v>257</v>
      </c>
      <c r="C3384" s="3" t="s">
        <v>4366</v>
      </c>
      <c r="D3384">
        <v>13000</v>
      </c>
      <c r="E3384">
        <v>18083</v>
      </c>
      <c r="F3384" t="s">
        <v>8219</v>
      </c>
      <c r="G3384" t="s">
        <v>8224</v>
      </c>
      <c r="H3384" t="s">
        <v>8246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8269</v>
      </c>
      <c r="O3384" s="7">
        <f>(Table1[[#This Row],[pledged]]/Table1[[#This Row],[goal]])*100</f>
        <v>139.1</v>
      </c>
      <c r="P3384">
        <f>Table1[[#This Row],[pledged]]/Table1[[#This Row],[backers_count]]</f>
        <v>65.756363636363631</v>
      </c>
      <c r="Q3384" t="s">
        <v>8308</v>
      </c>
      <c r="R3384" t="s">
        <v>8313</v>
      </c>
      <c r="S3384" s="12">
        <f>(((J3384/60)/60)/24)+DATE(1970,1,1)</f>
        <v>41319.769293981481</v>
      </c>
      <c r="T3384" s="12">
        <f>(((I3384/60)/60)/24)+DATE(1970,1,1)</f>
        <v>41349.769293981481</v>
      </c>
    </row>
    <row r="3385" spans="1:20" ht="43.2" x14ac:dyDescent="0.3">
      <c r="A3385">
        <v>301</v>
      </c>
      <c r="B3385" s="3" t="s">
        <v>302</v>
      </c>
      <c r="C3385" s="3" t="s">
        <v>4411</v>
      </c>
      <c r="D3385">
        <v>13000</v>
      </c>
      <c r="E3385">
        <v>15435.55</v>
      </c>
      <c r="F3385" t="s">
        <v>8219</v>
      </c>
      <c r="G3385" t="s">
        <v>8224</v>
      </c>
      <c r="H3385" t="s">
        <v>8246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8269</v>
      </c>
      <c r="O3385" s="7">
        <f>(Table1[[#This Row],[pledged]]/Table1[[#This Row],[goal]])*100</f>
        <v>118.73499999999999</v>
      </c>
      <c r="P3385">
        <f>Table1[[#This Row],[pledged]]/Table1[[#This Row],[backers_count]]</f>
        <v>61.496215139442228</v>
      </c>
      <c r="Q3385" t="s">
        <v>8308</v>
      </c>
      <c r="R3385" t="s">
        <v>8313</v>
      </c>
      <c r="S3385" s="12">
        <f>(((J3385/60)/60)/24)+DATE(1970,1,1)</f>
        <v>41312.737673611111</v>
      </c>
      <c r="T3385" s="12">
        <f>(((I3385/60)/60)/24)+DATE(1970,1,1)</f>
        <v>41352.696006944447</v>
      </c>
    </row>
    <row r="3386" spans="1:20" ht="28.8" x14ac:dyDescent="0.3">
      <c r="A3386">
        <v>741</v>
      </c>
      <c r="B3386" s="3" t="s">
        <v>742</v>
      </c>
      <c r="C3386" s="3" t="s">
        <v>4851</v>
      </c>
      <c r="D3386">
        <v>13000</v>
      </c>
      <c r="E3386">
        <v>13293.8</v>
      </c>
      <c r="F3386" t="s">
        <v>8219</v>
      </c>
      <c r="G3386" t="s">
        <v>8224</v>
      </c>
      <c r="H3386" t="s">
        <v>8246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8274</v>
      </c>
      <c r="O3386" s="7">
        <f>(Table1[[#This Row],[pledged]]/Table1[[#This Row],[goal]])*100</f>
        <v>102.25999999999999</v>
      </c>
      <c r="P3386">
        <f>Table1[[#This Row],[pledged]]/Table1[[#This Row],[backers_count]]</f>
        <v>141.42340425531913</v>
      </c>
      <c r="Q3386" t="s">
        <v>8320</v>
      </c>
      <c r="R3386" t="s">
        <v>8321</v>
      </c>
      <c r="S3386" s="12">
        <f>(((J3386/60)/60)/24)+DATE(1970,1,1)</f>
        <v>41401.648217592592</v>
      </c>
      <c r="T3386" s="12">
        <f>(((I3386/60)/60)/24)+DATE(1970,1,1)</f>
        <v>41436.648217592592</v>
      </c>
    </row>
    <row r="3387" spans="1:20" ht="43.2" x14ac:dyDescent="0.3">
      <c r="A3387">
        <v>1204</v>
      </c>
      <c r="B3387" s="3" t="s">
        <v>1205</v>
      </c>
      <c r="C3387" s="3" t="s">
        <v>5314</v>
      </c>
      <c r="D3387">
        <v>13000</v>
      </c>
      <c r="E3387">
        <v>13383</v>
      </c>
      <c r="F3387" t="s">
        <v>8219</v>
      </c>
      <c r="G3387" t="s">
        <v>8224</v>
      </c>
      <c r="H3387" t="s">
        <v>8246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8285</v>
      </c>
      <c r="O3387" s="7">
        <f>(Table1[[#This Row],[pledged]]/Table1[[#This Row],[goal]])*100</f>
        <v>102.94615384615385</v>
      </c>
      <c r="P3387">
        <f>Table1[[#This Row],[pledged]]/Table1[[#This Row],[backers_count]]</f>
        <v>234.78947368421052</v>
      </c>
      <c r="Q3387" t="s">
        <v>8336</v>
      </c>
      <c r="R3387" t="s">
        <v>8337</v>
      </c>
      <c r="S3387" s="12">
        <f>(((J3387/60)/60)/24)+DATE(1970,1,1)</f>
        <v>42297.748067129629</v>
      </c>
      <c r="T3387" s="12">
        <f>(((I3387/60)/60)/24)+DATE(1970,1,1)</f>
        <v>42342.208333333328</v>
      </c>
    </row>
    <row r="3388" spans="1:20" ht="43.2" x14ac:dyDescent="0.3">
      <c r="A3388">
        <v>1205</v>
      </c>
      <c r="B3388" s="3" t="s">
        <v>1206</v>
      </c>
      <c r="C3388" s="3" t="s">
        <v>5315</v>
      </c>
      <c r="D3388">
        <v>13000</v>
      </c>
      <c r="E3388">
        <v>13112</v>
      </c>
      <c r="F3388" t="s">
        <v>8219</v>
      </c>
      <c r="G3388" t="s">
        <v>8236</v>
      </c>
      <c r="H3388" t="s">
        <v>8249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8285</v>
      </c>
      <c r="O3388" s="7">
        <f>(Table1[[#This Row],[pledged]]/Table1[[#This Row],[goal]])*100</f>
        <v>100.86153846153847</v>
      </c>
      <c r="P3388">
        <f>Table1[[#This Row],[pledged]]/Table1[[#This Row],[backers_count]]</f>
        <v>211.48387096774192</v>
      </c>
      <c r="Q3388" t="s">
        <v>8336</v>
      </c>
      <c r="R3388" t="s">
        <v>8337</v>
      </c>
      <c r="S3388" s="12">
        <f>(((J3388/60)/60)/24)+DATE(1970,1,1)</f>
        <v>42138.506377314814</v>
      </c>
      <c r="T3388" s="12">
        <f>(((I3388/60)/60)/24)+DATE(1970,1,1)</f>
        <v>42168.506377314814</v>
      </c>
    </row>
    <row r="3389" spans="1:20" ht="43.2" x14ac:dyDescent="0.3">
      <c r="A3389">
        <v>2227</v>
      </c>
      <c r="B3389" s="3" t="s">
        <v>2228</v>
      </c>
      <c r="C3389" s="3" t="s">
        <v>6337</v>
      </c>
      <c r="D3389">
        <v>13000</v>
      </c>
      <c r="E3389">
        <v>20459</v>
      </c>
      <c r="F3389" t="s">
        <v>8219</v>
      </c>
      <c r="G3389" t="s">
        <v>8225</v>
      </c>
      <c r="H3389" t="s">
        <v>8247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8297</v>
      </c>
      <c r="O3389" s="7">
        <f>(Table1[[#This Row],[pledged]]/Table1[[#This Row],[goal]])*100</f>
        <v>157.37692307692308</v>
      </c>
      <c r="P3389">
        <f>Table1[[#This Row],[pledged]]/Table1[[#This Row],[backers_count]]</f>
        <v>67.970099667774093</v>
      </c>
      <c r="Q3389" t="s">
        <v>8331</v>
      </c>
      <c r="R3389" t="s">
        <v>8349</v>
      </c>
      <c r="S3389" s="12">
        <f>(((J3389/60)/60)/24)+DATE(1970,1,1)</f>
        <v>41561.807349537034</v>
      </c>
      <c r="T3389" s="12">
        <f>(((I3389/60)/60)/24)+DATE(1970,1,1)</f>
        <v>41591.849016203705</v>
      </c>
    </row>
    <row r="3390" spans="1:20" ht="28.8" x14ac:dyDescent="0.3">
      <c r="A3390">
        <v>2235</v>
      </c>
      <c r="B3390" s="3" t="s">
        <v>2236</v>
      </c>
      <c r="C3390" s="3" t="s">
        <v>6345</v>
      </c>
      <c r="D3390">
        <v>13000</v>
      </c>
      <c r="E3390">
        <v>19931</v>
      </c>
      <c r="F3390" t="s">
        <v>8219</v>
      </c>
      <c r="G3390" t="s">
        <v>8229</v>
      </c>
      <c r="H3390" t="s">
        <v>8251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8297</v>
      </c>
      <c r="O3390" s="7">
        <f>(Table1[[#This Row],[pledged]]/Table1[[#This Row],[goal]])*100</f>
        <v>153.3153846153846</v>
      </c>
      <c r="P3390">
        <f>Table1[[#This Row],[pledged]]/Table1[[#This Row],[backers_count]]</f>
        <v>135.58503401360545</v>
      </c>
      <c r="Q3390" t="s">
        <v>8331</v>
      </c>
      <c r="R3390" t="s">
        <v>8349</v>
      </c>
      <c r="S3390" s="12">
        <f>(((J3390/60)/60)/24)+DATE(1970,1,1)</f>
        <v>42062.022118055553</v>
      </c>
      <c r="T3390" s="12">
        <f>(((I3390/60)/60)/24)+DATE(1970,1,1)</f>
        <v>42091.980451388896</v>
      </c>
    </row>
    <row r="3391" spans="1:20" ht="43.2" x14ac:dyDescent="0.3">
      <c r="A3391">
        <v>3163</v>
      </c>
      <c r="B3391" s="3" t="s">
        <v>3163</v>
      </c>
      <c r="C3391" s="3" t="s">
        <v>7273</v>
      </c>
      <c r="D3391">
        <v>13000</v>
      </c>
      <c r="E3391">
        <v>14450</v>
      </c>
      <c r="F3391" t="s">
        <v>8219</v>
      </c>
      <c r="G3391" t="s">
        <v>8224</v>
      </c>
      <c r="H3391" t="s">
        <v>8246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8271</v>
      </c>
      <c r="O3391" s="7">
        <f>(Table1[[#This Row],[pledged]]/Table1[[#This Row],[goal]])*100</f>
        <v>111.15384615384616</v>
      </c>
      <c r="P3391">
        <f>Table1[[#This Row],[pledged]]/Table1[[#This Row],[backers_count]]</f>
        <v>200.69444444444446</v>
      </c>
      <c r="Q3391" t="s">
        <v>8315</v>
      </c>
      <c r="R3391" t="s">
        <v>8316</v>
      </c>
      <c r="S3391" s="12">
        <f>(((J3391/60)/60)/24)+DATE(1970,1,1)</f>
        <v>41775.753761574073</v>
      </c>
      <c r="T3391" s="12">
        <f>(((I3391/60)/60)/24)+DATE(1970,1,1)</f>
        <v>41805.753761574073</v>
      </c>
    </row>
    <row r="3392" spans="1:20" ht="43.2" x14ac:dyDescent="0.3">
      <c r="A3392">
        <v>3254</v>
      </c>
      <c r="B3392" s="3" t="s">
        <v>3254</v>
      </c>
      <c r="C3392" s="3" t="s">
        <v>7364</v>
      </c>
      <c r="D3392">
        <v>13000</v>
      </c>
      <c r="E3392">
        <v>13163.5</v>
      </c>
      <c r="F3392" t="s">
        <v>8219</v>
      </c>
      <c r="G3392" t="s">
        <v>8225</v>
      </c>
      <c r="H3392" t="s">
        <v>8247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8271</v>
      </c>
      <c r="O3392" s="7">
        <f>(Table1[[#This Row],[pledged]]/Table1[[#This Row],[goal]])*100</f>
        <v>101.25769230769231</v>
      </c>
      <c r="P3392">
        <f>Table1[[#This Row],[pledged]]/Table1[[#This Row],[backers_count]]</f>
        <v>70.771505376344081</v>
      </c>
      <c r="Q3392" t="s">
        <v>8315</v>
      </c>
      <c r="R3392" t="s">
        <v>8316</v>
      </c>
      <c r="S3392" s="12">
        <f>(((J3392/60)/60)/24)+DATE(1970,1,1)</f>
        <v>42059.085752314815</v>
      </c>
      <c r="T3392" s="12">
        <f>(((I3392/60)/60)/24)+DATE(1970,1,1)</f>
        <v>42089.044085648144</v>
      </c>
    </row>
    <row r="3393" spans="1:20" ht="43.2" x14ac:dyDescent="0.3">
      <c r="A3393">
        <v>42</v>
      </c>
      <c r="B3393" s="3" t="s">
        <v>44</v>
      </c>
      <c r="C3393" s="3" t="s">
        <v>4153</v>
      </c>
      <c r="D3393">
        <v>14000</v>
      </c>
      <c r="E3393">
        <v>19860</v>
      </c>
      <c r="F3393" t="s">
        <v>8219</v>
      </c>
      <c r="G3393" t="s">
        <v>8224</v>
      </c>
      <c r="H3393" t="s">
        <v>8246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8265</v>
      </c>
      <c r="O3393" s="7">
        <f>(Table1[[#This Row],[pledged]]/Table1[[#This Row],[goal]])*100</f>
        <v>141.85714285714286</v>
      </c>
      <c r="P3393">
        <f>Table1[[#This Row],[pledged]]/Table1[[#This Row],[backers_count]]</f>
        <v>117.51479289940828</v>
      </c>
      <c r="Q3393" t="s">
        <v>8308</v>
      </c>
      <c r="R3393" t="s">
        <v>8309</v>
      </c>
      <c r="S3393" s="12">
        <f>(((J3393/60)/60)/24)+DATE(1970,1,1)</f>
        <v>41971.639189814814</v>
      </c>
      <c r="T3393" s="12">
        <f>(((I3393/60)/60)/24)+DATE(1970,1,1)</f>
        <v>42001.639189814814</v>
      </c>
    </row>
    <row r="3394" spans="1:20" ht="43.2" x14ac:dyDescent="0.3">
      <c r="A3394">
        <v>285</v>
      </c>
      <c r="B3394" s="3" t="s">
        <v>286</v>
      </c>
      <c r="C3394" s="3" t="s">
        <v>4395</v>
      </c>
      <c r="D3394">
        <v>14000</v>
      </c>
      <c r="E3394">
        <v>32035.51</v>
      </c>
      <c r="F3394" t="s">
        <v>8219</v>
      </c>
      <c r="G3394" t="s">
        <v>8224</v>
      </c>
      <c r="H3394" t="s">
        <v>8246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8269</v>
      </c>
      <c r="O3394" s="7">
        <f>(Table1[[#This Row],[pledged]]/Table1[[#This Row],[goal]])*100</f>
        <v>228.82507142857142</v>
      </c>
      <c r="P3394">
        <f>Table1[[#This Row],[pledged]]/Table1[[#This Row],[backers_count]]</f>
        <v>56.901438721136763</v>
      </c>
      <c r="Q3394" t="s">
        <v>8308</v>
      </c>
      <c r="R3394" t="s">
        <v>8313</v>
      </c>
      <c r="S3394" s="12">
        <f>(((J3394/60)/60)/24)+DATE(1970,1,1)</f>
        <v>41506.756111111114</v>
      </c>
      <c r="T3394" s="12">
        <f>(((I3394/60)/60)/24)+DATE(1970,1,1)</f>
        <v>41536.756111111114</v>
      </c>
    </row>
    <row r="3395" spans="1:20" ht="43.2" x14ac:dyDescent="0.3">
      <c r="A3395">
        <v>795</v>
      </c>
      <c r="B3395" s="3" t="s">
        <v>796</v>
      </c>
      <c r="C3395" s="3" t="s">
        <v>4905</v>
      </c>
      <c r="D3395">
        <v>14000</v>
      </c>
      <c r="E3395">
        <v>15650</v>
      </c>
      <c r="F3395" t="s">
        <v>8219</v>
      </c>
      <c r="G3395" t="s">
        <v>8224</v>
      </c>
      <c r="H3395" t="s">
        <v>8246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8276</v>
      </c>
      <c r="O3395" s="7">
        <f>(Table1[[#This Row],[pledged]]/Table1[[#This Row],[goal]])*100</f>
        <v>111.78571428571429</v>
      </c>
      <c r="P3395">
        <f>Table1[[#This Row],[pledged]]/Table1[[#This Row],[backers_count]]</f>
        <v>85.054347826086953</v>
      </c>
      <c r="Q3395" t="s">
        <v>8323</v>
      </c>
      <c r="R3395" t="s">
        <v>8324</v>
      </c>
      <c r="S3395" s="12">
        <f>(((J3395/60)/60)/24)+DATE(1970,1,1)</f>
        <v>40963.613032407404</v>
      </c>
      <c r="T3395" s="12">
        <f>(((I3395/60)/60)/24)+DATE(1970,1,1)</f>
        <v>41006.207638888889</v>
      </c>
    </row>
    <row r="3396" spans="1:20" ht="28.8" x14ac:dyDescent="0.3">
      <c r="A3396">
        <v>1216</v>
      </c>
      <c r="B3396" s="3" t="s">
        <v>1217</v>
      </c>
      <c r="C3396" s="3" t="s">
        <v>5326</v>
      </c>
      <c r="D3396">
        <v>14000</v>
      </c>
      <c r="E3396">
        <v>20398</v>
      </c>
      <c r="F3396" t="s">
        <v>8219</v>
      </c>
      <c r="G3396" t="s">
        <v>8224</v>
      </c>
      <c r="H3396" t="s">
        <v>8246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8285</v>
      </c>
      <c r="O3396" s="7">
        <f>(Table1[[#This Row],[pledged]]/Table1[[#This Row],[goal]])*100</f>
        <v>145.70000000000002</v>
      </c>
      <c r="P3396">
        <f>Table1[[#This Row],[pledged]]/Table1[[#This Row],[backers_count]]</f>
        <v>91.882882882882882</v>
      </c>
      <c r="Q3396" t="s">
        <v>8336</v>
      </c>
      <c r="R3396" t="s">
        <v>8337</v>
      </c>
      <c r="S3396" s="12">
        <f>(((J3396/60)/60)/24)+DATE(1970,1,1)</f>
        <v>42247.616400462968</v>
      </c>
      <c r="T3396" s="12">
        <f>(((I3396/60)/60)/24)+DATE(1970,1,1)</f>
        <v>42279.960416666669</v>
      </c>
    </row>
    <row r="3397" spans="1:20" ht="57.6" x14ac:dyDescent="0.3">
      <c r="A3397">
        <v>1511</v>
      </c>
      <c r="B3397" s="3" t="s">
        <v>1512</v>
      </c>
      <c r="C3397" s="3" t="s">
        <v>5621</v>
      </c>
      <c r="D3397">
        <v>14000</v>
      </c>
      <c r="E3397">
        <v>15651</v>
      </c>
      <c r="F3397" t="s">
        <v>8219</v>
      </c>
      <c r="G3397" t="s">
        <v>8224</v>
      </c>
      <c r="H3397" t="s">
        <v>8246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8285</v>
      </c>
      <c r="O3397" s="7">
        <f>(Table1[[#This Row],[pledged]]/Table1[[#This Row],[goal]])*100</f>
        <v>111.79285714285714</v>
      </c>
      <c r="P3397">
        <f>Table1[[#This Row],[pledged]]/Table1[[#This Row],[backers_count]]</f>
        <v>75.975728155339809</v>
      </c>
      <c r="Q3397" t="s">
        <v>8336</v>
      </c>
      <c r="R3397" t="s">
        <v>8337</v>
      </c>
      <c r="S3397" s="12">
        <f>(((J3397/60)/60)/24)+DATE(1970,1,1)</f>
        <v>42296.583379629628</v>
      </c>
      <c r="T3397" s="12">
        <f>(((I3397/60)/60)/24)+DATE(1970,1,1)</f>
        <v>42326.625046296293</v>
      </c>
    </row>
    <row r="3398" spans="1:20" ht="28.8" x14ac:dyDescent="0.3">
      <c r="A3398">
        <v>2196</v>
      </c>
      <c r="B3398" s="3" t="s">
        <v>2197</v>
      </c>
      <c r="C3398" s="3" t="s">
        <v>6306</v>
      </c>
      <c r="D3398">
        <v>14000</v>
      </c>
      <c r="E3398">
        <v>15937</v>
      </c>
      <c r="F3398" t="s">
        <v>8219</v>
      </c>
      <c r="G3398" t="s">
        <v>8224</v>
      </c>
      <c r="H3398" t="s">
        <v>8246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8297</v>
      </c>
      <c r="O3398" s="7">
        <f>(Table1[[#This Row],[pledged]]/Table1[[#This Row],[goal]])*100</f>
        <v>113.83571428571429</v>
      </c>
      <c r="P3398">
        <f>Table1[[#This Row],[pledged]]/Table1[[#This Row],[backers_count]]</f>
        <v>68.106837606837601</v>
      </c>
      <c r="Q3398" t="s">
        <v>8331</v>
      </c>
      <c r="R3398" t="s">
        <v>8349</v>
      </c>
      <c r="S3398" s="12">
        <f>(((J3398/60)/60)/24)+DATE(1970,1,1)</f>
        <v>42675.487291666665</v>
      </c>
      <c r="T3398" s="12">
        <f>(((I3398/60)/60)/24)+DATE(1970,1,1)</f>
        <v>42706.291666666672</v>
      </c>
    </row>
    <row r="3399" spans="1:20" ht="43.2" x14ac:dyDescent="0.3">
      <c r="A3399">
        <v>345</v>
      </c>
      <c r="B3399" s="3" t="s">
        <v>346</v>
      </c>
      <c r="C3399" s="3" t="s">
        <v>4455</v>
      </c>
      <c r="D3399">
        <v>14500</v>
      </c>
      <c r="E3399">
        <v>17875</v>
      </c>
      <c r="F3399" t="s">
        <v>8219</v>
      </c>
      <c r="G3399" t="s">
        <v>8224</v>
      </c>
      <c r="H3399" t="s">
        <v>8246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8269</v>
      </c>
      <c r="O3399" s="7">
        <f>(Table1[[#This Row],[pledged]]/Table1[[#This Row],[goal]])*100</f>
        <v>123.27586206896552</v>
      </c>
      <c r="P3399">
        <f>Table1[[#This Row],[pledged]]/Table1[[#This Row],[backers_count]]</f>
        <v>99.860335195530723</v>
      </c>
      <c r="Q3399" t="s">
        <v>8308</v>
      </c>
      <c r="R3399" t="s">
        <v>8313</v>
      </c>
      <c r="S3399" s="12">
        <f>(((J3399/60)/60)/24)+DATE(1970,1,1)</f>
        <v>42114.944328703699</v>
      </c>
      <c r="T3399" s="12">
        <f>(((I3399/60)/60)/24)+DATE(1970,1,1)</f>
        <v>42144.944328703699</v>
      </c>
    </row>
    <row r="3400" spans="1:20" ht="28.8" x14ac:dyDescent="0.3">
      <c r="A3400">
        <v>1196</v>
      </c>
      <c r="B3400" s="3" t="s">
        <v>1197</v>
      </c>
      <c r="C3400" s="3" t="s">
        <v>5306</v>
      </c>
      <c r="D3400">
        <v>14500</v>
      </c>
      <c r="E3400">
        <v>39137</v>
      </c>
      <c r="F3400" t="s">
        <v>8219</v>
      </c>
      <c r="G3400" t="s">
        <v>8225</v>
      </c>
      <c r="H3400" t="s">
        <v>8247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8285</v>
      </c>
      <c r="O3400" s="7">
        <f>(Table1[[#This Row],[pledged]]/Table1[[#This Row],[goal]])*100</f>
        <v>269.91034482758624</v>
      </c>
      <c r="P3400">
        <f>Table1[[#This Row],[pledged]]/Table1[[#This Row],[backers_count]]</f>
        <v>76.439453125</v>
      </c>
      <c r="Q3400" t="s">
        <v>8336</v>
      </c>
      <c r="R3400" t="s">
        <v>8337</v>
      </c>
      <c r="S3400" s="12">
        <f>(((J3400/60)/60)/24)+DATE(1970,1,1)</f>
        <v>42326.818738425922</v>
      </c>
      <c r="T3400" s="12">
        <f>(((I3400/60)/60)/24)+DATE(1970,1,1)</f>
        <v>42356.818738425922</v>
      </c>
    </row>
    <row r="3401" spans="1:20" ht="43.2" x14ac:dyDescent="0.3">
      <c r="A3401">
        <v>57</v>
      </c>
      <c r="B3401" s="3" t="s">
        <v>59</v>
      </c>
      <c r="C3401" s="3" t="s">
        <v>4168</v>
      </c>
      <c r="D3401">
        <v>15000</v>
      </c>
      <c r="E3401">
        <v>15285</v>
      </c>
      <c r="F3401" t="s">
        <v>8219</v>
      </c>
      <c r="G3401" t="s">
        <v>8224</v>
      </c>
      <c r="H3401" t="s">
        <v>8246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8265</v>
      </c>
      <c r="O3401" s="7">
        <f>(Table1[[#This Row],[pledged]]/Table1[[#This Row],[goal]])*100</f>
        <v>101.89999999999999</v>
      </c>
      <c r="P3401">
        <f>Table1[[#This Row],[pledged]]/Table1[[#This Row],[backers_count]]</f>
        <v>221.52173913043478</v>
      </c>
      <c r="Q3401" t="s">
        <v>8308</v>
      </c>
      <c r="R3401" t="s">
        <v>8309</v>
      </c>
      <c r="S3401" s="12">
        <f>(((J3401/60)/60)/24)+DATE(1970,1,1)</f>
        <v>42089.83289351852</v>
      </c>
      <c r="T3401" s="12">
        <f>(((I3401/60)/60)/24)+DATE(1970,1,1)</f>
        <v>42119.83289351852</v>
      </c>
    </row>
    <row r="3402" spans="1:20" ht="57.6" x14ac:dyDescent="0.3">
      <c r="A3402">
        <v>240</v>
      </c>
      <c r="B3402" s="3" t="s">
        <v>242</v>
      </c>
      <c r="C3402" s="3" t="s">
        <v>4350</v>
      </c>
      <c r="D3402">
        <v>15000</v>
      </c>
      <c r="E3402">
        <v>16145.12</v>
      </c>
      <c r="F3402" t="s">
        <v>8219</v>
      </c>
      <c r="G3402" t="s">
        <v>8224</v>
      </c>
      <c r="H3402" t="s">
        <v>8246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8269</v>
      </c>
      <c r="O3402" s="7">
        <f>(Table1[[#This Row],[pledged]]/Table1[[#This Row],[goal]])*100</f>
        <v>107.63413333333334</v>
      </c>
      <c r="P3402">
        <f>Table1[[#This Row],[pledged]]/Table1[[#This Row],[backers_count]]</f>
        <v>117.84759124087591</v>
      </c>
      <c r="Q3402" t="s">
        <v>8308</v>
      </c>
      <c r="R3402" t="s">
        <v>8313</v>
      </c>
      <c r="S3402" s="12">
        <f>(((J3402/60)/60)/24)+DATE(1970,1,1)</f>
        <v>41354.708460648151</v>
      </c>
      <c r="T3402" s="12">
        <f>(((I3402/60)/60)/24)+DATE(1970,1,1)</f>
        <v>41399.708460648151</v>
      </c>
    </row>
    <row r="3403" spans="1:20" ht="43.2" x14ac:dyDescent="0.3">
      <c r="A3403">
        <v>286</v>
      </c>
      <c r="B3403" s="3" t="s">
        <v>287</v>
      </c>
      <c r="C3403" s="3" t="s">
        <v>4396</v>
      </c>
      <c r="D3403">
        <v>15000</v>
      </c>
      <c r="E3403">
        <v>16373</v>
      </c>
      <c r="F3403" t="s">
        <v>8219</v>
      </c>
      <c r="G3403" t="s">
        <v>8224</v>
      </c>
      <c r="H3403" t="s">
        <v>8246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8269</v>
      </c>
      <c r="O3403" s="7">
        <f>(Table1[[#This Row],[pledged]]/Table1[[#This Row],[goal]])*100</f>
        <v>109.15333333333332</v>
      </c>
      <c r="P3403">
        <f>Table1[[#This Row],[pledged]]/Table1[[#This Row],[backers_count]]</f>
        <v>121.28148148148148</v>
      </c>
      <c r="Q3403" t="s">
        <v>8308</v>
      </c>
      <c r="R3403" t="s">
        <v>8313</v>
      </c>
      <c r="S3403" s="12">
        <f>(((J3403/60)/60)/24)+DATE(1970,1,1)</f>
        <v>41313.816249999996</v>
      </c>
      <c r="T3403" s="12">
        <f>(((I3403/60)/60)/24)+DATE(1970,1,1)</f>
        <v>41358.774583333332</v>
      </c>
    </row>
    <row r="3404" spans="1:20" ht="28.8" x14ac:dyDescent="0.3">
      <c r="A3404">
        <v>287</v>
      </c>
      <c r="B3404" s="3" t="s">
        <v>288</v>
      </c>
      <c r="C3404" s="3" t="s">
        <v>4397</v>
      </c>
      <c r="D3404">
        <v>15000</v>
      </c>
      <c r="E3404">
        <v>26445</v>
      </c>
      <c r="F3404" t="s">
        <v>8219</v>
      </c>
      <c r="G3404" t="s">
        <v>8224</v>
      </c>
      <c r="H3404" t="s">
        <v>8246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8269</v>
      </c>
      <c r="O3404" s="7">
        <f>(Table1[[#This Row],[pledged]]/Table1[[#This Row],[goal]])*100</f>
        <v>176.29999999999998</v>
      </c>
      <c r="P3404">
        <f>Table1[[#This Row],[pledged]]/Table1[[#This Row],[backers_count]]</f>
        <v>91.189655172413794</v>
      </c>
      <c r="Q3404" t="s">
        <v>8308</v>
      </c>
      <c r="R3404" t="s">
        <v>8313</v>
      </c>
      <c r="S3404" s="12">
        <f>(((J3404/60)/60)/24)+DATE(1970,1,1)</f>
        <v>41184.277986111112</v>
      </c>
      <c r="T3404" s="12">
        <f>(((I3404/60)/60)/24)+DATE(1970,1,1)</f>
        <v>41215.166666666664</v>
      </c>
    </row>
    <row r="3405" spans="1:20" ht="43.2" x14ac:dyDescent="0.3">
      <c r="A3405">
        <v>289</v>
      </c>
      <c r="B3405" s="3" t="s">
        <v>290</v>
      </c>
      <c r="C3405" s="3" t="s">
        <v>4399</v>
      </c>
      <c r="D3405">
        <v>15000</v>
      </c>
      <c r="E3405">
        <v>15723</v>
      </c>
      <c r="F3405" t="s">
        <v>8219</v>
      </c>
      <c r="G3405" t="s">
        <v>8225</v>
      </c>
      <c r="H3405" t="s">
        <v>8247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8269</v>
      </c>
      <c r="O3405" s="7">
        <f>(Table1[[#This Row],[pledged]]/Table1[[#This Row],[goal]])*100</f>
        <v>104.82000000000001</v>
      </c>
      <c r="P3405">
        <f>Table1[[#This Row],[pledged]]/Table1[[#This Row],[backers_count]]</f>
        <v>67.771551724137936</v>
      </c>
      <c r="Q3405" t="s">
        <v>8308</v>
      </c>
      <c r="R3405" t="s">
        <v>8313</v>
      </c>
      <c r="S3405" s="12">
        <f>(((J3405/60)/60)/24)+DATE(1970,1,1)</f>
        <v>41550.456412037034</v>
      </c>
      <c r="T3405" s="12">
        <f>(((I3405/60)/60)/24)+DATE(1970,1,1)</f>
        <v>41580.456412037034</v>
      </c>
    </row>
    <row r="3406" spans="1:20" ht="28.8" x14ac:dyDescent="0.3">
      <c r="A3406">
        <v>316</v>
      </c>
      <c r="B3406" s="3" t="s">
        <v>317</v>
      </c>
      <c r="C3406" s="3" t="s">
        <v>4426</v>
      </c>
      <c r="D3406">
        <v>15000</v>
      </c>
      <c r="E3406">
        <v>17066</v>
      </c>
      <c r="F3406" t="s">
        <v>8219</v>
      </c>
      <c r="G3406" t="s">
        <v>8229</v>
      </c>
      <c r="H3406" t="s">
        <v>8251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8269</v>
      </c>
      <c r="O3406" s="7">
        <f>(Table1[[#This Row],[pledged]]/Table1[[#This Row],[goal]])*100</f>
        <v>113.77333333333333</v>
      </c>
      <c r="P3406">
        <f>Table1[[#This Row],[pledged]]/Table1[[#This Row],[backers_count]]</f>
        <v>108.01265822784811</v>
      </c>
      <c r="Q3406" t="s">
        <v>8308</v>
      </c>
      <c r="R3406" t="s">
        <v>8313</v>
      </c>
      <c r="S3406" s="12">
        <f>(((J3406/60)/60)/24)+DATE(1970,1,1)</f>
        <v>41950.923576388886</v>
      </c>
      <c r="T3406" s="12">
        <f>(((I3406/60)/60)/24)+DATE(1970,1,1)</f>
        <v>41984.207638888889</v>
      </c>
    </row>
    <row r="3407" spans="1:20" ht="43.2" x14ac:dyDescent="0.3">
      <c r="A3407">
        <v>338</v>
      </c>
      <c r="B3407" s="3" t="s">
        <v>339</v>
      </c>
      <c r="C3407" s="3" t="s">
        <v>4448</v>
      </c>
      <c r="D3407">
        <v>15000</v>
      </c>
      <c r="E3407">
        <v>16520.04</v>
      </c>
      <c r="F3407" t="s">
        <v>8219</v>
      </c>
      <c r="G3407" t="s">
        <v>8224</v>
      </c>
      <c r="H3407" t="s">
        <v>8246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8269</v>
      </c>
      <c r="O3407" s="7">
        <f>(Table1[[#This Row],[pledged]]/Table1[[#This Row],[goal]])*100</f>
        <v>110.13360000000002</v>
      </c>
      <c r="P3407">
        <f>Table1[[#This Row],[pledged]]/Table1[[#This Row],[backers_count]]</f>
        <v>70.000169491525426</v>
      </c>
      <c r="Q3407" t="s">
        <v>8308</v>
      </c>
      <c r="R3407" t="s">
        <v>8313</v>
      </c>
      <c r="S3407" s="12">
        <f>(((J3407/60)/60)/24)+DATE(1970,1,1)</f>
        <v>42559.755671296298</v>
      </c>
      <c r="T3407" s="12">
        <f>(((I3407/60)/60)/24)+DATE(1970,1,1)</f>
        <v>42616.041666666672</v>
      </c>
    </row>
    <row r="3408" spans="1:20" ht="43.2" x14ac:dyDescent="0.3">
      <c r="A3408">
        <v>357</v>
      </c>
      <c r="B3408" s="3" t="s">
        <v>358</v>
      </c>
      <c r="C3408" s="3" t="s">
        <v>4467</v>
      </c>
      <c r="D3408">
        <v>15000</v>
      </c>
      <c r="E3408">
        <v>26100</v>
      </c>
      <c r="F3408" t="s">
        <v>8219</v>
      </c>
      <c r="G3408" t="s">
        <v>8224</v>
      </c>
      <c r="H3408" t="s">
        <v>8246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8269</v>
      </c>
      <c r="O3408" s="7">
        <f>(Table1[[#This Row],[pledged]]/Table1[[#This Row],[goal]])*100</f>
        <v>174</v>
      </c>
      <c r="P3408">
        <f>Table1[[#This Row],[pledged]]/Table1[[#This Row],[backers_count]]</f>
        <v>86.138613861386133</v>
      </c>
      <c r="Q3408" t="s">
        <v>8308</v>
      </c>
      <c r="R3408" t="s">
        <v>8313</v>
      </c>
      <c r="S3408" s="12">
        <f>(((J3408/60)/60)/24)+DATE(1970,1,1)</f>
        <v>42078.222187499996</v>
      </c>
      <c r="T3408" s="12">
        <f>(((I3408/60)/60)/24)+DATE(1970,1,1)</f>
        <v>42118.222187499996</v>
      </c>
    </row>
    <row r="3409" spans="1:20" ht="43.2" x14ac:dyDescent="0.3">
      <c r="A3409">
        <v>365</v>
      </c>
      <c r="B3409" s="3" t="s">
        <v>366</v>
      </c>
      <c r="C3409" s="3" t="s">
        <v>4475</v>
      </c>
      <c r="D3409">
        <v>15000</v>
      </c>
      <c r="E3409">
        <v>15596</v>
      </c>
      <c r="F3409" t="s">
        <v>8219</v>
      </c>
      <c r="G3409" t="s">
        <v>8225</v>
      </c>
      <c r="H3409" t="s">
        <v>8247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8269</v>
      </c>
      <c r="O3409" s="7">
        <f>(Table1[[#This Row],[pledged]]/Table1[[#This Row],[goal]])*100</f>
        <v>103.97333333333334</v>
      </c>
      <c r="P3409">
        <f>Table1[[#This Row],[pledged]]/Table1[[#This Row],[backers_count]]</f>
        <v>239.93846153846152</v>
      </c>
      <c r="Q3409" t="s">
        <v>8308</v>
      </c>
      <c r="R3409" t="s">
        <v>8313</v>
      </c>
      <c r="S3409" s="12">
        <f>(((J3409/60)/60)/24)+DATE(1970,1,1)</f>
        <v>41668.606469907405</v>
      </c>
      <c r="T3409" s="12">
        <f>(((I3409/60)/60)/24)+DATE(1970,1,1)</f>
        <v>41698.606469907405</v>
      </c>
    </row>
    <row r="3410" spans="1:20" ht="43.2" x14ac:dyDescent="0.3">
      <c r="A3410">
        <v>379</v>
      </c>
      <c r="B3410" s="3" t="s">
        <v>380</v>
      </c>
      <c r="C3410" s="3" t="s">
        <v>4489</v>
      </c>
      <c r="D3410">
        <v>15000</v>
      </c>
      <c r="E3410">
        <v>17412</v>
      </c>
      <c r="F3410" t="s">
        <v>8219</v>
      </c>
      <c r="G3410" t="s">
        <v>8224</v>
      </c>
      <c r="H3410" t="s">
        <v>8246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8269</v>
      </c>
      <c r="O3410" s="7">
        <f>(Table1[[#This Row],[pledged]]/Table1[[#This Row],[goal]])*100</f>
        <v>116.08000000000001</v>
      </c>
      <c r="P3410">
        <f>Table1[[#This Row],[pledged]]/Table1[[#This Row],[backers_count]]</f>
        <v>116.85906040268456</v>
      </c>
      <c r="Q3410" t="s">
        <v>8308</v>
      </c>
      <c r="R3410" t="s">
        <v>8313</v>
      </c>
      <c r="S3410" s="12">
        <f>(((J3410/60)/60)/24)+DATE(1970,1,1)</f>
        <v>40987.688333333332</v>
      </c>
      <c r="T3410" s="12">
        <f>(((I3410/60)/60)/24)+DATE(1970,1,1)</f>
        <v>41032.688333333332</v>
      </c>
    </row>
    <row r="3411" spans="1:20" ht="43.2" x14ac:dyDescent="0.3">
      <c r="A3411">
        <v>396</v>
      </c>
      <c r="B3411" s="3" t="s">
        <v>397</v>
      </c>
      <c r="C3411" s="3" t="s">
        <v>4506</v>
      </c>
      <c r="D3411">
        <v>15000</v>
      </c>
      <c r="E3411">
        <v>16000</v>
      </c>
      <c r="F3411" t="s">
        <v>8219</v>
      </c>
      <c r="G3411" t="s">
        <v>8224</v>
      </c>
      <c r="H3411" t="s">
        <v>8246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8269</v>
      </c>
      <c r="O3411" s="7">
        <f>(Table1[[#This Row],[pledged]]/Table1[[#This Row],[goal]])*100</f>
        <v>106.66666666666667</v>
      </c>
      <c r="P3411">
        <f>Table1[[#This Row],[pledged]]/Table1[[#This Row],[backers_count]]</f>
        <v>81.632653061224488</v>
      </c>
      <c r="Q3411" t="s">
        <v>8308</v>
      </c>
      <c r="R3411" t="s">
        <v>8313</v>
      </c>
      <c r="S3411" s="12">
        <f>(((J3411/60)/60)/24)+DATE(1970,1,1)</f>
        <v>41082.564884259256</v>
      </c>
      <c r="T3411" s="12">
        <f>(((I3411/60)/60)/24)+DATE(1970,1,1)</f>
        <v>41097.564884259256</v>
      </c>
    </row>
    <row r="3412" spans="1:20" ht="43.2" x14ac:dyDescent="0.3">
      <c r="A3412">
        <v>534</v>
      </c>
      <c r="B3412" s="3" t="s">
        <v>535</v>
      </c>
      <c r="C3412" s="3" t="s">
        <v>4644</v>
      </c>
      <c r="D3412">
        <v>15000</v>
      </c>
      <c r="E3412">
        <v>15700</v>
      </c>
      <c r="F3412" t="s">
        <v>8219</v>
      </c>
      <c r="G3412" t="s">
        <v>8234</v>
      </c>
      <c r="H3412" t="s">
        <v>8254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8271</v>
      </c>
      <c r="O3412" s="7">
        <f>(Table1[[#This Row],[pledged]]/Table1[[#This Row],[goal]])*100</f>
        <v>104.66666666666666</v>
      </c>
      <c r="P3412">
        <f>Table1[[#This Row],[pledged]]/Table1[[#This Row],[backers_count]]</f>
        <v>327.08333333333331</v>
      </c>
      <c r="Q3412" t="s">
        <v>8315</v>
      </c>
      <c r="R3412" t="s">
        <v>8316</v>
      </c>
      <c r="S3412" s="12">
        <f>(((J3412/60)/60)/24)+DATE(1970,1,1)</f>
        <v>42270.810995370368</v>
      </c>
      <c r="T3412" s="12">
        <f>(((I3412/60)/60)/24)+DATE(1970,1,1)</f>
        <v>42309.958333333328</v>
      </c>
    </row>
    <row r="3413" spans="1:20" ht="43.2" x14ac:dyDescent="0.3">
      <c r="A3413">
        <v>657</v>
      </c>
      <c r="B3413" s="3" t="s">
        <v>658</v>
      </c>
      <c r="C3413" s="3" t="s">
        <v>4767</v>
      </c>
      <c r="D3413">
        <v>15000</v>
      </c>
      <c r="E3413">
        <v>18855</v>
      </c>
      <c r="F3413" t="s">
        <v>8219</v>
      </c>
      <c r="G3413" t="s">
        <v>8224</v>
      </c>
      <c r="H3413" t="s">
        <v>8246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8273</v>
      </c>
      <c r="O3413" s="7">
        <f>(Table1[[#This Row],[pledged]]/Table1[[#This Row],[goal]])*100</f>
        <v>125.69999999999999</v>
      </c>
      <c r="P3413">
        <f>Table1[[#This Row],[pledged]]/Table1[[#This Row],[backers_count]]</f>
        <v>190.45454545454547</v>
      </c>
      <c r="Q3413" t="s">
        <v>8317</v>
      </c>
      <c r="R3413" t="s">
        <v>8319</v>
      </c>
      <c r="S3413" s="12">
        <f>(((J3413/60)/60)/24)+DATE(1970,1,1)</f>
        <v>42331.84574074074</v>
      </c>
      <c r="T3413" s="12">
        <f>(((I3413/60)/60)/24)+DATE(1970,1,1)</f>
        <v>42361.84574074074</v>
      </c>
    </row>
    <row r="3414" spans="1:20" ht="43.2" x14ac:dyDescent="0.3">
      <c r="A3414">
        <v>832</v>
      </c>
      <c r="B3414" s="3" t="s">
        <v>833</v>
      </c>
      <c r="C3414" s="3" t="s">
        <v>4942</v>
      </c>
      <c r="D3414">
        <v>15000</v>
      </c>
      <c r="E3414">
        <v>15091.06</v>
      </c>
      <c r="F3414" t="s">
        <v>8219</v>
      </c>
      <c r="G3414" t="s">
        <v>8224</v>
      </c>
      <c r="H3414" t="s">
        <v>8246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8276</v>
      </c>
      <c r="O3414" s="7">
        <f>(Table1[[#This Row],[pledged]]/Table1[[#This Row],[goal]])*100</f>
        <v>100.60706666666665</v>
      </c>
      <c r="P3414">
        <f>Table1[[#This Row],[pledged]]/Table1[[#This Row],[backers_count]]</f>
        <v>97.993896103896105</v>
      </c>
      <c r="Q3414" t="s">
        <v>8323</v>
      </c>
      <c r="R3414" t="s">
        <v>8324</v>
      </c>
      <c r="S3414" s="12">
        <f>(((J3414/60)/60)/24)+DATE(1970,1,1)</f>
        <v>40869.675173611111</v>
      </c>
      <c r="T3414" s="12">
        <f>(((I3414/60)/60)/24)+DATE(1970,1,1)</f>
        <v>40929.342361111114</v>
      </c>
    </row>
    <row r="3415" spans="1:20" ht="57.6" x14ac:dyDescent="0.3">
      <c r="A3415">
        <v>1197</v>
      </c>
      <c r="B3415" s="3" t="s">
        <v>1198</v>
      </c>
      <c r="C3415" s="3" t="s">
        <v>5307</v>
      </c>
      <c r="D3415">
        <v>15000</v>
      </c>
      <c r="E3415">
        <v>37994</v>
      </c>
      <c r="F3415" t="s">
        <v>8219</v>
      </c>
      <c r="G3415" t="s">
        <v>8224</v>
      </c>
      <c r="H3415" t="s">
        <v>8246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8285</v>
      </c>
      <c r="O3415" s="7">
        <f>(Table1[[#This Row],[pledged]]/Table1[[#This Row],[goal]])*100</f>
        <v>253.29333333333332</v>
      </c>
      <c r="P3415">
        <f>Table1[[#This Row],[pledged]]/Table1[[#This Row],[backers_count]]</f>
        <v>121</v>
      </c>
      <c r="Q3415" t="s">
        <v>8336</v>
      </c>
      <c r="R3415" t="s">
        <v>8337</v>
      </c>
      <c r="S3415" s="12">
        <f>(((J3415/60)/60)/24)+DATE(1970,1,1)</f>
        <v>42503.66474537037</v>
      </c>
      <c r="T3415" s="12">
        <f>(((I3415/60)/60)/24)+DATE(1970,1,1)</f>
        <v>42534.249305555553</v>
      </c>
    </row>
    <row r="3416" spans="1:20" ht="43.2" x14ac:dyDescent="0.3">
      <c r="A3416">
        <v>1220</v>
      </c>
      <c r="B3416" s="3" t="s">
        <v>1221</v>
      </c>
      <c r="C3416" s="3" t="s">
        <v>5330</v>
      </c>
      <c r="D3416">
        <v>15000</v>
      </c>
      <c r="E3416">
        <v>15565</v>
      </c>
      <c r="F3416" t="s">
        <v>8219</v>
      </c>
      <c r="G3416" t="s">
        <v>8236</v>
      </c>
      <c r="H3416" t="s">
        <v>8249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8285</v>
      </c>
      <c r="O3416" s="7">
        <f>(Table1[[#This Row],[pledged]]/Table1[[#This Row],[goal]])*100</f>
        <v>103.76666666666668</v>
      </c>
      <c r="P3416">
        <f>Table1[[#This Row],[pledged]]/Table1[[#This Row],[backers_count]]</f>
        <v>111.17857142857143</v>
      </c>
      <c r="Q3416" t="s">
        <v>8336</v>
      </c>
      <c r="R3416" t="s">
        <v>8337</v>
      </c>
      <c r="S3416" s="12">
        <f>(((J3416/60)/60)/24)+DATE(1970,1,1)</f>
        <v>42211.628611111111</v>
      </c>
      <c r="T3416" s="12">
        <f>(((I3416/60)/60)/24)+DATE(1970,1,1)</f>
        <v>42241.628611111111</v>
      </c>
    </row>
    <row r="3417" spans="1:20" ht="43.2" x14ac:dyDescent="0.3">
      <c r="A3417">
        <v>1275</v>
      </c>
      <c r="B3417" s="3" t="s">
        <v>1276</v>
      </c>
      <c r="C3417" s="3" t="s">
        <v>5385</v>
      </c>
      <c r="D3417">
        <v>15000</v>
      </c>
      <c r="E3417">
        <v>24321.1</v>
      </c>
      <c r="F3417" t="s">
        <v>8219</v>
      </c>
      <c r="G3417" t="s">
        <v>8224</v>
      </c>
      <c r="H3417" t="s">
        <v>8246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8276</v>
      </c>
      <c r="O3417" s="7">
        <f>(Table1[[#This Row],[pledged]]/Table1[[#This Row],[goal]])*100</f>
        <v>162.14066666666668</v>
      </c>
      <c r="P3417">
        <f>Table1[[#This Row],[pledged]]/Table1[[#This Row],[backers_count]]</f>
        <v>62.522107969151669</v>
      </c>
      <c r="Q3417" t="s">
        <v>8323</v>
      </c>
      <c r="R3417" t="s">
        <v>8324</v>
      </c>
      <c r="S3417" s="12">
        <f>(((J3417/60)/60)/24)+DATE(1970,1,1)</f>
        <v>41458.867905092593</v>
      </c>
      <c r="T3417" s="12">
        <f>(((I3417/60)/60)/24)+DATE(1970,1,1)</f>
        <v>41493.867905092593</v>
      </c>
    </row>
    <row r="3418" spans="1:20" ht="43.2" x14ac:dyDescent="0.3">
      <c r="A3418">
        <v>1277</v>
      </c>
      <c r="B3418" s="3" t="s">
        <v>1278</v>
      </c>
      <c r="C3418" s="3" t="s">
        <v>5387</v>
      </c>
      <c r="D3418">
        <v>15000</v>
      </c>
      <c r="E3418">
        <v>15918.65</v>
      </c>
      <c r="F3418" t="s">
        <v>8219</v>
      </c>
      <c r="G3418" t="s">
        <v>8224</v>
      </c>
      <c r="H3418" t="s">
        <v>8246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8276</v>
      </c>
      <c r="O3418" s="7">
        <f>(Table1[[#This Row],[pledged]]/Table1[[#This Row],[goal]])*100</f>
        <v>106.12433333333333</v>
      </c>
      <c r="P3418">
        <f>Table1[[#This Row],[pledged]]/Table1[[#This Row],[backers_count]]</f>
        <v>38.543946731234868</v>
      </c>
      <c r="Q3418" t="s">
        <v>8323</v>
      </c>
      <c r="R3418" t="s">
        <v>8324</v>
      </c>
      <c r="S3418" s="12">
        <f>(((J3418/60)/60)/24)+DATE(1970,1,1)</f>
        <v>41121.561886574076</v>
      </c>
      <c r="T3418" s="12">
        <f>(((I3418/60)/60)/24)+DATE(1970,1,1)</f>
        <v>41156.561886574076</v>
      </c>
    </row>
    <row r="3419" spans="1:20" ht="43.2" x14ac:dyDescent="0.3">
      <c r="A3419">
        <v>1280</v>
      </c>
      <c r="B3419" s="3" t="s">
        <v>1281</v>
      </c>
      <c r="C3419" s="3" t="s">
        <v>5390</v>
      </c>
      <c r="D3419">
        <v>15000</v>
      </c>
      <c r="E3419">
        <v>16636.78</v>
      </c>
      <c r="F3419" t="s">
        <v>8219</v>
      </c>
      <c r="G3419" t="s">
        <v>8224</v>
      </c>
      <c r="H3419" t="s">
        <v>8246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8276</v>
      </c>
      <c r="O3419" s="7">
        <f>(Table1[[#This Row],[pledged]]/Table1[[#This Row],[goal]])*100</f>
        <v>110.91186666666665</v>
      </c>
      <c r="P3419">
        <f>Table1[[#This Row],[pledged]]/Table1[[#This Row],[backers_count]]</f>
        <v>127.97523076923076</v>
      </c>
      <c r="Q3419" t="s">
        <v>8323</v>
      </c>
      <c r="R3419" t="s">
        <v>8324</v>
      </c>
      <c r="S3419" s="12">
        <f>(((J3419/60)/60)/24)+DATE(1970,1,1)</f>
        <v>40513.757569444446</v>
      </c>
      <c r="T3419" s="12">
        <f>(((I3419/60)/60)/24)+DATE(1970,1,1)</f>
        <v>40603.757569444446</v>
      </c>
    </row>
    <row r="3420" spans="1:20" ht="43.2" x14ac:dyDescent="0.3">
      <c r="A3420">
        <v>1282</v>
      </c>
      <c r="B3420" s="3" t="s">
        <v>1283</v>
      </c>
      <c r="C3420" s="3" t="s">
        <v>5392</v>
      </c>
      <c r="D3420">
        <v>15000</v>
      </c>
      <c r="E3420">
        <v>18542</v>
      </c>
      <c r="F3420" t="s">
        <v>8219</v>
      </c>
      <c r="G3420" t="s">
        <v>8224</v>
      </c>
      <c r="H3420" t="s">
        <v>8246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8276</v>
      </c>
      <c r="O3420" s="7">
        <f>(Table1[[#This Row],[pledged]]/Table1[[#This Row],[goal]])*100</f>
        <v>123.61333333333333</v>
      </c>
      <c r="P3420">
        <f>Table1[[#This Row],[pledged]]/Table1[[#This Row],[backers_count]]</f>
        <v>67.671532846715323</v>
      </c>
      <c r="Q3420" t="s">
        <v>8323</v>
      </c>
      <c r="R3420" t="s">
        <v>8324</v>
      </c>
      <c r="S3420" s="12">
        <f>(((J3420/60)/60)/24)+DATE(1970,1,1)</f>
        <v>41586.475173611114</v>
      </c>
      <c r="T3420" s="12">
        <f>(((I3420/60)/60)/24)+DATE(1970,1,1)</f>
        <v>41617.207638888889</v>
      </c>
    </row>
    <row r="3421" spans="1:20" ht="57.6" x14ac:dyDescent="0.3">
      <c r="A3421">
        <v>1293</v>
      </c>
      <c r="B3421" s="3" t="s">
        <v>1294</v>
      </c>
      <c r="C3421" s="3" t="s">
        <v>5403</v>
      </c>
      <c r="D3421">
        <v>15000</v>
      </c>
      <c r="E3421">
        <v>15335</v>
      </c>
      <c r="F3421" t="s">
        <v>8219</v>
      </c>
      <c r="G3421" t="s">
        <v>8224</v>
      </c>
      <c r="H3421" t="s">
        <v>8246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8271</v>
      </c>
      <c r="O3421" s="7">
        <f>(Table1[[#This Row],[pledged]]/Table1[[#This Row],[goal]])*100</f>
        <v>102.23333333333333</v>
      </c>
      <c r="P3421">
        <f>Table1[[#This Row],[pledged]]/Table1[[#This Row],[backers_count]]</f>
        <v>127.79166666666667</v>
      </c>
      <c r="Q3421" t="s">
        <v>8315</v>
      </c>
      <c r="R3421" t="s">
        <v>8316</v>
      </c>
      <c r="S3421" s="12">
        <f>(((J3421/60)/60)/24)+DATE(1970,1,1)</f>
        <v>42292.701053240744</v>
      </c>
      <c r="T3421" s="12">
        <f>(((I3421/60)/60)/24)+DATE(1970,1,1)</f>
        <v>42322.742719907401</v>
      </c>
    </row>
    <row r="3422" spans="1:20" ht="28.8" x14ac:dyDescent="0.3">
      <c r="A3422">
        <v>1461</v>
      </c>
      <c r="B3422" s="3" t="s">
        <v>1462</v>
      </c>
      <c r="C3422" s="3" t="s">
        <v>5571</v>
      </c>
      <c r="D3422">
        <v>15000</v>
      </c>
      <c r="E3422">
        <v>15186.69</v>
      </c>
      <c r="F3422" t="s">
        <v>8219</v>
      </c>
      <c r="G3422" t="s">
        <v>8224</v>
      </c>
      <c r="H3422" t="s">
        <v>8246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8288</v>
      </c>
      <c r="O3422" s="7">
        <f>(Table1[[#This Row],[pledged]]/Table1[[#This Row],[goal]])*100</f>
        <v>101.24459999999999</v>
      </c>
      <c r="P3422">
        <f>Table1[[#This Row],[pledged]]/Table1[[#This Row],[backers_count]]</f>
        <v>44.66673529411765</v>
      </c>
      <c r="Q3422" t="s">
        <v>8320</v>
      </c>
      <c r="R3422" t="s">
        <v>8340</v>
      </c>
      <c r="S3422" s="12">
        <f>(((J3422/60)/60)/24)+DATE(1970,1,1)</f>
        <v>41899.645300925928</v>
      </c>
      <c r="T3422" s="12">
        <f>(((I3422/60)/60)/24)+DATE(1970,1,1)</f>
        <v>41933</v>
      </c>
    </row>
    <row r="3423" spans="1:20" ht="43.2" x14ac:dyDescent="0.3">
      <c r="A3423">
        <v>1475</v>
      </c>
      <c r="B3423" s="3" t="s">
        <v>1476</v>
      </c>
      <c r="C3423" s="3" t="s">
        <v>5585</v>
      </c>
      <c r="D3423">
        <v>15000</v>
      </c>
      <c r="E3423">
        <v>28300.45</v>
      </c>
      <c r="F3423" t="s">
        <v>8219</v>
      </c>
      <c r="G3423" t="s">
        <v>8224</v>
      </c>
      <c r="H3423" t="s">
        <v>8246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8288</v>
      </c>
      <c r="O3423" s="7">
        <f>(Table1[[#This Row],[pledged]]/Table1[[#This Row],[goal]])*100</f>
        <v>188.66966666666667</v>
      </c>
      <c r="P3423">
        <f>Table1[[#This Row],[pledged]]/Table1[[#This Row],[backers_count]]</f>
        <v>64.173356009070289</v>
      </c>
      <c r="Q3423" t="s">
        <v>8320</v>
      </c>
      <c r="R3423" t="s">
        <v>8340</v>
      </c>
      <c r="S3423" s="12">
        <f>(((J3423/60)/60)/24)+DATE(1970,1,1)</f>
        <v>41960.722951388889</v>
      </c>
      <c r="T3423" s="12">
        <f>(((I3423/60)/60)/24)+DATE(1970,1,1)</f>
        <v>41993.207638888889</v>
      </c>
    </row>
    <row r="3424" spans="1:20" ht="43.2" x14ac:dyDescent="0.3">
      <c r="A3424">
        <v>1517</v>
      </c>
      <c r="B3424" s="3" t="s">
        <v>1518</v>
      </c>
      <c r="C3424" s="3" t="s">
        <v>5627</v>
      </c>
      <c r="D3424">
        <v>15000</v>
      </c>
      <c r="E3424">
        <v>24297</v>
      </c>
      <c r="F3424" t="s">
        <v>8219</v>
      </c>
      <c r="G3424" t="s">
        <v>8224</v>
      </c>
      <c r="H3424" t="s">
        <v>8246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8285</v>
      </c>
      <c r="O3424" s="7">
        <f>(Table1[[#This Row],[pledged]]/Table1[[#This Row],[goal]])*100</f>
        <v>161.97999999999999</v>
      </c>
      <c r="P3424">
        <f>Table1[[#This Row],[pledged]]/Table1[[#This Row],[backers_count]]</f>
        <v>39.507317073170732</v>
      </c>
      <c r="Q3424" t="s">
        <v>8336</v>
      </c>
      <c r="R3424" t="s">
        <v>8337</v>
      </c>
      <c r="S3424" s="12">
        <f>(((J3424/60)/60)/24)+DATE(1970,1,1)</f>
        <v>41948.56658564815</v>
      </c>
      <c r="T3424" s="12">
        <f>(((I3424/60)/60)/24)+DATE(1970,1,1)</f>
        <v>41979.25</v>
      </c>
    </row>
    <row r="3425" spans="1:20" ht="28.8" x14ac:dyDescent="0.3">
      <c r="A3425">
        <v>1518</v>
      </c>
      <c r="B3425" s="3" t="s">
        <v>1519</v>
      </c>
      <c r="C3425" s="3" t="s">
        <v>5628</v>
      </c>
      <c r="D3425">
        <v>15000</v>
      </c>
      <c r="E3425">
        <v>30805</v>
      </c>
      <c r="F3425" t="s">
        <v>8219</v>
      </c>
      <c r="G3425" t="s">
        <v>8224</v>
      </c>
      <c r="H3425" t="s">
        <v>8246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8285</v>
      </c>
      <c r="O3425" s="7">
        <f>(Table1[[#This Row],[pledged]]/Table1[[#This Row],[goal]])*100</f>
        <v>205.36666666666665</v>
      </c>
      <c r="P3425">
        <f>Table1[[#This Row],[pledged]]/Table1[[#This Row],[backers_count]]</f>
        <v>130.52966101694915</v>
      </c>
      <c r="Q3425" t="s">
        <v>8336</v>
      </c>
      <c r="R3425" t="s">
        <v>8337</v>
      </c>
      <c r="S3425" s="12">
        <f>(((J3425/60)/60)/24)+DATE(1970,1,1)</f>
        <v>41760.8200462963</v>
      </c>
      <c r="T3425" s="12">
        <f>(((I3425/60)/60)/24)+DATE(1970,1,1)</f>
        <v>41790.8200462963</v>
      </c>
    </row>
    <row r="3426" spans="1:20" ht="43.2" x14ac:dyDescent="0.3">
      <c r="A3426">
        <v>1540</v>
      </c>
      <c r="B3426" s="3" t="s">
        <v>1541</v>
      </c>
      <c r="C3426" s="3" t="s">
        <v>5650</v>
      </c>
      <c r="D3426">
        <v>15000</v>
      </c>
      <c r="E3426">
        <v>17680</v>
      </c>
      <c r="F3426" t="s">
        <v>8219</v>
      </c>
      <c r="G3426" t="s">
        <v>8224</v>
      </c>
      <c r="H3426" t="s">
        <v>8246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8285</v>
      </c>
      <c r="O3426" s="7">
        <f>(Table1[[#This Row],[pledged]]/Table1[[#This Row],[goal]])*100</f>
        <v>117.86666666666667</v>
      </c>
      <c r="P3426">
        <f>Table1[[#This Row],[pledged]]/Table1[[#This Row],[backers_count]]</f>
        <v>180.40816326530611</v>
      </c>
      <c r="Q3426" t="s">
        <v>8336</v>
      </c>
      <c r="R3426" t="s">
        <v>8337</v>
      </c>
      <c r="S3426" s="12">
        <f>(((J3426/60)/60)/24)+DATE(1970,1,1)</f>
        <v>41939.00712962963</v>
      </c>
      <c r="T3426" s="12">
        <f>(((I3426/60)/60)/24)+DATE(1970,1,1)</f>
        <v>41969.052083333328</v>
      </c>
    </row>
    <row r="3427" spans="1:20" ht="57.6" x14ac:dyDescent="0.3">
      <c r="A3427">
        <v>1746</v>
      </c>
      <c r="B3427" s="3" t="s">
        <v>1747</v>
      </c>
      <c r="C3427" s="3" t="s">
        <v>5856</v>
      </c>
      <c r="D3427">
        <v>15000</v>
      </c>
      <c r="E3427">
        <v>22215</v>
      </c>
      <c r="F3427" t="s">
        <v>8219</v>
      </c>
      <c r="G3427" t="s">
        <v>8224</v>
      </c>
      <c r="H3427" t="s">
        <v>8246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8285</v>
      </c>
      <c r="O3427" s="7">
        <f>(Table1[[#This Row],[pledged]]/Table1[[#This Row],[goal]])*100</f>
        <v>148.10000000000002</v>
      </c>
      <c r="P3427">
        <f>Table1[[#This Row],[pledged]]/Table1[[#This Row],[backers_count]]</f>
        <v>207.61682242990653</v>
      </c>
      <c r="Q3427" t="s">
        <v>8336</v>
      </c>
      <c r="R3427" t="s">
        <v>8337</v>
      </c>
      <c r="S3427" s="12">
        <f>(((J3427/60)/60)/24)+DATE(1970,1,1)</f>
        <v>42668.176701388889</v>
      </c>
      <c r="T3427" s="12">
        <f>(((I3427/60)/60)/24)+DATE(1970,1,1)</f>
        <v>42698.083333333328</v>
      </c>
    </row>
    <row r="3428" spans="1:20" ht="43.2" x14ac:dyDescent="0.3">
      <c r="A3428">
        <v>1753</v>
      </c>
      <c r="B3428" s="3" t="s">
        <v>1754</v>
      </c>
      <c r="C3428" s="3" t="s">
        <v>5863</v>
      </c>
      <c r="D3428">
        <v>15000</v>
      </c>
      <c r="E3428">
        <v>16200</v>
      </c>
      <c r="F3428" t="s">
        <v>8219</v>
      </c>
      <c r="G3428" t="s">
        <v>8232</v>
      </c>
      <c r="H3428" t="s">
        <v>8253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8285</v>
      </c>
      <c r="O3428" s="7">
        <f>(Table1[[#This Row],[pledged]]/Table1[[#This Row],[goal]])*100</f>
        <v>108</v>
      </c>
      <c r="P3428">
        <f>Table1[[#This Row],[pledged]]/Table1[[#This Row],[backers_count]]</f>
        <v>462.85714285714283</v>
      </c>
      <c r="Q3428" t="s">
        <v>8336</v>
      </c>
      <c r="R3428" t="s">
        <v>8337</v>
      </c>
      <c r="S3428" s="12">
        <f>(((J3428/60)/60)/24)+DATE(1970,1,1)</f>
        <v>42420.74962962963</v>
      </c>
      <c r="T3428" s="12">
        <f>(((I3428/60)/60)/24)+DATE(1970,1,1)</f>
        <v>42450.707962962959</v>
      </c>
    </row>
    <row r="3429" spans="1:20" ht="43.2" x14ac:dyDescent="0.3">
      <c r="A3429">
        <v>1830</v>
      </c>
      <c r="B3429" s="3" t="s">
        <v>1831</v>
      </c>
      <c r="C3429" s="3" t="s">
        <v>5940</v>
      </c>
      <c r="D3429">
        <v>15000</v>
      </c>
      <c r="E3429">
        <v>15230</v>
      </c>
      <c r="F3429" t="s">
        <v>8219</v>
      </c>
      <c r="G3429" t="s">
        <v>8224</v>
      </c>
      <c r="H3429" t="s">
        <v>8246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8276</v>
      </c>
      <c r="O3429" s="7">
        <f>(Table1[[#This Row],[pledged]]/Table1[[#This Row],[goal]])*100</f>
        <v>101.53333333333335</v>
      </c>
      <c r="P3429">
        <f>Table1[[#This Row],[pledged]]/Table1[[#This Row],[backers_count]]</f>
        <v>67.389380530973455</v>
      </c>
      <c r="Q3429" t="s">
        <v>8323</v>
      </c>
      <c r="R3429" t="s">
        <v>8324</v>
      </c>
      <c r="S3429" s="12">
        <f>(((J3429/60)/60)/24)+DATE(1970,1,1)</f>
        <v>41664.684108796297</v>
      </c>
      <c r="T3429" s="12">
        <f>(((I3429/60)/60)/24)+DATE(1970,1,1)</f>
        <v>41694.684108796297</v>
      </c>
    </row>
    <row r="3430" spans="1:20" ht="43.2" x14ac:dyDescent="0.3">
      <c r="A3430">
        <v>1846</v>
      </c>
      <c r="B3430" s="3" t="s">
        <v>1847</v>
      </c>
      <c r="C3430" s="3" t="s">
        <v>5956</v>
      </c>
      <c r="D3430">
        <v>15000</v>
      </c>
      <c r="E3430">
        <v>20689</v>
      </c>
      <c r="F3430" t="s">
        <v>8219</v>
      </c>
      <c r="G3430" t="s">
        <v>8224</v>
      </c>
      <c r="H3430" t="s">
        <v>8246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8276</v>
      </c>
      <c r="O3430" s="7">
        <f>(Table1[[#This Row],[pledged]]/Table1[[#This Row],[goal]])*100</f>
        <v>137.92666666666668</v>
      </c>
      <c r="P3430">
        <f>Table1[[#This Row],[pledged]]/Table1[[#This Row],[backers_count]]</f>
        <v>98.990430622009569</v>
      </c>
      <c r="Q3430" t="s">
        <v>8323</v>
      </c>
      <c r="R3430" t="s">
        <v>8324</v>
      </c>
      <c r="S3430" s="12">
        <f>(((J3430/60)/60)/24)+DATE(1970,1,1)</f>
        <v>41228.650196759263</v>
      </c>
      <c r="T3430" s="12">
        <f>(((I3430/60)/60)/24)+DATE(1970,1,1)</f>
        <v>41258.650196759263</v>
      </c>
    </row>
    <row r="3431" spans="1:20" ht="43.2" x14ac:dyDescent="0.3">
      <c r="A3431">
        <v>1852</v>
      </c>
      <c r="B3431" s="3" t="s">
        <v>1853</v>
      </c>
      <c r="C3431" s="3" t="s">
        <v>5962</v>
      </c>
      <c r="D3431">
        <v>15000</v>
      </c>
      <c r="E3431">
        <v>17545</v>
      </c>
      <c r="F3431" t="s">
        <v>8219</v>
      </c>
      <c r="G3431" t="s">
        <v>8224</v>
      </c>
      <c r="H3431" t="s">
        <v>8246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8276</v>
      </c>
      <c r="O3431" s="7">
        <f>(Table1[[#This Row],[pledged]]/Table1[[#This Row],[goal]])*100</f>
        <v>116.96666666666667</v>
      </c>
      <c r="P3431">
        <f>Table1[[#This Row],[pledged]]/Table1[[#This Row],[backers_count]]</f>
        <v>133.93129770992365</v>
      </c>
      <c r="Q3431" t="s">
        <v>8323</v>
      </c>
      <c r="R3431" t="s">
        <v>8324</v>
      </c>
      <c r="S3431" s="12">
        <f>(((J3431/60)/60)/24)+DATE(1970,1,1)</f>
        <v>42081.77143518519</v>
      </c>
      <c r="T3431" s="12">
        <f>(((I3431/60)/60)/24)+DATE(1970,1,1)</f>
        <v>42119</v>
      </c>
    </row>
    <row r="3432" spans="1:20" ht="43.2" x14ac:dyDescent="0.3">
      <c r="A3432">
        <v>1854</v>
      </c>
      <c r="B3432" s="3" t="s">
        <v>1855</v>
      </c>
      <c r="C3432" s="3" t="s">
        <v>5964</v>
      </c>
      <c r="D3432">
        <v>15000</v>
      </c>
      <c r="E3432">
        <v>15318.55</v>
      </c>
      <c r="F3432" t="s">
        <v>8219</v>
      </c>
      <c r="G3432" t="s">
        <v>8224</v>
      </c>
      <c r="H3432" t="s">
        <v>8246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8276</v>
      </c>
      <c r="O3432" s="7">
        <f>(Table1[[#This Row],[pledged]]/Table1[[#This Row],[goal]])*100</f>
        <v>102.12366666666665</v>
      </c>
      <c r="P3432">
        <f>Table1[[#This Row],[pledged]]/Table1[[#This Row],[backers_count]]</f>
        <v>88.037643678160919</v>
      </c>
      <c r="Q3432" t="s">
        <v>8323</v>
      </c>
      <c r="R3432" t="s">
        <v>8324</v>
      </c>
      <c r="S3432" s="12">
        <f>(((J3432/60)/60)/24)+DATE(1970,1,1)</f>
        <v>41388.021261574075</v>
      </c>
      <c r="T3432" s="12">
        <f>(((I3432/60)/60)/24)+DATE(1970,1,1)</f>
        <v>41418.021261574075</v>
      </c>
    </row>
    <row r="3433" spans="1:20" ht="43.2" x14ac:dyDescent="0.3">
      <c r="A3433">
        <v>1938</v>
      </c>
      <c r="B3433" s="3" t="s">
        <v>1939</v>
      </c>
      <c r="C3433" s="3" t="s">
        <v>6048</v>
      </c>
      <c r="D3433">
        <v>15000</v>
      </c>
      <c r="E3433">
        <v>17390</v>
      </c>
      <c r="F3433" t="s">
        <v>8219</v>
      </c>
      <c r="G3433" t="s">
        <v>8224</v>
      </c>
      <c r="H3433" t="s">
        <v>8246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8279</v>
      </c>
      <c r="O3433" s="7">
        <f>(Table1[[#This Row],[pledged]]/Table1[[#This Row],[goal]])*100</f>
        <v>115.93333333333334</v>
      </c>
      <c r="P3433">
        <f>Table1[[#This Row],[pledged]]/Table1[[#This Row],[backers_count]]</f>
        <v>152.54385964912279</v>
      </c>
      <c r="Q3433" t="s">
        <v>8323</v>
      </c>
      <c r="R3433" t="s">
        <v>8327</v>
      </c>
      <c r="S3433" s="12">
        <f>(((J3433/60)/60)/24)+DATE(1970,1,1)</f>
        <v>41426.259618055556</v>
      </c>
      <c r="T3433" s="12">
        <f>(((I3433/60)/60)/24)+DATE(1970,1,1)</f>
        <v>41457.208333333336</v>
      </c>
    </row>
    <row r="3434" spans="1:20" ht="43.2" x14ac:dyDescent="0.3">
      <c r="A3434">
        <v>1953</v>
      </c>
      <c r="B3434" s="3" t="s">
        <v>1954</v>
      </c>
      <c r="C3434" s="3" t="s">
        <v>6063</v>
      </c>
      <c r="D3434">
        <v>15000</v>
      </c>
      <c r="E3434">
        <v>33892</v>
      </c>
      <c r="F3434" t="s">
        <v>8219</v>
      </c>
      <c r="G3434" t="s">
        <v>8224</v>
      </c>
      <c r="H3434" t="s">
        <v>8246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8295</v>
      </c>
      <c r="O3434" s="7">
        <f>(Table1[[#This Row],[pledged]]/Table1[[#This Row],[goal]])*100</f>
        <v>225.94666666666666</v>
      </c>
      <c r="P3434">
        <f>Table1[[#This Row],[pledged]]/Table1[[#This Row],[backers_count]]</f>
        <v>230.55782312925169</v>
      </c>
      <c r="Q3434" t="s">
        <v>8317</v>
      </c>
      <c r="R3434" t="s">
        <v>8347</v>
      </c>
      <c r="S3434" s="12">
        <f>(((J3434/60)/60)/24)+DATE(1970,1,1)</f>
        <v>40941.199826388889</v>
      </c>
      <c r="T3434" s="12">
        <f>(((I3434/60)/60)/24)+DATE(1970,1,1)</f>
        <v>40970.125</v>
      </c>
    </row>
    <row r="3435" spans="1:20" ht="43.2" x14ac:dyDescent="0.3">
      <c r="A3435">
        <v>2044</v>
      </c>
      <c r="B3435" s="3" t="s">
        <v>2045</v>
      </c>
      <c r="C3435" s="3" t="s">
        <v>6154</v>
      </c>
      <c r="D3435">
        <v>15000</v>
      </c>
      <c r="E3435">
        <v>16232</v>
      </c>
      <c r="F3435" t="s">
        <v>8219</v>
      </c>
      <c r="G3435" t="s">
        <v>8224</v>
      </c>
      <c r="H3435" t="s">
        <v>8246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8295</v>
      </c>
      <c r="O3435" s="7">
        <f>(Table1[[#This Row],[pledged]]/Table1[[#This Row],[goal]])*100</f>
        <v>108.21333333333334</v>
      </c>
      <c r="P3435">
        <f>Table1[[#This Row],[pledged]]/Table1[[#This Row],[backers_count]]</f>
        <v>90.177777777777777</v>
      </c>
      <c r="Q3435" t="s">
        <v>8317</v>
      </c>
      <c r="R3435" t="s">
        <v>8347</v>
      </c>
      <c r="S3435" s="12">
        <f>(((J3435/60)/60)/24)+DATE(1970,1,1)</f>
        <v>42138.684189814812</v>
      </c>
      <c r="T3435" s="12">
        <f>(((I3435/60)/60)/24)+DATE(1970,1,1)</f>
        <v>42168.684189814812</v>
      </c>
    </row>
    <row r="3436" spans="1:20" ht="57.6" x14ac:dyDescent="0.3">
      <c r="A3436">
        <v>2057</v>
      </c>
      <c r="B3436" s="3" t="s">
        <v>2058</v>
      </c>
      <c r="C3436" s="3" t="s">
        <v>6167</v>
      </c>
      <c r="D3436">
        <v>15000</v>
      </c>
      <c r="E3436">
        <v>30334.83</v>
      </c>
      <c r="F3436" t="s">
        <v>8219</v>
      </c>
      <c r="G3436" t="s">
        <v>8225</v>
      </c>
      <c r="H3436" t="s">
        <v>8247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8295</v>
      </c>
      <c r="O3436" s="7">
        <f>(Table1[[#This Row],[pledged]]/Table1[[#This Row],[goal]])*100</f>
        <v>202.23220000000001</v>
      </c>
      <c r="P3436">
        <f>Table1[[#This Row],[pledged]]/Table1[[#This Row],[backers_count]]</f>
        <v>45.547792792792798</v>
      </c>
      <c r="Q3436" t="s">
        <v>8317</v>
      </c>
      <c r="R3436" t="s">
        <v>8347</v>
      </c>
      <c r="S3436" s="12">
        <f>(((J3436/60)/60)/24)+DATE(1970,1,1)</f>
        <v>42396.494583333333</v>
      </c>
      <c r="T3436" s="12">
        <f>(((I3436/60)/60)/24)+DATE(1970,1,1)</f>
        <v>42426.494583333333</v>
      </c>
    </row>
    <row r="3437" spans="1:20" ht="57.6" x14ac:dyDescent="0.3">
      <c r="A3437">
        <v>2193</v>
      </c>
      <c r="B3437" s="3" t="s">
        <v>2194</v>
      </c>
      <c r="C3437" s="3" t="s">
        <v>6303</v>
      </c>
      <c r="D3437">
        <v>15000</v>
      </c>
      <c r="E3437">
        <v>67856</v>
      </c>
      <c r="F3437" t="s">
        <v>8219</v>
      </c>
      <c r="G3437" t="s">
        <v>8224</v>
      </c>
      <c r="H3437" t="s">
        <v>8246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8297</v>
      </c>
      <c r="O3437" s="7">
        <f>(Table1[[#This Row],[pledged]]/Table1[[#This Row],[goal]])*100</f>
        <v>452.37333333333333</v>
      </c>
      <c r="P3437">
        <f>Table1[[#This Row],[pledged]]/Table1[[#This Row],[backers_count]]</f>
        <v>75.647714604236342</v>
      </c>
      <c r="Q3437" t="s">
        <v>8331</v>
      </c>
      <c r="R3437" t="s">
        <v>8349</v>
      </c>
      <c r="S3437" s="12">
        <f>(((J3437/60)/60)/24)+DATE(1970,1,1)</f>
        <v>42664.405925925923</v>
      </c>
      <c r="T3437" s="12">
        <f>(((I3437/60)/60)/24)+DATE(1970,1,1)</f>
        <v>42695.207638888889</v>
      </c>
    </row>
    <row r="3438" spans="1:20" ht="57.6" x14ac:dyDescent="0.3">
      <c r="A3438">
        <v>2316</v>
      </c>
      <c r="B3438" s="3" t="s">
        <v>2317</v>
      </c>
      <c r="C3438" s="3" t="s">
        <v>6426</v>
      </c>
      <c r="D3438">
        <v>15000</v>
      </c>
      <c r="E3438">
        <v>15606.4</v>
      </c>
      <c r="F3438" t="s">
        <v>8219</v>
      </c>
      <c r="G3438" t="s">
        <v>8224</v>
      </c>
      <c r="H3438" t="s">
        <v>8246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8279</v>
      </c>
      <c r="O3438" s="7">
        <f>(Table1[[#This Row],[pledged]]/Table1[[#This Row],[goal]])*100</f>
        <v>104.04266666666666</v>
      </c>
      <c r="P3438">
        <f>Table1[[#This Row],[pledged]]/Table1[[#This Row],[backers_count]]</f>
        <v>78.031999999999996</v>
      </c>
      <c r="Q3438" t="s">
        <v>8323</v>
      </c>
      <c r="R3438" t="s">
        <v>8327</v>
      </c>
      <c r="S3438" s="12">
        <f>(((J3438/60)/60)/24)+DATE(1970,1,1)</f>
        <v>40079.725115740745</v>
      </c>
      <c r="T3438" s="12">
        <f>(((I3438/60)/60)/24)+DATE(1970,1,1)</f>
        <v>40156.76666666667</v>
      </c>
    </row>
    <row r="3439" spans="1:20" ht="43.2" x14ac:dyDescent="0.3">
      <c r="A3439">
        <v>2338</v>
      </c>
      <c r="B3439" s="3" t="s">
        <v>2339</v>
      </c>
      <c r="C3439" s="3" t="s">
        <v>6448</v>
      </c>
      <c r="D3439">
        <v>15000</v>
      </c>
      <c r="E3439">
        <v>15171.5</v>
      </c>
      <c r="F3439" t="s">
        <v>8219</v>
      </c>
      <c r="G3439" t="s">
        <v>8224</v>
      </c>
      <c r="H3439" t="s">
        <v>8246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8298</v>
      </c>
      <c r="O3439" s="7">
        <f>(Table1[[#This Row],[pledged]]/Table1[[#This Row],[goal]])*100</f>
        <v>101.14333333333335</v>
      </c>
      <c r="P3439">
        <f>Table1[[#This Row],[pledged]]/Table1[[#This Row],[backers_count]]</f>
        <v>123.34552845528455</v>
      </c>
      <c r="Q3439" t="s">
        <v>8334</v>
      </c>
      <c r="R3439" t="s">
        <v>8350</v>
      </c>
      <c r="S3439" s="12">
        <f>(((J3439/60)/60)/24)+DATE(1970,1,1)</f>
        <v>41789.896805555552</v>
      </c>
      <c r="T3439" s="12">
        <f>(((I3439/60)/60)/24)+DATE(1970,1,1)</f>
        <v>41819.896805555552</v>
      </c>
    </row>
    <row r="3440" spans="1:20" ht="43.2" x14ac:dyDescent="0.3">
      <c r="A3440">
        <v>2450</v>
      </c>
      <c r="B3440" s="3" t="s">
        <v>2451</v>
      </c>
      <c r="C3440" s="3" t="s">
        <v>6560</v>
      </c>
      <c r="D3440">
        <v>15000</v>
      </c>
      <c r="E3440">
        <v>15230.03</v>
      </c>
      <c r="F3440" t="s">
        <v>8219</v>
      </c>
      <c r="G3440" t="s">
        <v>8224</v>
      </c>
      <c r="H3440" t="s">
        <v>8246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8298</v>
      </c>
      <c r="O3440" s="7">
        <f>(Table1[[#This Row],[pledged]]/Table1[[#This Row],[goal]])*100</f>
        <v>101.53353333333335</v>
      </c>
      <c r="P3440">
        <f>Table1[[#This Row],[pledged]]/Table1[[#This Row],[backers_count]]</f>
        <v>149.31401960784314</v>
      </c>
      <c r="Q3440" t="s">
        <v>8334</v>
      </c>
      <c r="R3440" t="s">
        <v>8350</v>
      </c>
      <c r="S3440" s="12">
        <f>(((J3440/60)/60)/24)+DATE(1970,1,1)</f>
        <v>41902.07240740741</v>
      </c>
      <c r="T3440" s="12">
        <f>(((I3440/60)/60)/24)+DATE(1970,1,1)</f>
        <v>41940.132638888892</v>
      </c>
    </row>
    <row r="3441" spans="1:20" ht="28.8" x14ac:dyDescent="0.3">
      <c r="A3441">
        <v>2618</v>
      </c>
      <c r="B3441" s="3" t="s">
        <v>2618</v>
      </c>
      <c r="C3441" s="3" t="s">
        <v>6728</v>
      </c>
      <c r="D3441">
        <v>15000</v>
      </c>
      <c r="E3441">
        <v>15808</v>
      </c>
      <c r="F3441" t="s">
        <v>8219</v>
      </c>
      <c r="G3441" t="s">
        <v>8224</v>
      </c>
      <c r="H3441" t="s">
        <v>8246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8301</v>
      </c>
      <c r="O3441" s="7">
        <f>(Table1[[#This Row],[pledged]]/Table1[[#This Row],[goal]])*100</f>
        <v>105.38666666666667</v>
      </c>
      <c r="P3441">
        <f>Table1[[#This Row],[pledged]]/Table1[[#This Row],[backers_count]]</f>
        <v>205.2987012987013</v>
      </c>
      <c r="Q3441" t="s">
        <v>8317</v>
      </c>
      <c r="R3441" t="s">
        <v>8353</v>
      </c>
      <c r="S3441" s="12">
        <f>(((J3441/60)/60)/24)+DATE(1970,1,1)</f>
        <v>42279.792372685188</v>
      </c>
      <c r="T3441" s="12">
        <f>(((I3441/60)/60)/24)+DATE(1970,1,1)</f>
        <v>42339.834039351852</v>
      </c>
    </row>
    <row r="3442" spans="1:20" ht="43.2" x14ac:dyDescent="0.3">
      <c r="A3442">
        <v>2621</v>
      </c>
      <c r="B3442" s="3" t="s">
        <v>2621</v>
      </c>
      <c r="C3442" s="3" t="s">
        <v>6731</v>
      </c>
      <c r="D3442">
        <v>15000</v>
      </c>
      <c r="E3442">
        <v>21882</v>
      </c>
      <c r="F3442" t="s">
        <v>8219</v>
      </c>
      <c r="G3442" t="s">
        <v>8224</v>
      </c>
      <c r="H3442" t="s">
        <v>8246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8301</v>
      </c>
      <c r="O3442" s="7">
        <f>(Table1[[#This Row],[pledged]]/Table1[[#This Row],[goal]])*100</f>
        <v>145.88</v>
      </c>
      <c r="P3442">
        <f>Table1[[#This Row],[pledged]]/Table1[[#This Row],[backers_count]]</f>
        <v>47.058064516129029</v>
      </c>
      <c r="Q3442" t="s">
        <v>8317</v>
      </c>
      <c r="R3442" t="s">
        <v>8353</v>
      </c>
      <c r="S3442" s="12">
        <f>(((J3442/60)/60)/24)+DATE(1970,1,1)</f>
        <v>42115.74754629629</v>
      </c>
      <c r="T3442" s="12">
        <f>(((I3442/60)/60)/24)+DATE(1970,1,1)</f>
        <v>42145.74754629629</v>
      </c>
    </row>
    <row r="3443" spans="1:20" ht="28.8" x14ac:dyDescent="0.3">
      <c r="A3443">
        <v>2728</v>
      </c>
      <c r="B3443" s="3" t="s">
        <v>2728</v>
      </c>
      <c r="C3443" s="3" t="s">
        <v>6838</v>
      </c>
      <c r="D3443">
        <v>15000</v>
      </c>
      <c r="E3443">
        <v>30274</v>
      </c>
      <c r="F3443" t="s">
        <v>8219</v>
      </c>
      <c r="G3443" t="s">
        <v>8224</v>
      </c>
      <c r="H3443" t="s">
        <v>8246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8295</v>
      </c>
      <c r="O3443" s="7">
        <f>(Table1[[#This Row],[pledged]]/Table1[[#This Row],[goal]])*100</f>
        <v>201.82666666666668</v>
      </c>
      <c r="P3443">
        <f>Table1[[#This Row],[pledged]]/Table1[[#This Row],[backers_count]]</f>
        <v>77.229591836734699</v>
      </c>
      <c r="Q3443" t="s">
        <v>8317</v>
      </c>
      <c r="R3443" t="s">
        <v>8347</v>
      </c>
      <c r="S3443" s="12">
        <f>(((J3443/60)/60)/24)+DATE(1970,1,1)</f>
        <v>42333.59993055556</v>
      </c>
      <c r="T3443" s="12">
        <f>(((I3443/60)/60)/24)+DATE(1970,1,1)</f>
        <v>42368.59993055556</v>
      </c>
    </row>
    <row r="3444" spans="1:20" ht="43.2" x14ac:dyDescent="0.3">
      <c r="A3444">
        <v>2995</v>
      </c>
      <c r="B3444" s="3" t="s">
        <v>2995</v>
      </c>
      <c r="C3444" s="3" t="s">
        <v>7105</v>
      </c>
      <c r="D3444">
        <v>15000</v>
      </c>
      <c r="E3444">
        <v>15744</v>
      </c>
      <c r="F3444" t="s">
        <v>8219</v>
      </c>
      <c r="G3444" t="s">
        <v>8224</v>
      </c>
      <c r="H3444" t="s">
        <v>8246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8303</v>
      </c>
      <c r="O3444" s="7">
        <f>(Table1[[#This Row],[pledged]]/Table1[[#This Row],[goal]])*100</f>
        <v>104.96000000000001</v>
      </c>
      <c r="P3444">
        <f>Table1[[#This Row],[pledged]]/Table1[[#This Row],[backers_count]]</f>
        <v>63.2289156626506</v>
      </c>
      <c r="Q3444" t="s">
        <v>8315</v>
      </c>
      <c r="R3444" t="s">
        <v>8355</v>
      </c>
      <c r="S3444" s="12">
        <f>(((J3444/60)/60)/24)+DATE(1970,1,1)</f>
        <v>42724.665173611109</v>
      </c>
      <c r="T3444" s="12">
        <f>(((I3444/60)/60)/24)+DATE(1970,1,1)</f>
        <v>42754.665173611109</v>
      </c>
    </row>
    <row r="3445" spans="1:20" ht="43.2" x14ac:dyDescent="0.3">
      <c r="A3445">
        <v>3019</v>
      </c>
      <c r="B3445" s="3" t="s">
        <v>3019</v>
      </c>
      <c r="C3445" s="3" t="s">
        <v>7129</v>
      </c>
      <c r="D3445">
        <v>15000</v>
      </c>
      <c r="E3445">
        <v>18185</v>
      </c>
      <c r="F3445" t="s">
        <v>8219</v>
      </c>
      <c r="G3445" t="s">
        <v>8224</v>
      </c>
      <c r="H3445" t="s">
        <v>8246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8303</v>
      </c>
      <c r="O3445" s="7">
        <f>(Table1[[#This Row],[pledged]]/Table1[[#This Row],[goal]])*100</f>
        <v>121.23333333333332</v>
      </c>
      <c r="P3445">
        <f>Table1[[#This Row],[pledged]]/Table1[[#This Row],[backers_count]]</f>
        <v>80.464601769911511</v>
      </c>
      <c r="Q3445" t="s">
        <v>8315</v>
      </c>
      <c r="R3445" t="s">
        <v>8355</v>
      </c>
      <c r="S3445" s="12">
        <f>(((J3445/60)/60)/24)+DATE(1970,1,1)</f>
        <v>41758.833564814813</v>
      </c>
      <c r="T3445" s="12">
        <f>(((I3445/60)/60)/24)+DATE(1970,1,1)</f>
        <v>41786.125</v>
      </c>
    </row>
    <row r="3446" spans="1:20" ht="43.2" x14ac:dyDescent="0.3">
      <c r="A3446">
        <v>3043</v>
      </c>
      <c r="B3446" s="3" t="s">
        <v>3043</v>
      </c>
      <c r="C3446" s="3" t="s">
        <v>7153</v>
      </c>
      <c r="D3446">
        <v>15000</v>
      </c>
      <c r="E3446">
        <v>16501</v>
      </c>
      <c r="F3446" t="s">
        <v>8219</v>
      </c>
      <c r="G3446" t="s">
        <v>8229</v>
      </c>
      <c r="H3446" t="s">
        <v>8251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8303</v>
      </c>
      <c r="O3446" s="7">
        <f>(Table1[[#This Row],[pledged]]/Table1[[#This Row],[goal]])*100</f>
        <v>110.00666666666667</v>
      </c>
      <c r="P3446">
        <f>Table1[[#This Row],[pledged]]/Table1[[#This Row],[backers_count]]</f>
        <v>128.9140625</v>
      </c>
      <c r="Q3446" t="s">
        <v>8315</v>
      </c>
      <c r="R3446" t="s">
        <v>8355</v>
      </c>
      <c r="S3446" s="12">
        <f>(((J3446/60)/60)/24)+DATE(1970,1,1)</f>
        <v>42083.070590277777</v>
      </c>
      <c r="T3446" s="12">
        <f>(((I3446/60)/60)/24)+DATE(1970,1,1)</f>
        <v>42110.118055555555</v>
      </c>
    </row>
    <row r="3447" spans="1:20" ht="57.6" x14ac:dyDescent="0.3">
      <c r="A3447">
        <v>3187</v>
      </c>
      <c r="B3447" s="3" t="s">
        <v>3187</v>
      </c>
      <c r="C3447" s="3" t="s">
        <v>7297</v>
      </c>
      <c r="D3447">
        <v>15000</v>
      </c>
      <c r="E3447">
        <v>17444</v>
      </c>
      <c r="F3447" t="s">
        <v>8219</v>
      </c>
      <c r="G3447" t="s">
        <v>8224</v>
      </c>
      <c r="H3447" t="s">
        <v>8246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8271</v>
      </c>
      <c r="O3447" s="7">
        <f>(Table1[[#This Row],[pledged]]/Table1[[#This Row],[goal]])*100</f>
        <v>116.29333333333334</v>
      </c>
      <c r="P3447">
        <f>Table1[[#This Row],[pledged]]/Table1[[#This Row],[backers_count]]</f>
        <v>71.491803278688522</v>
      </c>
      <c r="Q3447" t="s">
        <v>8315</v>
      </c>
      <c r="R3447" t="s">
        <v>8316</v>
      </c>
      <c r="S3447" s="12">
        <f>(((J3447/60)/60)/24)+DATE(1970,1,1)</f>
        <v>41835.666354166664</v>
      </c>
      <c r="T3447" s="12">
        <f>(((I3447/60)/60)/24)+DATE(1970,1,1)</f>
        <v>41855.666354166664</v>
      </c>
    </row>
    <row r="3448" spans="1:20" ht="28.8" x14ac:dyDescent="0.3">
      <c r="A3448">
        <v>3220</v>
      </c>
      <c r="B3448" s="3" t="s">
        <v>3220</v>
      </c>
      <c r="C3448" s="3" t="s">
        <v>7330</v>
      </c>
      <c r="D3448">
        <v>15000</v>
      </c>
      <c r="E3448">
        <v>15126</v>
      </c>
      <c r="F3448" t="s">
        <v>8219</v>
      </c>
      <c r="G3448" t="s">
        <v>8224</v>
      </c>
      <c r="H3448" t="s">
        <v>8246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8271</v>
      </c>
      <c r="O3448" s="7">
        <f>(Table1[[#This Row],[pledged]]/Table1[[#This Row],[goal]])*100</f>
        <v>100.84</v>
      </c>
      <c r="P3448">
        <f>Table1[[#This Row],[pledged]]/Table1[[#This Row],[backers_count]]</f>
        <v>256.37288135593218</v>
      </c>
      <c r="Q3448" t="s">
        <v>8315</v>
      </c>
      <c r="R3448" t="s">
        <v>8316</v>
      </c>
      <c r="S3448" s="12">
        <f>(((J3448/60)/60)/24)+DATE(1970,1,1)</f>
        <v>42772.833379629628</v>
      </c>
      <c r="T3448" s="12">
        <f>(((I3448/60)/60)/24)+DATE(1970,1,1)</f>
        <v>42806.875</v>
      </c>
    </row>
    <row r="3449" spans="1:20" ht="43.2" x14ac:dyDescent="0.3">
      <c r="A3449">
        <v>3235</v>
      </c>
      <c r="B3449" s="3" t="s">
        <v>3235</v>
      </c>
      <c r="C3449" s="3" t="s">
        <v>7345</v>
      </c>
      <c r="D3449">
        <v>15000</v>
      </c>
      <c r="E3449">
        <v>15481</v>
      </c>
      <c r="F3449" t="s">
        <v>8219</v>
      </c>
      <c r="G3449" t="s">
        <v>8224</v>
      </c>
      <c r="H3449" t="s">
        <v>8246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8271</v>
      </c>
      <c r="O3449" s="7">
        <f>(Table1[[#This Row],[pledged]]/Table1[[#This Row],[goal]])*100</f>
        <v>103.20666666666666</v>
      </c>
      <c r="P3449">
        <f>Table1[[#This Row],[pledged]]/Table1[[#This Row],[backers_count]]</f>
        <v>85.530386740331494</v>
      </c>
      <c r="Q3449" t="s">
        <v>8315</v>
      </c>
      <c r="R3449" t="s">
        <v>8316</v>
      </c>
      <c r="S3449" s="12">
        <f>(((J3449/60)/60)/24)+DATE(1970,1,1)</f>
        <v>42522.347812499997</v>
      </c>
      <c r="T3449" s="12">
        <f>(((I3449/60)/60)/24)+DATE(1970,1,1)</f>
        <v>42552.347812499997</v>
      </c>
    </row>
    <row r="3450" spans="1:20" ht="43.2" x14ac:dyDescent="0.3">
      <c r="A3450">
        <v>3267</v>
      </c>
      <c r="B3450" s="3" t="s">
        <v>3267</v>
      </c>
      <c r="C3450" s="3" t="s">
        <v>7377</v>
      </c>
      <c r="D3450">
        <v>15000</v>
      </c>
      <c r="E3450">
        <v>15315</v>
      </c>
      <c r="F3450" t="s">
        <v>8219</v>
      </c>
      <c r="G3450" t="s">
        <v>8224</v>
      </c>
      <c r="H3450" t="s">
        <v>8246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8271</v>
      </c>
      <c r="O3450" s="7">
        <f>(Table1[[#This Row],[pledged]]/Table1[[#This Row],[goal]])*100</f>
        <v>102.1</v>
      </c>
      <c r="P3450">
        <f>Table1[[#This Row],[pledged]]/Table1[[#This Row],[backers_count]]</f>
        <v>53.177083333333336</v>
      </c>
      <c r="Q3450" t="s">
        <v>8315</v>
      </c>
      <c r="R3450" t="s">
        <v>8316</v>
      </c>
      <c r="S3450" s="12">
        <f>(((J3450/60)/60)/24)+DATE(1970,1,1)</f>
        <v>42172.757638888885</v>
      </c>
      <c r="T3450" s="12">
        <f>(((I3450/60)/60)/24)+DATE(1970,1,1)</f>
        <v>42202.757638888885</v>
      </c>
    </row>
    <row r="3451" spans="1:20" ht="57.6" x14ac:dyDescent="0.3">
      <c r="A3451">
        <v>3286</v>
      </c>
      <c r="B3451" s="3" t="s">
        <v>3286</v>
      </c>
      <c r="C3451" s="3" t="s">
        <v>7396</v>
      </c>
      <c r="D3451">
        <v>15000</v>
      </c>
      <c r="E3451">
        <v>15265</v>
      </c>
      <c r="F3451" t="s">
        <v>8219</v>
      </c>
      <c r="G3451" t="s">
        <v>8224</v>
      </c>
      <c r="H3451" t="s">
        <v>8246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8271</v>
      </c>
      <c r="O3451" s="7">
        <f>(Table1[[#This Row],[pledged]]/Table1[[#This Row],[goal]])*100</f>
        <v>101.76666666666667</v>
      </c>
      <c r="P3451">
        <f>Table1[[#This Row],[pledged]]/Table1[[#This Row],[backers_count]]</f>
        <v>125.12295081967213</v>
      </c>
      <c r="Q3451" t="s">
        <v>8315</v>
      </c>
      <c r="R3451" t="s">
        <v>8316</v>
      </c>
      <c r="S3451" s="12">
        <f>(((J3451/60)/60)/24)+DATE(1970,1,1)</f>
        <v>42567.840069444443</v>
      </c>
      <c r="T3451" s="12">
        <f>(((I3451/60)/60)/24)+DATE(1970,1,1)</f>
        <v>42597.840069444443</v>
      </c>
    </row>
    <row r="3452" spans="1:20" ht="43.2" x14ac:dyDescent="0.3">
      <c r="A3452">
        <v>3304</v>
      </c>
      <c r="B3452" s="3" t="s">
        <v>3304</v>
      </c>
      <c r="C3452" s="3" t="s">
        <v>7414</v>
      </c>
      <c r="D3452">
        <v>15000</v>
      </c>
      <c r="E3452">
        <v>15677.5</v>
      </c>
      <c r="F3452" t="s">
        <v>8219</v>
      </c>
      <c r="G3452" t="s">
        <v>8224</v>
      </c>
      <c r="H3452" t="s">
        <v>8246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8271</v>
      </c>
      <c r="O3452" s="7">
        <f>(Table1[[#This Row],[pledged]]/Table1[[#This Row],[goal]])*100</f>
        <v>104.51666666666665</v>
      </c>
      <c r="P3452">
        <f>Table1[[#This Row],[pledged]]/Table1[[#This Row],[backers_count]]</f>
        <v>89.585714285714289</v>
      </c>
      <c r="Q3452" t="s">
        <v>8315</v>
      </c>
      <c r="R3452" t="s">
        <v>8316</v>
      </c>
      <c r="S3452" s="12">
        <f>(((J3452/60)/60)/24)+DATE(1970,1,1)</f>
        <v>42696.624444444446</v>
      </c>
      <c r="T3452" s="12">
        <f>(((I3452/60)/60)/24)+DATE(1970,1,1)</f>
        <v>42726.624444444446</v>
      </c>
    </row>
    <row r="3453" spans="1:20" ht="28.8" x14ac:dyDescent="0.3">
      <c r="A3453">
        <v>3338</v>
      </c>
      <c r="B3453" s="3" t="s">
        <v>3338</v>
      </c>
      <c r="C3453" s="3" t="s">
        <v>7448</v>
      </c>
      <c r="D3453">
        <v>15000</v>
      </c>
      <c r="E3453">
        <v>15327</v>
      </c>
      <c r="F3453" t="s">
        <v>8219</v>
      </c>
      <c r="G3453" t="s">
        <v>8224</v>
      </c>
      <c r="H3453" t="s">
        <v>8246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8271</v>
      </c>
      <c r="O3453" s="7">
        <f>(Table1[[#This Row],[pledged]]/Table1[[#This Row],[goal]])*100</f>
        <v>102.18</v>
      </c>
      <c r="P3453">
        <f>Table1[[#This Row],[pledged]]/Table1[[#This Row],[backers_count]]</f>
        <v>136.84821428571428</v>
      </c>
      <c r="Q3453" t="s">
        <v>8315</v>
      </c>
      <c r="R3453" t="s">
        <v>8316</v>
      </c>
      <c r="S3453" s="12">
        <f>(((J3453/60)/60)/24)+DATE(1970,1,1)</f>
        <v>42769.574999999997</v>
      </c>
      <c r="T3453" s="12">
        <f>(((I3453/60)/60)/24)+DATE(1970,1,1)</f>
        <v>42790.574999999997</v>
      </c>
    </row>
    <row r="3454" spans="1:20" ht="43.2" x14ac:dyDescent="0.3">
      <c r="A3454">
        <v>3402</v>
      </c>
      <c r="B3454" s="3" t="s">
        <v>3401</v>
      </c>
      <c r="C3454" s="3" t="s">
        <v>7512</v>
      </c>
      <c r="D3454">
        <v>15000</v>
      </c>
      <c r="E3454">
        <v>16465</v>
      </c>
      <c r="F3454" t="s">
        <v>8219</v>
      </c>
      <c r="G3454" t="s">
        <v>8224</v>
      </c>
      <c r="H3454" t="s">
        <v>8246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8271</v>
      </c>
      <c r="O3454" s="7">
        <f>(Table1[[#This Row],[pledged]]/Table1[[#This Row],[goal]])*100</f>
        <v>109.76666666666665</v>
      </c>
      <c r="P3454">
        <f>Table1[[#This Row],[pledged]]/Table1[[#This Row],[backers_count]]</f>
        <v>99.787878787878782</v>
      </c>
      <c r="Q3454" t="s">
        <v>8315</v>
      </c>
      <c r="R3454" t="s">
        <v>8316</v>
      </c>
      <c r="S3454" s="12">
        <f>(((J3454/60)/60)/24)+DATE(1970,1,1)</f>
        <v>42290.61855324074</v>
      </c>
      <c r="T3454" s="12">
        <f>(((I3454/60)/60)/24)+DATE(1970,1,1)</f>
        <v>42320.104861111111</v>
      </c>
    </row>
    <row r="3455" spans="1:20" ht="43.2" x14ac:dyDescent="0.3">
      <c r="A3455">
        <v>3411</v>
      </c>
      <c r="B3455" s="3" t="s">
        <v>3410</v>
      </c>
      <c r="C3455" s="3" t="s">
        <v>7521</v>
      </c>
      <c r="D3455">
        <v>15000</v>
      </c>
      <c r="E3455">
        <v>15535</v>
      </c>
      <c r="F3455" t="s">
        <v>8219</v>
      </c>
      <c r="G3455" t="s">
        <v>8224</v>
      </c>
      <c r="H3455" t="s">
        <v>8246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8271</v>
      </c>
      <c r="O3455" s="7">
        <f>(Table1[[#This Row],[pledged]]/Table1[[#This Row],[goal]])*100</f>
        <v>103.56666666666668</v>
      </c>
      <c r="P3455">
        <f>Table1[[#This Row],[pledged]]/Table1[[#This Row],[backers_count]]</f>
        <v>199.16666666666666</v>
      </c>
      <c r="Q3455" t="s">
        <v>8315</v>
      </c>
      <c r="R3455" t="s">
        <v>8316</v>
      </c>
      <c r="S3455" s="12">
        <f>(((J3455/60)/60)/24)+DATE(1970,1,1)</f>
        <v>42265.022824074069</v>
      </c>
      <c r="T3455" s="12">
        <f>(((I3455/60)/60)/24)+DATE(1970,1,1)</f>
        <v>42285.022824074069</v>
      </c>
    </row>
    <row r="3456" spans="1:20" ht="28.8" x14ac:dyDescent="0.3">
      <c r="A3456">
        <v>3779</v>
      </c>
      <c r="B3456" s="3" t="s">
        <v>3776</v>
      </c>
      <c r="C3456" s="3" t="s">
        <v>7889</v>
      </c>
      <c r="D3456">
        <v>15000</v>
      </c>
      <c r="E3456">
        <v>15597</v>
      </c>
      <c r="F3456" t="s">
        <v>8219</v>
      </c>
      <c r="G3456" t="s">
        <v>8224</v>
      </c>
      <c r="H3456" t="s">
        <v>8246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8305</v>
      </c>
      <c r="O3456" s="7">
        <f>(Table1[[#This Row],[pledged]]/Table1[[#This Row],[goal]])*100</f>
        <v>103.98</v>
      </c>
      <c r="P3456">
        <f>Table1[[#This Row],[pledged]]/Table1[[#This Row],[backers_count]]</f>
        <v>135.62608695652173</v>
      </c>
      <c r="Q3456" t="s">
        <v>8315</v>
      </c>
      <c r="R3456" t="s">
        <v>8357</v>
      </c>
      <c r="S3456" s="12">
        <f>(((J3456/60)/60)/24)+DATE(1970,1,1)</f>
        <v>42425.735416666663</v>
      </c>
      <c r="T3456" s="12">
        <f>(((I3456/60)/60)/24)+DATE(1970,1,1)</f>
        <v>42455.693750000006</v>
      </c>
    </row>
    <row r="3457" spans="1:20" ht="43.2" x14ac:dyDescent="0.3">
      <c r="A3457">
        <v>3274</v>
      </c>
      <c r="B3457" s="3" t="s">
        <v>3274</v>
      </c>
      <c r="C3457" s="3" t="s">
        <v>7384</v>
      </c>
      <c r="D3457">
        <v>15500</v>
      </c>
      <c r="E3457">
        <v>15705</v>
      </c>
      <c r="F3457" t="s">
        <v>8219</v>
      </c>
      <c r="G3457" t="s">
        <v>8224</v>
      </c>
      <c r="H3457" t="s">
        <v>8246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8271</v>
      </c>
      <c r="O3457" s="7">
        <f>(Table1[[#This Row],[pledged]]/Table1[[#This Row],[goal]])*100</f>
        <v>101.32258064516128</v>
      </c>
      <c r="P3457">
        <f>Table1[[#This Row],[pledged]]/Table1[[#This Row],[backers_count]]</f>
        <v>54.912587412587413</v>
      </c>
      <c r="Q3457" t="s">
        <v>8315</v>
      </c>
      <c r="R3457" t="s">
        <v>8316</v>
      </c>
      <c r="S3457" s="12">
        <f>(((J3457/60)/60)/24)+DATE(1970,1,1)</f>
        <v>42400.704537037032</v>
      </c>
      <c r="T3457" s="12">
        <f>(((I3457/60)/60)/24)+DATE(1970,1,1)</f>
        <v>42444.875</v>
      </c>
    </row>
    <row r="3458" spans="1:20" ht="43.2" x14ac:dyDescent="0.3">
      <c r="A3458">
        <v>1466</v>
      </c>
      <c r="B3458" s="3" t="s">
        <v>1467</v>
      </c>
      <c r="C3458" s="3" t="s">
        <v>5576</v>
      </c>
      <c r="D3458">
        <v>16000</v>
      </c>
      <c r="E3458">
        <v>17260.37</v>
      </c>
      <c r="F3458" t="s">
        <v>8219</v>
      </c>
      <c r="G3458" t="s">
        <v>8224</v>
      </c>
      <c r="H3458" t="s">
        <v>8246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8288</v>
      </c>
      <c r="O3458" s="7">
        <f>(Table1[[#This Row],[pledged]]/Table1[[#This Row],[goal]])*100</f>
        <v>107.87731249999999</v>
      </c>
      <c r="P3458">
        <f>Table1[[#This Row],[pledged]]/Table1[[#This Row],[backers_count]]</f>
        <v>69.598266129032254</v>
      </c>
      <c r="Q3458" t="s">
        <v>8320</v>
      </c>
      <c r="R3458" t="s">
        <v>8340</v>
      </c>
      <c r="S3458" s="12">
        <f>(((J3458/60)/60)/24)+DATE(1970,1,1)</f>
        <v>42340.172060185185</v>
      </c>
      <c r="T3458" s="12">
        <f>(((I3458/60)/60)/24)+DATE(1970,1,1)</f>
        <v>42381.208333333328</v>
      </c>
    </row>
    <row r="3459" spans="1:20" ht="57.6" x14ac:dyDescent="0.3">
      <c r="A3459">
        <v>1505</v>
      </c>
      <c r="B3459" s="3" t="s">
        <v>1506</v>
      </c>
      <c r="C3459" s="3" t="s">
        <v>5615</v>
      </c>
      <c r="D3459">
        <v>16000</v>
      </c>
      <c r="E3459">
        <v>16573</v>
      </c>
      <c r="F3459" t="s">
        <v>8219</v>
      </c>
      <c r="G3459" t="s">
        <v>8236</v>
      </c>
      <c r="H3459" t="s">
        <v>8249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8285</v>
      </c>
      <c r="O3459" s="7">
        <f>(Table1[[#This Row],[pledged]]/Table1[[#This Row],[goal]])*100</f>
        <v>103.58125</v>
      </c>
      <c r="P3459">
        <f>Table1[[#This Row],[pledged]]/Table1[[#This Row],[backers_count]]</f>
        <v>48.037681159420288</v>
      </c>
      <c r="Q3459" t="s">
        <v>8336</v>
      </c>
      <c r="R3459" t="s">
        <v>8337</v>
      </c>
      <c r="S3459" s="12">
        <f>(((J3459/60)/60)/24)+DATE(1970,1,1)</f>
        <v>42414.44332175926</v>
      </c>
      <c r="T3459" s="12">
        <f>(((I3459/60)/60)/24)+DATE(1970,1,1)</f>
        <v>42451.834027777775</v>
      </c>
    </row>
    <row r="3460" spans="1:20" ht="43.2" x14ac:dyDescent="0.3">
      <c r="A3460">
        <v>1510</v>
      </c>
      <c r="B3460" s="3" t="s">
        <v>1511</v>
      </c>
      <c r="C3460" s="3" t="s">
        <v>5620</v>
      </c>
      <c r="D3460">
        <v>16000</v>
      </c>
      <c r="E3460">
        <v>16165.6</v>
      </c>
      <c r="F3460" t="s">
        <v>8219</v>
      </c>
      <c r="G3460" t="s">
        <v>8225</v>
      </c>
      <c r="H3460" t="s">
        <v>8247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8285</v>
      </c>
      <c r="O3460" s="7">
        <f>(Table1[[#This Row],[pledged]]/Table1[[#This Row],[goal]])*100</f>
        <v>101.03500000000001</v>
      </c>
      <c r="P3460">
        <f>Table1[[#This Row],[pledged]]/Table1[[#This Row],[backers_count]]</f>
        <v>39.91506172839506</v>
      </c>
      <c r="Q3460" t="s">
        <v>8336</v>
      </c>
      <c r="R3460" t="s">
        <v>8337</v>
      </c>
      <c r="S3460" s="12">
        <f>(((J3460/60)/60)/24)+DATE(1970,1,1)</f>
        <v>41809.385162037033</v>
      </c>
      <c r="T3460" s="12">
        <f>(((I3460/60)/60)/24)+DATE(1970,1,1)</f>
        <v>41839.385162037033</v>
      </c>
    </row>
    <row r="3461" spans="1:20" ht="28.8" x14ac:dyDescent="0.3">
      <c r="A3461">
        <v>1975</v>
      </c>
      <c r="B3461" s="3" t="s">
        <v>1976</v>
      </c>
      <c r="C3461" s="3" t="s">
        <v>6085</v>
      </c>
      <c r="D3461">
        <v>16000</v>
      </c>
      <c r="E3461">
        <v>33393.339999999997</v>
      </c>
      <c r="F3461" t="s">
        <v>8219</v>
      </c>
      <c r="G3461" t="s">
        <v>8224</v>
      </c>
      <c r="H3461" t="s">
        <v>8246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8295</v>
      </c>
      <c r="O3461" s="7">
        <f>(Table1[[#This Row],[pledged]]/Table1[[#This Row],[goal]])*100</f>
        <v>208.70837499999996</v>
      </c>
      <c r="P3461">
        <f>Table1[[#This Row],[pledged]]/Table1[[#This Row],[backers_count]]</f>
        <v>131.98948616600788</v>
      </c>
      <c r="Q3461" t="s">
        <v>8317</v>
      </c>
      <c r="R3461" t="s">
        <v>8347</v>
      </c>
      <c r="S3461" s="12">
        <f>(((J3461/60)/60)/24)+DATE(1970,1,1)</f>
        <v>41313.755219907405</v>
      </c>
      <c r="T3461" s="12">
        <f>(((I3461/60)/60)/24)+DATE(1970,1,1)</f>
        <v>41343.755219907405</v>
      </c>
    </row>
    <row r="3462" spans="1:20" ht="57.6" x14ac:dyDescent="0.3">
      <c r="A3462">
        <v>2108</v>
      </c>
      <c r="B3462" s="3" t="s">
        <v>2109</v>
      </c>
      <c r="C3462" s="3" t="s">
        <v>6218</v>
      </c>
      <c r="D3462">
        <v>16000</v>
      </c>
      <c r="E3462">
        <v>17170</v>
      </c>
      <c r="F3462" t="s">
        <v>8219</v>
      </c>
      <c r="G3462" t="s">
        <v>8224</v>
      </c>
      <c r="H3462" t="s">
        <v>8246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8279</v>
      </c>
      <c r="O3462" s="7">
        <f>(Table1[[#This Row],[pledged]]/Table1[[#This Row],[goal]])*100</f>
        <v>107.31250000000001</v>
      </c>
      <c r="P3462">
        <f>Table1[[#This Row],[pledged]]/Table1[[#This Row],[backers_count]]</f>
        <v>89.895287958115176</v>
      </c>
      <c r="Q3462" t="s">
        <v>8323</v>
      </c>
      <c r="R3462" t="s">
        <v>8327</v>
      </c>
      <c r="S3462" s="12">
        <f>(((J3462/60)/60)/24)+DATE(1970,1,1)</f>
        <v>41135.175694444442</v>
      </c>
      <c r="T3462" s="12">
        <f>(((I3462/60)/60)/24)+DATE(1970,1,1)</f>
        <v>41162.163194444445</v>
      </c>
    </row>
    <row r="3463" spans="1:20" ht="43.2" x14ac:dyDescent="0.3">
      <c r="A3463">
        <v>1203</v>
      </c>
      <c r="B3463" s="3" t="s">
        <v>1204</v>
      </c>
      <c r="C3463" s="3" t="s">
        <v>5313</v>
      </c>
      <c r="D3463">
        <v>16300</v>
      </c>
      <c r="E3463">
        <v>16700</v>
      </c>
      <c r="F3463" t="s">
        <v>8219</v>
      </c>
      <c r="G3463" t="s">
        <v>8224</v>
      </c>
      <c r="H3463" t="s">
        <v>8246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8285</v>
      </c>
      <c r="O3463" s="7">
        <f>(Table1[[#This Row],[pledged]]/Table1[[#This Row],[goal]])*100</f>
        <v>102.45398773006136</v>
      </c>
      <c r="P3463">
        <f>Table1[[#This Row],[pledged]]/Table1[[#This Row],[backers_count]]</f>
        <v>165.34653465346534</v>
      </c>
      <c r="Q3463" t="s">
        <v>8336</v>
      </c>
      <c r="R3463" t="s">
        <v>8337</v>
      </c>
      <c r="S3463" s="12">
        <f>(((J3463/60)/60)/24)+DATE(1970,1,1)</f>
        <v>42125.614895833336</v>
      </c>
      <c r="T3463" s="12">
        <f>(((I3463/60)/60)/24)+DATE(1970,1,1)</f>
        <v>42155.614895833336</v>
      </c>
    </row>
    <row r="3464" spans="1:20" ht="28.8" x14ac:dyDescent="0.3">
      <c r="A3464">
        <v>1219</v>
      </c>
      <c r="B3464" s="3" t="s">
        <v>1220</v>
      </c>
      <c r="C3464" s="3" t="s">
        <v>5329</v>
      </c>
      <c r="D3464">
        <v>16350</v>
      </c>
      <c r="E3464">
        <v>26024</v>
      </c>
      <c r="F3464" t="s">
        <v>8219</v>
      </c>
      <c r="G3464" t="s">
        <v>8224</v>
      </c>
      <c r="H3464" t="s">
        <v>8246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8285</v>
      </c>
      <c r="O3464" s="7">
        <f>(Table1[[#This Row],[pledged]]/Table1[[#This Row],[goal]])*100</f>
        <v>159.16819571865443</v>
      </c>
      <c r="P3464">
        <f>Table1[[#This Row],[pledged]]/Table1[[#This Row],[backers_count]]</f>
        <v>102.86166007905139</v>
      </c>
      <c r="Q3464" t="s">
        <v>8336</v>
      </c>
      <c r="R3464" t="s">
        <v>8337</v>
      </c>
      <c r="S3464" s="12">
        <f>(((J3464/60)/60)/24)+DATE(1970,1,1)</f>
        <v>42633.461956018517</v>
      </c>
      <c r="T3464" s="12">
        <f>(((I3464/60)/60)/24)+DATE(1970,1,1)</f>
        <v>42663.461956018517</v>
      </c>
    </row>
    <row r="3465" spans="1:20" ht="28.8" x14ac:dyDescent="0.3">
      <c r="A3465">
        <v>1207</v>
      </c>
      <c r="B3465" s="3" t="s">
        <v>1208</v>
      </c>
      <c r="C3465" s="3" t="s">
        <v>5317</v>
      </c>
      <c r="D3465">
        <v>16700</v>
      </c>
      <c r="E3465">
        <v>17396</v>
      </c>
      <c r="F3465" t="s">
        <v>8219</v>
      </c>
      <c r="G3465" t="s">
        <v>8237</v>
      </c>
      <c r="H3465" t="s">
        <v>8249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8285</v>
      </c>
      <c r="O3465" s="7">
        <f>(Table1[[#This Row],[pledged]]/Table1[[#This Row],[goal]])*100</f>
        <v>104.16766467065868</v>
      </c>
      <c r="P3465">
        <f>Table1[[#This Row],[pledged]]/Table1[[#This Row],[backers_count]]</f>
        <v>123.37588652482269</v>
      </c>
      <c r="Q3465" t="s">
        <v>8336</v>
      </c>
      <c r="R3465" t="s">
        <v>8337</v>
      </c>
      <c r="S3465" s="12">
        <f>(((J3465/60)/60)/24)+DATE(1970,1,1)</f>
        <v>42430.430243055554</v>
      </c>
      <c r="T3465" s="12">
        <f>(((I3465/60)/60)/24)+DATE(1970,1,1)</f>
        <v>42460.416666666672</v>
      </c>
    </row>
    <row r="3466" spans="1:20" ht="43.2" x14ac:dyDescent="0.3">
      <c r="A3466">
        <v>279</v>
      </c>
      <c r="B3466" s="3" t="s">
        <v>280</v>
      </c>
      <c r="C3466" s="3" t="s">
        <v>4389</v>
      </c>
      <c r="D3466">
        <v>17000</v>
      </c>
      <c r="E3466">
        <v>26744.11</v>
      </c>
      <c r="F3466" t="s">
        <v>8219</v>
      </c>
      <c r="G3466" t="s">
        <v>8224</v>
      </c>
      <c r="H3466" t="s">
        <v>8246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8269</v>
      </c>
      <c r="O3466" s="7">
        <f>(Table1[[#This Row],[pledged]]/Table1[[#This Row],[goal]])*100</f>
        <v>157.31829411764707</v>
      </c>
      <c r="P3466">
        <f>Table1[[#This Row],[pledged]]/Table1[[#This Row],[backers_count]]</f>
        <v>87.685606557377056</v>
      </c>
      <c r="Q3466" t="s">
        <v>8308</v>
      </c>
      <c r="R3466" t="s">
        <v>8313</v>
      </c>
      <c r="S3466" s="12">
        <f>(((J3466/60)/60)/24)+DATE(1970,1,1)</f>
        <v>42759.244166666671</v>
      </c>
      <c r="T3466" s="12">
        <f>(((I3466/60)/60)/24)+DATE(1970,1,1)</f>
        <v>42793.084027777775</v>
      </c>
    </row>
    <row r="3467" spans="1:20" ht="57.6" x14ac:dyDescent="0.3">
      <c r="A3467">
        <v>313</v>
      </c>
      <c r="B3467" s="3" t="s">
        <v>314</v>
      </c>
      <c r="C3467" s="3" t="s">
        <v>4423</v>
      </c>
      <c r="D3467">
        <v>17000</v>
      </c>
      <c r="E3467">
        <v>17805</v>
      </c>
      <c r="F3467" t="s">
        <v>8219</v>
      </c>
      <c r="G3467" t="s">
        <v>8224</v>
      </c>
      <c r="H3467" t="s">
        <v>8246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8269</v>
      </c>
      <c r="O3467" s="7">
        <f>(Table1[[#This Row],[pledged]]/Table1[[#This Row],[goal]])*100</f>
        <v>104.73529411764706</v>
      </c>
      <c r="P3467">
        <f>Table1[[#This Row],[pledged]]/Table1[[#This Row],[backers_count]]</f>
        <v>80.202702702702709</v>
      </c>
      <c r="Q3467" t="s">
        <v>8308</v>
      </c>
      <c r="R3467" t="s">
        <v>8313</v>
      </c>
      <c r="S3467" s="12">
        <f>(((J3467/60)/60)/24)+DATE(1970,1,1)</f>
        <v>40357.227939814817</v>
      </c>
      <c r="T3467" s="12">
        <f>(((I3467/60)/60)/24)+DATE(1970,1,1)</f>
        <v>40401.665972222225</v>
      </c>
    </row>
    <row r="3468" spans="1:20" ht="43.2" x14ac:dyDescent="0.3">
      <c r="A3468">
        <v>1516</v>
      </c>
      <c r="B3468" s="3" t="s">
        <v>1517</v>
      </c>
      <c r="C3468" s="3" t="s">
        <v>5626</v>
      </c>
      <c r="D3468">
        <v>17000</v>
      </c>
      <c r="E3468">
        <v>18472</v>
      </c>
      <c r="F3468" t="s">
        <v>8219</v>
      </c>
      <c r="G3468" t="s">
        <v>8224</v>
      </c>
      <c r="H3468" t="s">
        <v>8246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8285</v>
      </c>
      <c r="O3468" s="7">
        <f>(Table1[[#This Row],[pledged]]/Table1[[#This Row],[goal]])*100</f>
        <v>108.65882352941176</v>
      </c>
      <c r="P3468">
        <f>Table1[[#This Row],[pledged]]/Table1[[#This Row],[backers_count]]</f>
        <v>159.24137931034483</v>
      </c>
      <c r="Q3468" t="s">
        <v>8336</v>
      </c>
      <c r="R3468" t="s">
        <v>8337</v>
      </c>
      <c r="S3468" s="12">
        <f>(((J3468/60)/60)/24)+DATE(1970,1,1)</f>
        <v>42619.466342592597</v>
      </c>
      <c r="T3468" s="12">
        <f>(((I3468/60)/60)/24)+DATE(1970,1,1)</f>
        <v>42649.583333333328</v>
      </c>
    </row>
    <row r="3469" spans="1:20" ht="43.2" x14ac:dyDescent="0.3">
      <c r="A3469">
        <v>821</v>
      </c>
      <c r="B3469" s="3" t="s">
        <v>822</v>
      </c>
      <c r="C3469" s="3" t="s">
        <v>4931</v>
      </c>
      <c r="D3469">
        <v>17482</v>
      </c>
      <c r="E3469">
        <v>17482</v>
      </c>
      <c r="F3469" t="s">
        <v>8219</v>
      </c>
      <c r="G3469" t="s">
        <v>8224</v>
      </c>
      <c r="H3469" t="s">
        <v>8246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8276</v>
      </c>
      <c r="O3469" s="7">
        <f>(Table1[[#This Row],[pledged]]/Table1[[#This Row],[goal]])*100</f>
        <v>100</v>
      </c>
      <c r="P3469">
        <f>Table1[[#This Row],[pledged]]/Table1[[#This Row],[backers_count]]</f>
        <v>224.12820512820514</v>
      </c>
      <c r="Q3469" t="s">
        <v>8323</v>
      </c>
      <c r="R3469" t="s">
        <v>8324</v>
      </c>
      <c r="S3469" s="12">
        <f>(((J3469/60)/60)/24)+DATE(1970,1,1)</f>
        <v>42093.922048611115</v>
      </c>
      <c r="T3469" s="12">
        <f>(((I3469/60)/60)/24)+DATE(1970,1,1)</f>
        <v>42128.167361111111</v>
      </c>
    </row>
    <row r="3470" spans="1:20" ht="43.2" x14ac:dyDescent="0.3">
      <c r="A3470">
        <v>1509</v>
      </c>
      <c r="B3470" s="3" t="s">
        <v>1510</v>
      </c>
      <c r="C3470" s="3" t="s">
        <v>5619</v>
      </c>
      <c r="D3470">
        <v>17500</v>
      </c>
      <c r="E3470">
        <v>21637.22</v>
      </c>
      <c r="F3470" t="s">
        <v>8219</v>
      </c>
      <c r="G3470" t="s">
        <v>8236</v>
      </c>
      <c r="H3470" t="s">
        <v>8249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8285</v>
      </c>
      <c r="O3470" s="7">
        <f>(Table1[[#This Row],[pledged]]/Table1[[#This Row],[goal]])*100</f>
        <v>123.64125714285714</v>
      </c>
      <c r="P3470">
        <f>Table1[[#This Row],[pledged]]/Table1[[#This Row],[backers_count]]</f>
        <v>110.39397959183674</v>
      </c>
      <c r="Q3470" t="s">
        <v>8336</v>
      </c>
      <c r="R3470" t="s">
        <v>8337</v>
      </c>
      <c r="S3470" s="12">
        <f>(((J3470/60)/60)/24)+DATE(1970,1,1)</f>
        <v>42751.533391203702</v>
      </c>
      <c r="T3470" s="12">
        <f>(((I3470/60)/60)/24)+DATE(1970,1,1)</f>
        <v>42780.957638888889</v>
      </c>
    </row>
    <row r="3471" spans="1:20" ht="43.2" x14ac:dyDescent="0.3">
      <c r="A3471">
        <v>2664</v>
      </c>
      <c r="B3471" s="3" t="s">
        <v>2664</v>
      </c>
      <c r="C3471" s="3" t="s">
        <v>6774</v>
      </c>
      <c r="D3471">
        <v>17500</v>
      </c>
      <c r="E3471">
        <v>18100</v>
      </c>
      <c r="F3471" t="s">
        <v>8219</v>
      </c>
      <c r="G3471" t="s">
        <v>8224</v>
      </c>
      <c r="H3471" t="s">
        <v>8246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8302</v>
      </c>
      <c r="O3471" s="7">
        <f>(Table1[[#This Row],[pledged]]/Table1[[#This Row],[goal]])*100</f>
        <v>103.42857142857143</v>
      </c>
      <c r="P3471">
        <f>Table1[[#This Row],[pledged]]/Table1[[#This Row],[backers_count]]</f>
        <v>174.03846153846155</v>
      </c>
      <c r="Q3471" t="s">
        <v>8317</v>
      </c>
      <c r="R3471" t="s">
        <v>8354</v>
      </c>
      <c r="S3471" s="12">
        <f>(((J3471/60)/60)/24)+DATE(1970,1,1)</f>
        <v>42313.02542824074</v>
      </c>
      <c r="T3471" s="12">
        <f>(((I3471/60)/60)/24)+DATE(1970,1,1)</f>
        <v>42347.290972222225</v>
      </c>
    </row>
    <row r="3472" spans="1:20" ht="28.8" x14ac:dyDescent="0.3">
      <c r="A3472">
        <v>283</v>
      </c>
      <c r="B3472" s="3" t="s">
        <v>284</v>
      </c>
      <c r="C3472" s="3" t="s">
        <v>4393</v>
      </c>
      <c r="D3472">
        <v>18000</v>
      </c>
      <c r="E3472">
        <v>20569.05</v>
      </c>
      <c r="F3472" t="s">
        <v>8219</v>
      </c>
      <c r="G3472" t="s">
        <v>8224</v>
      </c>
      <c r="H3472" t="s">
        <v>8246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8269</v>
      </c>
      <c r="O3472" s="7">
        <f>(Table1[[#This Row],[pledged]]/Table1[[#This Row],[goal]])*100</f>
        <v>114.27249999999999</v>
      </c>
      <c r="P3472">
        <f>Table1[[#This Row],[pledged]]/Table1[[#This Row],[backers_count]]</f>
        <v>101.8269801980198</v>
      </c>
      <c r="Q3472" t="s">
        <v>8308</v>
      </c>
      <c r="R3472" t="s">
        <v>8313</v>
      </c>
      <c r="S3472" s="12">
        <f>(((J3472/60)/60)/24)+DATE(1970,1,1)</f>
        <v>40675.71</v>
      </c>
      <c r="T3472" s="12">
        <f>(((I3472/60)/60)/24)+DATE(1970,1,1)</f>
        <v>40695.207638888889</v>
      </c>
    </row>
    <row r="3473" spans="1:20" ht="43.2" x14ac:dyDescent="0.3">
      <c r="A3473">
        <v>309</v>
      </c>
      <c r="B3473" s="3" t="s">
        <v>310</v>
      </c>
      <c r="C3473" s="3" t="s">
        <v>4419</v>
      </c>
      <c r="D3473">
        <v>18000</v>
      </c>
      <c r="E3473">
        <v>21410</v>
      </c>
      <c r="F3473" t="s">
        <v>8219</v>
      </c>
      <c r="G3473" t="s">
        <v>8224</v>
      </c>
      <c r="H3473" t="s">
        <v>8246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8269</v>
      </c>
      <c r="O3473" s="7">
        <f>(Table1[[#This Row],[pledged]]/Table1[[#This Row],[goal]])*100</f>
        <v>118.94444444444446</v>
      </c>
      <c r="P3473">
        <f>Table1[[#This Row],[pledged]]/Table1[[#This Row],[backers_count]]</f>
        <v>89.957983193277315</v>
      </c>
      <c r="Q3473" t="s">
        <v>8308</v>
      </c>
      <c r="R3473" t="s">
        <v>8313</v>
      </c>
      <c r="S3473" s="12">
        <f>(((J3473/60)/60)/24)+DATE(1970,1,1)</f>
        <v>41134.751550925925</v>
      </c>
      <c r="T3473" s="12">
        <f>(((I3473/60)/60)/24)+DATE(1970,1,1)</f>
        <v>41155.751550925925</v>
      </c>
    </row>
    <row r="3474" spans="1:20" ht="28.8" x14ac:dyDescent="0.3">
      <c r="A3474">
        <v>1520</v>
      </c>
      <c r="B3474" s="3" t="s">
        <v>1521</v>
      </c>
      <c r="C3474" s="3" t="s">
        <v>5630</v>
      </c>
      <c r="D3474">
        <v>18000</v>
      </c>
      <c r="E3474">
        <v>18625</v>
      </c>
      <c r="F3474" t="s">
        <v>8219</v>
      </c>
      <c r="G3474" t="s">
        <v>8224</v>
      </c>
      <c r="H3474" t="s">
        <v>8246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8285</v>
      </c>
      <c r="O3474" s="7">
        <f>(Table1[[#This Row],[pledged]]/Table1[[#This Row],[goal]])*100</f>
        <v>103.47222222222223</v>
      </c>
      <c r="P3474">
        <f>Table1[[#This Row],[pledged]]/Table1[[#This Row],[backers_count]]</f>
        <v>111.52694610778443</v>
      </c>
      <c r="Q3474" t="s">
        <v>8336</v>
      </c>
      <c r="R3474" t="s">
        <v>8337</v>
      </c>
      <c r="S3474" s="12">
        <f>(((J3474/60)/60)/24)+DATE(1970,1,1)</f>
        <v>41955.857789351852</v>
      </c>
      <c r="T3474" s="12">
        <f>(((I3474/60)/60)/24)+DATE(1970,1,1)</f>
        <v>41992.166666666672</v>
      </c>
    </row>
    <row r="3475" spans="1:20" ht="57.6" x14ac:dyDescent="0.3">
      <c r="A3475">
        <v>2091</v>
      </c>
      <c r="B3475" s="3" t="s">
        <v>2092</v>
      </c>
      <c r="C3475" s="3" t="s">
        <v>6201</v>
      </c>
      <c r="D3475">
        <v>18000</v>
      </c>
      <c r="E3475">
        <v>21684.2</v>
      </c>
      <c r="F3475" t="s">
        <v>8219</v>
      </c>
      <c r="G3475" t="s">
        <v>8224</v>
      </c>
      <c r="H3475" t="s">
        <v>8246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8279</v>
      </c>
      <c r="O3475" s="7">
        <f>(Table1[[#This Row],[pledged]]/Table1[[#This Row],[goal]])*100</f>
        <v>120.46777777777777</v>
      </c>
      <c r="P3475">
        <f>Table1[[#This Row],[pledged]]/Table1[[#This Row],[backers_count]]</f>
        <v>88.147154471544724</v>
      </c>
      <c r="Q3475" t="s">
        <v>8323</v>
      </c>
      <c r="R3475" t="s">
        <v>8327</v>
      </c>
      <c r="S3475" s="12">
        <f>(((J3475/60)/60)/24)+DATE(1970,1,1)</f>
        <v>40555.322662037033</v>
      </c>
      <c r="T3475" s="12">
        <f>(((I3475/60)/60)/24)+DATE(1970,1,1)</f>
        <v>40603.833333333336</v>
      </c>
    </row>
    <row r="3476" spans="1:20" ht="28.8" x14ac:dyDescent="0.3">
      <c r="A3476">
        <v>2168</v>
      </c>
      <c r="B3476" s="3" t="s">
        <v>2169</v>
      </c>
      <c r="C3476" s="3" t="s">
        <v>6278</v>
      </c>
      <c r="D3476">
        <v>18000</v>
      </c>
      <c r="E3476">
        <v>21884.69</v>
      </c>
      <c r="F3476" t="s">
        <v>8219</v>
      </c>
      <c r="G3476" t="s">
        <v>8224</v>
      </c>
      <c r="H3476" t="s">
        <v>8246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8276</v>
      </c>
      <c r="O3476" s="7">
        <f>(Table1[[#This Row],[pledged]]/Table1[[#This Row],[goal]])*100</f>
        <v>121.5816111111111</v>
      </c>
      <c r="P3476">
        <f>Table1[[#This Row],[pledged]]/Table1[[#This Row],[backers_count]]</f>
        <v>64.366735294117646</v>
      </c>
      <c r="Q3476" t="s">
        <v>8323</v>
      </c>
      <c r="R3476" t="s">
        <v>8324</v>
      </c>
      <c r="S3476" s="12">
        <f>(((J3476/60)/60)/24)+DATE(1970,1,1)</f>
        <v>42745.600243055553</v>
      </c>
      <c r="T3476" s="12">
        <f>(((I3476/60)/60)/24)+DATE(1970,1,1)</f>
        <v>42776.208333333328</v>
      </c>
    </row>
    <row r="3477" spans="1:20" ht="43.2" x14ac:dyDescent="0.3">
      <c r="A3477">
        <v>2226</v>
      </c>
      <c r="B3477" s="3" t="s">
        <v>2227</v>
      </c>
      <c r="C3477" s="3" t="s">
        <v>6336</v>
      </c>
      <c r="D3477">
        <v>18000</v>
      </c>
      <c r="E3477">
        <v>19523.310000000001</v>
      </c>
      <c r="F3477" t="s">
        <v>8219</v>
      </c>
      <c r="G3477" t="s">
        <v>8224</v>
      </c>
      <c r="H3477" t="s">
        <v>8246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8297</v>
      </c>
      <c r="O3477" s="7">
        <f>(Table1[[#This Row],[pledged]]/Table1[[#This Row],[goal]])*100</f>
        <v>108.46283333333334</v>
      </c>
      <c r="P3477">
        <f>Table1[[#This Row],[pledged]]/Table1[[#This Row],[backers_count]]</f>
        <v>60.820280373831778</v>
      </c>
      <c r="Q3477" t="s">
        <v>8331</v>
      </c>
      <c r="R3477" t="s">
        <v>8349</v>
      </c>
      <c r="S3477" s="12">
        <f>(((J3477/60)/60)/24)+DATE(1970,1,1)</f>
        <v>42381.79886574074</v>
      </c>
      <c r="T3477" s="12">
        <f>(((I3477/60)/60)/24)+DATE(1970,1,1)</f>
        <v>42412.207638888889</v>
      </c>
    </row>
    <row r="3478" spans="1:20" ht="43.2" x14ac:dyDescent="0.3">
      <c r="A3478">
        <v>2237</v>
      </c>
      <c r="B3478" s="3" t="s">
        <v>2238</v>
      </c>
      <c r="C3478" s="3" t="s">
        <v>6347</v>
      </c>
      <c r="D3478">
        <v>18000</v>
      </c>
      <c r="E3478">
        <v>63527</v>
      </c>
      <c r="F3478" t="s">
        <v>8219</v>
      </c>
      <c r="G3478" t="s">
        <v>8224</v>
      </c>
      <c r="H3478" t="s">
        <v>8246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8297</v>
      </c>
      <c r="O3478" s="7">
        <f>(Table1[[#This Row],[pledged]]/Table1[[#This Row],[goal]])*100</f>
        <v>352.92777777777775</v>
      </c>
      <c r="P3478">
        <f>Table1[[#This Row],[pledged]]/Table1[[#This Row],[backers_count]]</f>
        <v>64.625635808748726</v>
      </c>
      <c r="Q3478" t="s">
        <v>8331</v>
      </c>
      <c r="R3478" t="s">
        <v>8349</v>
      </c>
      <c r="S3478" s="12">
        <f>(((J3478/60)/60)/24)+DATE(1970,1,1)</f>
        <v>41915.003275462965</v>
      </c>
      <c r="T3478" s="12">
        <f>(((I3478/60)/60)/24)+DATE(1970,1,1)</f>
        <v>41955.332638888889</v>
      </c>
    </row>
    <row r="3479" spans="1:20" ht="43.2" x14ac:dyDescent="0.3">
      <c r="A3479">
        <v>2305</v>
      </c>
      <c r="B3479" s="3" t="s">
        <v>2306</v>
      </c>
      <c r="C3479" s="3" t="s">
        <v>6415</v>
      </c>
      <c r="D3479">
        <v>18000</v>
      </c>
      <c r="E3479">
        <v>18221</v>
      </c>
      <c r="F3479" t="s">
        <v>8219</v>
      </c>
      <c r="G3479" t="s">
        <v>8224</v>
      </c>
      <c r="H3479" t="s">
        <v>8246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8279</v>
      </c>
      <c r="O3479" s="7">
        <f>(Table1[[#This Row],[pledged]]/Table1[[#This Row],[goal]])*100</f>
        <v>101.22777777777779</v>
      </c>
      <c r="P3479">
        <f>Table1[[#This Row],[pledged]]/Table1[[#This Row],[backers_count]]</f>
        <v>109.10778443113773</v>
      </c>
      <c r="Q3479" t="s">
        <v>8323</v>
      </c>
      <c r="R3479" t="s">
        <v>8327</v>
      </c>
      <c r="S3479" s="12">
        <f>(((J3479/60)/60)/24)+DATE(1970,1,1)</f>
        <v>41834.695277777777</v>
      </c>
      <c r="T3479" s="12">
        <f>(((I3479/60)/60)/24)+DATE(1970,1,1)</f>
        <v>41859.75</v>
      </c>
    </row>
    <row r="3480" spans="1:20" ht="28.8" x14ac:dyDescent="0.3">
      <c r="A3480">
        <v>2538</v>
      </c>
      <c r="B3480" s="3" t="s">
        <v>2538</v>
      </c>
      <c r="C3480" s="3" t="s">
        <v>6648</v>
      </c>
      <c r="D3480">
        <v>18000</v>
      </c>
      <c r="E3480">
        <v>20343.169999999998</v>
      </c>
      <c r="F3480" t="s">
        <v>8219</v>
      </c>
      <c r="G3480" t="s">
        <v>8224</v>
      </c>
      <c r="H3480" t="s">
        <v>8246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8300</v>
      </c>
      <c r="O3480" s="7">
        <f>(Table1[[#This Row],[pledged]]/Table1[[#This Row],[goal]])*100</f>
        <v>113.01761111111111</v>
      </c>
      <c r="P3480">
        <f>Table1[[#This Row],[pledged]]/Table1[[#This Row],[backers_count]]</f>
        <v>109.96308108108107</v>
      </c>
      <c r="Q3480" t="s">
        <v>8323</v>
      </c>
      <c r="R3480" t="s">
        <v>8352</v>
      </c>
      <c r="S3480" s="12">
        <f>(((J3480/60)/60)/24)+DATE(1970,1,1)</f>
        <v>41298.509965277779</v>
      </c>
      <c r="T3480" s="12">
        <f>(((I3480/60)/60)/24)+DATE(1970,1,1)</f>
        <v>41329.207638888889</v>
      </c>
    </row>
    <row r="3481" spans="1:20" ht="43.2" x14ac:dyDescent="0.3">
      <c r="A3481">
        <v>2718</v>
      </c>
      <c r="B3481" s="3" t="s">
        <v>2718</v>
      </c>
      <c r="C3481" s="3" t="s">
        <v>6828</v>
      </c>
      <c r="D3481">
        <v>18000</v>
      </c>
      <c r="E3481">
        <v>18645</v>
      </c>
      <c r="F3481" t="s">
        <v>8219</v>
      </c>
      <c r="G3481" t="s">
        <v>8224</v>
      </c>
      <c r="H3481" t="s">
        <v>8246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8303</v>
      </c>
      <c r="O3481" s="7">
        <f>(Table1[[#This Row],[pledged]]/Table1[[#This Row],[goal]])*100</f>
        <v>103.58333333333334</v>
      </c>
      <c r="P3481">
        <f>Table1[[#This Row],[pledged]]/Table1[[#This Row],[backers_count]]</f>
        <v>125.97972972972973</v>
      </c>
      <c r="Q3481" t="s">
        <v>8315</v>
      </c>
      <c r="R3481" t="s">
        <v>8355</v>
      </c>
      <c r="S3481" s="12">
        <f>(((J3481/60)/60)/24)+DATE(1970,1,1)</f>
        <v>42465.596585648149</v>
      </c>
      <c r="T3481" s="12">
        <f>(((I3481/60)/60)/24)+DATE(1970,1,1)</f>
        <v>42493.958333333328</v>
      </c>
    </row>
    <row r="3482" spans="1:20" ht="43.2" x14ac:dyDescent="0.3">
      <c r="A3482">
        <v>21</v>
      </c>
      <c r="B3482" s="3" t="s">
        <v>23</v>
      </c>
      <c r="C3482" s="3" t="s">
        <v>4132</v>
      </c>
      <c r="D3482">
        <v>18500</v>
      </c>
      <c r="E3482">
        <v>20190</v>
      </c>
      <c r="F3482" t="s">
        <v>8219</v>
      </c>
      <c r="G3482" t="s">
        <v>8224</v>
      </c>
      <c r="H3482" t="s">
        <v>8246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8265</v>
      </c>
      <c r="O3482" s="7">
        <f>(Table1[[#This Row],[pledged]]/Table1[[#This Row],[goal]])*100</f>
        <v>109.13513513513513</v>
      </c>
      <c r="P3482">
        <f>Table1[[#This Row],[pledged]]/Table1[[#This Row],[backers_count]]</f>
        <v>199.9009900990099</v>
      </c>
      <c r="Q3482" t="s">
        <v>8308</v>
      </c>
      <c r="R3482" t="s">
        <v>8309</v>
      </c>
      <c r="S3482" s="12">
        <f>(((J3482/60)/60)/24)+DATE(1970,1,1)</f>
        <v>41878.627187500002</v>
      </c>
      <c r="T3482" s="12">
        <f>(((I3482/60)/60)/24)+DATE(1970,1,1)</f>
        <v>41908.627187500002</v>
      </c>
    </row>
    <row r="3483" spans="1:20" ht="43.2" x14ac:dyDescent="0.3">
      <c r="A3483">
        <v>392</v>
      </c>
      <c r="B3483" s="3" t="s">
        <v>393</v>
      </c>
      <c r="C3483" s="3" t="s">
        <v>4502</v>
      </c>
      <c r="D3483">
        <v>18500</v>
      </c>
      <c r="E3483">
        <v>18667</v>
      </c>
      <c r="F3483" t="s">
        <v>8219</v>
      </c>
      <c r="G3483" t="s">
        <v>8224</v>
      </c>
      <c r="H3483" t="s">
        <v>8246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8269</v>
      </c>
      <c r="O3483" s="7">
        <f>(Table1[[#This Row],[pledged]]/Table1[[#This Row],[goal]])*100</f>
        <v>100.9027027027027</v>
      </c>
      <c r="P3483">
        <f>Table1[[#This Row],[pledged]]/Table1[[#This Row],[backers_count]]</f>
        <v>90.616504854368927</v>
      </c>
      <c r="Q3483" t="s">
        <v>8308</v>
      </c>
      <c r="R3483" t="s">
        <v>8313</v>
      </c>
      <c r="S3483" s="12">
        <f>(((J3483/60)/60)/24)+DATE(1970,1,1)</f>
        <v>40763.717256944445</v>
      </c>
      <c r="T3483" s="12">
        <f>(((I3483/60)/60)/24)+DATE(1970,1,1)</f>
        <v>40794.125</v>
      </c>
    </row>
    <row r="3484" spans="1:20" ht="43.2" x14ac:dyDescent="0.3">
      <c r="A3484">
        <v>414</v>
      </c>
      <c r="B3484" s="3" t="s">
        <v>415</v>
      </c>
      <c r="C3484" s="3" t="s">
        <v>4524</v>
      </c>
      <c r="D3484">
        <v>18500</v>
      </c>
      <c r="E3484">
        <v>19028</v>
      </c>
      <c r="F3484" t="s">
        <v>8219</v>
      </c>
      <c r="G3484" t="s">
        <v>8224</v>
      </c>
      <c r="H3484" t="s">
        <v>8246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8269</v>
      </c>
      <c r="O3484" s="7">
        <f>(Table1[[#This Row],[pledged]]/Table1[[#This Row],[goal]])*100</f>
        <v>102.85405405405406</v>
      </c>
      <c r="P3484">
        <f>Table1[[#This Row],[pledged]]/Table1[[#This Row],[backers_count]]</f>
        <v>91.480769230769226</v>
      </c>
      <c r="Q3484" t="s">
        <v>8308</v>
      </c>
      <c r="R3484" t="s">
        <v>8313</v>
      </c>
      <c r="S3484" s="12">
        <f>(((J3484/60)/60)/24)+DATE(1970,1,1)</f>
        <v>41529.063252314816</v>
      </c>
      <c r="T3484" s="12">
        <f>(((I3484/60)/60)/24)+DATE(1970,1,1)</f>
        <v>41559.063252314816</v>
      </c>
    </row>
    <row r="3485" spans="1:20" ht="43.2" x14ac:dyDescent="0.3">
      <c r="A3485">
        <v>1508</v>
      </c>
      <c r="B3485" s="3" t="s">
        <v>1509</v>
      </c>
      <c r="C3485" s="3" t="s">
        <v>5618</v>
      </c>
      <c r="D3485">
        <v>18500</v>
      </c>
      <c r="E3485">
        <v>20491</v>
      </c>
      <c r="F3485" t="s">
        <v>8219</v>
      </c>
      <c r="G3485" t="s">
        <v>8224</v>
      </c>
      <c r="H3485" t="s">
        <v>8246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8285</v>
      </c>
      <c r="O3485" s="7">
        <f>(Table1[[#This Row],[pledged]]/Table1[[#This Row],[goal]])*100</f>
        <v>110.76216216216217</v>
      </c>
      <c r="P3485">
        <f>Table1[[#This Row],[pledged]]/Table1[[#This Row],[backers_count]]</f>
        <v>97.113744075829388</v>
      </c>
      <c r="Q3485" t="s">
        <v>8336</v>
      </c>
      <c r="R3485" t="s">
        <v>8337</v>
      </c>
      <c r="S3485" s="12">
        <f>(((J3485/60)/60)/24)+DATE(1970,1,1)</f>
        <v>41786.614363425928</v>
      </c>
      <c r="T3485" s="12">
        <f>(((I3485/60)/60)/24)+DATE(1970,1,1)</f>
        <v>41817.614363425928</v>
      </c>
    </row>
    <row r="3486" spans="1:20" ht="43.2" x14ac:dyDescent="0.3">
      <c r="A3486">
        <v>1523</v>
      </c>
      <c r="B3486" s="3" t="s">
        <v>1524</v>
      </c>
      <c r="C3486" s="3" t="s">
        <v>5633</v>
      </c>
      <c r="D3486">
        <v>18500</v>
      </c>
      <c r="E3486">
        <v>23096</v>
      </c>
      <c r="F3486" t="s">
        <v>8219</v>
      </c>
      <c r="G3486" t="s">
        <v>8224</v>
      </c>
      <c r="H3486" t="s">
        <v>8246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8285</v>
      </c>
      <c r="O3486" s="7">
        <f>(Table1[[#This Row],[pledged]]/Table1[[#This Row],[goal]])*100</f>
        <v>124.84324324324325</v>
      </c>
      <c r="P3486">
        <f>Table1[[#This Row],[pledged]]/Table1[[#This Row],[backers_count]]</f>
        <v>95.834024896265561</v>
      </c>
      <c r="Q3486" t="s">
        <v>8336</v>
      </c>
      <c r="R3486" t="s">
        <v>8337</v>
      </c>
      <c r="S3486" s="12">
        <f>(((J3486/60)/60)/24)+DATE(1970,1,1)</f>
        <v>41964.751342592594</v>
      </c>
      <c r="T3486" s="12">
        <f>(((I3486/60)/60)/24)+DATE(1970,1,1)</f>
        <v>41996</v>
      </c>
    </row>
    <row r="3487" spans="1:20" ht="28.8" x14ac:dyDescent="0.3">
      <c r="A3487">
        <v>2247</v>
      </c>
      <c r="B3487" s="3" t="s">
        <v>2248</v>
      </c>
      <c r="C3487" s="3" t="s">
        <v>6357</v>
      </c>
      <c r="D3487">
        <v>18500</v>
      </c>
      <c r="E3487">
        <v>19324</v>
      </c>
      <c r="F3487" t="s">
        <v>8219</v>
      </c>
      <c r="G3487" t="s">
        <v>8224</v>
      </c>
      <c r="H3487" t="s">
        <v>8246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8297</v>
      </c>
      <c r="O3487" s="7">
        <f>(Table1[[#This Row],[pledged]]/Table1[[#This Row],[goal]])*100</f>
        <v>104.45405405405405</v>
      </c>
      <c r="P3487">
        <f>Table1[[#This Row],[pledged]]/Table1[[#This Row],[backers_count]]</f>
        <v>50.852631578947367</v>
      </c>
      <c r="Q3487" t="s">
        <v>8331</v>
      </c>
      <c r="R3487" t="s">
        <v>8349</v>
      </c>
      <c r="S3487" s="12">
        <f>(((J3487/60)/60)/24)+DATE(1970,1,1)</f>
        <v>42200.666261574079</v>
      </c>
      <c r="T3487" s="12">
        <f>(((I3487/60)/60)/24)+DATE(1970,1,1)</f>
        <v>42214.666261574079</v>
      </c>
    </row>
    <row r="3488" spans="1:20" ht="57.6" x14ac:dyDescent="0.3">
      <c r="A3488">
        <v>2310</v>
      </c>
      <c r="B3488" s="3" t="s">
        <v>2311</v>
      </c>
      <c r="C3488" s="3" t="s">
        <v>6420</v>
      </c>
      <c r="D3488">
        <v>18500</v>
      </c>
      <c r="E3488">
        <v>79335.360000000001</v>
      </c>
      <c r="F3488" t="s">
        <v>8219</v>
      </c>
      <c r="G3488" t="s">
        <v>8224</v>
      </c>
      <c r="H3488" t="s">
        <v>8246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8279</v>
      </c>
      <c r="O3488" s="7">
        <f>(Table1[[#This Row],[pledged]]/Table1[[#This Row],[goal]])*100</f>
        <v>428.83978378378379</v>
      </c>
      <c r="P3488">
        <f>Table1[[#This Row],[pledged]]/Table1[[#This Row],[backers_count]]</f>
        <v>64.816470588235291</v>
      </c>
      <c r="Q3488" t="s">
        <v>8323</v>
      </c>
      <c r="R3488" t="s">
        <v>8327</v>
      </c>
      <c r="S3488" s="12">
        <f>(((J3488/60)/60)/24)+DATE(1970,1,1)</f>
        <v>41324.79415509259</v>
      </c>
      <c r="T3488" s="12">
        <f>(((I3488/60)/60)/24)+DATE(1970,1,1)</f>
        <v>41354.752488425926</v>
      </c>
    </row>
    <row r="3489" spans="1:20" ht="43.2" x14ac:dyDescent="0.3">
      <c r="A3489">
        <v>1269</v>
      </c>
      <c r="B3489" s="3" t="s">
        <v>1270</v>
      </c>
      <c r="C3489" s="3" t="s">
        <v>5379</v>
      </c>
      <c r="D3489">
        <v>18800</v>
      </c>
      <c r="E3489">
        <v>20426</v>
      </c>
      <c r="F3489" t="s">
        <v>8219</v>
      </c>
      <c r="G3489" t="s">
        <v>8224</v>
      </c>
      <c r="H3489" t="s">
        <v>8246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8276</v>
      </c>
      <c r="O3489" s="7">
        <f>(Table1[[#This Row],[pledged]]/Table1[[#This Row],[goal]])*100</f>
        <v>108.64893617021276</v>
      </c>
      <c r="P3489">
        <f>Table1[[#This Row],[pledged]]/Table1[[#This Row],[backers_count]]</f>
        <v>99.15533980582525</v>
      </c>
      <c r="Q3489" t="s">
        <v>8323</v>
      </c>
      <c r="R3489" t="s">
        <v>8324</v>
      </c>
      <c r="S3489" s="12">
        <f>(((J3489/60)/60)/24)+DATE(1970,1,1)</f>
        <v>42445.823055555549</v>
      </c>
      <c r="T3489" s="12">
        <f>(((I3489/60)/60)/24)+DATE(1970,1,1)</f>
        <v>42476</v>
      </c>
    </row>
    <row r="3490" spans="1:20" ht="28.8" x14ac:dyDescent="0.3">
      <c r="A3490">
        <v>1529</v>
      </c>
      <c r="B3490" s="3" t="s">
        <v>1530</v>
      </c>
      <c r="C3490" s="3" t="s">
        <v>5639</v>
      </c>
      <c r="D3490">
        <v>19000</v>
      </c>
      <c r="E3490">
        <v>19129</v>
      </c>
      <c r="F3490" t="s">
        <v>8219</v>
      </c>
      <c r="G3490" t="s">
        <v>8224</v>
      </c>
      <c r="H3490" t="s">
        <v>8246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8285</v>
      </c>
      <c r="O3490" s="7">
        <f>(Table1[[#This Row],[pledged]]/Table1[[#This Row],[goal]])*100</f>
        <v>100.67894736842105</v>
      </c>
      <c r="P3490">
        <f>Table1[[#This Row],[pledged]]/Table1[[#This Row],[backers_count]]</f>
        <v>135.66666666666666</v>
      </c>
      <c r="Q3490" t="s">
        <v>8336</v>
      </c>
      <c r="R3490" t="s">
        <v>8337</v>
      </c>
      <c r="S3490" s="12">
        <f>(((J3490/60)/60)/24)+DATE(1970,1,1)</f>
        <v>42052.628703703704</v>
      </c>
      <c r="T3490" s="12">
        <f>(((I3490/60)/60)/24)+DATE(1970,1,1)</f>
        <v>42082.587037037039</v>
      </c>
    </row>
    <row r="3491" spans="1:20" ht="43.2" x14ac:dyDescent="0.3">
      <c r="A3491">
        <v>1963</v>
      </c>
      <c r="B3491" s="3" t="s">
        <v>1964</v>
      </c>
      <c r="C3491" s="3" t="s">
        <v>6073</v>
      </c>
      <c r="D3491">
        <v>19000</v>
      </c>
      <c r="E3491">
        <v>24108</v>
      </c>
      <c r="F3491" t="s">
        <v>8219</v>
      </c>
      <c r="G3491" t="s">
        <v>8225</v>
      </c>
      <c r="H3491" t="s">
        <v>8247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8295</v>
      </c>
      <c r="O3491" s="7">
        <f>(Table1[[#This Row],[pledged]]/Table1[[#This Row],[goal]])*100</f>
        <v>126.8842105263158</v>
      </c>
      <c r="P3491">
        <f>Table1[[#This Row],[pledged]]/Table1[[#This Row],[backers_count]]</f>
        <v>117.6</v>
      </c>
      <c r="Q3491" t="s">
        <v>8317</v>
      </c>
      <c r="R3491" t="s">
        <v>8347</v>
      </c>
      <c r="S3491" s="12">
        <f>(((J3491/60)/60)/24)+DATE(1970,1,1)</f>
        <v>41863.429791666669</v>
      </c>
      <c r="T3491" s="12">
        <f>(((I3491/60)/60)/24)+DATE(1970,1,1)</f>
        <v>41898.429791666669</v>
      </c>
    </row>
    <row r="3492" spans="1:20" ht="43.2" x14ac:dyDescent="0.3">
      <c r="A3492">
        <v>2190</v>
      </c>
      <c r="B3492" s="3" t="s">
        <v>2191</v>
      </c>
      <c r="C3492" s="3" t="s">
        <v>6300</v>
      </c>
      <c r="D3492">
        <v>19000</v>
      </c>
      <c r="E3492">
        <v>35076</v>
      </c>
      <c r="F3492" t="s">
        <v>8219</v>
      </c>
      <c r="G3492" t="s">
        <v>8224</v>
      </c>
      <c r="H3492" t="s">
        <v>8246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8297</v>
      </c>
      <c r="O3492" s="7">
        <f>(Table1[[#This Row],[pledged]]/Table1[[#This Row],[goal]])*100</f>
        <v>184.61052631578946</v>
      </c>
      <c r="P3492">
        <f>Table1[[#This Row],[pledged]]/Table1[[#This Row],[backers_count]]</f>
        <v>65.318435754189949</v>
      </c>
      <c r="Q3492" t="s">
        <v>8331</v>
      </c>
      <c r="R3492" t="s">
        <v>8349</v>
      </c>
      <c r="S3492" s="12">
        <f>(((J3492/60)/60)/24)+DATE(1970,1,1)</f>
        <v>42417.625046296293</v>
      </c>
      <c r="T3492" s="12">
        <f>(((I3492/60)/60)/24)+DATE(1970,1,1)</f>
        <v>42452.290972222225</v>
      </c>
    </row>
    <row r="3493" spans="1:20" ht="57.6" x14ac:dyDescent="0.3">
      <c r="A3493">
        <v>2223</v>
      </c>
      <c r="B3493" s="3" t="s">
        <v>2224</v>
      </c>
      <c r="C3493" s="3" t="s">
        <v>6333</v>
      </c>
      <c r="D3493">
        <v>19500</v>
      </c>
      <c r="E3493">
        <v>20631</v>
      </c>
      <c r="F3493" t="s">
        <v>8219</v>
      </c>
      <c r="G3493" t="s">
        <v>8229</v>
      </c>
      <c r="H3493" t="s">
        <v>8251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8297</v>
      </c>
      <c r="O3493" s="7">
        <f>(Table1[[#This Row],[pledged]]/Table1[[#This Row],[goal]])*100</f>
        <v>105.80000000000001</v>
      </c>
      <c r="P3493">
        <f>Table1[[#This Row],[pledged]]/Table1[[#This Row],[backers_count]]</f>
        <v>206.31</v>
      </c>
      <c r="Q3493" t="s">
        <v>8331</v>
      </c>
      <c r="R3493" t="s">
        <v>8349</v>
      </c>
      <c r="S3493" s="12">
        <f>(((J3493/60)/60)/24)+DATE(1970,1,1)</f>
        <v>42152.640833333338</v>
      </c>
      <c r="T3493" s="12">
        <f>(((I3493/60)/60)/24)+DATE(1970,1,1)</f>
        <v>42182.640833333338</v>
      </c>
    </row>
    <row r="3494" spans="1:20" ht="43.2" x14ac:dyDescent="0.3">
      <c r="A3494">
        <v>1223</v>
      </c>
      <c r="B3494" s="3" t="s">
        <v>1224</v>
      </c>
      <c r="C3494" s="3" t="s">
        <v>5333</v>
      </c>
      <c r="D3494">
        <v>19800</v>
      </c>
      <c r="E3494">
        <v>22197</v>
      </c>
      <c r="F3494" t="s">
        <v>8219</v>
      </c>
      <c r="G3494" t="s">
        <v>8224</v>
      </c>
      <c r="H3494" t="s">
        <v>8246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8285</v>
      </c>
      <c r="O3494" s="7">
        <f>(Table1[[#This Row],[pledged]]/Table1[[#This Row],[goal]])*100</f>
        <v>112.10606060606061</v>
      </c>
      <c r="P3494">
        <f>Table1[[#This Row],[pledged]]/Table1[[#This Row],[backers_count]]</f>
        <v>116.21465968586388</v>
      </c>
      <c r="Q3494" t="s">
        <v>8336</v>
      </c>
      <c r="R3494" t="s">
        <v>8337</v>
      </c>
      <c r="S3494" s="12">
        <f>(((J3494/60)/60)/24)+DATE(1970,1,1)</f>
        <v>42654.177187499998</v>
      </c>
      <c r="T3494" s="12">
        <f>(((I3494/60)/60)/24)+DATE(1970,1,1)</f>
        <v>42684.218854166669</v>
      </c>
    </row>
    <row r="3495" spans="1:20" ht="43.2" x14ac:dyDescent="0.3">
      <c r="A3495">
        <v>27</v>
      </c>
      <c r="B3495" s="3" t="s">
        <v>29</v>
      </c>
      <c r="C3495" s="3" t="s">
        <v>4138</v>
      </c>
      <c r="D3495">
        <v>20000</v>
      </c>
      <c r="E3495">
        <v>22345</v>
      </c>
      <c r="F3495" t="s">
        <v>8219</v>
      </c>
      <c r="G3495" t="s">
        <v>8228</v>
      </c>
      <c r="H3495" t="s">
        <v>8250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8265</v>
      </c>
      <c r="O3495" s="7">
        <f>(Table1[[#This Row],[pledged]]/Table1[[#This Row],[goal]])*100</f>
        <v>111.72500000000001</v>
      </c>
      <c r="P3495">
        <f>Table1[[#This Row],[pledged]]/Table1[[#This Row],[backers_count]]</f>
        <v>148.96666666666667</v>
      </c>
      <c r="Q3495" t="s">
        <v>8308</v>
      </c>
      <c r="R3495" t="s">
        <v>8309</v>
      </c>
      <c r="S3495" s="12">
        <f>(((J3495/60)/60)/24)+DATE(1970,1,1)</f>
        <v>41929.164733796293</v>
      </c>
      <c r="T3495" s="12">
        <f>(((I3495/60)/60)/24)+DATE(1970,1,1)</f>
        <v>41959.206400462965</v>
      </c>
    </row>
    <row r="3496" spans="1:20" ht="43.2" x14ac:dyDescent="0.3">
      <c r="A3496">
        <v>59</v>
      </c>
      <c r="B3496" s="3" t="s">
        <v>61</v>
      </c>
      <c r="C3496" s="3" t="s">
        <v>4170</v>
      </c>
      <c r="D3496">
        <v>20000</v>
      </c>
      <c r="E3496">
        <v>20025.14</v>
      </c>
      <c r="F3496" t="s">
        <v>8219</v>
      </c>
      <c r="G3496" t="s">
        <v>8224</v>
      </c>
      <c r="H3496" t="s">
        <v>8246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8265</v>
      </c>
      <c r="O3496" s="7">
        <f>(Table1[[#This Row],[pledged]]/Table1[[#This Row],[goal]])*100</f>
        <v>100.12570000000001</v>
      </c>
      <c r="P3496">
        <f>Table1[[#This Row],[pledged]]/Table1[[#This Row],[backers_count]]</f>
        <v>606.82242424242418</v>
      </c>
      <c r="Q3496" t="s">
        <v>8308</v>
      </c>
      <c r="R3496" t="s">
        <v>8309</v>
      </c>
      <c r="S3496" s="12">
        <f>(((J3496/60)/60)/24)+DATE(1970,1,1)</f>
        <v>42230.23583333334</v>
      </c>
      <c r="T3496" s="12">
        <f>(((I3496/60)/60)/24)+DATE(1970,1,1)</f>
        <v>42261.875</v>
      </c>
    </row>
    <row r="3497" spans="1:20" ht="28.8" x14ac:dyDescent="0.3">
      <c r="A3497">
        <v>261</v>
      </c>
      <c r="B3497" s="3" t="s">
        <v>262</v>
      </c>
      <c r="C3497" s="3" t="s">
        <v>4371</v>
      </c>
      <c r="D3497">
        <v>20000</v>
      </c>
      <c r="E3497">
        <v>21480</v>
      </c>
      <c r="F3497" t="s">
        <v>8219</v>
      </c>
      <c r="G3497" t="s">
        <v>8224</v>
      </c>
      <c r="H3497" t="s">
        <v>8246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8269</v>
      </c>
      <c r="O3497" s="7">
        <f>(Table1[[#This Row],[pledged]]/Table1[[#This Row],[goal]])*100</f>
        <v>107.4</v>
      </c>
      <c r="P3497">
        <f>Table1[[#This Row],[pledged]]/Table1[[#This Row],[backers_count]]</f>
        <v>97.63636363636364</v>
      </c>
      <c r="Q3497" t="s">
        <v>8308</v>
      </c>
      <c r="R3497" t="s">
        <v>8313</v>
      </c>
      <c r="S3497" s="12">
        <f>(((J3497/60)/60)/24)+DATE(1970,1,1)</f>
        <v>41017.885462962964</v>
      </c>
      <c r="T3497" s="12">
        <f>(((I3497/60)/60)/24)+DATE(1970,1,1)</f>
        <v>41067.621527777781</v>
      </c>
    </row>
    <row r="3498" spans="1:20" ht="43.2" x14ac:dyDescent="0.3">
      <c r="A3498">
        <v>275</v>
      </c>
      <c r="B3498" s="3" t="s">
        <v>276</v>
      </c>
      <c r="C3498" s="3" t="s">
        <v>4385</v>
      </c>
      <c r="D3498">
        <v>20000</v>
      </c>
      <c r="E3498">
        <v>21679</v>
      </c>
      <c r="F3498" t="s">
        <v>8219</v>
      </c>
      <c r="G3498" t="s">
        <v>8224</v>
      </c>
      <c r="H3498" t="s">
        <v>8246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8269</v>
      </c>
      <c r="O3498" s="7">
        <f>(Table1[[#This Row],[pledged]]/Table1[[#This Row],[goal]])*100</f>
        <v>108.395</v>
      </c>
      <c r="P3498">
        <f>Table1[[#This Row],[pledged]]/Table1[[#This Row],[backers_count]]</f>
        <v>65.298192771084331</v>
      </c>
      <c r="Q3498" t="s">
        <v>8308</v>
      </c>
      <c r="R3498" t="s">
        <v>8313</v>
      </c>
      <c r="S3498" s="12">
        <f>(((J3498/60)/60)/24)+DATE(1970,1,1)</f>
        <v>41193.032013888893</v>
      </c>
      <c r="T3498" s="12">
        <f>(((I3498/60)/60)/24)+DATE(1970,1,1)</f>
        <v>41223.073680555557</v>
      </c>
    </row>
    <row r="3499" spans="1:20" ht="43.2" x14ac:dyDescent="0.3">
      <c r="A3499">
        <v>297</v>
      </c>
      <c r="B3499" s="3" t="s">
        <v>298</v>
      </c>
      <c r="C3499" s="3" t="s">
        <v>4407</v>
      </c>
      <c r="D3499">
        <v>20000</v>
      </c>
      <c r="E3499">
        <v>20128</v>
      </c>
      <c r="F3499" t="s">
        <v>8219</v>
      </c>
      <c r="G3499" t="s">
        <v>8224</v>
      </c>
      <c r="H3499" t="s">
        <v>8246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8269</v>
      </c>
      <c r="O3499" s="7">
        <f>(Table1[[#This Row],[pledged]]/Table1[[#This Row],[goal]])*100</f>
        <v>100.64</v>
      </c>
      <c r="P3499">
        <f>Table1[[#This Row],[pledged]]/Table1[[#This Row],[backers_count]]</f>
        <v>141.74647887323943</v>
      </c>
      <c r="Q3499" t="s">
        <v>8308</v>
      </c>
      <c r="R3499" t="s">
        <v>8313</v>
      </c>
      <c r="S3499" s="12">
        <f>(((J3499/60)/60)/24)+DATE(1970,1,1)</f>
        <v>42089.72802083334</v>
      </c>
      <c r="T3499" s="12">
        <f>(((I3499/60)/60)/24)+DATE(1970,1,1)</f>
        <v>42125.165972222225</v>
      </c>
    </row>
    <row r="3500" spans="1:20" ht="43.2" x14ac:dyDescent="0.3">
      <c r="A3500">
        <v>311</v>
      </c>
      <c r="B3500" s="3" t="s">
        <v>312</v>
      </c>
      <c r="C3500" s="3" t="s">
        <v>4421</v>
      </c>
      <c r="D3500">
        <v>20000</v>
      </c>
      <c r="E3500">
        <v>20820.330000000002</v>
      </c>
      <c r="F3500" t="s">
        <v>8219</v>
      </c>
      <c r="G3500" t="s">
        <v>8224</v>
      </c>
      <c r="H3500" t="s">
        <v>8246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8269</v>
      </c>
      <c r="O3500" s="7">
        <f>(Table1[[#This Row],[pledged]]/Table1[[#This Row],[goal]])*100</f>
        <v>104.10165000000001</v>
      </c>
      <c r="P3500">
        <f>Table1[[#This Row],[pledged]]/Table1[[#This Row],[backers_count]]</f>
        <v>138.8022</v>
      </c>
      <c r="Q3500" t="s">
        <v>8308</v>
      </c>
      <c r="R3500" t="s">
        <v>8313</v>
      </c>
      <c r="S3500" s="12">
        <f>(((J3500/60)/60)/24)+DATE(1970,1,1)</f>
        <v>40868.219814814816</v>
      </c>
      <c r="T3500" s="12">
        <f>(((I3500/60)/60)/24)+DATE(1970,1,1)</f>
        <v>40909.332638888889</v>
      </c>
    </row>
    <row r="3501" spans="1:20" ht="43.2" x14ac:dyDescent="0.3">
      <c r="A3501">
        <v>320</v>
      </c>
      <c r="B3501" s="3" t="s">
        <v>321</v>
      </c>
      <c r="C3501" s="3" t="s">
        <v>4430</v>
      </c>
      <c r="D3501">
        <v>20000</v>
      </c>
      <c r="E3501">
        <v>21316</v>
      </c>
      <c r="F3501" t="s">
        <v>8219</v>
      </c>
      <c r="G3501" t="s">
        <v>8225</v>
      </c>
      <c r="H3501" t="s">
        <v>8247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8269</v>
      </c>
      <c r="O3501" s="7">
        <f>(Table1[[#This Row],[pledged]]/Table1[[#This Row],[goal]])*100</f>
        <v>106.58000000000001</v>
      </c>
      <c r="P3501">
        <f>Table1[[#This Row],[pledged]]/Table1[[#This Row],[backers_count]]</f>
        <v>134.91139240506328</v>
      </c>
      <c r="Q3501" t="s">
        <v>8308</v>
      </c>
      <c r="R3501" t="s">
        <v>8313</v>
      </c>
      <c r="S3501" s="12">
        <f>(((J3501/60)/60)/24)+DATE(1970,1,1)</f>
        <v>42331.551307870366</v>
      </c>
      <c r="T3501" s="12">
        <f>(((I3501/60)/60)/24)+DATE(1970,1,1)</f>
        <v>42360.958333333328</v>
      </c>
    </row>
    <row r="3502" spans="1:20" ht="43.2" x14ac:dyDescent="0.3">
      <c r="A3502">
        <v>384</v>
      </c>
      <c r="B3502" s="3" t="s">
        <v>385</v>
      </c>
      <c r="C3502" s="3" t="s">
        <v>4494</v>
      </c>
      <c r="D3502">
        <v>20000</v>
      </c>
      <c r="E3502">
        <v>22421</v>
      </c>
      <c r="F3502" t="s">
        <v>8219</v>
      </c>
      <c r="G3502" t="s">
        <v>8224</v>
      </c>
      <c r="H3502" t="s">
        <v>8246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8269</v>
      </c>
      <c r="O3502" s="7">
        <f>(Table1[[#This Row],[pledged]]/Table1[[#This Row],[goal]])*100</f>
        <v>112.105</v>
      </c>
      <c r="P3502">
        <f>Table1[[#This Row],[pledged]]/Table1[[#This Row],[backers_count]]</f>
        <v>58.540469973890339</v>
      </c>
      <c r="Q3502" t="s">
        <v>8308</v>
      </c>
      <c r="R3502" t="s">
        <v>8313</v>
      </c>
      <c r="S3502" s="12">
        <f>(((J3502/60)/60)/24)+DATE(1970,1,1)</f>
        <v>41980.781793981485</v>
      </c>
      <c r="T3502" s="12">
        <f>(((I3502/60)/60)/24)+DATE(1970,1,1)</f>
        <v>42010.781793981485</v>
      </c>
    </row>
    <row r="3503" spans="1:20" ht="43.2" x14ac:dyDescent="0.3">
      <c r="A3503">
        <v>391</v>
      </c>
      <c r="B3503" s="3" t="s">
        <v>392</v>
      </c>
      <c r="C3503" s="3" t="s">
        <v>4501</v>
      </c>
      <c r="D3503">
        <v>20000</v>
      </c>
      <c r="E3503">
        <v>20122</v>
      </c>
      <c r="F3503" t="s">
        <v>8219</v>
      </c>
      <c r="G3503" t="s">
        <v>8224</v>
      </c>
      <c r="H3503" t="s">
        <v>8246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8269</v>
      </c>
      <c r="O3503" s="7">
        <f>(Table1[[#This Row],[pledged]]/Table1[[#This Row],[goal]])*100</f>
        <v>100.61</v>
      </c>
      <c r="P3503">
        <f>Table1[[#This Row],[pledged]]/Table1[[#This Row],[backers_count]]</f>
        <v>104.25906735751295</v>
      </c>
      <c r="Q3503" t="s">
        <v>8308</v>
      </c>
      <c r="R3503" t="s">
        <v>8313</v>
      </c>
      <c r="S3503" s="12">
        <f>(((J3503/60)/60)/24)+DATE(1970,1,1)</f>
        <v>40865.042256944449</v>
      </c>
      <c r="T3503" s="12">
        <f>(((I3503/60)/60)/24)+DATE(1970,1,1)</f>
        <v>40895.040972222225</v>
      </c>
    </row>
    <row r="3504" spans="1:20" ht="43.2" x14ac:dyDescent="0.3">
      <c r="A3504">
        <v>399</v>
      </c>
      <c r="B3504" s="3" t="s">
        <v>400</v>
      </c>
      <c r="C3504" s="3" t="s">
        <v>4509</v>
      </c>
      <c r="D3504">
        <v>20000</v>
      </c>
      <c r="E3504">
        <v>21361</v>
      </c>
      <c r="F3504" t="s">
        <v>8219</v>
      </c>
      <c r="G3504" t="s">
        <v>8225</v>
      </c>
      <c r="H3504" t="s">
        <v>8247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8269</v>
      </c>
      <c r="O3504" s="7">
        <f>(Table1[[#This Row],[pledged]]/Table1[[#This Row],[goal]])*100</f>
        <v>106.80499999999999</v>
      </c>
      <c r="P3504">
        <f>Table1[[#This Row],[pledged]]/Table1[[#This Row],[backers_count]]</f>
        <v>224.85263157894738</v>
      </c>
      <c r="Q3504" t="s">
        <v>8308</v>
      </c>
      <c r="R3504" t="s">
        <v>8313</v>
      </c>
      <c r="S3504" s="12">
        <f>(((J3504/60)/60)/24)+DATE(1970,1,1)</f>
        <v>42687.875775462962</v>
      </c>
      <c r="T3504" s="12">
        <f>(((I3504/60)/60)/24)+DATE(1970,1,1)</f>
        <v>42718.5</v>
      </c>
    </row>
    <row r="3505" spans="1:20" ht="43.2" x14ac:dyDescent="0.3">
      <c r="A3505">
        <v>642</v>
      </c>
      <c r="B3505" s="3" t="s">
        <v>643</v>
      </c>
      <c r="C3505" s="3" t="s">
        <v>4752</v>
      </c>
      <c r="D3505">
        <v>20000</v>
      </c>
      <c r="E3505">
        <v>292097</v>
      </c>
      <c r="F3505" t="s">
        <v>8219</v>
      </c>
      <c r="G3505" t="s">
        <v>8236</v>
      </c>
      <c r="H3505" t="s">
        <v>8249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8273</v>
      </c>
      <c r="O3505" s="7">
        <f>(Table1[[#This Row],[pledged]]/Table1[[#This Row],[goal]])*100</f>
        <v>1460.4850000000001</v>
      </c>
      <c r="P3505">
        <f>Table1[[#This Row],[pledged]]/Table1[[#This Row],[backers_count]]</f>
        <v>134.3592456301748</v>
      </c>
      <c r="Q3505" t="s">
        <v>8317</v>
      </c>
      <c r="R3505" t="s">
        <v>8319</v>
      </c>
      <c r="S3505" s="12">
        <f>(((J3505/60)/60)/24)+DATE(1970,1,1)</f>
        <v>42199.651319444441</v>
      </c>
      <c r="T3505" s="12">
        <f>(((I3505/60)/60)/24)+DATE(1970,1,1)</f>
        <v>42235.651319444441</v>
      </c>
    </row>
    <row r="3506" spans="1:20" ht="43.2" x14ac:dyDescent="0.3">
      <c r="A3506">
        <v>725</v>
      </c>
      <c r="B3506" s="3" t="s">
        <v>726</v>
      </c>
      <c r="C3506" s="3" t="s">
        <v>4835</v>
      </c>
      <c r="D3506">
        <v>20000</v>
      </c>
      <c r="E3506">
        <v>20070</v>
      </c>
      <c r="F3506" t="s">
        <v>8219</v>
      </c>
      <c r="G3506" t="s">
        <v>8224</v>
      </c>
      <c r="H3506" t="s">
        <v>8246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8274</v>
      </c>
      <c r="O3506" s="7">
        <f>(Table1[[#This Row],[pledged]]/Table1[[#This Row],[goal]])*100</f>
        <v>100.35000000000001</v>
      </c>
      <c r="P3506">
        <f>Table1[[#This Row],[pledged]]/Table1[[#This Row],[backers_count]]</f>
        <v>143.35714285714286</v>
      </c>
      <c r="Q3506" t="s">
        <v>8320</v>
      </c>
      <c r="R3506" t="s">
        <v>8321</v>
      </c>
      <c r="S3506" s="12">
        <f>(((J3506/60)/60)/24)+DATE(1970,1,1)</f>
        <v>42321.626296296294</v>
      </c>
      <c r="T3506" s="12">
        <f>(((I3506/60)/60)/24)+DATE(1970,1,1)</f>
        <v>42351.626296296294</v>
      </c>
    </row>
    <row r="3507" spans="1:20" ht="28.8" x14ac:dyDescent="0.3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7">
        <f>(Table1[[#This Row],[pledged]]/Table1[[#This Row],[goal]])*100</f>
        <v>132.19</v>
      </c>
      <c r="P3507">
        <f>Table1[[#This Row],[pledged]]/Table1[[#This Row],[backers_count]]</f>
        <v>99.766037735849054</v>
      </c>
      <c r="Q3507" t="s">
        <v>8320</v>
      </c>
      <c r="R3507" t="s">
        <v>8321</v>
      </c>
      <c r="S3507" s="12">
        <f>(((J3507/60)/60)/24)+DATE(1970,1,1)</f>
        <v>40854.745266203703</v>
      </c>
      <c r="T3507" s="12">
        <f>(((I3507/60)/60)/24)+DATE(1970,1,1)</f>
        <v>40884.745266203703</v>
      </c>
    </row>
    <row r="3508" spans="1:20" ht="43.2" x14ac:dyDescent="0.3">
      <c r="A3508">
        <v>1024</v>
      </c>
      <c r="B3508" s="3" t="s">
        <v>1025</v>
      </c>
      <c r="C3508" s="3" t="s">
        <v>5134</v>
      </c>
      <c r="D3508">
        <v>20000</v>
      </c>
      <c r="E3508">
        <v>23727.55</v>
      </c>
      <c r="F3508" t="s">
        <v>8219</v>
      </c>
      <c r="G3508" t="s">
        <v>8235</v>
      </c>
      <c r="H3508" t="s">
        <v>8255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8280</v>
      </c>
      <c r="O3508" s="7">
        <f>(Table1[[#This Row],[pledged]]/Table1[[#This Row],[goal]])*100</f>
        <v>118.63774999999998</v>
      </c>
      <c r="P3508">
        <f>Table1[[#This Row],[pledged]]/Table1[[#This Row],[backers_count]]</f>
        <v>388.9762295081967</v>
      </c>
      <c r="Q3508" t="s">
        <v>8323</v>
      </c>
      <c r="R3508" t="s">
        <v>8328</v>
      </c>
      <c r="S3508" s="12">
        <f>(((J3508/60)/60)/24)+DATE(1970,1,1)</f>
        <v>42370.580590277779</v>
      </c>
      <c r="T3508" s="12">
        <f>(((I3508/60)/60)/24)+DATE(1970,1,1)</f>
        <v>42400.580590277779</v>
      </c>
    </row>
    <row r="3509" spans="1:20" ht="28.8" x14ac:dyDescent="0.3">
      <c r="A3509">
        <v>1210</v>
      </c>
      <c r="B3509" s="3" t="s">
        <v>1211</v>
      </c>
      <c r="C3509" s="3" t="s">
        <v>5320</v>
      </c>
      <c r="D3509">
        <v>20000</v>
      </c>
      <c r="E3509">
        <v>50863</v>
      </c>
      <c r="F3509" t="s">
        <v>8219</v>
      </c>
      <c r="G3509" t="s">
        <v>8235</v>
      </c>
      <c r="H3509" t="s">
        <v>8255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8285</v>
      </c>
      <c r="O3509" s="7">
        <f>(Table1[[#This Row],[pledged]]/Table1[[#This Row],[goal]])*100</f>
        <v>254.31499999999997</v>
      </c>
      <c r="P3509">
        <f>Table1[[#This Row],[pledged]]/Table1[[#This Row],[backers_count]]</f>
        <v>493.81553398058253</v>
      </c>
      <c r="Q3509" t="s">
        <v>8336</v>
      </c>
      <c r="R3509" t="s">
        <v>8337</v>
      </c>
      <c r="S3509" s="12">
        <f>(((J3509/60)/60)/24)+DATE(1970,1,1)</f>
        <v>42132.941805555558</v>
      </c>
      <c r="T3509" s="12">
        <f>(((I3509/60)/60)/24)+DATE(1970,1,1)</f>
        <v>42155.875</v>
      </c>
    </row>
    <row r="3510" spans="1:20" ht="43.2" x14ac:dyDescent="0.3">
      <c r="A3510">
        <v>1297</v>
      </c>
      <c r="B3510" s="3" t="s">
        <v>1298</v>
      </c>
      <c r="C3510" s="3" t="s">
        <v>5407</v>
      </c>
      <c r="D3510">
        <v>20000</v>
      </c>
      <c r="E3510">
        <v>21905</v>
      </c>
      <c r="F3510" t="s">
        <v>8219</v>
      </c>
      <c r="G3510" t="s">
        <v>8224</v>
      </c>
      <c r="H3510" t="s">
        <v>8246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8271</v>
      </c>
      <c r="O3510" s="7">
        <f>(Table1[[#This Row],[pledged]]/Table1[[#This Row],[goal]])*100</f>
        <v>109.52500000000001</v>
      </c>
      <c r="P3510">
        <f>Table1[[#This Row],[pledged]]/Table1[[#This Row],[backers_count]]</f>
        <v>92.037815126050418</v>
      </c>
      <c r="Q3510" t="s">
        <v>8315</v>
      </c>
      <c r="R3510" t="s">
        <v>8316</v>
      </c>
      <c r="S3510" s="12">
        <f>(((J3510/60)/60)/24)+DATE(1970,1,1)</f>
        <v>42461.747199074074</v>
      </c>
      <c r="T3510" s="12">
        <f>(((I3510/60)/60)/24)+DATE(1970,1,1)</f>
        <v>42491.747199074074</v>
      </c>
    </row>
    <row r="3511" spans="1:20" ht="28.8" x14ac:dyDescent="0.3">
      <c r="A3511">
        <v>1351</v>
      </c>
      <c r="B3511" s="3" t="s">
        <v>1352</v>
      </c>
      <c r="C3511" s="3" t="s">
        <v>5461</v>
      </c>
      <c r="D3511">
        <v>20000</v>
      </c>
      <c r="E3511">
        <v>20253</v>
      </c>
      <c r="F3511" t="s">
        <v>8219</v>
      </c>
      <c r="G3511" t="s">
        <v>8224</v>
      </c>
      <c r="H3511" t="s">
        <v>8246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8274</v>
      </c>
      <c r="O3511" s="7">
        <f>(Table1[[#This Row],[pledged]]/Table1[[#This Row],[goal]])*100</f>
        <v>101.265</v>
      </c>
      <c r="P3511">
        <f>Table1[[#This Row],[pledged]]/Table1[[#This Row],[backers_count]]</f>
        <v>168.77500000000001</v>
      </c>
      <c r="Q3511" t="s">
        <v>8320</v>
      </c>
      <c r="R3511" t="s">
        <v>8321</v>
      </c>
      <c r="S3511" s="12">
        <f>(((J3511/60)/60)/24)+DATE(1970,1,1)</f>
        <v>42382.74009259259</v>
      </c>
      <c r="T3511" s="12">
        <f>(((I3511/60)/60)/24)+DATE(1970,1,1)</f>
        <v>42412.74009259259</v>
      </c>
    </row>
    <row r="3512" spans="1:20" ht="43.2" x14ac:dyDescent="0.3">
      <c r="A3512">
        <v>1539</v>
      </c>
      <c r="B3512" s="3" t="s">
        <v>1540</v>
      </c>
      <c r="C3512" s="3" t="s">
        <v>5649</v>
      </c>
      <c r="D3512">
        <v>20000</v>
      </c>
      <c r="E3512">
        <v>27197.22</v>
      </c>
      <c r="F3512" t="s">
        <v>8219</v>
      </c>
      <c r="G3512" t="s">
        <v>8224</v>
      </c>
      <c r="H3512" t="s">
        <v>8246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8285</v>
      </c>
      <c r="O3512" s="7">
        <f>(Table1[[#This Row],[pledged]]/Table1[[#This Row],[goal]])*100</f>
        <v>135.98609999999999</v>
      </c>
      <c r="P3512">
        <f>Table1[[#This Row],[pledged]]/Table1[[#This Row],[backers_count]]</f>
        <v>95.764859154929582</v>
      </c>
      <c r="Q3512" t="s">
        <v>8336</v>
      </c>
      <c r="R3512" t="s">
        <v>8337</v>
      </c>
      <c r="S3512" s="12">
        <f>(((J3512/60)/60)/24)+DATE(1970,1,1)</f>
        <v>42705.919201388882</v>
      </c>
      <c r="T3512" s="12">
        <f>(((I3512/60)/60)/24)+DATE(1970,1,1)</f>
        <v>42738.919201388882</v>
      </c>
    </row>
    <row r="3513" spans="1:20" ht="57.6" x14ac:dyDescent="0.3">
      <c r="A3513">
        <v>1828</v>
      </c>
      <c r="B3513" s="3" t="s">
        <v>1829</v>
      </c>
      <c r="C3513" s="3" t="s">
        <v>5938</v>
      </c>
      <c r="D3513">
        <v>20000</v>
      </c>
      <c r="E3513">
        <v>20032</v>
      </c>
      <c r="F3513" t="s">
        <v>8219</v>
      </c>
      <c r="G3513" t="s">
        <v>8224</v>
      </c>
      <c r="H3513" t="s">
        <v>8246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8276</v>
      </c>
      <c r="O3513" s="7">
        <f>(Table1[[#This Row],[pledged]]/Table1[[#This Row],[goal]])*100</f>
        <v>100.16000000000001</v>
      </c>
      <c r="P3513">
        <f>Table1[[#This Row],[pledged]]/Table1[[#This Row],[backers_count]]</f>
        <v>417.33333333333331</v>
      </c>
      <c r="Q3513" t="s">
        <v>8323</v>
      </c>
      <c r="R3513" t="s">
        <v>8324</v>
      </c>
      <c r="S3513" s="12">
        <f>(((J3513/60)/60)/24)+DATE(1970,1,1)</f>
        <v>41736.899652777778</v>
      </c>
      <c r="T3513" s="12">
        <f>(((I3513/60)/60)/24)+DATE(1970,1,1)</f>
        <v>41768.916666666664</v>
      </c>
    </row>
    <row r="3514" spans="1:20" ht="43.2" x14ac:dyDescent="0.3">
      <c r="A3514">
        <v>1967</v>
      </c>
      <c r="B3514" s="3" t="s">
        <v>1968</v>
      </c>
      <c r="C3514" s="3" t="s">
        <v>6077</v>
      </c>
      <c r="D3514">
        <v>20000</v>
      </c>
      <c r="E3514">
        <v>74026</v>
      </c>
      <c r="F3514" t="s">
        <v>8219</v>
      </c>
      <c r="G3514" t="s">
        <v>8224</v>
      </c>
      <c r="H3514" t="s">
        <v>8246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8295</v>
      </c>
      <c r="O3514" s="7">
        <f>(Table1[[#This Row],[pledged]]/Table1[[#This Row],[goal]])*100</f>
        <v>370.13</v>
      </c>
      <c r="P3514">
        <f>Table1[[#This Row],[pledged]]/Table1[[#This Row],[backers_count]]</f>
        <v>182.78024691358024</v>
      </c>
      <c r="Q3514" t="s">
        <v>8317</v>
      </c>
      <c r="R3514" t="s">
        <v>8347</v>
      </c>
      <c r="S3514" s="12">
        <f>(((J3514/60)/60)/24)+DATE(1970,1,1)</f>
        <v>41730.663530092592</v>
      </c>
      <c r="T3514" s="12">
        <f>(((I3514/60)/60)/24)+DATE(1970,1,1)</f>
        <v>41760.663530092592</v>
      </c>
    </row>
    <row r="3515" spans="1:20" ht="43.2" x14ac:dyDescent="0.3">
      <c r="A3515">
        <v>1969</v>
      </c>
      <c r="B3515" s="3" t="s">
        <v>1970</v>
      </c>
      <c r="C3515" s="3" t="s">
        <v>6079</v>
      </c>
      <c r="D3515">
        <v>20000</v>
      </c>
      <c r="E3515">
        <v>115816</v>
      </c>
      <c r="F3515" t="s">
        <v>8219</v>
      </c>
      <c r="G3515" t="s">
        <v>8225</v>
      </c>
      <c r="H3515" t="s">
        <v>8247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8295</v>
      </c>
      <c r="O3515" s="7">
        <f>(Table1[[#This Row],[pledged]]/Table1[[#This Row],[goal]])*100</f>
        <v>579.08000000000004</v>
      </c>
      <c r="P3515">
        <f>Table1[[#This Row],[pledged]]/Table1[[#This Row],[backers_count]]</f>
        <v>61.375728669846318</v>
      </c>
      <c r="Q3515" t="s">
        <v>8317</v>
      </c>
      <c r="R3515" t="s">
        <v>8347</v>
      </c>
      <c r="S3515" s="12">
        <f>(((J3515/60)/60)/24)+DATE(1970,1,1)</f>
        <v>42557.792453703703</v>
      </c>
      <c r="T3515" s="12">
        <f>(((I3515/60)/60)/24)+DATE(1970,1,1)</f>
        <v>42587.792453703703</v>
      </c>
    </row>
    <row r="3516" spans="1:20" ht="43.2" x14ac:dyDescent="0.3">
      <c r="A3516">
        <v>1974</v>
      </c>
      <c r="B3516" s="3" t="s">
        <v>1975</v>
      </c>
      <c r="C3516" s="3" t="s">
        <v>6084</v>
      </c>
      <c r="D3516">
        <v>20000</v>
      </c>
      <c r="E3516">
        <v>75099.199999999997</v>
      </c>
      <c r="F3516" t="s">
        <v>8219</v>
      </c>
      <c r="G3516" t="s">
        <v>8225</v>
      </c>
      <c r="H3516" t="s">
        <v>8247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8295</v>
      </c>
      <c r="O3516" s="7">
        <f>(Table1[[#This Row],[pledged]]/Table1[[#This Row],[goal]])*100</f>
        <v>375.49599999999998</v>
      </c>
      <c r="P3516">
        <f>Table1[[#This Row],[pledged]]/Table1[[#This Row],[backers_count]]</f>
        <v>186.81393034825871</v>
      </c>
      <c r="Q3516" t="s">
        <v>8317</v>
      </c>
      <c r="R3516" t="s">
        <v>8347</v>
      </c>
      <c r="S3516" s="12">
        <f>(((J3516/60)/60)/24)+DATE(1970,1,1)</f>
        <v>41445.334131944444</v>
      </c>
      <c r="T3516" s="12">
        <f>(((I3516/60)/60)/24)+DATE(1970,1,1)</f>
        <v>41505.334131944444</v>
      </c>
    </row>
    <row r="3517" spans="1:20" ht="43.2" x14ac:dyDescent="0.3">
      <c r="A3517">
        <v>2071</v>
      </c>
      <c r="B3517" s="3" t="s">
        <v>2072</v>
      </c>
      <c r="C3517" s="3" t="s">
        <v>6181</v>
      </c>
      <c r="D3517">
        <v>20000</v>
      </c>
      <c r="E3517">
        <v>56146</v>
      </c>
      <c r="F3517" t="s">
        <v>8219</v>
      </c>
      <c r="G3517" t="s">
        <v>8224</v>
      </c>
      <c r="H3517" t="s">
        <v>8246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8295</v>
      </c>
      <c r="O3517" s="7">
        <f>(Table1[[#This Row],[pledged]]/Table1[[#This Row],[goal]])*100</f>
        <v>280.73</v>
      </c>
      <c r="P3517">
        <f>Table1[[#This Row],[pledged]]/Table1[[#This Row],[backers_count]]</f>
        <v>201.96402877697841</v>
      </c>
      <c r="Q3517" t="s">
        <v>8317</v>
      </c>
      <c r="R3517" t="s">
        <v>8347</v>
      </c>
      <c r="S3517" s="12">
        <f>(((J3517/60)/60)/24)+DATE(1970,1,1)</f>
        <v>42600.278749999998</v>
      </c>
      <c r="T3517" s="12">
        <f>(((I3517/60)/60)/24)+DATE(1970,1,1)</f>
        <v>42645.278749999998</v>
      </c>
    </row>
    <row r="3518" spans="1:20" ht="43.2" x14ac:dyDescent="0.3">
      <c r="A3518">
        <v>2078</v>
      </c>
      <c r="B3518" s="3" t="s">
        <v>2079</v>
      </c>
      <c r="C3518" s="3" t="s">
        <v>6188</v>
      </c>
      <c r="D3518">
        <v>20000</v>
      </c>
      <c r="E3518">
        <v>26241</v>
      </c>
      <c r="F3518" t="s">
        <v>8219</v>
      </c>
      <c r="G3518" t="s">
        <v>8227</v>
      </c>
      <c r="H3518" t="s">
        <v>8249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8295</v>
      </c>
      <c r="O3518" s="7">
        <f>(Table1[[#This Row],[pledged]]/Table1[[#This Row],[goal]])*100</f>
        <v>131.20499999999998</v>
      </c>
      <c r="P3518">
        <f>Table1[[#This Row],[pledged]]/Table1[[#This Row],[backers_count]]</f>
        <v>546.6875</v>
      </c>
      <c r="Q3518" t="s">
        <v>8317</v>
      </c>
      <c r="R3518" t="s">
        <v>8347</v>
      </c>
      <c r="S3518" s="12">
        <f>(((J3518/60)/60)/24)+DATE(1970,1,1)</f>
        <v>42692.771493055552</v>
      </c>
      <c r="T3518" s="12">
        <f>(((I3518/60)/60)/24)+DATE(1970,1,1)</f>
        <v>42722.771493055552</v>
      </c>
    </row>
    <row r="3519" spans="1:20" ht="43.2" x14ac:dyDescent="0.3">
      <c r="A3519">
        <v>2186</v>
      </c>
      <c r="B3519" s="3" t="s">
        <v>2187</v>
      </c>
      <c r="C3519" s="3" t="s">
        <v>6296</v>
      </c>
      <c r="D3519">
        <v>20000</v>
      </c>
      <c r="E3519">
        <v>21935</v>
      </c>
      <c r="F3519" t="s">
        <v>8219</v>
      </c>
      <c r="G3519" t="s">
        <v>8224</v>
      </c>
      <c r="H3519" t="s">
        <v>8246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8297</v>
      </c>
      <c r="O3519" s="7">
        <f>(Table1[[#This Row],[pledged]]/Table1[[#This Row],[goal]])*100</f>
        <v>109.67499999999998</v>
      </c>
      <c r="P3519">
        <f>Table1[[#This Row],[pledged]]/Table1[[#This Row],[backers_count]]</f>
        <v>55.956632653061227</v>
      </c>
      <c r="Q3519" t="s">
        <v>8331</v>
      </c>
      <c r="R3519" t="s">
        <v>8349</v>
      </c>
      <c r="S3519" s="12">
        <f>(((J3519/60)/60)/24)+DATE(1970,1,1)</f>
        <v>42583.615081018521</v>
      </c>
      <c r="T3519" s="12">
        <f>(((I3519/60)/60)/24)+DATE(1970,1,1)</f>
        <v>42620.083333333328</v>
      </c>
    </row>
    <row r="3520" spans="1:20" ht="43.2" x14ac:dyDescent="0.3">
      <c r="A3520">
        <v>2187</v>
      </c>
      <c r="B3520" s="3" t="s">
        <v>2188</v>
      </c>
      <c r="C3520" s="3" t="s">
        <v>6297</v>
      </c>
      <c r="D3520">
        <v>20000</v>
      </c>
      <c r="E3520">
        <v>202928.5</v>
      </c>
      <c r="F3520" t="s">
        <v>8219</v>
      </c>
      <c r="G3520" t="s">
        <v>8224</v>
      </c>
      <c r="H3520" t="s">
        <v>8246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8297</v>
      </c>
      <c r="O3520" s="7">
        <f>(Table1[[#This Row],[pledged]]/Table1[[#This Row],[goal]])*100</f>
        <v>1014.6425</v>
      </c>
      <c r="P3520">
        <f>Table1[[#This Row],[pledged]]/Table1[[#This Row],[backers_count]]</f>
        <v>56.970381807973048</v>
      </c>
      <c r="Q3520" t="s">
        <v>8331</v>
      </c>
      <c r="R3520" t="s">
        <v>8349</v>
      </c>
      <c r="S3520" s="12">
        <f>(((J3520/60)/60)/24)+DATE(1970,1,1)</f>
        <v>42068.209097222221</v>
      </c>
      <c r="T3520" s="12">
        <f>(((I3520/60)/60)/24)+DATE(1970,1,1)</f>
        <v>42097.165972222225</v>
      </c>
    </row>
    <row r="3521" spans="1:20" ht="43.2" x14ac:dyDescent="0.3">
      <c r="A3521">
        <v>2267</v>
      </c>
      <c r="B3521" s="3" t="s">
        <v>2268</v>
      </c>
      <c r="C3521" s="3" t="s">
        <v>6377</v>
      </c>
      <c r="D3521">
        <v>20000</v>
      </c>
      <c r="E3521">
        <v>76105</v>
      </c>
      <c r="F3521" t="s">
        <v>8219</v>
      </c>
      <c r="G3521" t="s">
        <v>8224</v>
      </c>
      <c r="H3521" t="s">
        <v>8246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8297</v>
      </c>
      <c r="O3521" s="7">
        <f>(Table1[[#This Row],[pledged]]/Table1[[#This Row],[goal]])*100</f>
        <v>380.52499999999998</v>
      </c>
      <c r="P3521">
        <f>Table1[[#This Row],[pledged]]/Table1[[#This Row],[backers_count]]</f>
        <v>188.37871287128712</v>
      </c>
      <c r="Q3521" t="s">
        <v>8331</v>
      </c>
      <c r="R3521" t="s">
        <v>8349</v>
      </c>
      <c r="S3521" s="12">
        <f>(((J3521/60)/60)/24)+DATE(1970,1,1)</f>
        <v>41968.829826388886</v>
      </c>
      <c r="T3521" s="12">
        <f>(((I3521/60)/60)/24)+DATE(1970,1,1)</f>
        <v>41994.041666666672</v>
      </c>
    </row>
    <row r="3522" spans="1:20" ht="43.2" x14ac:dyDescent="0.3">
      <c r="A3522">
        <v>2271</v>
      </c>
      <c r="B3522" s="3" t="s">
        <v>2272</v>
      </c>
      <c r="C3522" s="3" t="s">
        <v>6381</v>
      </c>
      <c r="D3522">
        <v>20000</v>
      </c>
      <c r="E3522">
        <v>56618</v>
      </c>
      <c r="F3522" t="s">
        <v>8219</v>
      </c>
      <c r="G3522" t="s">
        <v>8224</v>
      </c>
      <c r="H3522" t="s">
        <v>8246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8297</v>
      </c>
      <c r="O3522" s="7">
        <f>(Table1[[#This Row],[pledged]]/Table1[[#This Row],[goal]])*100</f>
        <v>283.09000000000003</v>
      </c>
      <c r="P3522">
        <f>Table1[[#This Row],[pledged]]/Table1[[#This Row],[backers_count]]</f>
        <v>42.63403614457831</v>
      </c>
      <c r="Q3522" t="s">
        <v>8331</v>
      </c>
      <c r="R3522" t="s">
        <v>8349</v>
      </c>
      <c r="S3522" s="12">
        <f>(((J3522/60)/60)/24)+DATE(1970,1,1)</f>
        <v>42684.000046296293</v>
      </c>
      <c r="T3522" s="12">
        <f>(((I3522/60)/60)/24)+DATE(1970,1,1)</f>
        <v>42714.000046296293</v>
      </c>
    </row>
    <row r="3523" spans="1:20" ht="43.2" x14ac:dyDescent="0.3">
      <c r="A3523">
        <v>2336</v>
      </c>
      <c r="B3523" s="3" t="s">
        <v>2337</v>
      </c>
      <c r="C3523" s="3" t="s">
        <v>6446</v>
      </c>
      <c r="D3523">
        <v>20000</v>
      </c>
      <c r="E3523">
        <v>104146.51</v>
      </c>
      <c r="F3523" t="s">
        <v>8219</v>
      </c>
      <c r="G3523" t="s">
        <v>8224</v>
      </c>
      <c r="H3523" t="s">
        <v>8246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8298</v>
      </c>
      <c r="O3523" s="7">
        <f>(Table1[[#This Row],[pledged]]/Table1[[#This Row],[goal]])*100</f>
        <v>520.73254999999995</v>
      </c>
      <c r="P3523">
        <f>Table1[[#This Row],[pledged]]/Table1[[#This Row],[backers_count]]</f>
        <v>48.104623556581984</v>
      </c>
      <c r="Q3523" t="s">
        <v>8334</v>
      </c>
      <c r="R3523" t="s">
        <v>8350</v>
      </c>
      <c r="S3523" s="12">
        <f>(((J3523/60)/60)/24)+DATE(1970,1,1)</f>
        <v>41666.924710648149</v>
      </c>
      <c r="T3523" s="12">
        <f>(((I3523/60)/60)/24)+DATE(1970,1,1)</f>
        <v>41706.924710648149</v>
      </c>
    </row>
    <row r="3524" spans="1:20" ht="43.2" x14ac:dyDescent="0.3">
      <c r="A3524">
        <v>2443</v>
      </c>
      <c r="B3524" s="3" t="s">
        <v>2444</v>
      </c>
      <c r="C3524" s="3" t="s">
        <v>6553</v>
      </c>
      <c r="D3524">
        <v>20000</v>
      </c>
      <c r="E3524">
        <v>40502.99</v>
      </c>
      <c r="F3524" t="s">
        <v>8219</v>
      </c>
      <c r="G3524" t="s">
        <v>8224</v>
      </c>
      <c r="H3524" t="s">
        <v>8246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8298</v>
      </c>
      <c r="O3524" s="7">
        <f>(Table1[[#This Row],[pledged]]/Table1[[#This Row],[goal]])*100</f>
        <v>202.51495</v>
      </c>
      <c r="P3524">
        <f>Table1[[#This Row],[pledged]]/Table1[[#This Row],[backers_count]]</f>
        <v>130.23469453376205</v>
      </c>
      <c r="Q3524" t="s">
        <v>8334</v>
      </c>
      <c r="R3524" t="s">
        <v>8350</v>
      </c>
      <c r="S3524" s="12">
        <f>(((J3524/60)/60)/24)+DATE(1970,1,1)</f>
        <v>41836.625254629631</v>
      </c>
      <c r="T3524" s="12">
        <f>(((I3524/60)/60)/24)+DATE(1970,1,1)</f>
        <v>41866.625254629631</v>
      </c>
    </row>
    <row r="3525" spans="1:20" ht="43.2" x14ac:dyDescent="0.3">
      <c r="A3525">
        <v>2493</v>
      </c>
      <c r="B3525" s="3" t="s">
        <v>2493</v>
      </c>
      <c r="C3525" s="3" t="s">
        <v>6603</v>
      </c>
      <c r="D3525">
        <v>20000</v>
      </c>
      <c r="E3525">
        <v>25740</v>
      </c>
      <c r="F3525" t="s">
        <v>8219</v>
      </c>
      <c r="G3525" t="s">
        <v>8224</v>
      </c>
      <c r="H3525" t="s">
        <v>8246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8279</v>
      </c>
      <c r="O3525" s="7">
        <f>(Table1[[#This Row],[pledged]]/Table1[[#This Row],[goal]])*100</f>
        <v>128.69999999999999</v>
      </c>
      <c r="P3525">
        <f>Table1[[#This Row],[pledged]]/Table1[[#This Row],[backers_count]]</f>
        <v>99.382239382239376</v>
      </c>
      <c r="Q3525" t="s">
        <v>8323</v>
      </c>
      <c r="R3525" t="s">
        <v>8327</v>
      </c>
      <c r="S3525" s="12">
        <f>(((J3525/60)/60)/24)+DATE(1970,1,1)</f>
        <v>41348.168287037035</v>
      </c>
      <c r="T3525" s="12">
        <f>(((I3525/60)/60)/24)+DATE(1970,1,1)</f>
        <v>41393.168287037035</v>
      </c>
    </row>
    <row r="3526" spans="1:20" x14ac:dyDescent="0.3">
      <c r="A3526">
        <v>2535</v>
      </c>
      <c r="B3526" s="3" t="s">
        <v>2535</v>
      </c>
      <c r="C3526" s="3" t="s">
        <v>6645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7">
        <f>(Table1[[#This Row],[pledged]]/Table1[[#This Row],[goal]])*100</f>
        <v>103.77499999999999</v>
      </c>
      <c r="P3526">
        <f>Table1[[#This Row],[pledged]]/Table1[[#This Row],[backers_count]]</f>
        <v>266.08974358974359</v>
      </c>
      <c r="Q3526" t="s">
        <v>8323</v>
      </c>
      <c r="R3526" t="s">
        <v>8352</v>
      </c>
      <c r="S3526" s="12">
        <f>(((J3526/60)/60)/24)+DATE(1970,1,1)</f>
        <v>41943.791030092594</v>
      </c>
      <c r="T3526" s="12">
        <f>(((I3526/60)/60)/24)+DATE(1970,1,1)</f>
        <v>41974.832696759258</v>
      </c>
    </row>
    <row r="3527" spans="1:20" ht="43.2" x14ac:dyDescent="0.3">
      <c r="A3527">
        <v>2604</v>
      </c>
      <c r="B3527" s="3" t="s">
        <v>2604</v>
      </c>
      <c r="C3527" s="3" t="s">
        <v>6714</v>
      </c>
      <c r="D3527">
        <v>20000</v>
      </c>
      <c r="E3527">
        <v>20843.599999999999</v>
      </c>
      <c r="F3527" t="s">
        <v>8219</v>
      </c>
      <c r="G3527" t="s">
        <v>8224</v>
      </c>
      <c r="H3527" t="s">
        <v>8246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8301</v>
      </c>
      <c r="O3527" s="7">
        <f>(Table1[[#This Row],[pledged]]/Table1[[#This Row],[goal]])*100</f>
        <v>104.21799999999999</v>
      </c>
      <c r="P3527">
        <f>Table1[[#This Row],[pledged]]/Table1[[#This Row],[backers_count]]</f>
        <v>64.933333333333323</v>
      </c>
      <c r="Q3527" t="s">
        <v>8317</v>
      </c>
      <c r="R3527" t="s">
        <v>8353</v>
      </c>
      <c r="S3527" s="12">
        <f>(((J3527/60)/60)/24)+DATE(1970,1,1)</f>
        <v>40998.051192129627</v>
      </c>
      <c r="T3527" s="12">
        <f>(((I3527/60)/60)/24)+DATE(1970,1,1)</f>
        <v>41028.051192129627</v>
      </c>
    </row>
    <row r="3528" spans="1:20" ht="43.2" x14ac:dyDescent="0.3">
      <c r="A3528">
        <v>2631</v>
      </c>
      <c r="B3528" s="3" t="s">
        <v>2631</v>
      </c>
      <c r="C3528" s="3" t="s">
        <v>6741</v>
      </c>
      <c r="D3528">
        <v>20000</v>
      </c>
      <c r="E3528">
        <v>22933.05</v>
      </c>
      <c r="F3528" t="s">
        <v>8219</v>
      </c>
      <c r="G3528" t="s">
        <v>8224</v>
      </c>
      <c r="H3528" t="s">
        <v>8246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8301</v>
      </c>
      <c r="O3528" s="7">
        <f>(Table1[[#This Row],[pledged]]/Table1[[#This Row],[goal]])*100</f>
        <v>114.66525000000001</v>
      </c>
      <c r="P3528">
        <f>Table1[[#This Row],[pledged]]/Table1[[#This Row],[backers_count]]</f>
        <v>80.185489510489504</v>
      </c>
      <c r="Q3528" t="s">
        <v>8317</v>
      </c>
      <c r="R3528" t="s">
        <v>8353</v>
      </c>
      <c r="S3528" s="12">
        <f>(((J3528/60)/60)/24)+DATE(1970,1,1)</f>
        <v>42218.169293981482</v>
      </c>
      <c r="T3528" s="12">
        <f>(((I3528/60)/60)/24)+DATE(1970,1,1)</f>
        <v>42246.169293981482</v>
      </c>
    </row>
    <row r="3529" spans="1:20" ht="43.2" x14ac:dyDescent="0.3">
      <c r="A3529">
        <v>2662</v>
      </c>
      <c r="B3529" s="3" t="s">
        <v>2662</v>
      </c>
      <c r="C3529" s="3" t="s">
        <v>6772</v>
      </c>
      <c r="D3529">
        <v>20000</v>
      </c>
      <c r="E3529">
        <v>21360</v>
      </c>
      <c r="F3529" t="s">
        <v>8219</v>
      </c>
      <c r="G3529" t="s">
        <v>8224</v>
      </c>
      <c r="H3529" t="s">
        <v>8246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8302</v>
      </c>
      <c r="O3529" s="7">
        <f>(Table1[[#This Row],[pledged]]/Table1[[#This Row],[goal]])*100</f>
        <v>106.80000000000001</v>
      </c>
      <c r="P3529">
        <f>Table1[[#This Row],[pledged]]/Table1[[#This Row],[backers_count]]</f>
        <v>267</v>
      </c>
      <c r="Q3529" t="s">
        <v>8317</v>
      </c>
      <c r="R3529" t="s">
        <v>8354</v>
      </c>
      <c r="S3529" s="12">
        <f>(((J3529/60)/60)/24)+DATE(1970,1,1)</f>
        <v>42207.746678240743</v>
      </c>
      <c r="T3529" s="12">
        <f>(((I3529/60)/60)/24)+DATE(1970,1,1)</f>
        <v>42237.746678240743</v>
      </c>
    </row>
    <row r="3530" spans="1:20" ht="43.2" x14ac:dyDescent="0.3">
      <c r="A3530">
        <v>2663</v>
      </c>
      <c r="B3530" s="3" t="s">
        <v>2663</v>
      </c>
      <c r="C3530" s="3" t="s">
        <v>6773</v>
      </c>
      <c r="D3530">
        <v>20000</v>
      </c>
      <c r="E3530">
        <v>20919.25</v>
      </c>
      <c r="F3530" t="s">
        <v>8219</v>
      </c>
      <c r="G3530" t="s">
        <v>8229</v>
      </c>
      <c r="H3530" t="s">
        <v>8251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8302</v>
      </c>
      <c r="O3530" s="7">
        <f>(Table1[[#This Row],[pledged]]/Table1[[#This Row],[goal]])*100</f>
        <v>104.59625</v>
      </c>
      <c r="P3530">
        <f>Table1[[#This Row],[pledged]]/Table1[[#This Row],[backers_count]]</f>
        <v>373.55803571428572</v>
      </c>
      <c r="Q3530" t="s">
        <v>8317</v>
      </c>
      <c r="R3530" t="s">
        <v>8354</v>
      </c>
      <c r="S3530" s="12">
        <f>(((J3530/60)/60)/24)+DATE(1970,1,1)</f>
        <v>42222.622766203705</v>
      </c>
      <c r="T3530" s="12">
        <f>(((I3530/60)/60)/24)+DATE(1970,1,1)</f>
        <v>42251.625</v>
      </c>
    </row>
    <row r="3531" spans="1:20" ht="43.2" x14ac:dyDescent="0.3">
      <c r="A3531">
        <v>2708</v>
      </c>
      <c r="B3531" s="3" t="s">
        <v>2708</v>
      </c>
      <c r="C3531" s="3" t="s">
        <v>6818</v>
      </c>
      <c r="D3531">
        <v>20000</v>
      </c>
      <c r="E3531">
        <v>46643.07</v>
      </c>
      <c r="F3531" t="s">
        <v>8219</v>
      </c>
      <c r="G3531" t="s">
        <v>8225</v>
      </c>
      <c r="H3531" t="s">
        <v>8247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8303</v>
      </c>
      <c r="O3531" s="7">
        <f>(Table1[[#This Row],[pledged]]/Table1[[#This Row],[goal]])*100</f>
        <v>233.21535</v>
      </c>
      <c r="P3531">
        <f>Table1[[#This Row],[pledged]]/Table1[[#This Row],[backers_count]]</f>
        <v>44.464318398474738</v>
      </c>
      <c r="Q3531" t="s">
        <v>8315</v>
      </c>
      <c r="R3531" t="s">
        <v>8355</v>
      </c>
      <c r="S3531" s="12">
        <f>(((J3531/60)/60)/24)+DATE(1970,1,1)</f>
        <v>42512.698217592595</v>
      </c>
      <c r="T3531" s="12">
        <f>(((I3531/60)/60)/24)+DATE(1970,1,1)</f>
        <v>42572.698217592595</v>
      </c>
    </row>
    <row r="3532" spans="1:20" x14ac:dyDescent="0.3">
      <c r="A3532">
        <v>2989</v>
      </c>
      <c r="B3532" s="3" t="s">
        <v>2989</v>
      </c>
      <c r="C3532" s="3" t="s">
        <v>7099</v>
      </c>
      <c r="D3532">
        <v>20000</v>
      </c>
      <c r="E3532">
        <v>35307</v>
      </c>
      <c r="F3532" t="s">
        <v>8219</v>
      </c>
      <c r="G3532" t="s">
        <v>8224</v>
      </c>
      <c r="H3532" t="s">
        <v>8246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8303</v>
      </c>
      <c r="O3532" s="7">
        <f>(Table1[[#This Row],[pledged]]/Table1[[#This Row],[goal]])*100</f>
        <v>176.535</v>
      </c>
      <c r="P3532">
        <f>Table1[[#This Row],[pledged]]/Table1[[#This Row],[backers_count]]</f>
        <v>96.997252747252745</v>
      </c>
      <c r="Q3532" t="s">
        <v>8315</v>
      </c>
      <c r="R3532" t="s">
        <v>8355</v>
      </c>
      <c r="S3532" s="12">
        <f>(((J3532/60)/60)/24)+DATE(1970,1,1)</f>
        <v>42337.02039351852</v>
      </c>
      <c r="T3532" s="12">
        <f>(((I3532/60)/60)/24)+DATE(1970,1,1)</f>
        <v>42359.207638888889</v>
      </c>
    </row>
    <row r="3533" spans="1:20" ht="43.2" x14ac:dyDescent="0.3">
      <c r="A3533">
        <v>3039</v>
      </c>
      <c r="B3533" s="3" t="s">
        <v>3039</v>
      </c>
      <c r="C3533" s="3" t="s">
        <v>7149</v>
      </c>
      <c r="D3533">
        <v>20000</v>
      </c>
      <c r="E3533">
        <v>21742.78</v>
      </c>
      <c r="F3533" t="s">
        <v>8219</v>
      </c>
      <c r="G3533" t="s">
        <v>8224</v>
      </c>
      <c r="H3533" t="s">
        <v>8246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8303</v>
      </c>
      <c r="O3533" s="7">
        <f>(Table1[[#This Row],[pledged]]/Table1[[#This Row],[goal]])*100</f>
        <v>108.71389999999998</v>
      </c>
      <c r="P3533">
        <f>Table1[[#This Row],[pledged]]/Table1[[#This Row],[backers_count]]</f>
        <v>92.130423728813554</v>
      </c>
      <c r="Q3533" t="s">
        <v>8315</v>
      </c>
      <c r="R3533" t="s">
        <v>8355</v>
      </c>
      <c r="S3533" s="12">
        <f>(((J3533/60)/60)/24)+DATE(1970,1,1)</f>
        <v>41610.794421296298</v>
      </c>
      <c r="T3533" s="12">
        <f>(((I3533/60)/60)/24)+DATE(1970,1,1)</f>
        <v>41637.332638888889</v>
      </c>
    </row>
    <row r="3534" spans="1:20" ht="43.2" x14ac:dyDescent="0.3">
      <c r="A3534">
        <v>3147</v>
      </c>
      <c r="B3534" s="3" t="s">
        <v>3147</v>
      </c>
      <c r="C3534" s="3" t="s">
        <v>7257</v>
      </c>
      <c r="D3534">
        <v>20000</v>
      </c>
      <c r="E3534">
        <v>23505</v>
      </c>
      <c r="F3534" t="s">
        <v>8219</v>
      </c>
      <c r="G3534" t="s">
        <v>8224</v>
      </c>
      <c r="H3534" t="s">
        <v>8246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8271</v>
      </c>
      <c r="O3534" s="7">
        <f>(Table1[[#This Row],[pledged]]/Table1[[#This Row],[goal]])*100</f>
        <v>117.52499999999999</v>
      </c>
      <c r="P3534">
        <f>Table1[[#This Row],[pledged]]/Table1[[#This Row],[backers_count]]</f>
        <v>110.35211267605634</v>
      </c>
      <c r="Q3534" t="s">
        <v>8315</v>
      </c>
      <c r="R3534" t="s">
        <v>8316</v>
      </c>
      <c r="S3534" s="12">
        <f>(((J3534/60)/60)/24)+DATE(1970,1,1)</f>
        <v>41909.969386574077</v>
      </c>
      <c r="T3534" s="12">
        <f>(((I3534/60)/60)/24)+DATE(1970,1,1)</f>
        <v>41950.011053240742</v>
      </c>
    </row>
    <row r="3535" spans="1:20" ht="43.2" x14ac:dyDescent="0.3">
      <c r="A3535">
        <v>3219</v>
      </c>
      <c r="B3535" s="3" t="s">
        <v>3219</v>
      </c>
      <c r="C3535" s="3" t="s">
        <v>7329</v>
      </c>
      <c r="D3535">
        <v>20000</v>
      </c>
      <c r="E3535">
        <v>20022</v>
      </c>
      <c r="F3535" t="s">
        <v>8219</v>
      </c>
      <c r="G3535" t="s">
        <v>8224</v>
      </c>
      <c r="H3535" t="s">
        <v>8246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8271</v>
      </c>
      <c r="O3535" s="7">
        <f>(Table1[[#This Row],[pledged]]/Table1[[#This Row],[goal]])*100</f>
        <v>100.11000000000001</v>
      </c>
      <c r="P3535">
        <f>Table1[[#This Row],[pledged]]/Table1[[#This Row],[backers_count]]</f>
        <v>168.25210084033614</v>
      </c>
      <c r="Q3535" t="s">
        <v>8315</v>
      </c>
      <c r="R3535" t="s">
        <v>8316</v>
      </c>
      <c r="S3535" s="12">
        <f>(((J3535/60)/60)/24)+DATE(1970,1,1)</f>
        <v>42050.983182870375</v>
      </c>
      <c r="T3535" s="12">
        <f>(((I3535/60)/60)/24)+DATE(1970,1,1)</f>
        <v>42085.941516203704</v>
      </c>
    </row>
    <row r="3536" spans="1:20" ht="43.2" x14ac:dyDescent="0.3">
      <c r="A3536">
        <v>3229</v>
      </c>
      <c r="B3536" s="3" t="s">
        <v>3229</v>
      </c>
      <c r="C3536" s="3" t="s">
        <v>7339</v>
      </c>
      <c r="D3536">
        <v>20000</v>
      </c>
      <c r="E3536">
        <v>21573</v>
      </c>
      <c r="F3536" t="s">
        <v>8219</v>
      </c>
      <c r="G3536" t="s">
        <v>8224</v>
      </c>
      <c r="H3536" t="s">
        <v>8246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8271</v>
      </c>
      <c r="O3536" s="7">
        <f>(Table1[[#This Row],[pledged]]/Table1[[#This Row],[goal]])*100</f>
        <v>107.86500000000001</v>
      </c>
      <c r="P3536">
        <f>Table1[[#This Row],[pledged]]/Table1[[#This Row],[backers_count]]</f>
        <v>106.79702970297029</v>
      </c>
      <c r="Q3536" t="s">
        <v>8315</v>
      </c>
      <c r="R3536" t="s">
        <v>8316</v>
      </c>
      <c r="S3536" s="12">
        <f>(((J3536/60)/60)/24)+DATE(1970,1,1)</f>
        <v>41933.291643518518</v>
      </c>
      <c r="T3536" s="12">
        <f>(((I3536/60)/60)/24)+DATE(1970,1,1)</f>
        <v>41963.333310185189</v>
      </c>
    </row>
    <row r="3537" spans="1:20" ht="43.2" x14ac:dyDescent="0.3">
      <c r="A3537">
        <v>3236</v>
      </c>
      <c r="B3537" s="3" t="s">
        <v>3236</v>
      </c>
      <c r="C3537" s="3" t="s">
        <v>7346</v>
      </c>
      <c r="D3537">
        <v>20000</v>
      </c>
      <c r="E3537">
        <v>20120</v>
      </c>
      <c r="F3537" t="s">
        <v>8219</v>
      </c>
      <c r="G3537" t="s">
        <v>8224</v>
      </c>
      <c r="H3537" t="s">
        <v>8246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8271</v>
      </c>
      <c r="O3537" s="7">
        <f>(Table1[[#This Row],[pledged]]/Table1[[#This Row],[goal]])*100</f>
        <v>100.6</v>
      </c>
      <c r="P3537">
        <f>Table1[[#This Row],[pledged]]/Table1[[#This Row],[backers_count]]</f>
        <v>182.90909090909091</v>
      </c>
      <c r="Q3537" t="s">
        <v>8315</v>
      </c>
      <c r="R3537" t="s">
        <v>8316</v>
      </c>
      <c r="S3537" s="12">
        <f>(((J3537/60)/60)/24)+DATE(1970,1,1)</f>
        <v>42702.917048611111</v>
      </c>
      <c r="T3537" s="12">
        <f>(((I3537/60)/60)/24)+DATE(1970,1,1)</f>
        <v>42732.917048611111</v>
      </c>
    </row>
    <row r="3538" spans="1:20" ht="43.2" x14ac:dyDescent="0.3">
      <c r="A3538">
        <v>3253</v>
      </c>
      <c r="B3538" s="3" t="s">
        <v>3253</v>
      </c>
      <c r="C3538" s="3" t="s">
        <v>7363</v>
      </c>
      <c r="D3538">
        <v>20000</v>
      </c>
      <c r="E3538">
        <v>20365</v>
      </c>
      <c r="F3538" t="s">
        <v>8219</v>
      </c>
      <c r="G3538" t="s">
        <v>8224</v>
      </c>
      <c r="H3538" t="s">
        <v>8246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8271</v>
      </c>
      <c r="O3538" s="7">
        <f>(Table1[[#This Row],[pledged]]/Table1[[#This Row],[goal]])*100</f>
        <v>101.82500000000002</v>
      </c>
      <c r="P3538">
        <f>Table1[[#This Row],[pledged]]/Table1[[#This Row],[backers_count]]</f>
        <v>177.08695652173913</v>
      </c>
      <c r="Q3538" t="s">
        <v>8315</v>
      </c>
      <c r="R3538" t="s">
        <v>8316</v>
      </c>
      <c r="S3538" s="12">
        <f>(((J3538/60)/60)/24)+DATE(1970,1,1)</f>
        <v>42602.576712962968</v>
      </c>
      <c r="T3538" s="12">
        <f>(((I3538/60)/60)/24)+DATE(1970,1,1)</f>
        <v>42621.15625</v>
      </c>
    </row>
    <row r="3539" spans="1:20" ht="57.6" x14ac:dyDescent="0.3">
      <c r="A3539">
        <v>1193</v>
      </c>
      <c r="B3539" s="3" t="s">
        <v>1194</v>
      </c>
      <c r="C3539" s="3" t="s">
        <v>5303</v>
      </c>
      <c r="D3539">
        <v>21000</v>
      </c>
      <c r="E3539">
        <v>21831</v>
      </c>
      <c r="F3539" t="s">
        <v>8219</v>
      </c>
      <c r="G3539" t="s">
        <v>8224</v>
      </c>
      <c r="H3539" t="s">
        <v>8246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8285</v>
      </c>
      <c r="O3539" s="7">
        <f>(Table1[[#This Row],[pledged]]/Table1[[#This Row],[goal]])*100</f>
        <v>103.95714285714286</v>
      </c>
      <c r="P3539">
        <f>Table1[[#This Row],[pledged]]/Table1[[#This Row],[backers_count]]</f>
        <v>79.967032967032964</v>
      </c>
      <c r="Q3539" t="s">
        <v>8336</v>
      </c>
      <c r="R3539" t="s">
        <v>8337</v>
      </c>
      <c r="S3539" s="12">
        <f>(((J3539/60)/60)/24)+DATE(1970,1,1)</f>
        <v>42409.776076388895</v>
      </c>
      <c r="T3539" s="12">
        <f>(((I3539/60)/60)/24)+DATE(1970,1,1)</f>
        <v>42469.734409722223</v>
      </c>
    </row>
    <row r="3540" spans="1:20" ht="43.2" x14ac:dyDescent="0.3">
      <c r="A3540">
        <v>2225</v>
      </c>
      <c r="B3540" s="3" t="s">
        <v>2226</v>
      </c>
      <c r="C3540" s="3" t="s">
        <v>6335</v>
      </c>
      <c r="D3540">
        <v>21000</v>
      </c>
      <c r="E3540">
        <v>198415.01</v>
      </c>
      <c r="F3540" t="s">
        <v>8219</v>
      </c>
      <c r="G3540" t="s">
        <v>8225</v>
      </c>
      <c r="H3540" t="s">
        <v>8247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8297</v>
      </c>
      <c r="O3540" s="7">
        <f>(Table1[[#This Row],[pledged]]/Table1[[#This Row],[goal]])*100</f>
        <v>944.83338095238094</v>
      </c>
      <c r="P3540">
        <f>Table1[[#This Row],[pledged]]/Table1[[#This Row],[backers_count]]</f>
        <v>164.79651993355483</v>
      </c>
      <c r="Q3540" t="s">
        <v>8331</v>
      </c>
      <c r="R3540" t="s">
        <v>8349</v>
      </c>
      <c r="S3540" s="12">
        <f>(((J3540/60)/60)/24)+DATE(1970,1,1)</f>
        <v>41873.79184027778</v>
      </c>
      <c r="T3540" s="12">
        <f>(((I3540/60)/60)/24)+DATE(1970,1,1)</f>
        <v>41903.79184027778</v>
      </c>
    </row>
    <row r="3541" spans="1:20" ht="43.2" x14ac:dyDescent="0.3">
      <c r="A3541">
        <v>3245</v>
      </c>
      <c r="B3541" s="3" t="s">
        <v>3245</v>
      </c>
      <c r="C3541" s="3" t="s">
        <v>7355</v>
      </c>
      <c r="D3541">
        <v>21000</v>
      </c>
      <c r="E3541">
        <v>21904</v>
      </c>
      <c r="F3541" t="s">
        <v>8219</v>
      </c>
      <c r="G3541" t="s">
        <v>8224</v>
      </c>
      <c r="H3541" t="s">
        <v>8246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8271</v>
      </c>
      <c r="O3541" s="7">
        <f>(Table1[[#This Row],[pledged]]/Table1[[#This Row],[goal]])*100</f>
        <v>104.3047619047619</v>
      </c>
      <c r="P3541">
        <f>Table1[[#This Row],[pledged]]/Table1[[#This Row],[backers_count]]</f>
        <v>81.125925925925927</v>
      </c>
      <c r="Q3541" t="s">
        <v>8315</v>
      </c>
      <c r="R3541" t="s">
        <v>8316</v>
      </c>
      <c r="S3541" s="12">
        <f>(((J3541/60)/60)/24)+DATE(1970,1,1)</f>
        <v>42135.60020833333</v>
      </c>
      <c r="T3541" s="12">
        <f>(((I3541/60)/60)/24)+DATE(1970,1,1)</f>
        <v>42167.083333333328</v>
      </c>
    </row>
    <row r="3542" spans="1:20" ht="43.2" x14ac:dyDescent="0.3">
      <c r="A3542">
        <v>37</v>
      </c>
      <c r="B3542" s="3" t="s">
        <v>39</v>
      </c>
      <c r="C3542" s="3" t="s">
        <v>4148</v>
      </c>
      <c r="D3542">
        <v>22000</v>
      </c>
      <c r="E3542">
        <v>40357</v>
      </c>
      <c r="F3542" t="s">
        <v>8219</v>
      </c>
      <c r="G3542" t="s">
        <v>8224</v>
      </c>
      <c r="H3542" t="s">
        <v>8246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8265</v>
      </c>
      <c r="O3542" s="7">
        <f>(Table1[[#This Row],[pledged]]/Table1[[#This Row],[goal]])*100</f>
        <v>183.44090909090909</v>
      </c>
      <c r="P3542">
        <f>Table1[[#This Row],[pledged]]/Table1[[#This Row],[backers_count]]</f>
        <v>159.51383399209487</v>
      </c>
      <c r="Q3542" t="s">
        <v>8308</v>
      </c>
      <c r="R3542" t="s">
        <v>8309</v>
      </c>
      <c r="S3542" s="12">
        <f>(((J3542/60)/60)/24)+DATE(1970,1,1)</f>
        <v>42032.693043981482</v>
      </c>
      <c r="T3542" s="12">
        <f>(((I3542/60)/60)/24)+DATE(1970,1,1)</f>
        <v>42062.693043981482</v>
      </c>
    </row>
    <row r="3543" spans="1:20" x14ac:dyDescent="0.3">
      <c r="A3543">
        <v>307</v>
      </c>
      <c r="B3543" s="3" t="s">
        <v>308</v>
      </c>
      <c r="C3543" s="3" t="s">
        <v>4417</v>
      </c>
      <c r="D3543">
        <v>22000</v>
      </c>
      <c r="E3543">
        <v>24490</v>
      </c>
      <c r="F3543" t="s">
        <v>8219</v>
      </c>
      <c r="G3543" t="s">
        <v>8224</v>
      </c>
      <c r="H3543" t="s">
        <v>8246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8269</v>
      </c>
      <c r="O3543" s="7">
        <f>(Table1[[#This Row],[pledged]]/Table1[[#This Row],[goal]])*100</f>
        <v>111.31818181818183</v>
      </c>
      <c r="P3543">
        <f>Table1[[#This Row],[pledged]]/Table1[[#This Row],[backers_count]]</f>
        <v>42.517361111111114</v>
      </c>
      <c r="Q3543" t="s">
        <v>8308</v>
      </c>
      <c r="R3543" t="s">
        <v>8313</v>
      </c>
      <c r="S3543" s="12">
        <f>(((J3543/60)/60)/24)+DATE(1970,1,1)</f>
        <v>41282.944456018515</v>
      </c>
      <c r="T3543" s="12">
        <f>(((I3543/60)/60)/24)+DATE(1970,1,1)</f>
        <v>41312.944456018515</v>
      </c>
    </row>
    <row r="3544" spans="1:20" ht="43.2" x14ac:dyDescent="0.3">
      <c r="A3544">
        <v>1184</v>
      </c>
      <c r="B3544" s="3" t="s">
        <v>1185</v>
      </c>
      <c r="C3544" s="3" t="s">
        <v>5294</v>
      </c>
      <c r="D3544">
        <v>22000</v>
      </c>
      <c r="E3544">
        <v>23086</v>
      </c>
      <c r="F3544" t="s">
        <v>8219</v>
      </c>
      <c r="G3544" t="s">
        <v>8225</v>
      </c>
      <c r="H3544" t="s">
        <v>8247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8285</v>
      </c>
      <c r="O3544" s="7">
        <f>(Table1[[#This Row],[pledged]]/Table1[[#This Row],[goal]])*100</f>
        <v>104.93636363636362</v>
      </c>
      <c r="P3544">
        <f>Table1[[#This Row],[pledged]]/Table1[[#This Row],[backers_count]]</f>
        <v>61.562666666666665</v>
      </c>
      <c r="Q3544" t="s">
        <v>8336</v>
      </c>
      <c r="R3544" t="s">
        <v>8337</v>
      </c>
      <c r="S3544" s="12">
        <f>(((J3544/60)/60)/24)+DATE(1970,1,1)</f>
        <v>42741.599664351852</v>
      </c>
      <c r="T3544" s="12">
        <f>(((I3544/60)/60)/24)+DATE(1970,1,1)</f>
        <v>42772.599664351852</v>
      </c>
    </row>
    <row r="3545" spans="1:20" ht="43.2" x14ac:dyDescent="0.3">
      <c r="A3545">
        <v>1267</v>
      </c>
      <c r="B3545" s="3" t="s">
        <v>1268</v>
      </c>
      <c r="C3545" s="3" t="s">
        <v>5377</v>
      </c>
      <c r="D3545">
        <v>22000</v>
      </c>
      <c r="E3545">
        <v>22396</v>
      </c>
      <c r="F3545" t="s">
        <v>8219</v>
      </c>
      <c r="G3545" t="s">
        <v>8224</v>
      </c>
      <c r="H3545" t="s">
        <v>8246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8276</v>
      </c>
      <c r="O3545" s="7">
        <f>(Table1[[#This Row],[pledged]]/Table1[[#This Row],[goal]])*100</f>
        <v>101.8</v>
      </c>
      <c r="P3545">
        <f>Table1[[#This Row],[pledged]]/Table1[[#This Row],[backers_count]]</f>
        <v>140.85534591194968</v>
      </c>
      <c r="Q3545" t="s">
        <v>8323</v>
      </c>
      <c r="R3545" t="s">
        <v>8324</v>
      </c>
      <c r="S3545" s="12">
        <f>(((J3545/60)/60)/24)+DATE(1970,1,1)</f>
        <v>41449.585162037038</v>
      </c>
      <c r="T3545" s="12">
        <f>(((I3545/60)/60)/24)+DATE(1970,1,1)</f>
        <v>41479.585162037038</v>
      </c>
    </row>
    <row r="3546" spans="1:20" ht="43.2" x14ac:dyDescent="0.3">
      <c r="A3546">
        <v>1502</v>
      </c>
      <c r="B3546" s="3" t="s">
        <v>1503</v>
      </c>
      <c r="C3546" s="3" t="s">
        <v>5612</v>
      </c>
      <c r="D3546">
        <v>22000</v>
      </c>
      <c r="E3546">
        <v>22318</v>
      </c>
      <c r="F3546" t="s">
        <v>8219</v>
      </c>
      <c r="G3546" t="s">
        <v>8225</v>
      </c>
      <c r="H3546" t="s">
        <v>8247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8285</v>
      </c>
      <c r="O3546" s="7">
        <f>(Table1[[#This Row],[pledged]]/Table1[[#This Row],[goal]])*100</f>
        <v>101.44545454545455</v>
      </c>
      <c r="P3546">
        <f>Table1[[#This Row],[pledged]]/Table1[[#This Row],[backers_count]]</f>
        <v>67.835866261398181</v>
      </c>
      <c r="Q3546" t="s">
        <v>8336</v>
      </c>
      <c r="R3546" t="s">
        <v>8337</v>
      </c>
      <c r="S3546" s="12">
        <f>(((J3546/60)/60)/24)+DATE(1970,1,1)</f>
        <v>42426.542592592596</v>
      </c>
      <c r="T3546" s="12">
        <f>(((I3546/60)/60)/24)+DATE(1970,1,1)</f>
        <v>42454.916666666672</v>
      </c>
    </row>
    <row r="3547" spans="1:20" ht="43.2" x14ac:dyDescent="0.3">
      <c r="A3547">
        <v>3017</v>
      </c>
      <c r="B3547" s="3" t="s">
        <v>3017</v>
      </c>
      <c r="C3547" s="3" t="s">
        <v>7127</v>
      </c>
      <c r="D3547">
        <v>22000</v>
      </c>
      <c r="E3547">
        <v>23285</v>
      </c>
      <c r="F3547" t="s">
        <v>8219</v>
      </c>
      <c r="G3547" t="s">
        <v>8224</v>
      </c>
      <c r="H3547" t="s">
        <v>8246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8303</v>
      </c>
      <c r="O3547" s="7">
        <f>(Table1[[#This Row],[pledged]]/Table1[[#This Row],[goal]])*100</f>
        <v>105.84090909090908</v>
      </c>
      <c r="P3547">
        <f>Table1[[#This Row],[pledged]]/Table1[[#This Row],[backers_count]]</f>
        <v>146.44654088050314</v>
      </c>
      <c r="Q3547" t="s">
        <v>8315</v>
      </c>
      <c r="R3547" t="s">
        <v>8355</v>
      </c>
      <c r="S3547" s="12">
        <f>(((J3547/60)/60)/24)+DATE(1970,1,1)</f>
        <v>41841.850034722222</v>
      </c>
      <c r="T3547" s="12">
        <f>(((I3547/60)/60)/24)+DATE(1970,1,1)</f>
        <v>41871.850034722222</v>
      </c>
    </row>
    <row r="3548" spans="1:20" ht="43.2" x14ac:dyDescent="0.3">
      <c r="A3548">
        <v>418</v>
      </c>
      <c r="B3548" s="3" t="s">
        <v>419</v>
      </c>
      <c r="C3548" s="3" t="s">
        <v>4528</v>
      </c>
      <c r="D3548">
        <v>22400</v>
      </c>
      <c r="E3548">
        <v>22542</v>
      </c>
      <c r="F3548" t="s">
        <v>8219</v>
      </c>
      <c r="G3548" t="s">
        <v>8224</v>
      </c>
      <c r="H3548" t="s">
        <v>8246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8269</v>
      </c>
      <c r="O3548" s="7">
        <f>(Table1[[#This Row],[pledged]]/Table1[[#This Row],[goal]])*100</f>
        <v>100.63392857142857</v>
      </c>
      <c r="P3548">
        <f>Table1[[#This Row],[pledged]]/Table1[[#This Row],[backers_count]]</f>
        <v>216.75</v>
      </c>
      <c r="Q3548" t="s">
        <v>8308</v>
      </c>
      <c r="R3548" t="s">
        <v>8313</v>
      </c>
      <c r="S3548" s="12">
        <f>(((J3548/60)/60)/24)+DATE(1970,1,1)</f>
        <v>42178.282372685186</v>
      </c>
      <c r="T3548" s="12">
        <f>(((I3548/60)/60)/24)+DATE(1970,1,1)</f>
        <v>42208.282372685186</v>
      </c>
    </row>
    <row r="3549" spans="1:20" ht="43.2" x14ac:dyDescent="0.3">
      <c r="A3549">
        <v>2610</v>
      </c>
      <c r="B3549" s="3" t="s">
        <v>2610</v>
      </c>
      <c r="C3549" s="3" t="s">
        <v>6720</v>
      </c>
      <c r="D3549">
        <v>22765</v>
      </c>
      <c r="E3549">
        <v>32172.66</v>
      </c>
      <c r="F3549" t="s">
        <v>8219</v>
      </c>
      <c r="G3549" t="s">
        <v>8224</v>
      </c>
      <c r="H3549" t="s">
        <v>8246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8301</v>
      </c>
      <c r="O3549" s="7">
        <f>(Table1[[#This Row],[pledged]]/Table1[[#This Row],[goal]])*100</f>
        <v>141.3251043268175</v>
      </c>
      <c r="P3549">
        <f>Table1[[#This Row],[pledged]]/Table1[[#This Row],[backers_count]]</f>
        <v>55.758509532062391</v>
      </c>
      <c r="Q3549" t="s">
        <v>8317</v>
      </c>
      <c r="R3549" t="s">
        <v>8353</v>
      </c>
      <c r="S3549" s="12">
        <f>(((J3549/60)/60)/24)+DATE(1970,1,1)</f>
        <v>42564.881076388891</v>
      </c>
      <c r="T3549" s="12">
        <f>(((I3549/60)/60)/24)+DATE(1970,1,1)</f>
        <v>42604.290972222225</v>
      </c>
    </row>
    <row r="3550" spans="1:20" ht="43.2" x14ac:dyDescent="0.3">
      <c r="A3550">
        <v>1526</v>
      </c>
      <c r="B3550" s="3" t="s">
        <v>1527</v>
      </c>
      <c r="C3550" s="3" t="s">
        <v>5636</v>
      </c>
      <c r="D3550">
        <v>23000</v>
      </c>
      <c r="E3550">
        <v>27675</v>
      </c>
      <c r="F3550" t="s">
        <v>8219</v>
      </c>
      <c r="G3550" t="s">
        <v>8224</v>
      </c>
      <c r="H3550" t="s">
        <v>8246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8285</v>
      </c>
      <c r="O3550" s="7">
        <f>(Table1[[#This Row],[pledged]]/Table1[[#This Row],[goal]])*100</f>
        <v>120.32608695652173</v>
      </c>
      <c r="P3550">
        <f>Table1[[#This Row],[pledged]]/Table1[[#This Row],[backers_count]]</f>
        <v>98.839285714285708</v>
      </c>
      <c r="Q3550" t="s">
        <v>8336</v>
      </c>
      <c r="R3550" t="s">
        <v>8337</v>
      </c>
      <c r="S3550" s="12">
        <f>(((J3550/60)/60)/24)+DATE(1970,1,1)</f>
        <v>42339.276006944448</v>
      </c>
      <c r="T3550" s="12">
        <f>(((I3550/60)/60)/24)+DATE(1970,1,1)</f>
        <v>42388.276006944448</v>
      </c>
    </row>
    <row r="3551" spans="1:20" ht="43.2" x14ac:dyDescent="0.3">
      <c r="A3551">
        <v>2457</v>
      </c>
      <c r="B3551" s="3" t="s">
        <v>2458</v>
      </c>
      <c r="C3551" s="3" t="s">
        <v>6567</v>
      </c>
      <c r="D3551">
        <v>23000</v>
      </c>
      <c r="E3551">
        <v>23530</v>
      </c>
      <c r="F3551" t="s">
        <v>8219</v>
      </c>
      <c r="G3551" t="s">
        <v>8224</v>
      </c>
      <c r="H3551" t="s">
        <v>8246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8298</v>
      </c>
      <c r="O3551" s="7">
        <f>(Table1[[#This Row],[pledged]]/Table1[[#This Row],[goal]])*100</f>
        <v>102.30434782608695</v>
      </c>
      <c r="P3551">
        <f>Table1[[#This Row],[pledged]]/Table1[[#This Row],[backers_count]]</f>
        <v>189.75806451612902</v>
      </c>
      <c r="Q3551" t="s">
        <v>8334</v>
      </c>
      <c r="R3551" t="s">
        <v>8350</v>
      </c>
      <c r="S3551" s="12">
        <f>(((J3551/60)/60)/24)+DATE(1970,1,1)</f>
        <v>42423.602500000001</v>
      </c>
      <c r="T3551" s="12">
        <f>(((I3551/60)/60)/24)+DATE(1970,1,1)</f>
        <v>42453.560833333337</v>
      </c>
    </row>
    <row r="3552" spans="1:20" ht="43.2" x14ac:dyDescent="0.3">
      <c r="A3552">
        <v>3211</v>
      </c>
      <c r="B3552" s="3" t="s">
        <v>3211</v>
      </c>
      <c r="C3552" s="3" t="s">
        <v>7321</v>
      </c>
      <c r="D3552">
        <v>23000</v>
      </c>
      <c r="E3552">
        <v>27541</v>
      </c>
      <c r="F3552" t="s">
        <v>8219</v>
      </c>
      <c r="G3552" t="s">
        <v>8224</v>
      </c>
      <c r="H3552" t="s">
        <v>8246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8271</v>
      </c>
      <c r="O3552" s="7">
        <f>(Table1[[#This Row],[pledged]]/Table1[[#This Row],[goal]])*100</f>
        <v>119.74347826086958</v>
      </c>
      <c r="P3552">
        <f>Table1[[#This Row],[pledged]]/Table1[[#This Row],[backers_count]]</f>
        <v>85.531055900621112</v>
      </c>
      <c r="Q3552" t="s">
        <v>8315</v>
      </c>
      <c r="R3552" t="s">
        <v>8316</v>
      </c>
      <c r="S3552" s="12">
        <f>(((J3552/60)/60)/24)+DATE(1970,1,1)</f>
        <v>41834.586574074077</v>
      </c>
      <c r="T3552" s="12">
        <f>(((I3552/60)/60)/24)+DATE(1970,1,1)</f>
        <v>41866.083333333336</v>
      </c>
    </row>
    <row r="3553" spans="1:20" ht="43.2" x14ac:dyDescent="0.3">
      <c r="A3553">
        <v>3259</v>
      </c>
      <c r="B3553" s="3" t="s">
        <v>3259</v>
      </c>
      <c r="C3553" s="3" t="s">
        <v>7369</v>
      </c>
      <c r="D3553">
        <v>23000</v>
      </c>
      <c r="E3553">
        <v>24418.6</v>
      </c>
      <c r="F3553" t="s">
        <v>8219</v>
      </c>
      <c r="G3553" t="s">
        <v>8224</v>
      </c>
      <c r="H3553" t="s">
        <v>8246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8271</v>
      </c>
      <c r="O3553" s="7">
        <f>(Table1[[#This Row],[pledged]]/Table1[[#This Row],[goal]])*100</f>
        <v>106.16782608695652</v>
      </c>
      <c r="P3553">
        <f>Table1[[#This Row],[pledged]]/Table1[[#This Row],[backers_count]]</f>
        <v>251.7381443298969</v>
      </c>
      <c r="Q3553" t="s">
        <v>8315</v>
      </c>
      <c r="R3553" t="s">
        <v>8316</v>
      </c>
      <c r="S3553" s="12">
        <f>(((J3553/60)/60)/24)+DATE(1970,1,1)</f>
        <v>42614.760937500003</v>
      </c>
      <c r="T3553" s="12">
        <f>(((I3553/60)/60)/24)+DATE(1970,1,1)</f>
        <v>42644.165972222225</v>
      </c>
    </row>
    <row r="3554" spans="1:20" ht="43.2" x14ac:dyDescent="0.3">
      <c r="A3554">
        <v>254</v>
      </c>
      <c r="B3554" s="3" t="s">
        <v>255</v>
      </c>
      <c r="C3554" s="3" t="s">
        <v>4364</v>
      </c>
      <c r="D3554">
        <v>24000</v>
      </c>
      <c r="E3554">
        <v>28067.34</v>
      </c>
      <c r="F3554" t="s">
        <v>8219</v>
      </c>
      <c r="G3554" t="s">
        <v>8224</v>
      </c>
      <c r="H3554" t="s">
        <v>8246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8269</v>
      </c>
      <c r="O3554" s="7">
        <f>(Table1[[#This Row],[pledged]]/Table1[[#This Row],[goal]])*100</f>
        <v>116.94725</v>
      </c>
      <c r="P3554">
        <f>Table1[[#This Row],[pledged]]/Table1[[#This Row],[backers_count]]</f>
        <v>89.38643312101911</v>
      </c>
      <c r="Q3554" t="s">
        <v>8308</v>
      </c>
      <c r="R3554" t="s">
        <v>8313</v>
      </c>
      <c r="S3554" s="12">
        <f>(((J3554/60)/60)/24)+DATE(1970,1,1)</f>
        <v>42263.952662037031</v>
      </c>
      <c r="T3554" s="12">
        <f>(((I3554/60)/60)/24)+DATE(1970,1,1)</f>
        <v>42294.083333333328</v>
      </c>
    </row>
    <row r="3555" spans="1:20" ht="28.8" x14ac:dyDescent="0.3">
      <c r="A3555">
        <v>2442</v>
      </c>
      <c r="B3555" s="3" t="s">
        <v>2443</v>
      </c>
      <c r="C3555" s="3" t="s">
        <v>6552</v>
      </c>
      <c r="D3555">
        <v>24000</v>
      </c>
      <c r="E3555">
        <v>30226</v>
      </c>
      <c r="F3555" t="s">
        <v>8219</v>
      </c>
      <c r="G3555" t="s">
        <v>8224</v>
      </c>
      <c r="H3555" t="s">
        <v>8246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8298</v>
      </c>
      <c r="O3555" s="7">
        <f>(Table1[[#This Row],[pledged]]/Table1[[#This Row],[goal]])*100</f>
        <v>125.94166666666666</v>
      </c>
      <c r="P3555">
        <f>Table1[[#This Row],[pledged]]/Table1[[#This Row],[backers_count]]</f>
        <v>81.252688172043008</v>
      </c>
      <c r="Q3555" t="s">
        <v>8334</v>
      </c>
      <c r="R3555" t="s">
        <v>8350</v>
      </c>
      <c r="S3555" s="12">
        <f>(((J3555/60)/60)/24)+DATE(1970,1,1)</f>
        <v>42052.666990740734</v>
      </c>
      <c r="T3555" s="12">
        <f>(((I3555/60)/60)/24)+DATE(1970,1,1)</f>
        <v>42082.625324074077</v>
      </c>
    </row>
    <row r="3556" spans="1:20" ht="43.2" x14ac:dyDescent="0.3">
      <c r="A3556">
        <v>359</v>
      </c>
      <c r="B3556" s="3" t="s">
        <v>360</v>
      </c>
      <c r="C3556" s="3" t="s">
        <v>4469</v>
      </c>
      <c r="D3556">
        <v>24200</v>
      </c>
      <c r="E3556">
        <v>25375</v>
      </c>
      <c r="F3556" t="s">
        <v>8219</v>
      </c>
      <c r="G3556" t="s">
        <v>8224</v>
      </c>
      <c r="H3556" t="s">
        <v>8246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8269</v>
      </c>
      <c r="O3556" s="7">
        <f>(Table1[[#This Row],[pledged]]/Table1[[#This Row],[goal]])*100</f>
        <v>104.85537190082646</v>
      </c>
      <c r="P3556">
        <f>Table1[[#This Row],[pledged]]/Table1[[#This Row],[backers_count]]</f>
        <v>84.023178807947019</v>
      </c>
      <c r="Q3556" t="s">
        <v>8308</v>
      </c>
      <c r="R3556" t="s">
        <v>8313</v>
      </c>
      <c r="S3556" s="12">
        <f>(((J3556/60)/60)/24)+DATE(1970,1,1)</f>
        <v>41935.070486111108</v>
      </c>
      <c r="T3556" s="12">
        <f>(((I3556/60)/60)/24)+DATE(1970,1,1)</f>
        <v>41957.216666666667</v>
      </c>
    </row>
    <row r="3557" spans="1:20" ht="57.6" x14ac:dyDescent="0.3">
      <c r="A3557">
        <v>39</v>
      </c>
      <c r="B3557" s="3" t="s">
        <v>41</v>
      </c>
      <c r="C3557" s="3" t="s">
        <v>4150</v>
      </c>
      <c r="D3557">
        <v>25000</v>
      </c>
      <c r="E3557">
        <v>32745</v>
      </c>
      <c r="F3557" t="s">
        <v>8219</v>
      </c>
      <c r="G3557" t="s">
        <v>8225</v>
      </c>
      <c r="H3557" t="s">
        <v>8247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8265</v>
      </c>
      <c r="O3557" s="7">
        <f>(Table1[[#This Row],[pledged]]/Table1[[#This Row],[goal]])*100</f>
        <v>130.98000000000002</v>
      </c>
      <c r="P3557">
        <f>Table1[[#This Row],[pledged]]/Table1[[#This Row],[backers_count]]</f>
        <v>150.89861751152074</v>
      </c>
      <c r="Q3557" t="s">
        <v>8308</v>
      </c>
      <c r="R3557" t="s">
        <v>8309</v>
      </c>
      <c r="S3557" s="12">
        <f>(((J3557/60)/60)/24)+DATE(1970,1,1)</f>
        <v>41754.047083333331</v>
      </c>
      <c r="T3557" s="12">
        <f>(((I3557/60)/60)/24)+DATE(1970,1,1)</f>
        <v>41784.957638888889</v>
      </c>
    </row>
    <row r="3558" spans="1:20" ht="43.2" x14ac:dyDescent="0.3">
      <c r="A3558">
        <v>243</v>
      </c>
      <c r="B3558" s="3" t="s">
        <v>245</v>
      </c>
      <c r="C3558" s="3" t="s">
        <v>4353</v>
      </c>
      <c r="D3558">
        <v>25000</v>
      </c>
      <c r="E3558">
        <v>25648</v>
      </c>
      <c r="F3558" t="s">
        <v>8219</v>
      </c>
      <c r="G3558" t="s">
        <v>8224</v>
      </c>
      <c r="H3558" t="s">
        <v>8246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8269</v>
      </c>
      <c r="O3558" s="7">
        <f>(Table1[[#This Row],[pledged]]/Table1[[#This Row],[goal]])*100</f>
        <v>102.592</v>
      </c>
      <c r="P3558">
        <f>Table1[[#This Row],[pledged]]/Table1[[#This Row],[backers_count]]</f>
        <v>78.195121951219505</v>
      </c>
      <c r="Q3558" t="s">
        <v>8308</v>
      </c>
      <c r="R3558" t="s">
        <v>8313</v>
      </c>
      <c r="S3558" s="12">
        <f>(((J3558/60)/60)/24)+DATE(1970,1,1)</f>
        <v>41662.047500000001</v>
      </c>
      <c r="T3558" s="12">
        <f>(((I3558/60)/60)/24)+DATE(1970,1,1)</f>
        <v>41692.047500000001</v>
      </c>
    </row>
    <row r="3559" spans="1:20" ht="57.6" x14ac:dyDescent="0.3">
      <c r="A3559">
        <v>263</v>
      </c>
      <c r="B3559" s="3" t="s">
        <v>264</v>
      </c>
      <c r="C3559" s="3" t="s">
        <v>4373</v>
      </c>
      <c r="D3559">
        <v>25000</v>
      </c>
      <c r="E3559">
        <v>29520.27</v>
      </c>
      <c r="F3559" t="s">
        <v>8219</v>
      </c>
      <c r="G3559" t="s">
        <v>8224</v>
      </c>
      <c r="H3559" t="s">
        <v>8246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8269</v>
      </c>
      <c r="O3559" s="7">
        <f>(Table1[[#This Row],[pledged]]/Table1[[#This Row],[goal]])*100</f>
        <v>118.08108</v>
      </c>
      <c r="P3559">
        <f>Table1[[#This Row],[pledged]]/Table1[[#This Row],[backers_count]]</f>
        <v>30.654485981308412</v>
      </c>
      <c r="Q3559" t="s">
        <v>8308</v>
      </c>
      <c r="R3559" t="s">
        <v>8313</v>
      </c>
      <c r="S3559" s="12">
        <f>(((J3559/60)/60)/24)+DATE(1970,1,1)</f>
        <v>41149.954791666663</v>
      </c>
      <c r="T3559" s="12">
        <f>(((I3559/60)/60)/24)+DATE(1970,1,1)</f>
        <v>41179.954791666663</v>
      </c>
    </row>
    <row r="3560" spans="1:20" ht="43.2" x14ac:dyDescent="0.3">
      <c r="A3560">
        <v>296</v>
      </c>
      <c r="B3560" s="3" t="s">
        <v>297</v>
      </c>
      <c r="C3560" s="3" t="s">
        <v>4406</v>
      </c>
      <c r="D3560">
        <v>25000</v>
      </c>
      <c r="E3560">
        <v>29681.55</v>
      </c>
      <c r="F3560" t="s">
        <v>8219</v>
      </c>
      <c r="G3560" t="s">
        <v>8224</v>
      </c>
      <c r="H3560" t="s">
        <v>8246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8269</v>
      </c>
      <c r="O3560" s="7">
        <f>(Table1[[#This Row],[pledged]]/Table1[[#This Row],[goal]])*100</f>
        <v>118.72620000000001</v>
      </c>
      <c r="P3560">
        <f>Table1[[#This Row],[pledged]]/Table1[[#This Row],[backers_count]]</f>
        <v>230.08953488372092</v>
      </c>
      <c r="Q3560" t="s">
        <v>8308</v>
      </c>
      <c r="R3560" t="s">
        <v>8313</v>
      </c>
      <c r="S3560" s="12">
        <f>(((J3560/60)/60)/24)+DATE(1970,1,1)</f>
        <v>41134.475497685184</v>
      </c>
      <c r="T3560" s="12">
        <f>(((I3560/60)/60)/24)+DATE(1970,1,1)</f>
        <v>41159.475497685184</v>
      </c>
    </row>
    <row r="3561" spans="1:20" ht="43.2" x14ac:dyDescent="0.3">
      <c r="A3561">
        <v>300</v>
      </c>
      <c r="B3561" s="3" t="s">
        <v>301</v>
      </c>
      <c r="C3561" s="3" t="s">
        <v>4410</v>
      </c>
      <c r="D3561">
        <v>25000</v>
      </c>
      <c r="E3561">
        <v>25430.66</v>
      </c>
      <c r="F3561" t="s">
        <v>8219</v>
      </c>
      <c r="G3561" t="s">
        <v>8224</v>
      </c>
      <c r="H3561" t="s">
        <v>8246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8269</v>
      </c>
      <c r="O3561" s="7">
        <f>(Table1[[#This Row],[pledged]]/Table1[[#This Row],[goal]])*100</f>
        <v>101.72264</v>
      </c>
      <c r="P3561">
        <f>Table1[[#This Row],[pledged]]/Table1[[#This Row],[backers_count]]</f>
        <v>85.337785234899329</v>
      </c>
      <c r="Q3561" t="s">
        <v>8308</v>
      </c>
      <c r="R3561" t="s">
        <v>8313</v>
      </c>
      <c r="S3561" s="12">
        <f>(((J3561/60)/60)/24)+DATE(1970,1,1)</f>
        <v>40626.959930555553</v>
      </c>
      <c r="T3561" s="12">
        <f>(((I3561/60)/60)/24)+DATE(1970,1,1)</f>
        <v>40657.959930555553</v>
      </c>
    </row>
    <row r="3562" spans="1:20" ht="43.2" x14ac:dyDescent="0.3">
      <c r="A3562">
        <v>315</v>
      </c>
      <c r="B3562" s="3" t="s">
        <v>316</v>
      </c>
      <c r="C3562" s="3" t="s">
        <v>4425</v>
      </c>
      <c r="D3562">
        <v>25000</v>
      </c>
      <c r="E3562">
        <v>25312</v>
      </c>
      <c r="F3562" t="s">
        <v>8219</v>
      </c>
      <c r="G3562" t="s">
        <v>8224</v>
      </c>
      <c r="H3562" t="s">
        <v>8246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8269</v>
      </c>
      <c r="O3562" s="7">
        <f>(Table1[[#This Row],[pledged]]/Table1[[#This Row],[goal]])*100</f>
        <v>101.248</v>
      </c>
      <c r="P3562">
        <f>Table1[[#This Row],[pledged]]/Table1[[#This Row],[backers_count]]</f>
        <v>200.88888888888889</v>
      </c>
      <c r="Q3562" t="s">
        <v>8308</v>
      </c>
      <c r="R3562" t="s">
        <v>8313</v>
      </c>
      <c r="S3562" s="12">
        <f>(((J3562/60)/60)/24)+DATE(1970,1,1)</f>
        <v>41113.77238425926</v>
      </c>
      <c r="T3562" s="12">
        <f>(((I3562/60)/60)/24)+DATE(1970,1,1)</f>
        <v>41143.77238425926</v>
      </c>
    </row>
    <row r="3563" spans="1:20" ht="43.2" x14ac:dyDescent="0.3">
      <c r="A3563">
        <v>322</v>
      </c>
      <c r="B3563" s="3" t="s">
        <v>323</v>
      </c>
      <c r="C3563" s="3" t="s">
        <v>4432</v>
      </c>
      <c r="D3563">
        <v>25000</v>
      </c>
      <c r="E3563">
        <v>26978</v>
      </c>
      <c r="F3563" t="s">
        <v>8219</v>
      </c>
      <c r="G3563" t="s">
        <v>8224</v>
      </c>
      <c r="H3563" t="s">
        <v>8246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8269</v>
      </c>
      <c r="O3563" s="7">
        <f>(Table1[[#This Row],[pledged]]/Table1[[#This Row],[goal]])*100</f>
        <v>107.91200000000001</v>
      </c>
      <c r="P3563">
        <f>Table1[[#This Row],[pledged]]/Table1[[#This Row],[backers_count]]</f>
        <v>145.04301075268816</v>
      </c>
      <c r="Q3563" t="s">
        <v>8308</v>
      </c>
      <c r="R3563" t="s">
        <v>8313</v>
      </c>
      <c r="S3563" s="12">
        <f>(((J3563/60)/60)/24)+DATE(1970,1,1)</f>
        <v>42473.57</v>
      </c>
      <c r="T3563" s="12">
        <f>(((I3563/60)/60)/24)+DATE(1970,1,1)</f>
        <v>42503.57</v>
      </c>
    </row>
    <row r="3564" spans="1:20" ht="43.2" x14ac:dyDescent="0.3">
      <c r="A3564">
        <v>336</v>
      </c>
      <c r="B3564" s="3" t="s">
        <v>337</v>
      </c>
      <c r="C3564" s="3" t="s">
        <v>4446</v>
      </c>
      <c r="D3564">
        <v>25000</v>
      </c>
      <c r="E3564">
        <v>29209.78</v>
      </c>
      <c r="F3564" t="s">
        <v>8219</v>
      </c>
      <c r="G3564" t="s">
        <v>8224</v>
      </c>
      <c r="H3564" t="s">
        <v>8246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8269</v>
      </c>
      <c r="O3564" s="7">
        <f>(Table1[[#This Row],[pledged]]/Table1[[#This Row],[goal]])*100</f>
        <v>116.83911999999998</v>
      </c>
      <c r="P3564">
        <f>Table1[[#This Row],[pledged]]/Table1[[#This Row],[backers_count]]</f>
        <v>59.249046653144013</v>
      </c>
      <c r="Q3564" t="s">
        <v>8308</v>
      </c>
      <c r="R3564" t="s">
        <v>8313</v>
      </c>
      <c r="S3564" s="12">
        <f>(((J3564/60)/60)/24)+DATE(1970,1,1)</f>
        <v>42291.596273148149</v>
      </c>
      <c r="T3564" s="12">
        <f>(((I3564/60)/60)/24)+DATE(1970,1,1)</f>
        <v>42321.637939814813</v>
      </c>
    </row>
    <row r="3565" spans="1:20" ht="43.2" x14ac:dyDescent="0.3">
      <c r="A3565">
        <v>350</v>
      </c>
      <c r="B3565" s="3" t="s">
        <v>351</v>
      </c>
      <c r="C3565" s="3" t="s">
        <v>4460</v>
      </c>
      <c r="D3565">
        <v>25000</v>
      </c>
      <c r="E3565">
        <v>28690</v>
      </c>
      <c r="F3565" t="s">
        <v>8219</v>
      </c>
      <c r="G3565" t="s">
        <v>8224</v>
      </c>
      <c r="H3565" t="s">
        <v>8246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8269</v>
      </c>
      <c r="O3565" s="7">
        <f>(Table1[[#This Row],[pledged]]/Table1[[#This Row],[goal]])*100</f>
        <v>114.75999999999999</v>
      </c>
      <c r="P3565">
        <f>Table1[[#This Row],[pledged]]/Table1[[#This Row],[backers_count]]</f>
        <v>129.81900452488688</v>
      </c>
      <c r="Q3565" t="s">
        <v>8308</v>
      </c>
      <c r="R3565" t="s">
        <v>8313</v>
      </c>
      <c r="S3565" s="12">
        <f>(((J3565/60)/60)/24)+DATE(1970,1,1)</f>
        <v>42586.066076388888</v>
      </c>
      <c r="T3565" s="12">
        <f>(((I3565/60)/60)/24)+DATE(1970,1,1)</f>
        <v>42624.165972222225</v>
      </c>
    </row>
    <row r="3566" spans="1:20" ht="43.2" x14ac:dyDescent="0.3">
      <c r="A3566">
        <v>370</v>
      </c>
      <c r="B3566" s="3" t="s">
        <v>371</v>
      </c>
      <c r="C3566" s="3" t="s">
        <v>4480</v>
      </c>
      <c r="D3566">
        <v>25000</v>
      </c>
      <c r="E3566">
        <v>30505</v>
      </c>
      <c r="F3566" t="s">
        <v>8219</v>
      </c>
      <c r="G3566" t="s">
        <v>8224</v>
      </c>
      <c r="H3566" t="s">
        <v>8246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8269</v>
      </c>
      <c r="O3566" s="7">
        <f>(Table1[[#This Row],[pledged]]/Table1[[#This Row],[goal]])*100</f>
        <v>122.02</v>
      </c>
      <c r="P3566">
        <f>Table1[[#This Row],[pledged]]/Table1[[#This Row],[backers_count]]</f>
        <v>709.41860465116281</v>
      </c>
      <c r="Q3566" t="s">
        <v>8308</v>
      </c>
      <c r="R3566" t="s">
        <v>8313</v>
      </c>
      <c r="S3566" s="12">
        <f>(((J3566/60)/60)/24)+DATE(1970,1,1)</f>
        <v>42711.795138888891</v>
      </c>
      <c r="T3566" s="12">
        <f>(((I3566/60)/60)/24)+DATE(1970,1,1)</f>
        <v>42741.795138888891</v>
      </c>
    </row>
    <row r="3567" spans="1:20" ht="43.2" x14ac:dyDescent="0.3">
      <c r="A3567">
        <v>381</v>
      </c>
      <c r="B3567" s="3" t="s">
        <v>382</v>
      </c>
      <c r="C3567" s="3" t="s">
        <v>4491</v>
      </c>
      <c r="D3567">
        <v>25000</v>
      </c>
      <c r="E3567">
        <v>26182.5</v>
      </c>
      <c r="F3567" t="s">
        <v>8219</v>
      </c>
      <c r="G3567" t="s">
        <v>8224</v>
      </c>
      <c r="H3567" t="s">
        <v>8246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8269</v>
      </c>
      <c r="O3567" s="7">
        <f>(Table1[[#This Row],[pledged]]/Table1[[#This Row],[goal]])*100</f>
        <v>104.72999999999999</v>
      </c>
      <c r="P3567">
        <f>Table1[[#This Row],[pledged]]/Table1[[#This Row],[backers_count]]</f>
        <v>104.31274900398407</v>
      </c>
      <c r="Q3567" t="s">
        <v>8308</v>
      </c>
      <c r="R3567" t="s">
        <v>8313</v>
      </c>
      <c r="S3567" s="12">
        <f>(((J3567/60)/60)/24)+DATE(1970,1,1)</f>
        <v>41085.698113425926</v>
      </c>
      <c r="T3567" s="12">
        <f>(((I3567/60)/60)/24)+DATE(1970,1,1)</f>
        <v>41120.208333333336</v>
      </c>
    </row>
    <row r="3568" spans="1:20" ht="43.2" x14ac:dyDescent="0.3">
      <c r="A3568">
        <v>385</v>
      </c>
      <c r="B3568" s="3" t="s">
        <v>386</v>
      </c>
      <c r="C3568" s="3" t="s">
        <v>4495</v>
      </c>
      <c r="D3568">
        <v>25000</v>
      </c>
      <c r="E3568">
        <v>26495.5</v>
      </c>
      <c r="F3568" t="s">
        <v>8219</v>
      </c>
      <c r="G3568" t="s">
        <v>8224</v>
      </c>
      <c r="H3568" t="s">
        <v>8246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8269</v>
      </c>
      <c r="O3568" s="7">
        <f>(Table1[[#This Row],[pledged]]/Table1[[#This Row],[goal]])*100</f>
        <v>105.982</v>
      </c>
      <c r="P3568">
        <f>Table1[[#This Row],[pledged]]/Table1[[#This Row],[backers_count]]</f>
        <v>111.79535864978902</v>
      </c>
      <c r="Q3568" t="s">
        <v>8308</v>
      </c>
      <c r="R3568" t="s">
        <v>8313</v>
      </c>
      <c r="S3568" s="12">
        <f>(((J3568/60)/60)/24)+DATE(1970,1,1)</f>
        <v>41934.584502314814</v>
      </c>
      <c r="T3568" s="12">
        <f>(((I3568/60)/60)/24)+DATE(1970,1,1)</f>
        <v>41964.626168981486</v>
      </c>
    </row>
    <row r="3569" spans="1:20" ht="43.2" x14ac:dyDescent="0.3">
      <c r="A3569">
        <v>643</v>
      </c>
      <c r="B3569" s="3" t="s">
        <v>644</v>
      </c>
      <c r="C3569" s="3" t="s">
        <v>4753</v>
      </c>
      <c r="D3569">
        <v>25000</v>
      </c>
      <c r="E3569">
        <v>26452</v>
      </c>
      <c r="F3569" t="s">
        <v>8219</v>
      </c>
      <c r="G3569" t="s">
        <v>8224</v>
      </c>
      <c r="H3569" t="s">
        <v>8246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8273</v>
      </c>
      <c r="O3569" s="7">
        <f>(Table1[[#This Row],[pledged]]/Table1[[#This Row],[goal]])*100</f>
        <v>105.80799999999999</v>
      </c>
      <c r="P3569">
        <f>Table1[[#This Row],[pledged]]/Table1[[#This Row],[backers_count]]</f>
        <v>174.02631578947367</v>
      </c>
      <c r="Q3569" t="s">
        <v>8317</v>
      </c>
      <c r="R3569" t="s">
        <v>8319</v>
      </c>
      <c r="S3569" s="12">
        <f>(((J3569/60)/60)/24)+DATE(1970,1,1)</f>
        <v>42100.642071759255</v>
      </c>
      <c r="T3569" s="12">
        <f>(((I3569/60)/60)/24)+DATE(1970,1,1)</f>
        <v>42155.642071759255</v>
      </c>
    </row>
    <row r="3570" spans="1:20" ht="43.2" x14ac:dyDescent="0.3">
      <c r="A3570">
        <v>644</v>
      </c>
      <c r="B3570" s="3" t="s">
        <v>645</v>
      </c>
      <c r="C3570" s="3" t="s">
        <v>4754</v>
      </c>
      <c r="D3570">
        <v>25000</v>
      </c>
      <c r="E3570">
        <v>75029.48</v>
      </c>
      <c r="F3570" t="s">
        <v>8219</v>
      </c>
      <c r="G3570" t="s">
        <v>8224</v>
      </c>
      <c r="H3570" t="s">
        <v>8246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8273</v>
      </c>
      <c r="O3570" s="7">
        <f>(Table1[[#This Row],[pledged]]/Table1[[#This Row],[goal]])*100</f>
        <v>300.11791999999997</v>
      </c>
      <c r="P3570">
        <f>Table1[[#This Row],[pledged]]/Table1[[#This Row],[backers_count]]</f>
        <v>73.486268364348675</v>
      </c>
      <c r="Q3570" t="s">
        <v>8317</v>
      </c>
      <c r="R3570" t="s">
        <v>8319</v>
      </c>
      <c r="S3570" s="12">
        <f>(((J3570/60)/60)/24)+DATE(1970,1,1)</f>
        <v>41898.665960648148</v>
      </c>
      <c r="T3570" s="12">
        <f>(((I3570/60)/60)/24)+DATE(1970,1,1)</f>
        <v>41941.041666666664</v>
      </c>
    </row>
    <row r="3571" spans="1:20" ht="43.2" x14ac:dyDescent="0.3">
      <c r="A3571">
        <v>651</v>
      </c>
      <c r="B3571" s="3" t="s">
        <v>652</v>
      </c>
      <c r="C3571" s="3" t="s">
        <v>4761</v>
      </c>
      <c r="D3571">
        <v>25000</v>
      </c>
      <c r="E3571">
        <v>25132</v>
      </c>
      <c r="F3571" t="s">
        <v>8219</v>
      </c>
      <c r="G3571" t="s">
        <v>8224</v>
      </c>
      <c r="H3571" t="s">
        <v>8246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8273</v>
      </c>
      <c r="O3571" s="7">
        <f>(Table1[[#This Row],[pledged]]/Table1[[#This Row],[goal]])*100</f>
        <v>100.52799999999999</v>
      </c>
      <c r="P3571">
        <f>Table1[[#This Row],[pledged]]/Table1[[#This Row],[backers_count]]</f>
        <v>239.35238095238094</v>
      </c>
      <c r="Q3571" t="s">
        <v>8317</v>
      </c>
      <c r="R3571" t="s">
        <v>8319</v>
      </c>
      <c r="S3571" s="12">
        <f>(((J3571/60)/60)/24)+DATE(1970,1,1)</f>
        <v>41956.017488425925</v>
      </c>
      <c r="T3571" s="12">
        <f>(((I3571/60)/60)/24)+DATE(1970,1,1)</f>
        <v>41986.017488425925</v>
      </c>
    </row>
    <row r="3572" spans="1:20" ht="43.2" x14ac:dyDescent="0.3">
      <c r="A3572">
        <v>722</v>
      </c>
      <c r="B3572" s="3" t="s">
        <v>723</v>
      </c>
      <c r="C3572" s="3" t="s">
        <v>4832</v>
      </c>
      <c r="D3572">
        <v>25000</v>
      </c>
      <c r="E3572">
        <v>33006</v>
      </c>
      <c r="F3572" t="s">
        <v>8219</v>
      </c>
      <c r="G3572" t="s">
        <v>8224</v>
      </c>
      <c r="H3572" t="s">
        <v>8246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8274</v>
      </c>
      <c r="O3572" s="7">
        <f>(Table1[[#This Row],[pledged]]/Table1[[#This Row],[goal]])*100</f>
        <v>132.024</v>
      </c>
      <c r="P3572">
        <f>Table1[[#This Row],[pledged]]/Table1[[#This Row],[backers_count]]</f>
        <v>215.72549019607843</v>
      </c>
      <c r="Q3572" t="s">
        <v>8320</v>
      </c>
      <c r="R3572" t="s">
        <v>8321</v>
      </c>
      <c r="S3572" s="12">
        <f>(((J3572/60)/60)/24)+DATE(1970,1,1)</f>
        <v>40977.805300925924</v>
      </c>
      <c r="T3572" s="12">
        <f>(((I3572/60)/60)/24)+DATE(1970,1,1)</f>
        <v>41007.76363425926</v>
      </c>
    </row>
    <row r="3573" spans="1:20" ht="43.2" x14ac:dyDescent="0.3">
      <c r="A3573">
        <v>1202</v>
      </c>
      <c r="B3573" s="3" t="s">
        <v>1203</v>
      </c>
      <c r="C3573" s="3" t="s">
        <v>5312</v>
      </c>
      <c r="D3573">
        <v>25000</v>
      </c>
      <c r="E3573">
        <v>49811</v>
      </c>
      <c r="F3573" t="s">
        <v>8219</v>
      </c>
      <c r="G3573" t="s">
        <v>8226</v>
      </c>
      <c r="H3573" t="s">
        <v>8248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8285</v>
      </c>
      <c r="O3573" s="7">
        <f>(Table1[[#This Row],[pledged]]/Table1[[#This Row],[goal]])*100</f>
        <v>199.244</v>
      </c>
      <c r="P3573">
        <f>Table1[[#This Row],[pledged]]/Table1[[#This Row],[backers_count]]</f>
        <v>183.80442804428046</v>
      </c>
      <c r="Q3573" t="s">
        <v>8336</v>
      </c>
      <c r="R3573" t="s">
        <v>8337</v>
      </c>
      <c r="S3573" s="12">
        <f>(((J3573/60)/60)/24)+DATE(1970,1,1)</f>
        <v>42152.288819444439</v>
      </c>
      <c r="T3573" s="12">
        <f>(((I3573/60)/60)/24)+DATE(1970,1,1)</f>
        <v>42182.288819444439</v>
      </c>
    </row>
    <row r="3574" spans="1:20" ht="43.2" x14ac:dyDescent="0.3">
      <c r="A3574">
        <v>1274</v>
      </c>
      <c r="B3574" s="3" t="s">
        <v>1275</v>
      </c>
      <c r="C3574" s="3" t="s">
        <v>5384</v>
      </c>
      <c r="D3574">
        <v>25000</v>
      </c>
      <c r="E3574">
        <v>38743.839999999997</v>
      </c>
      <c r="F3574" t="s">
        <v>8219</v>
      </c>
      <c r="G3574" t="s">
        <v>8224</v>
      </c>
      <c r="H3574" t="s">
        <v>8246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8276</v>
      </c>
      <c r="O3574" s="7">
        <f>(Table1[[#This Row],[pledged]]/Table1[[#This Row],[goal]])*100</f>
        <v>154.97535999999999</v>
      </c>
      <c r="P3574">
        <f>Table1[[#This Row],[pledged]]/Table1[[#This Row],[backers_count]]</f>
        <v>82.963254817987149</v>
      </c>
      <c r="Q3574" t="s">
        <v>8323</v>
      </c>
      <c r="R3574" t="s">
        <v>8324</v>
      </c>
      <c r="S3574" s="12">
        <f>(((J3574/60)/60)/24)+DATE(1970,1,1)</f>
        <v>41116.690104166664</v>
      </c>
      <c r="T3574" s="12">
        <f>(((I3574/60)/60)/24)+DATE(1970,1,1)</f>
        <v>41151.690104166664</v>
      </c>
    </row>
    <row r="3575" spans="1:20" ht="57.6" x14ac:dyDescent="0.3">
      <c r="A3575">
        <v>1472</v>
      </c>
      <c r="B3575" s="3" t="s">
        <v>1473</v>
      </c>
      <c r="C3575" s="3" t="s">
        <v>5582</v>
      </c>
      <c r="D3575">
        <v>25000</v>
      </c>
      <c r="E3575">
        <v>34676</v>
      </c>
      <c r="F3575" t="s">
        <v>8219</v>
      </c>
      <c r="G3575" t="s">
        <v>8224</v>
      </c>
      <c r="H3575" t="s">
        <v>8246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8288</v>
      </c>
      <c r="O3575" s="7">
        <f>(Table1[[#This Row],[pledged]]/Table1[[#This Row],[goal]])*100</f>
        <v>138.70400000000001</v>
      </c>
      <c r="P3575">
        <f>Table1[[#This Row],[pledged]]/Table1[[#This Row],[backers_count]]</f>
        <v>103.20238095238095</v>
      </c>
      <c r="Q3575" t="s">
        <v>8320</v>
      </c>
      <c r="R3575" t="s">
        <v>8340</v>
      </c>
      <c r="S3575" s="12">
        <f>(((J3575/60)/60)/24)+DATE(1970,1,1)</f>
        <v>41533.542858796296</v>
      </c>
      <c r="T3575" s="12">
        <f>(((I3575/60)/60)/24)+DATE(1970,1,1)</f>
        <v>41563.542858796296</v>
      </c>
    </row>
    <row r="3576" spans="1:20" ht="43.2" x14ac:dyDescent="0.3">
      <c r="A3576">
        <v>1514</v>
      </c>
      <c r="B3576" s="3" t="s">
        <v>1515</v>
      </c>
      <c r="C3576" s="3" t="s">
        <v>5624</v>
      </c>
      <c r="D3576">
        <v>25000</v>
      </c>
      <c r="E3576">
        <v>26619</v>
      </c>
      <c r="F3576" t="s">
        <v>8219</v>
      </c>
      <c r="G3576" t="s">
        <v>8224</v>
      </c>
      <c r="H3576" t="s">
        <v>8246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8285</v>
      </c>
      <c r="O3576" s="7">
        <f>(Table1[[#This Row],[pledged]]/Table1[[#This Row],[goal]])*100</f>
        <v>106.476</v>
      </c>
      <c r="P3576">
        <f>Table1[[#This Row],[pledged]]/Table1[[#This Row],[backers_count]]</f>
        <v>151.24431818181819</v>
      </c>
      <c r="Q3576" t="s">
        <v>8336</v>
      </c>
      <c r="R3576" t="s">
        <v>8337</v>
      </c>
      <c r="S3576" s="12">
        <f>(((J3576/60)/60)/24)+DATE(1970,1,1)</f>
        <v>42234.597685185188</v>
      </c>
      <c r="T3576" s="12">
        <f>(((I3576/60)/60)/24)+DATE(1970,1,1)</f>
        <v>42274.597685185188</v>
      </c>
    </row>
    <row r="3577" spans="1:20" ht="43.2" x14ac:dyDescent="0.3">
      <c r="A3577">
        <v>1657</v>
      </c>
      <c r="B3577" s="3" t="s">
        <v>1658</v>
      </c>
      <c r="C3577" s="3" t="s">
        <v>5767</v>
      </c>
      <c r="D3577">
        <v>25000</v>
      </c>
      <c r="E3577">
        <v>26233.45</v>
      </c>
      <c r="F3577" t="s">
        <v>8219</v>
      </c>
      <c r="G3577" t="s">
        <v>8224</v>
      </c>
      <c r="H3577" t="s">
        <v>8246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8292</v>
      </c>
      <c r="O3577" s="7">
        <f>(Table1[[#This Row],[pledged]]/Table1[[#This Row],[goal]])*100</f>
        <v>104.93380000000001</v>
      </c>
      <c r="P3577">
        <f>Table1[[#This Row],[pledged]]/Table1[[#This Row],[backers_count]]</f>
        <v>118.70339366515837</v>
      </c>
      <c r="Q3577" t="s">
        <v>8323</v>
      </c>
      <c r="R3577" t="s">
        <v>8344</v>
      </c>
      <c r="S3577" s="12">
        <f>(((J3577/60)/60)/24)+DATE(1970,1,1)</f>
        <v>41023.782037037039</v>
      </c>
      <c r="T3577" s="12">
        <f>(((I3577/60)/60)/24)+DATE(1970,1,1)</f>
        <v>41053.782037037039</v>
      </c>
    </row>
    <row r="3578" spans="1:20" ht="43.2" x14ac:dyDescent="0.3">
      <c r="A3578">
        <v>2017</v>
      </c>
      <c r="B3578" s="3" t="s">
        <v>2018</v>
      </c>
      <c r="C3578" s="3" t="s">
        <v>6127</v>
      </c>
      <c r="D3578">
        <v>25000</v>
      </c>
      <c r="E3578">
        <v>31275.599999999999</v>
      </c>
      <c r="F3578" t="s">
        <v>8219</v>
      </c>
      <c r="G3578" t="s">
        <v>8224</v>
      </c>
      <c r="H3578" t="s">
        <v>8246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8295</v>
      </c>
      <c r="O3578" s="7">
        <f>(Table1[[#This Row],[pledged]]/Table1[[#This Row],[goal]])*100</f>
        <v>125.10239999999999</v>
      </c>
      <c r="P3578">
        <f>Table1[[#This Row],[pledged]]/Table1[[#This Row],[backers_count]]</f>
        <v>73.416901408450698</v>
      </c>
      <c r="Q3578" t="s">
        <v>8317</v>
      </c>
      <c r="R3578" t="s">
        <v>8347</v>
      </c>
      <c r="S3578" s="12">
        <f>(((J3578/60)/60)/24)+DATE(1970,1,1)</f>
        <v>40961.057349537034</v>
      </c>
      <c r="T3578" s="12">
        <f>(((I3578/60)/60)/24)+DATE(1970,1,1)</f>
        <v>40992.166666666664</v>
      </c>
    </row>
    <row r="3579" spans="1:20" ht="28.8" x14ac:dyDescent="0.3">
      <c r="A3579">
        <v>2026</v>
      </c>
      <c r="B3579" s="3" t="s">
        <v>2027</v>
      </c>
      <c r="C3579" s="3" t="s">
        <v>6136</v>
      </c>
      <c r="D3579">
        <v>25000</v>
      </c>
      <c r="E3579">
        <v>33370.769999999997</v>
      </c>
      <c r="F3579" t="s">
        <v>8219</v>
      </c>
      <c r="G3579" t="s">
        <v>8224</v>
      </c>
      <c r="H3579" t="s">
        <v>8246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8295</v>
      </c>
      <c r="O3579" s="7">
        <f>(Table1[[#This Row],[pledged]]/Table1[[#This Row],[goal]])*100</f>
        <v>133.48307999999997</v>
      </c>
      <c r="P3579">
        <f>Table1[[#This Row],[pledged]]/Table1[[#This Row],[backers_count]]</f>
        <v>73.503898678414089</v>
      </c>
      <c r="Q3579" t="s">
        <v>8317</v>
      </c>
      <c r="R3579" t="s">
        <v>8347</v>
      </c>
      <c r="S3579" s="12">
        <f>(((J3579/60)/60)/24)+DATE(1970,1,1)</f>
        <v>41704.735937500001</v>
      </c>
      <c r="T3579" s="12">
        <f>(((I3579/60)/60)/24)+DATE(1970,1,1)</f>
        <v>41750.165972222225</v>
      </c>
    </row>
    <row r="3580" spans="1:20" ht="43.2" x14ac:dyDescent="0.3">
      <c r="A3580">
        <v>2032</v>
      </c>
      <c r="B3580" s="3" t="s">
        <v>2033</v>
      </c>
      <c r="C3580" s="3" t="s">
        <v>6142</v>
      </c>
      <c r="D3580">
        <v>25000</v>
      </c>
      <c r="E3580">
        <v>76047</v>
      </c>
      <c r="F3580" t="s">
        <v>8219</v>
      </c>
      <c r="G3580" t="s">
        <v>8224</v>
      </c>
      <c r="H3580" t="s">
        <v>8246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8295</v>
      </c>
      <c r="O3580" s="7">
        <f>(Table1[[#This Row],[pledged]]/Table1[[#This Row],[goal]])*100</f>
        <v>304.18799999999999</v>
      </c>
      <c r="P3580">
        <f>Table1[[#This Row],[pledged]]/Table1[[#This Row],[backers_count]]</f>
        <v>143.21468926553672</v>
      </c>
      <c r="Q3580" t="s">
        <v>8317</v>
      </c>
      <c r="R3580" t="s">
        <v>8347</v>
      </c>
      <c r="S3580" s="12">
        <f>(((J3580/60)/60)/24)+DATE(1970,1,1)</f>
        <v>42689.565671296295</v>
      </c>
      <c r="T3580" s="12">
        <f>(((I3580/60)/60)/24)+DATE(1970,1,1)</f>
        <v>42719.208333333328</v>
      </c>
    </row>
    <row r="3581" spans="1:20" ht="43.2" x14ac:dyDescent="0.3">
      <c r="A3581">
        <v>2033</v>
      </c>
      <c r="B3581" s="3" t="s">
        <v>2034</v>
      </c>
      <c r="C3581" s="3" t="s">
        <v>6143</v>
      </c>
      <c r="D3581">
        <v>25000</v>
      </c>
      <c r="E3581">
        <v>44669</v>
      </c>
      <c r="F3581" t="s">
        <v>8219</v>
      </c>
      <c r="G3581" t="s">
        <v>8224</v>
      </c>
      <c r="H3581" t="s">
        <v>8246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8295</v>
      </c>
      <c r="O3581" s="7">
        <f>(Table1[[#This Row],[pledged]]/Table1[[#This Row],[goal]])*100</f>
        <v>178.67599999999999</v>
      </c>
      <c r="P3581">
        <f>Table1[[#This Row],[pledged]]/Table1[[#This Row],[backers_count]]</f>
        <v>282.71518987341773</v>
      </c>
      <c r="Q3581" t="s">
        <v>8317</v>
      </c>
      <c r="R3581" t="s">
        <v>8347</v>
      </c>
      <c r="S3581" s="12">
        <f>(((J3581/60)/60)/24)+DATE(1970,1,1)</f>
        <v>41725.082384259258</v>
      </c>
      <c r="T3581" s="12">
        <f>(((I3581/60)/60)/24)+DATE(1970,1,1)</f>
        <v>41755.082384259258</v>
      </c>
    </row>
    <row r="3582" spans="1:20" ht="43.2" x14ac:dyDescent="0.3">
      <c r="A3582">
        <v>2060</v>
      </c>
      <c r="B3582" s="3" t="s">
        <v>2061</v>
      </c>
      <c r="C3582" s="3" t="s">
        <v>6170</v>
      </c>
      <c r="D3582">
        <v>25000</v>
      </c>
      <c r="E3582">
        <v>49100</v>
      </c>
      <c r="F3582" t="s">
        <v>8219</v>
      </c>
      <c r="G3582" t="s">
        <v>8224</v>
      </c>
      <c r="H3582" t="s">
        <v>8246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8295</v>
      </c>
      <c r="O3582" s="7">
        <f>(Table1[[#This Row],[pledged]]/Table1[[#This Row],[goal]])*100</f>
        <v>196.4</v>
      </c>
      <c r="P3582">
        <f>Table1[[#This Row],[pledged]]/Table1[[#This Row],[backers_count]]</f>
        <v>35.997067448680355</v>
      </c>
      <c r="Q3582" t="s">
        <v>8317</v>
      </c>
      <c r="R3582" t="s">
        <v>8347</v>
      </c>
      <c r="S3582" s="12">
        <f>(((J3582/60)/60)/24)+DATE(1970,1,1)</f>
        <v>41783.642939814818</v>
      </c>
      <c r="T3582" s="12">
        <f>(((I3582/60)/60)/24)+DATE(1970,1,1)</f>
        <v>41843.642939814818</v>
      </c>
    </row>
    <row r="3583" spans="1:20" ht="43.2" x14ac:dyDescent="0.3">
      <c r="A3583">
        <v>2068</v>
      </c>
      <c r="B3583" s="3" t="s">
        <v>2069</v>
      </c>
      <c r="C3583" s="3" t="s">
        <v>6178</v>
      </c>
      <c r="D3583">
        <v>25000</v>
      </c>
      <c r="E3583">
        <v>26305.97</v>
      </c>
      <c r="F3583" t="s">
        <v>8219</v>
      </c>
      <c r="G3583" t="s">
        <v>8224</v>
      </c>
      <c r="H3583" t="s">
        <v>8246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8295</v>
      </c>
      <c r="O3583" s="7">
        <f>(Table1[[#This Row],[pledged]]/Table1[[#This Row],[goal]])*100</f>
        <v>105.22388000000001</v>
      </c>
      <c r="P3583">
        <f>Table1[[#This Row],[pledged]]/Table1[[#This Row],[backers_count]]</f>
        <v>346.13118421052633</v>
      </c>
      <c r="Q3583" t="s">
        <v>8317</v>
      </c>
      <c r="R3583" t="s">
        <v>8347</v>
      </c>
      <c r="S3583" s="12">
        <f>(((J3583/60)/60)/24)+DATE(1970,1,1)</f>
        <v>42633.841608796298</v>
      </c>
      <c r="T3583" s="12">
        <f>(((I3583/60)/60)/24)+DATE(1970,1,1)</f>
        <v>42663.841608796298</v>
      </c>
    </row>
    <row r="3584" spans="1:20" ht="43.2" x14ac:dyDescent="0.3">
      <c r="A3584">
        <v>2178</v>
      </c>
      <c r="B3584" s="3" t="s">
        <v>2179</v>
      </c>
      <c r="C3584" s="3" t="s">
        <v>6288</v>
      </c>
      <c r="D3584">
        <v>25000</v>
      </c>
      <c r="E3584">
        <v>34660</v>
      </c>
      <c r="F3584" t="s">
        <v>8219</v>
      </c>
      <c r="G3584" t="s">
        <v>8224</v>
      </c>
      <c r="H3584" t="s">
        <v>8246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8276</v>
      </c>
      <c r="O3584" s="7">
        <f>(Table1[[#This Row],[pledged]]/Table1[[#This Row],[goal]])*100</f>
        <v>138.64000000000001</v>
      </c>
      <c r="P3584">
        <f>Table1[[#This Row],[pledged]]/Table1[[#This Row],[backers_count]]</f>
        <v>40.349243306169967</v>
      </c>
      <c r="Q3584" t="s">
        <v>8323</v>
      </c>
      <c r="R3584" t="s">
        <v>8324</v>
      </c>
      <c r="S3584" s="12">
        <f>(((J3584/60)/60)/24)+DATE(1970,1,1)</f>
        <v>42723.63653935185</v>
      </c>
      <c r="T3584" s="12">
        <f>(((I3584/60)/60)/24)+DATE(1970,1,1)</f>
        <v>42753.63653935185</v>
      </c>
    </row>
    <row r="3585" spans="1:20" ht="28.8" x14ac:dyDescent="0.3">
      <c r="A3585">
        <v>2239</v>
      </c>
      <c r="B3585" s="3" t="s">
        <v>2240</v>
      </c>
      <c r="C3585" s="3" t="s">
        <v>6349</v>
      </c>
      <c r="D3585">
        <v>25000</v>
      </c>
      <c r="E3585">
        <v>32006.67</v>
      </c>
      <c r="F3585" t="s">
        <v>8219</v>
      </c>
      <c r="G3585" t="s">
        <v>8224</v>
      </c>
      <c r="H3585" t="s">
        <v>8246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8297</v>
      </c>
      <c r="O3585" s="7">
        <f>(Table1[[#This Row],[pledged]]/Table1[[#This Row],[goal]])*100</f>
        <v>128.02668</v>
      </c>
      <c r="P3585">
        <f>Table1[[#This Row],[pledged]]/Table1[[#This Row],[backers_count]]</f>
        <v>75.133028169014082</v>
      </c>
      <c r="Q3585" t="s">
        <v>8331</v>
      </c>
      <c r="R3585" t="s">
        <v>8349</v>
      </c>
      <c r="S3585" s="12">
        <f>(((J3585/60)/60)/24)+DATE(1970,1,1)</f>
        <v>41572.958495370374</v>
      </c>
      <c r="T3585" s="12">
        <f>(((I3585/60)/60)/24)+DATE(1970,1,1)</f>
        <v>41609.168055555558</v>
      </c>
    </row>
    <row r="3586" spans="1:20" ht="43.2" x14ac:dyDescent="0.3">
      <c r="A3586">
        <v>2250</v>
      </c>
      <c r="B3586" s="3" t="s">
        <v>2251</v>
      </c>
      <c r="C3586" s="3" t="s">
        <v>6360</v>
      </c>
      <c r="D3586">
        <v>25000</v>
      </c>
      <c r="E3586">
        <v>243778</v>
      </c>
      <c r="F3586" t="s">
        <v>8219</v>
      </c>
      <c r="G3586" t="s">
        <v>8224</v>
      </c>
      <c r="H3586" t="s">
        <v>8246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8297</v>
      </c>
      <c r="O3586" s="7">
        <f>(Table1[[#This Row],[pledged]]/Table1[[#This Row],[goal]])*100</f>
        <v>975.11200000000008</v>
      </c>
      <c r="P3586">
        <f>Table1[[#This Row],[pledged]]/Table1[[#This Row],[backers_count]]</f>
        <v>426.93169877408059</v>
      </c>
      <c r="Q3586" t="s">
        <v>8331</v>
      </c>
      <c r="R3586" t="s">
        <v>8349</v>
      </c>
      <c r="S3586" s="12">
        <f>(((J3586/60)/60)/24)+DATE(1970,1,1)</f>
        <v>42677.005474537036</v>
      </c>
      <c r="T3586" s="12">
        <f>(((I3586/60)/60)/24)+DATE(1970,1,1)</f>
        <v>42707.0471412037</v>
      </c>
    </row>
    <row r="3587" spans="1:20" ht="43.2" x14ac:dyDescent="0.3">
      <c r="A3587">
        <v>2270</v>
      </c>
      <c r="B3587" s="3" t="s">
        <v>2271</v>
      </c>
      <c r="C3587" s="3" t="s">
        <v>6380</v>
      </c>
      <c r="D3587">
        <v>25000</v>
      </c>
      <c r="E3587">
        <v>180062</v>
      </c>
      <c r="F3587" t="s">
        <v>8219</v>
      </c>
      <c r="G3587" t="s">
        <v>8224</v>
      </c>
      <c r="H3587" t="s">
        <v>8246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8297</v>
      </c>
      <c r="O3587" s="7">
        <f>(Table1[[#This Row],[pledged]]/Table1[[#This Row],[goal]])*100</f>
        <v>720.24800000000005</v>
      </c>
      <c r="P3587">
        <f>Table1[[#This Row],[pledged]]/Table1[[#This Row],[backers_count]]</f>
        <v>107.82155688622754</v>
      </c>
      <c r="Q3587" t="s">
        <v>8331</v>
      </c>
      <c r="R3587" t="s">
        <v>8349</v>
      </c>
      <c r="S3587" s="12">
        <f>(((J3587/60)/60)/24)+DATE(1970,1,1)</f>
        <v>42725.869363425925</v>
      </c>
      <c r="T3587" s="12">
        <f>(((I3587/60)/60)/24)+DATE(1970,1,1)</f>
        <v>42745.915972222225</v>
      </c>
    </row>
    <row r="3588" spans="1:20" ht="43.2" x14ac:dyDescent="0.3">
      <c r="A3588">
        <v>2329</v>
      </c>
      <c r="B3588" s="3" t="s">
        <v>2330</v>
      </c>
      <c r="C3588" s="3" t="s">
        <v>6439</v>
      </c>
      <c r="D3588">
        <v>25000</v>
      </c>
      <c r="E3588">
        <v>26480</v>
      </c>
      <c r="F3588" t="s">
        <v>8219</v>
      </c>
      <c r="G3588" t="s">
        <v>8224</v>
      </c>
      <c r="H3588" t="s">
        <v>8246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8298</v>
      </c>
      <c r="O3588" s="7">
        <f>(Table1[[#This Row],[pledged]]/Table1[[#This Row],[goal]])*100</f>
        <v>105.91999999999999</v>
      </c>
      <c r="P3588">
        <f>Table1[[#This Row],[pledged]]/Table1[[#This Row],[backers_count]]</f>
        <v>211.84</v>
      </c>
      <c r="Q3588" t="s">
        <v>8334</v>
      </c>
      <c r="R3588" t="s">
        <v>8350</v>
      </c>
      <c r="S3588" s="12">
        <f>(((J3588/60)/60)/24)+DATE(1970,1,1)</f>
        <v>41807.624374999999</v>
      </c>
      <c r="T3588" s="12">
        <f>(((I3588/60)/60)/24)+DATE(1970,1,1)</f>
        <v>41837.624374999999</v>
      </c>
    </row>
    <row r="3589" spans="1:20" ht="43.2" x14ac:dyDescent="0.3">
      <c r="A3589">
        <v>2332</v>
      </c>
      <c r="B3589" s="3" t="s">
        <v>2333</v>
      </c>
      <c r="C3589" s="3" t="s">
        <v>6442</v>
      </c>
      <c r="D3589">
        <v>25000</v>
      </c>
      <c r="E3589">
        <v>26577</v>
      </c>
      <c r="F3589" t="s">
        <v>8219</v>
      </c>
      <c r="G3589" t="s">
        <v>8224</v>
      </c>
      <c r="H3589" t="s">
        <v>8246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8298</v>
      </c>
      <c r="O3589" s="7">
        <f>(Table1[[#This Row],[pledged]]/Table1[[#This Row],[goal]])*100</f>
        <v>106.30800000000001</v>
      </c>
      <c r="P3589">
        <f>Table1[[#This Row],[pledged]]/Table1[[#This Row],[backers_count]]</f>
        <v>75.502840909090907</v>
      </c>
      <c r="Q3589" t="s">
        <v>8334</v>
      </c>
      <c r="R3589" t="s">
        <v>8350</v>
      </c>
      <c r="S3589" s="12">
        <f>(((J3589/60)/60)/24)+DATE(1970,1,1)</f>
        <v>42011.628136574072</v>
      </c>
      <c r="T3589" s="12">
        <f>(((I3589/60)/60)/24)+DATE(1970,1,1)</f>
        <v>42041.628136574072</v>
      </c>
    </row>
    <row r="3590" spans="1:20" ht="43.2" x14ac:dyDescent="0.3">
      <c r="A3590">
        <v>2335</v>
      </c>
      <c r="B3590" s="3" t="s">
        <v>2336</v>
      </c>
      <c r="C3590" s="3" t="s">
        <v>6445</v>
      </c>
      <c r="D3590">
        <v>25000</v>
      </c>
      <c r="E3590">
        <v>25568</v>
      </c>
      <c r="F3590" t="s">
        <v>8219</v>
      </c>
      <c r="G3590" t="s">
        <v>8224</v>
      </c>
      <c r="H3590" t="s">
        <v>8246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8298</v>
      </c>
      <c r="O3590" s="7">
        <f>(Table1[[#This Row],[pledged]]/Table1[[#This Row],[goal]])*100</f>
        <v>102.27200000000001</v>
      </c>
      <c r="P3590">
        <f>Table1[[#This Row],[pledged]]/Table1[[#This Row],[backers_count]]</f>
        <v>115.69230769230769</v>
      </c>
      <c r="Q3590" t="s">
        <v>8334</v>
      </c>
      <c r="R3590" t="s">
        <v>8350</v>
      </c>
      <c r="S3590" s="12">
        <f>(((J3590/60)/60)/24)+DATE(1970,1,1)</f>
        <v>41771.572256944448</v>
      </c>
      <c r="T3590" s="12">
        <f>(((I3590/60)/60)/24)+DATE(1970,1,1)</f>
        <v>41801.572256944448</v>
      </c>
    </row>
    <row r="3591" spans="1:20" ht="43.2" x14ac:dyDescent="0.3">
      <c r="A3591">
        <v>2339</v>
      </c>
      <c r="B3591" s="3" t="s">
        <v>2340</v>
      </c>
      <c r="C3591" s="3" t="s">
        <v>6449</v>
      </c>
      <c r="D3591">
        <v>25000</v>
      </c>
      <c r="E3591">
        <v>73552</v>
      </c>
      <c r="F3591" t="s">
        <v>8219</v>
      </c>
      <c r="G3591" t="s">
        <v>8224</v>
      </c>
      <c r="H3591" t="s">
        <v>8246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8298</v>
      </c>
      <c r="O3591" s="7">
        <f>(Table1[[#This Row],[pledged]]/Table1[[#This Row],[goal]])*100</f>
        <v>294.20799999999997</v>
      </c>
      <c r="P3591">
        <f>Table1[[#This Row],[pledged]]/Table1[[#This Row],[backers_count]]</f>
        <v>66.623188405797094</v>
      </c>
      <c r="Q3591" t="s">
        <v>8334</v>
      </c>
      <c r="R3591" t="s">
        <v>8350</v>
      </c>
      <c r="S3591" s="12">
        <f>(((J3591/60)/60)/24)+DATE(1970,1,1)</f>
        <v>42692.79987268518</v>
      </c>
      <c r="T3591" s="12">
        <f>(((I3591/60)/60)/24)+DATE(1970,1,1)</f>
        <v>42723.332638888889</v>
      </c>
    </row>
    <row r="3592" spans="1:20" ht="43.2" x14ac:dyDescent="0.3">
      <c r="A3592">
        <v>2616</v>
      </c>
      <c r="B3592" s="3" t="s">
        <v>2616</v>
      </c>
      <c r="C3592" s="3" t="s">
        <v>6726</v>
      </c>
      <c r="D3592">
        <v>25000</v>
      </c>
      <c r="E3592">
        <v>28633.5</v>
      </c>
      <c r="F3592" t="s">
        <v>8219</v>
      </c>
      <c r="G3592" t="s">
        <v>8224</v>
      </c>
      <c r="H3592" t="s">
        <v>8246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8301</v>
      </c>
      <c r="O3592" s="7">
        <f>(Table1[[#This Row],[pledged]]/Table1[[#This Row],[goal]])*100</f>
        <v>114.53400000000001</v>
      </c>
      <c r="P3592">
        <f>Table1[[#This Row],[pledged]]/Table1[[#This Row],[backers_count]]</f>
        <v>120.30882352941177</v>
      </c>
      <c r="Q3592" t="s">
        <v>8317</v>
      </c>
      <c r="R3592" t="s">
        <v>8353</v>
      </c>
      <c r="S3592" s="12">
        <f>(((J3592/60)/60)/24)+DATE(1970,1,1)</f>
        <v>42211.99454861111</v>
      </c>
      <c r="T3592" s="12">
        <f>(((I3592/60)/60)/24)+DATE(1970,1,1)</f>
        <v>42241.99454861111</v>
      </c>
    </row>
    <row r="3593" spans="1:20" ht="28.8" x14ac:dyDescent="0.3">
      <c r="A3593">
        <v>2714</v>
      </c>
      <c r="B3593" s="3" t="s">
        <v>2714</v>
      </c>
      <c r="C3593" s="3" t="s">
        <v>6824</v>
      </c>
      <c r="D3593">
        <v>25000</v>
      </c>
      <c r="E3593">
        <v>29089</v>
      </c>
      <c r="F3593" t="s">
        <v>8219</v>
      </c>
      <c r="G3593" t="s">
        <v>8224</v>
      </c>
      <c r="H3593" t="s">
        <v>8246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8303</v>
      </c>
      <c r="O3593" s="7">
        <f>(Table1[[#This Row],[pledged]]/Table1[[#This Row],[goal]])*100</f>
        <v>116.35599999999999</v>
      </c>
      <c r="P3593">
        <f>Table1[[#This Row],[pledged]]/Table1[[#This Row],[backers_count]]</f>
        <v>95.373770491803285</v>
      </c>
      <c r="Q3593" t="s">
        <v>8315</v>
      </c>
      <c r="R3593" t="s">
        <v>8355</v>
      </c>
      <c r="S3593" s="12">
        <f>(((J3593/60)/60)/24)+DATE(1970,1,1)</f>
        <v>42629.655046296291</v>
      </c>
      <c r="T3593" s="12">
        <f>(((I3593/60)/60)/24)+DATE(1970,1,1)</f>
        <v>42657.958333333328</v>
      </c>
    </row>
    <row r="3594" spans="1:20" ht="43.2" x14ac:dyDescent="0.3">
      <c r="A3594">
        <v>2717</v>
      </c>
      <c r="B3594" s="3" t="s">
        <v>2717</v>
      </c>
      <c r="C3594" s="3" t="s">
        <v>6827</v>
      </c>
      <c r="D3594">
        <v>25000</v>
      </c>
      <c r="E3594">
        <v>30026</v>
      </c>
      <c r="F3594" t="s">
        <v>8219</v>
      </c>
      <c r="G3594" t="s">
        <v>8224</v>
      </c>
      <c r="H3594" t="s">
        <v>8246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8303</v>
      </c>
      <c r="O3594" s="7">
        <f>(Table1[[#This Row],[pledged]]/Table1[[#This Row],[goal]])*100</f>
        <v>120.10400000000001</v>
      </c>
      <c r="P3594">
        <f>Table1[[#This Row],[pledged]]/Table1[[#This Row],[backers_count]]</f>
        <v>92.387692307692305</v>
      </c>
      <c r="Q3594" t="s">
        <v>8315</v>
      </c>
      <c r="R3594" t="s">
        <v>8355</v>
      </c>
      <c r="S3594" s="12">
        <f>(((J3594/60)/60)/24)+DATE(1970,1,1)</f>
        <v>41934.914918981485</v>
      </c>
      <c r="T3594" s="12">
        <f>(((I3594/60)/60)/24)+DATE(1970,1,1)</f>
        <v>41979.956585648149</v>
      </c>
    </row>
    <row r="3595" spans="1:20" ht="43.2" x14ac:dyDescent="0.3">
      <c r="A3595">
        <v>2720</v>
      </c>
      <c r="B3595" s="3" t="s">
        <v>2720</v>
      </c>
      <c r="C3595" s="3" t="s">
        <v>6830</v>
      </c>
      <c r="D3595">
        <v>25000</v>
      </c>
      <c r="E3595">
        <v>29531</v>
      </c>
      <c r="F3595" t="s">
        <v>8219</v>
      </c>
      <c r="G3595" t="s">
        <v>8224</v>
      </c>
      <c r="H3595" t="s">
        <v>8246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8303</v>
      </c>
      <c r="O3595" s="7">
        <f>(Table1[[#This Row],[pledged]]/Table1[[#This Row],[goal]])*100</f>
        <v>118.12400000000001</v>
      </c>
      <c r="P3595">
        <f>Table1[[#This Row],[pledged]]/Table1[[#This Row],[backers_count]]</f>
        <v>170.69942196531792</v>
      </c>
      <c r="Q3595" t="s">
        <v>8315</v>
      </c>
      <c r="R3595" t="s">
        <v>8355</v>
      </c>
      <c r="S3595" s="12">
        <f>(((J3595/60)/60)/24)+DATE(1970,1,1)</f>
        <v>42655.465891203698</v>
      </c>
      <c r="T3595" s="12">
        <f>(((I3595/60)/60)/24)+DATE(1970,1,1)</f>
        <v>42685.507557870369</v>
      </c>
    </row>
    <row r="3596" spans="1:20" ht="43.2" x14ac:dyDescent="0.3">
      <c r="A3596">
        <v>2924</v>
      </c>
      <c r="B3596" s="3" t="s">
        <v>2924</v>
      </c>
      <c r="C3596" s="3" t="s">
        <v>7034</v>
      </c>
      <c r="D3596">
        <v>25000</v>
      </c>
      <c r="E3596">
        <v>25800</v>
      </c>
      <c r="F3596" t="s">
        <v>8219</v>
      </c>
      <c r="G3596" t="s">
        <v>8224</v>
      </c>
      <c r="H3596" t="s">
        <v>8246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8305</v>
      </c>
      <c r="O3596" s="7">
        <f>(Table1[[#This Row],[pledged]]/Table1[[#This Row],[goal]])*100</f>
        <v>103.2</v>
      </c>
      <c r="P3596">
        <f>Table1[[#This Row],[pledged]]/Table1[[#This Row],[backers_count]]</f>
        <v>175.51020408163265</v>
      </c>
      <c r="Q3596" t="s">
        <v>8315</v>
      </c>
      <c r="R3596" t="s">
        <v>8357</v>
      </c>
      <c r="S3596" s="12">
        <f>(((J3596/60)/60)/24)+DATE(1970,1,1)</f>
        <v>42103.556828703702</v>
      </c>
      <c r="T3596" s="12">
        <f>(((I3596/60)/60)/24)+DATE(1970,1,1)</f>
        <v>42133.165972222225</v>
      </c>
    </row>
    <row r="3597" spans="1:20" ht="57.6" x14ac:dyDescent="0.3">
      <c r="A3597">
        <v>2984</v>
      </c>
      <c r="B3597" s="3" t="s">
        <v>2984</v>
      </c>
      <c r="C3597" s="3" t="s">
        <v>7094</v>
      </c>
      <c r="D3597">
        <v>25000</v>
      </c>
      <c r="E3597">
        <v>25088</v>
      </c>
      <c r="F3597" t="s">
        <v>8219</v>
      </c>
      <c r="G3597" t="s">
        <v>8224</v>
      </c>
      <c r="H3597" t="s">
        <v>8246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8303</v>
      </c>
      <c r="O3597" s="7">
        <f>(Table1[[#This Row],[pledged]]/Table1[[#This Row],[goal]])*100</f>
        <v>100.352</v>
      </c>
      <c r="P3597">
        <f>Table1[[#This Row],[pledged]]/Table1[[#This Row],[backers_count]]</f>
        <v>115.08256880733946</v>
      </c>
      <c r="Q3597" t="s">
        <v>8315</v>
      </c>
      <c r="R3597" t="s">
        <v>8355</v>
      </c>
      <c r="S3597" s="12">
        <f>(((J3597/60)/60)/24)+DATE(1970,1,1)</f>
        <v>42576.278715277775</v>
      </c>
      <c r="T3597" s="12">
        <f>(((I3597/60)/60)/24)+DATE(1970,1,1)</f>
        <v>42606.278715277775</v>
      </c>
    </row>
    <row r="3598" spans="1:20" ht="57.6" x14ac:dyDescent="0.3">
      <c r="A3598">
        <v>2987</v>
      </c>
      <c r="B3598" s="3" t="s">
        <v>2987</v>
      </c>
      <c r="C3598" s="3" t="s">
        <v>7097</v>
      </c>
      <c r="D3598">
        <v>25000</v>
      </c>
      <c r="E3598">
        <v>27600.2</v>
      </c>
      <c r="F3598" t="s">
        <v>8219</v>
      </c>
      <c r="G3598" t="s">
        <v>8224</v>
      </c>
      <c r="H3598" t="s">
        <v>8246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8303</v>
      </c>
      <c r="O3598" s="7">
        <f>(Table1[[#This Row],[pledged]]/Table1[[#This Row],[goal]])*100</f>
        <v>110.4008</v>
      </c>
      <c r="P3598">
        <f>Table1[[#This Row],[pledged]]/Table1[[#This Row],[backers_count]]</f>
        <v>104.15169811320754</v>
      </c>
      <c r="Q3598" t="s">
        <v>8315</v>
      </c>
      <c r="R3598" t="s">
        <v>8355</v>
      </c>
      <c r="S3598" s="12">
        <f>(((J3598/60)/60)/24)+DATE(1970,1,1)</f>
        <v>42627.307303240741</v>
      </c>
      <c r="T3598" s="12">
        <f>(((I3598/60)/60)/24)+DATE(1970,1,1)</f>
        <v>42656</v>
      </c>
    </row>
    <row r="3599" spans="1:20" ht="43.2" x14ac:dyDescent="0.3">
      <c r="A3599">
        <v>3009</v>
      </c>
      <c r="B3599" s="3" t="s">
        <v>3009</v>
      </c>
      <c r="C3599" s="3" t="s">
        <v>7119</v>
      </c>
      <c r="D3599">
        <v>25000</v>
      </c>
      <c r="E3599">
        <v>29939</v>
      </c>
      <c r="F3599" t="s">
        <v>8219</v>
      </c>
      <c r="G3599" t="s">
        <v>8224</v>
      </c>
      <c r="H3599" t="s">
        <v>8246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8303</v>
      </c>
      <c r="O3599" s="7">
        <f>(Table1[[#This Row],[pledged]]/Table1[[#This Row],[goal]])*100</f>
        <v>119.756</v>
      </c>
      <c r="P3599">
        <f>Table1[[#This Row],[pledged]]/Table1[[#This Row],[backers_count]]</f>
        <v>233.8984375</v>
      </c>
      <c r="Q3599" t="s">
        <v>8315</v>
      </c>
      <c r="R3599" t="s">
        <v>8355</v>
      </c>
      <c r="S3599" s="12">
        <f>(((J3599/60)/60)/24)+DATE(1970,1,1)</f>
        <v>41939.569907407407</v>
      </c>
      <c r="T3599" s="12">
        <f>(((I3599/60)/60)/24)+DATE(1970,1,1)</f>
        <v>41969.611574074079</v>
      </c>
    </row>
    <row r="3600" spans="1:20" ht="43.2" x14ac:dyDescent="0.3">
      <c r="A3600">
        <v>3014</v>
      </c>
      <c r="B3600" s="3" t="s">
        <v>3014</v>
      </c>
      <c r="C3600" s="3" t="s">
        <v>7124</v>
      </c>
      <c r="D3600">
        <v>25000</v>
      </c>
      <c r="E3600">
        <v>28276</v>
      </c>
      <c r="F3600" t="s">
        <v>8219</v>
      </c>
      <c r="G3600" t="s">
        <v>8224</v>
      </c>
      <c r="H3600" t="s">
        <v>8246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8303</v>
      </c>
      <c r="O3600" s="7">
        <f>(Table1[[#This Row],[pledged]]/Table1[[#This Row],[goal]])*100</f>
        <v>113.104</v>
      </c>
      <c r="P3600">
        <f>Table1[[#This Row],[pledged]]/Table1[[#This Row],[backers_count]]</f>
        <v>50.764811490125673</v>
      </c>
      <c r="Q3600" t="s">
        <v>8315</v>
      </c>
      <c r="R3600" t="s">
        <v>8355</v>
      </c>
      <c r="S3600" s="12">
        <f>(((J3600/60)/60)/24)+DATE(1970,1,1)</f>
        <v>41920.123611111114</v>
      </c>
      <c r="T3600" s="12">
        <f>(((I3600/60)/60)/24)+DATE(1970,1,1)</f>
        <v>41948.208333333336</v>
      </c>
    </row>
    <row r="3601" spans="1:20" ht="28.8" x14ac:dyDescent="0.3">
      <c r="A3601">
        <v>3035</v>
      </c>
      <c r="B3601" s="3" t="s">
        <v>3035</v>
      </c>
      <c r="C3601" s="3" t="s">
        <v>7145</v>
      </c>
      <c r="D3601">
        <v>25000</v>
      </c>
      <c r="E3601">
        <v>27196.71</v>
      </c>
      <c r="F3601" t="s">
        <v>8219</v>
      </c>
      <c r="G3601" t="s">
        <v>8224</v>
      </c>
      <c r="H3601" t="s">
        <v>8246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8303</v>
      </c>
      <c r="O3601" s="7">
        <f>(Table1[[#This Row],[pledged]]/Table1[[#This Row],[goal]])*100</f>
        <v>108.78684000000001</v>
      </c>
      <c r="P3601">
        <f>Table1[[#This Row],[pledged]]/Table1[[#This Row],[backers_count]]</f>
        <v>88.588631921824103</v>
      </c>
      <c r="Q3601" t="s">
        <v>8315</v>
      </c>
      <c r="R3601" t="s">
        <v>8355</v>
      </c>
      <c r="S3601" s="12">
        <f>(((J3601/60)/60)/24)+DATE(1970,1,1)</f>
        <v>41368.560289351852</v>
      </c>
      <c r="T3601" s="12">
        <f>(((I3601/60)/60)/24)+DATE(1970,1,1)</f>
        <v>41398.560289351852</v>
      </c>
    </row>
    <row r="3602" spans="1:20" ht="43.2" x14ac:dyDescent="0.3">
      <c r="A3602">
        <v>3036</v>
      </c>
      <c r="B3602" s="3" t="s">
        <v>3036</v>
      </c>
      <c r="C3602" s="3" t="s">
        <v>7146</v>
      </c>
      <c r="D3602">
        <v>25000</v>
      </c>
      <c r="E3602">
        <v>31683</v>
      </c>
      <c r="F3602" t="s">
        <v>8219</v>
      </c>
      <c r="G3602" t="s">
        <v>8224</v>
      </c>
      <c r="H3602" t="s">
        <v>8246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8303</v>
      </c>
      <c r="O3602" s="7">
        <f>(Table1[[#This Row],[pledged]]/Table1[[#This Row],[goal]])*100</f>
        <v>126.732</v>
      </c>
      <c r="P3602">
        <f>Table1[[#This Row],[pledged]]/Table1[[#This Row],[backers_count]]</f>
        <v>96.300911854103347</v>
      </c>
      <c r="Q3602" t="s">
        <v>8315</v>
      </c>
      <c r="R3602" t="s">
        <v>8355</v>
      </c>
      <c r="S3602" s="12">
        <f>(((J3602/60)/60)/24)+DATE(1970,1,1)</f>
        <v>41466.785231481481</v>
      </c>
      <c r="T3602" s="12">
        <f>(((I3602/60)/60)/24)+DATE(1970,1,1)</f>
        <v>41502.499305555553</v>
      </c>
    </row>
    <row r="3603" spans="1:20" ht="57.6" x14ac:dyDescent="0.3">
      <c r="A3603">
        <v>3250</v>
      </c>
      <c r="B3603" s="3" t="s">
        <v>3250</v>
      </c>
      <c r="C3603" s="3" t="s">
        <v>7360</v>
      </c>
      <c r="D3603">
        <v>25000</v>
      </c>
      <c r="E3603">
        <v>25388</v>
      </c>
      <c r="F3603" t="s">
        <v>8219</v>
      </c>
      <c r="G3603" t="s">
        <v>8224</v>
      </c>
      <c r="H3603" t="s">
        <v>8246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8271</v>
      </c>
      <c r="O3603" s="7">
        <f>(Table1[[#This Row],[pledged]]/Table1[[#This Row],[goal]])*100</f>
        <v>101.55199999999999</v>
      </c>
      <c r="P3603">
        <f>Table1[[#This Row],[pledged]]/Table1[[#This Row],[backers_count]]</f>
        <v>119.1924882629108</v>
      </c>
      <c r="Q3603" t="s">
        <v>8315</v>
      </c>
      <c r="R3603" t="s">
        <v>8316</v>
      </c>
      <c r="S3603" s="12">
        <f>(((J3603/60)/60)/24)+DATE(1970,1,1)</f>
        <v>41918.742175925923</v>
      </c>
      <c r="T3603" s="12">
        <f>(((I3603/60)/60)/24)+DATE(1970,1,1)</f>
        <v>41948.783842592595</v>
      </c>
    </row>
    <row r="3604" spans="1:20" ht="43.2" x14ac:dyDescent="0.3">
      <c r="A3604">
        <v>293</v>
      </c>
      <c r="B3604" s="3" t="s">
        <v>294</v>
      </c>
      <c r="C3604" s="3" t="s">
        <v>4403</v>
      </c>
      <c r="D3604">
        <v>26000</v>
      </c>
      <c r="E3604">
        <v>26360</v>
      </c>
      <c r="F3604" t="s">
        <v>8219</v>
      </c>
      <c r="G3604" t="s">
        <v>8224</v>
      </c>
      <c r="H3604" t="s">
        <v>8246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8269</v>
      </c>
      <c r="O3604" s="7">
        <f>(Table1[[#This Row],[pledged]]/Table1[[#This Row],[goal]])*100</f>
        <v>101.38461538461539</v>
      </c>
      <c r="P3604">
        <f>Table1[[#This Row],[pledged]]/Table1[[#This Row],[backers_count]]</f>
        <v>201.22137404580153</v>
      </c>
      <c r="Q3604" t="s">
        <v>8308</v>
      </c>
      <c r="R3604" t="s">
        <v>8313</v>
      </c>
      <c r="S3604" s="12">
        <f>(((J3604/60)/60)/24)+DATE(1970,1,1)</f>
        <v>41719.667986111112</v>
      </c>
      <c r="T3604" s="12">
        <f>(((I3604/60)/60)/24)+DATE(1970,1,1)</f>
        <v>41749.667986111112</v>
      </c>
    </row>
    <row r="3605" spans="1:20" ht="43.2" x14ac:dyDescent="0.3">
      <c r="A3605">
        <v>1217</v>
      </c>
      <c r="B3605" s="3" t="s">
        <v>1218</v>
      </c>
      <c r="C3605" s="3" t="s">
        <v>5327</v>
      </c>
      <c r="D3605">
        <v>26500</v>
      </c>
      <c r="E3605">
        <v>27189</v>
      </c>
      <c r="F3605" t="s">
        <v>8219</v>
      </c>
      <c r="G3605" t="s">
        <v>8224</v>
      </c>
      <c r="H3605" t="s">
        <v>8246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8285</v>
      </c>
      <c r="O3605" s="7">
        <f>(Table1[[#This Row],[pledged]]/Table1[[#This Row],[goal]])*100</f>
        <v>102.60000000000001</v>
      </c>
      <c r="P3605">
        <f>Table1[[#This Row],[pledged]]/Table1[[#This Row],[backers_count]]</f>
        <v>148.57377049180329</v>
      </c>
      <c r="Q3605" t="s">
        <v>8336</v>
      </c>
      <c r="R3605" t="s">
        <v>8337</v>
      </c>
      <c r="S3605" s="12">
        <f>(((J3605/60)/60)/24)+DATE(1970,1,1)</f>
        <v>42535.809490740736</v>
      </c>
      <c r="T3605" s="12">
        <f>(((I3605/60)/60)/24)+DATE(1970,1,1)</f>
        <v>42565.809490740736</v>
      </c>
    </row>
    <row r="3606" spans="1:20" ht="28.8" x14ac:dyDescent="0.3">
      <c r="A3606">
        <v>278</v>
      </c>
      <c r="B3606" s="3" t="s">
        <v>279</v>
      </c>
      <c r="C3606" s="3" t="s">
        <v>4388</v>
      </c>
      <c r="D3606">
        <v>27000</v>
      </c>
      <c r="E3606">
        <v>40594</v>
      </c>
      <c r="F3606" t="s">
        <v>8219</v>
      </c>
      <c r="G3606" t="s">
        <v>8224</v>
      </c>
      <c r="H3606" t="s">
        <v>8246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8269</v>
      </c>
      <c r="O3606" s="7">
        <f>(Table1[[#This Row],[pledged]]/Table1[[#This Row],[goal]])*100</f>
        <v>150.34814814814814</v>
      </c>
      <c r="P3606">
        <f>Table1[[#This Row],[pledged]]/Table1[[#This Row],[backers_count]]</f>
        <v>97.816867469879512</v>
      </c>
      <c r="Q3606" t="s">
        <v>8308</v>
      </c>
      <c r="R3606" t="s">
        <v>8313</v>
      </c>
      <c r="S3606" s="12">
        <f>(((J3606/60)/60)/24)+DATE(1970,1,1)</f>
        <v>41164.040960648148</v>
      </c>
      <c r="T3606" s="12">
        <f>(((I3606/60)/60)/24)+DATE(1970,1,1)</f>
        <v>41194.040960648148</v>
      </c>
    </row>
    <row r="3607" spans="1:20" ht="43.2" x14ac:dyDescent="0.3">
      <c r="A3607">
        <v>2730</v>
      </c>
      <c r="B3607" s="3" t="s">
        <v>2730</v>
      </c>
      <c r="C3607" s="3" t="s">
        <v>6840</v>
      </c>
      <c r="D3607">
        <v>27000</v>
      </c>
      <c r="E3607">
        <v>45979.01</v>
      </c>
      <c r="F3607" t="s">
        <v>8219</v>
      </c>
      <c r="G3607" t="s">
        <v>8224</v>
      </c>
      <c r="H3607" t="s">
        <v>8246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8295</v>
      </c>
      <c r="O3607" s="7">
        <f>(Table1[[#This Row],[pledged]]/Table1[[#This Row],[goal]])*100</f>
        <v>170.29262962962963</v>
      </c>
      <c r="P3607">
        <f>Table1[[#This Row],[pledged]]/Table1[[#This Row],[backers_count]]</f>
        <v>67.417903225806455</v>
      </c>
      <c r="Q3607" t="s">
        <v>8317</v>
      </c>
      <c r="R3607" t="s">
        <v>8347</v>
      </c>
      <c r="S3607" s="12">
        <f>(((J3607/60)/60)/24)+DATE(1970,1,1)</f>
        <v>41351.541377314818</v>
      </c>
      <c r="T3607" s="12">
        <f>(((I3607/60)/60)/24)+DATE(1970,1,1)</f>
        <v>41386.541377314818</v>
      </c>
    </row>
    <row r="3608" spans="1:20" ht="43.2" x14ac:dyDescent="0.3">
      <c r="A3608">
        <v>854</v>
      </c>
      <c r="B3608" s="3" t="s">
        <v>855</v>
      </c>
      <c r="C3608" s="3" t="s">
        <v>4964</v>
      </c>
      <c r="D3608">
        <v>27800</v>
      </c>
      <c r="E3608">
        <v>32865.300000000003</v>
      </c>
      <c r="F3608" t="s">
        <v>8219</v>
      </c>
      <c r="G3608" t="s">
        <v>8224</v>
      </c>
      <c r="H3608" t="s">
        <v>8246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8277</v>
      </c>
      <c r="O3608" s="7">
        <f>(Table1[[#This Row],[pledged]]/Table1[[#This Row],[goal]])*100</f>
        <v>118.2205035971223</v>
      </c>
      <c r="P3608">
        <f>Table1[[#This Row],[pledged]]/Table1[[#This Row],[backers_count]]</f>
        <v>65.8623246492986</v>
      </c>
      <c r="Q3608" t="s">
        <v>8323</v>
      </c>
      <c r="R3608" t="s">
        <v>8325</v>
      </c>
      <c r="S3608" s="12">
        <f>(((J3608/60)/60)/24)+DATE(1970,1,1)</f>
        <v>42702.212337962963</v>
      </c>
      <c r="T3608" s="12">
        <f>(((I3608/60)/60)/24)+DATE(1970,1,1)</f>
        <v>42732.212337962963</v>
      </c>
    </row>
    <row r="3609" spans="1:20" ht="43.2" x14ac:dyDescent="0.3">
      <c r="A3609">
        <v>2268</v>
      </c>
      <c r="B3609" s="3" t="s">
        <v>2269</v>
      </c>
      <c r="C3609" s="3" t="s">
        <v>6378</v>
      </c>
      <c r="D3609">
        <v>28000</v>
      </c>
      <c r="E3609">
        <v>28728</v>
      </c>
      <c r="F3609" t="s">
        <v>8219</v>
      </c>
      <c r="G3609" t="s">
        <v>8224</v>
      </c>
      <c r="H3609" t="s">
        <v>8246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8297</v>
      </c>
      <c r="O3609" s="7">
        <f>(Table1[[#This Row],[pledged]]/Table1[[#This Row],[goal]])*100</f>
        <v>102.60000000000001</v>
      </c>
      <c r="P3609">
        <f>Table1[[#This Row],[pledged]]/Table1[[#This Row],[backers_count]]</f>
        <v>148.08247422680412</v>
      </c>
      <c r="Q3609" t="s">
        <v>8331</v>
      </c>
      <c r="R3609" t="s">
        <v>8349</v>
      </c>
      <c r="S3609" s="12">
        <f>(((J3609/60)/60)/24)+DATE(1970,1,1)</f>
        <v>42776.082349537035</v>
      </c>
      <c r="T3609" s="12">
        <f>(((I3609/60)/60)/24)+DATE(1970,1,1)</f>
        <v>42806.082349537035</v>
      </c>
    </row>
    <row r="3610" spans="1:20" ht="57.6" x14ac:dyDescent="0.3">
      <c r="A3610">
        <v>32</v>
      </c>
      <c r="B3610" s="3" t="s">
        <v>34</v>
      </c>
      <c r="C3610" s="3" t="s">
        <v>4143</v>
      </c>
      <c r="D3610">
        <v>28450</v>
      </c>
      <c r="E3610">
        <v>28520</v>
      </c>
      <c r="F3610" t="s">
        <v>8219</v>
      </c>
      <c r="G3610" t="s">
        <v>8224</v>
      </c>
      <c r="H3610" t="s">
        <v>8246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8265</v>
      </c>
      <c r="O3610" s="7">
        <f>(Table1[[#This Row],[pledged]]/Table1[[#This Row],[goal]])*100</f>
        <v>100.24604569420035</v>
      </c>
      <c r="P3610">
        <f>Table1[[#This Row],[pledged]]/Table1[[#This Row],[backers_count]]</f>
        <v>320.44943820224717</v>
      </c>
      <c r="Q3610" t="s">
        <v>8308</v>
      </c>
      <c r="R3610" t="s">
        <v>8309</v>
      </c>
      <c r="S3610" s="12">
        <f>(((J3610/60)/60)/24)+DATE(1970,1,1)</f>
        <v>42461.627511574072</v>
      </c>
      <c r="T3610" s="12">
        <f>(((I3610/60)/60)/24)+DATE(1970,1,1)</f>
        <v>42503.165972222225</v>
      </c>
    </row>
    <row r="3611" spans="1:20" ht="43.2" x14ac:dyDescent="0.3">
      <c r="A3611">
        <v>658</v>
      </c>
      <c r="B3611" s="3" t="s">
        <v>659</v>
      </c>
      <c r="C3611" s="3" t="s">
        <v>4768</v>
      </c>
      <c r="D3611">
        <v>28888</v>
      </c>
      <c r="E3611">
        <v>30177</v>
      </c>
      <c r="F3611" t="s">
        <v>8219</v>
      </c>
      <c r="G3611" t="s">
        <v>8224</v>
      </c>
      <c r="H3611" t="s">
        <v>8246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8273</v>
      </c>
      <c r="O3611" s="7">
        <f>(Table1[[#This Row],[pledged]]/Table1[[#This Row],[goal]])*100</f>
        <v>104.46206037108834</v>
      </c>
      <c r="P3611">
        <f>Table1[[#This Row],[pledged]]/Table1[[#This Row],[backers_count]]</f>
        <v>109.33695652173913</v>
      </c>
      <c r="Q3611" t="s">
        <v>8317</v>
      </c>
      <c r="R3611" t="s">
        <v>8319</v>
      </c>
      <c r="S3611" s="12">
        <f>(((J3611/60)/60)/24)+DATE(1970,1,1)</f>
        <v>42179.160752314812</v>
      </c>
      <c r="T3611" s="12">
        <f>(((I3611/60)/60)/24)+DATE(1970,1,1)</f>
        <v>42211.75</v>
      </c>
    </row>
    <row r="3612" spans="1:20" ht="57.6" x14ac:dyDescent="0.3">
      <c r="A3612">
        <v>12</v>
      </c>
      <c r="B3612" s="3" t="s">
        <v>14</v>
      </c>
      <c r="C3612" s="3" t="s">
        <v>4123</v>
      </c>
      <c r="D3612">
        <v>30000</v>
      </c>
      <c r="E3612">
        <v>49588</v>
      </c>
      <c r="F3612" t="s">
        <v>8219</v>
      </c>
      <c r="G3612" t="s">
        <v>8224</v>
      </c>
      <c r="H3612" t="s">
        <v>8246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8265</v>
      </c>
      <c r="O3612" s="7">
        <f>(Table1[[#This Row],[pledged]]/Table1[[#This Row],[goal]])*100</f>
        <v>165.29333333333335</v>
      </c>
      <c r="P3612">
        <f>Table1[[#This Row],[pledged]]/Table1[[#This Row],[backers_count]]</f>
        <v>59.961305925030231</v>
      </c>
      <c r="Q3612" t="s">
        <v>8308</v>
      </c>
      <c r="R3612" t="s">
        <v>8309</v>
      </c>
      <c r="S3612" s="12">
        <f>(((J3612/60)/60)/24)+DATE(1970,1,1)</f>
        <v>41791.713252314818</v>
      </c>
      <c r="T3612" s="12">
        <f>(((I3612/60)/60)/24)+DATE(1970,1,1)</f>
        <v>41836.125</v>
      </c>
    </row>
    <row r="3613" spans="1:20" ht="43.2" x14ac:dyDescent="0.3">
      <c r="A3613">
        <v>18</v>
      </c>
      <c r="B3613" s="3" t="s">
        <v>20</v>
      </c>
      <c r="C3613" s="3" t="s">
        <v>4129</v>
      </c>
      <c r="D3613">
        <v>30000</v>
      </c>
      <c r="E3613">
        <v>31896.33</v>
      </c>
      <c r="F3613" t="s">
        <v>8219</v>
      </c>
      <c r="G3613" t="s">
        <v>8224</v>
      </c>
      <c r="H3613" t="s">
        <v>8246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8265</v>
      </c>
      <c r="O3613" s="7">
        <f>(Table1[[#This Row],[pledged]]/Table1[[#This Row],[goal]])*100</f>
        <v>106.32110000000002</v>
      </c>
      <c r="P3613">
        <f>Table1[[#This Row],[pledged]]/Table1[[#This Row],[backers_count]]</f>
        <v>93.264122807017543</v>
      </c>
      <c r="Q3613" t="s">
        <v>8308</v>
      </c>
      <c r="R3613" t="s">
        <v>8309</v>
      </c>
      <c r="S3613" s="12">
        <f>(((J3613/60)/60)/24)+DATE(1970,1,1)</f>
        <v>41869.542314814818</v>
      </c>
      <c r="T3613" s="12">
        <f>(((I3613/60)/60)/24)+DATE(1970,1,1)</f>
        <v>41899.542314814818</v>
      </c>
    </row>
    <row r="3614" spans="1:20" ht="43.2" x14ac:dyDescent="0.3">
      <c r="A3614">
        <v>250</v>
      </c>
      <c r="B3614" s="3" t="s">
        <v>251</v>
      </c>
      <c r="C3614" s="3" t="s">
        <v>4360</v>
      </c>
      <c r="D3614">
        <v>30000</v>
      </c>
      <c r="E3614">
        <v>31675</v>
      </c>
      <c r="F3614" t="s">
        <v>8219</v>
      </c>
      <c r="G3614" t="s">
        <v>8224</v>
      </c>
      <c r="H3614" t="s">
        <v>8246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8269</v>
      </c>
      <c r="O3614" s="7">
        <f>(Table1[[#This Row],[pledged]]/Table1[[#This Row],[goal]])*100</f>
        <v>105.58333333333334</v>
      </c>
      <c r="P3614">
        <f>Table1[[#This Row],[pledged]]/Table1[[#This Row],[backers_count]]</f>
        <v>72.482837528604122</v>
      </c>
      <c r="Q3614" t="s">
        <v>8308</v>
      </c>
      <c r="R3614" t="s">
        <v>8313</v>
      </c>
      <c r="S3614" s="12">
        <f>(((J3614/60)/60)/24)+DATE(1970,1,1)</f>
        <v>41401.565868055557</v>
      </c>
      <c r="T3614" s="12">
        <f>(((I3614/60)/60)/24)+DATE(1970,1,1)</f>
        <v>41431.565868055557</v>
      </c>
    </row>
    <row r="3615" spans="1:20" ht="43.2" x14ac:dyDescent="0.3">
      <c r="A3615">
        <v>258</v>
      </c>
      <c r="B3615" s="3" t="s">
        <v>259</v>
      </c>
      <c r="C3615" s="3" t="s">
        <v>4368</v>
      </c>
      <c r="D3615">
        <v>30000</v>
      </c>
      <c r="E3615">
        <v>57342</v>
      </c>
      <c r="F3615" t="s">
        <v>8219</v>
      </c>
      <c r="G3615" t="s">
        <v>8224</v>
      </c>
      <c r="H3615" t="s">
        <v>8246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8269</v>
      </c>
      <c r="O3615" s="7">
        <f>(Table1[[#This Row],[pledged]]/Table1[[#This Row],[goal]])*100</f>
        <v>191.14</v>
      </c>
      <c r="P3615">
        <f>Table1[[#This Row],[pledged]]/Table1[[#This Row],[backers_count]]</f>
        <v>83.345930232558146</v>
      </c>
      <c r="Q3615" t="s">
        <v>8308</v>
      </c>
      <c r="R3615" t="s">
        <v>8313</v>
      </c>
      <c r="S3615" s="12">
        <f>(((J3615/60)/60)/24)+DATE(1970,1,1)</f>
        <v>40682.051689814813</v>
      </c>
      <c r="T3615" s="12">
        <f>(((I3615/60)/60)/24)+DATE(1970,1,1)</f>
        <v>40712.051689814813</v>
      </c>
    </row>
    <row r="3616" spans="1:20" ht="43.2" x14ac:dyDescent="0.3">
      <c r="A3616">
        <v>271</v>
      </c>
      <c r="B3616" s="3" t="s">
        <v>272</v>
      </c>
      <c r="C3616" s="3" t="s">
        <v>4381</v>
      </c>
      <c r="D3616">
        <v>30000</v>
      </c>
      <c r="E3616">
        <v>31404</v>
      </c>
      <c r="F3616" t="s">
        <v>8219</v>
      </c>
      <c r="G3616" t="s">
        <v>8224</v>
      </c>
      <c r="H3616" t="s">
        <v>8246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8269</v>
      </c>
      <c r="O3616" s="7">
        <f>(Table1[[#This Row],[pledged]]/Table1[[#This Row],[goal]])*100</f>
        <v>104.67999999999999</v>
      </c>
      <c r="P3616">
        <f>Table1[[#This Row],[pledged]]/Table1[[#This Row],[backers_count]]</f>
        <v>109.42160278745645</v>
      </c>
      <c r="Q3616" t="s">
        <v>8308</v>
      </c>
      <c r="R3616" t="s">
        <v>8313</v>
      </c>
      <c r="S3616" s="12">
        <f>(((J3616/60)/60)/24)+DATE(1970,1,1)</f>
        <v>41612.10024305556</v>
      </c>
      <c r="T3616" s="12">
        <f>(((I3616/60)/60)/24)+DATE(1970,1,1)</f>
        <v>41641.333333333336</v>
      </c>
    </row>
    <row r="3617" spans="1:20" ht="43.2" x14ac:dyDescent="0.3">
      <c r="A3617">
        <v>317</v>
      </c>
      <c r="B3617" s="3" t="s">
        <v>318</v>
      </c>
      <c r="C3617" s="3" t="s">
        <v>4427</v>
      </c>
      <c r="D3617">
        <v>30000</v>
      </c>
      <c r="E3617">
        <v>30241</v>
      </c>
      <c r="F3617" t="s">
        <v>8219</v>
      </c>
      <c r="G3617" t="s">
        <v>8224</v>
      </c>
      <c r="H3617" t="s">
        <v>8246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8269</v>
      </c>
      <c r="O3617" s="7">
        <f>(Table1[[#This Row],[pledged]]/Table1[[#This Row],[goal]])*100</f>
        <v>100.80333333333333</v>
      </c>
      <c r="P3617">
        <f>Table1[[#This Row],[pledged]]/Table1[[#This Row],[backers_count]]</f>
        <v>95.699367088607602</v>
      </c>
      <c r="Q3617" t="s">
        <v>8308</v>
      </c>
      <c r="R3617" t="s">
        <v>8313</v>
      </c>
      <c r="S3617" s="12">
        <f>(((J3617/60)/60)/24)+DATE(1970,1,1)</f>
        <v>41589.676886574074</v>
      </c>
      <c r="T3617" s="12">
        <f>(((I3617/60)/60)/24)+DATE(1970,1,1)</f>
        <v>41619.676886574074</v>
      </c>
    </row>
    <row r="3618" spans="1:20" ht="43.2" x14ac:dyDescent="0.3">
      <c r="A3618">
        <v>343</v>
      </c>
      <c r="B3618" s="3" t="s">
        <v>344</v>
      </c>
      <c r="C3618" s="3" t="s">
        <v>4453</v>
      </c>
      <c r="D3618">
        <v>30000</v>
      </c>
      <c r="E3618">
        <v>30608.59</v>
      </c>
      <c r="F3618" t="s">
        <v>8219</v>
      </c>
      <c r="G3618" t="s">
        <v>8224</v>
      </c>
      <c r="H3618" t="s">
        <v>8246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8269</v>
      </c>
      <c r="O3618" s="7">
        <f>(Table1[[#This Row],[pledged]]/Table1[[#This Row],[goal]])*100</f>
        <v>102.02863333333335</v>
      </c>
      <c r="P3618">
        <f>Table1[[#This Row],[pledged]]/Table1[[#This Row],[backers_count]]</f>
        <v>58.413339694656486</v>
      </c>
      <c r="Q3618" t="s">
        <v>8308</v>
      </c>
      <c r="R3618" t="s">
        <v>8313</v>
      </c>
      <c r="S3618" s="12">
        <f>(((J3618/60)/60)/24)+DATE(1970,1,1)</f>
        <v>41926.73778935185</v>
      </c>
      <c r="T3618" s="12">
        <f>(((I3618/60)/60)/24)+DATE(1970,1,1)</f>
        <v>41957.125</v>
      </c>
    </row>
    <row r="3619" spans="1:20" ht="43.2" x14ac:dyDescent="0.3">
      <c r="A3619">
        <v>411</v>
      </c>
      <c r="B3619" s="3" t="s">
        <v>412</v>
      </c>
      <c r="C3619" s="3" t="s">
        <v>4521</v>
      </c>
      <c r="D3619">
        <v>30000</v>
      </c>
      <c r="E3619">
        <v>30315</v>
      </c>
      <c r="F3619" t="s">
        <v>8219</v>
      </c>
      <c r="G3619" t="s">
        <v>8224</v>
      </c>
      <c r="H3619" t="s">
        <v>8246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8269</v>
      </c>
      <c r="O3619" s="7">
        <f>(Table1[[#This Row],[pledged]]/Table1[[#This Row],[goal]])*100</f>
        <v>101.05</v>
      </c>
      <c r="P3619">
        <f>Table1[[#This Row],[pledged]]/Table1[[#This Row],[backers_count]]</f>
        <v>125.78838174273859</v>
      </c>
      <c r="Q3619" t="s">
        <v>8308</v>
      </c>
      <c r="R3619" t="s">
        <v>8313</v>
      </c>
      <c r="S3619" s="12">
        <f>(((J3619/60)/60)/24)+DATE(1970,1,1)</f>
        <v>41598.17597222222</v>
      </c>
      <c r="T3619" s="12">
        <f>(((I3619/60)/60)/24)+DATE(1970,1,1)</f>
        <v>41630.208333333336</v>
      </c>
    </row>
    <row r="3620" spans="1:20" ht="57.6" x14ac:dyDescent="0.3">
      <c r="A3620">
        <v>1250</v>
      </c>
      <c r="B3620" s="3" t="s">
        <v>1251</v>
      </c>
      <c r="C3620" s="3" t="s">
        <v>5360</v>
      </c>
      <c r="D3620">
        <v>30000</v>
      </c>
      <c r="E3620">
        <v>60046</v>
      </c>
      <c r="F3620" t="s">
        <v>8219</v>
      </c>
      <c r="G3620" t="s">
        <v>8224</v>
      </c>
      <c r="H3620" t="s">
        <v>8246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8276</v>
      </c>
      <c r="O3620" s="7">
        <f>(Table1[[#This Row],[pledged]]/Table1[[#This Row],[goal]])*100</f>
        <v>200.15333333333331</v>
      </c>
      <c r="P3620">
        <f>Table1[[#This Row],[pledged]]/Table1[[#This Row],[backers_count]]</f>
        <v>118.2007874015748</v>
      </c>
      <c r="Q3620" t="s">
        <v>8323</v>
      </c>
      <c r="R3620" t="s">
        <v>8324</v>
      </c>
      <c r="S3620" s="12">
        <f>(((J3620/60)/60)/24)+DATE(1970,1,1)</f>
        <v>41843.64271990741</v>
      </c>
      <c r="T3620" s="12">
        <f>(((I3620/60)/60)/24)+DATE(1970,1,1)</f>
        <v>41888.64271990741</v>
      </c>
    </row>
    <row r="3621" spans="1:20" ht="43.2" x14ac:dyDescent="0.3">
      <c r="A3621">
        <v>1256</v>
      </c>
      <c r="B3621" s="3" t="s">
        <v>1257</v>
      </c>
      <c r="C3621" s="3" t="s">
        <v>5366</v>
      </c>
      <c r="D3621">
        <v>30000</v>
      </c>
      <c r="E3621">
        <v>35389.129999999997</v>
      </c>
      <c r="F3621" t="s">
        <v>8219</v>
      </c>
      <c r="G3621" t="s">
        <v>8224</v>
      </c>
      <c r="H3621" t="s">
        <v>8246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8276</v>
      </c>
      <c r="O3621" s="7">
        <f>(Table1[[#This Row],[pledged]]/Table1[[#This Row],[goal]])*100</f>
        <v>117.96376666666666</v>
      </c>
      <c r="P3621">
        <f>Table1[[#This Row],[pledged]]/Table1[[#This Row],[backers_count]]</f>
        <v>98.030831024930734</v>
      </c>
      <c r="Q3621" t="s">
        <v>8323</v>
      </c>
      <c r="R3621" t="s">
        <v>8324</v>
      </c>
      <c r="S3621" s="12">
        <f>(((J3621/60)/60)/24)+DATE(1970,1,1)</f>
        <v>40921.919340277782</v>
      </c>
      <c r="T3621" s="12">
        <f>(((I3621/60)/60)/24)+DATE(1970,1,1)</f>
        <v>40951.919340277782</v>
      </c>
    </row>
    <row r="3622" spans="1:20" ht="43.2" x14ac:dyDescent="0.3">
      <c r="A3622">
        <v>1465</v>
      </c>
      <c r="B3622" s="3" t="s">
        <v>1466</v>
      </c>
      <c r="C3622" s="3" t="s">
        <v>5575</v>
      </c>
      <c r="D3622">
        <v>30000</v>
      </c>
      <c r="E3622">
        <v>136924.35</v>
      </c>
      <c r="F3622" t="s">
        <v>8219</v>
      </c>
      <c r="G3622" t="s">
        <v>8224</v>
      </c>
      <c r="H3622" t="s">
        <v>8246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8288</v>
      </c>
      <c r="O3622" s="7">
        <f>(Table1[[#This Row],[pledged]]/Table1[[#This Row],[goal]])*100</f>
        <v>456.41449999999998</v>
      </c>
      <c r="P3622">
        <f>Table1[[#This Row],[pledged]]/Table1[[#This Row],[backers_count]]</f>
        <v>52.622732513451197</v>
      </c>
      <c r="Q3622" t="s">
        <v>8320</v>
      </c>
      <c r="R3622" t="s">
        <v>8340</v>
      </c>
      <c r="S3622" s="12">
        <f>(((J3622/60)/60)/24)+DATE(1970,1,1)</f>
        <v>40959.734398148146</v>
      </c>
      <c r="T3622" s="12">
        <f>(((I3622/60)/60)/24)+DATE(1970,1,1)</f>
        <v>40990.125</v>
      </c>
    </row>
    <row r="3623" spans="1:20" ht="43.2" x14ac:dyDescent="0.3">
      <c r="A3623">
        <v>1477</v>
      </c>
      <c r="B3623" s="3" t="s">
        <v>1478</v>
      </c>
      <c r="C3623" s="3" t="s">
        <v>5587</v>
      </c>
      <c r="D3623">
        <v>30000</v>
      </c>
      <c r="E3623">
        <v>33393</v>
      </c>
      <c r="F3623" t="s">
        <v>8219</v>
      </c>
      <c r="G3623" t="s">
        <v>8224</v>
      </c>
      <c r="H3623" t="s">
        <v>8246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8288</v>
      </c>
      <c r="O3623" s="7">
        <f>(Table1[[#This Row],[pledged]]/Table1[[#This Row],[goal]])*100</f>
        <v>111.31</v>
      </c>
      <c r="P3623">
        <f>Table1[[#This Row],[pledged]]/Table1[[#This Row],[backers_count]]</f>
        <v>90.495934959349597</v>
      </c>
      <c r="Q3623" t="s">
        <v>8320</v>
      </c>
      <c r="R3623" t="s">
        <v>8340</v>
      </c>
      <c r="S3623" s="12">
        <f>(((J3623/60)/60)/24)+DATE(1970,1,1)</f>
        <v>40840.615787037037</v>
      </c>
      <c r="T3623" s="12">
        <f>(((I3623/60)/60)/24)+DATE(1970,1,1)</f>
        <v>40900.125</v>
      </c>
    </row>
    <row r="3624" spans="1:20" ht="28.8" x14ac:dyDescent="0.3">
      <c r="A3624">
        <v>1957</v>
      </c>
      <c r="B3624" s="3" t="s">
        <v>1958</v>
      </c>
      <c r="C3624" s="3" t="s">
        <v>6067</v>
      </c>
      <c r="D3624">
        <v>30000</v>
      </c>
      <c r="E3624">
        <v>50251.41</v>
      </c>
      <c r="F3624" t="s">
        <v>8219</v>
      </c>
      <c r="G3624" t="s">
        <v>8224</v>
      </c>
      <c r="H3624" t="s">
        <v>8246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8295</v>
      </c>
      <c r="O3624" s="7">
        <f>(Table1[[#This Row],[pledged]]/Table1[[#This Row],[goal]])*100</f>
        <v>167.50470000000001</v>
      </c>
      <c r="P3624">
        <f>Table1[[#This Row],[pledged]]/Table1[[#This Row],[backers_count]]</f>
        <v>76.138500000000008</v>
      </c>
      <c r="Q3624" t="s">
        <v>8317</v>
      </c>
      <c r="R3624" t="s">
        <v>8347</v>
      </c>
      <c r="S3624" s="12">
        <f>(((J3624/60)/60)/24)+DATE(1970,1,1)</f>
        <v>41179.098530092589</v>
      </c>
      <c r="T3624" s="12">
        <f>(((I3624/60)/60)/24)+DATE(1970,1,1)</f>
        <v>41209.098530092589</v>
      </c>
    </row>
    <row r="3625" spans="1:20" ht="43.2" x14ac:dyDescent="0.3">
      <c r="A3625">
        <v>2005</v>
      </c>
      <c r="B3625" s="3" t="s">
        <v>2006</v>
      </c>
      <c r="C3625" s="3" t="s">
        <v>6115</v>
      </c>
      <c r="D3625">
        <v>30000</v>
      </c>
      <c r="E3625">
        <v>37104.03</v>
      </c>
      <c r="F3625" t="s">
        <v>8219</v>
      </c>
      <c r="G3625" t="s">
        <v>8224</v>
      </c>
      <c r="H3625" t="s">
        <v>8246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8295</v>
      </c>
      <c r="O3625" s="7">
        <f>(Table1[[#This Row],[pledged]]/Table1[[#This Row],[goal]])*100</f>
        <v>123.68010000000001</v>
      </c>
      <c r="P3625">
        <f>Table1[[#This Row],[pledged]]/Table1[[#This Row],[backers_count]]</f>
        <v>194.26193717277485</v>
      </c>
      <c r="Q3625" t="s">
        <v>8317</v>
      </c>
      <c r="R3625" t="s">
        <v>8347</v>
      </c>
      <c r="S3625" s="12">
        <f>(((J3625/60)/60)/24)+DATE(1970,1,1)</f>
        <v>41535.812708333331</v>
      </c>
      <c r="T3625" s="12">
        <f>(((I3625/60)/60)/24)+DATE(1970,1,1)</f>
        <v>41563.165972222225</v>
      </c>
    </row>
    <row r="3626" spans="1:20" ht="28.8" x14ac:dyDescent="0.3">
      <c r="A3626">
        <v>2010</v>
      </c>
      <c r="B3626" s="3" t="s">
        <v>2011</v>
      </c>
      <c r="C3626" s="3" t="s">
        <v>6120</v>
      </c>
      <c r="D3626">
        <v>30000</v>
      </c>
      <c r="E3626">
        <v>96015.9</v>
      </c>
      <c r="F3626" t="s">
        <v>8219</v>
      </c>
      <c r="G3626" t="s">
        <v>8224</v>
      </c>
      <c r="H3626" t="s">
        <v>8246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8295</v>
      </c>
      <c r="O3626" s="7">
        <f>(Table1[[#This Row],[pledged]]/Table1[[#This Row],[goal]])*100</f>
        <v>320.05299999999994</v>
      </c>
      <c r="P3626">
        <f>Table1[[#This Row],[pledged]]/Table1[[#This Row],[backers_count]]</f>
        <v>55.276856649395505</v>
      </c>
      <c r="Q3626" t="s">
        <v>8317</v>
      </c>
      <c r="R3626" t="s">
        <v>8347</v>
      </c>
      <c r="S3626" s="12">
        <f>(((J3626/60)/60)/24)+DATE(1970,1,1)</f>
        <v>42570.996423611112</v>
      </c>
      <c r="T3626" s="12">
        <f>(((I3626/60)/60)/24)+DATE(1970,1,1)</f>
        <v>42600.996423611112</v>
      </c>
    </row>
    <row r="3627" spans="1:20" ht="43.2" x14ac:dyDescent="0.3">
      <c r="A3627">
        <v>2014</v>
      </c>
      <c r="B3627" s="3" t="s">
        <v>2015</v>
      </c>
      <c r="C3627" s="3" t="s">
        <v>6124</v>
      </c>
      <c r="D3627">
        <v>30000</v>
      </c>
      <c r="E3627">
        <v>2344134.67</v>
      </c>
      <c r="F3627" t="s">
        <v>8219</v>
      </c>
      <c r="G3627" t="s">
        <v>8224</v>
      </c>
      <c r="H3627" t="s">
        <v>8246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8295</v>
      </c>
      <c r="O3627" s="7">
        <f>(Table1[[#This Row],[pledged]]/Table1[[#This Row],[goal]])*100</f>
        <v>7813.7822333333334</v>
      </c>
      <c r="P3627">
        <f>Table1[[#This Row],[pledged]]/Table1[[#This Row],[backers_count]]</f>
        <v>88.601680840609291</v>
      </c>
      <c r="Q3627" t="s">
        <v>8317</v>
      </c>
      <c r="R3627" t="s">
        <v>8347</v>
      </c>
      <c r="S3627" s="12">
        <f>(((J3627/60)/60)/24)+DATE(1970,1,1)</f>
        <v>41324.214571759258</v>
      </c>
      <c r="T3627" s="12">
        <f>(((I3627/60)/60)/24)+DATE(1970,1,1)</f>
        <v>41358.172905092593</v>
      </c>
    </row>
    <row r="3628" spans="1:20" ht="43.2" x14ac:dyDescent="0.3">
      <c r="A3628">
        <v>2036</v>
      </c>
      <c r="B3628" s="3" t="s">
        <v>2037</v>
      </c>
      <c r="C3628" s="3" t="s">
        <v>6146</v>
      </c>
      <c r="D3628">
        <v>30000</v>
      </c>
      <c r="E3628">
        <v>39500.5</v>
      </c>
      <c r="F3628" t="s">
        <v>8219</v>
      </c>
      <c r="G3628" t="s">
        <v>8224</v>
      </c>
      <c r="H3628" t="s">
        <v>8246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8295</v>
      </c>
      <c r="O3628" s="7">
        <f>(Table1[[#This Row],[pledged]]/Table1[[#This Row],[goal]])*100</f>
        <v>131.66833333333335</v>
      </c>
      <c r="P3628">
        <f>Table1[[#This Row],[pledged]]/Table1[[#This Row],[backers_count]]</f>
        <v>46.580778301886795</v>
      </c>
      <c r="Q3628" t="s">
        <v>8317</v>
      </c>
      <c r="R3628" t="s">
        <v>8347</v>
      </c>
      <c r="S3628" s="12">
        <f>(((J3628/60)/60)/24)+DATE(1970,1,1)</f>
        <v>41738.864803240744</v>
      </c>
      <c r="T3628" s="12">
        <f>(((I3628/60)/60)/24)+DATE(1970,1,1)</f>
        <v>41768.864803240744</v>
      </c>
    </row>
    <row r="3629" spans="1:20" ht="43.2" x14ac:dyDescent="0.3">
      <c r="A3629">
        <v>2059</v>
      </c>
      <c r="B3629" s="3" t="s">
        <v>2060</v>
      </c>
      <c r="C3629" s="3" t="s">
        <v>6169</v>
      </c>
      <c r="D3629">
        <v>30000</v>
      </c>
      <c r="E3629">
        <v>43037</v>
      </c>
      <c r="F3629" t="s">
        <v>8219</v>
      </c>
      <c r="G3629" t="s">
        <v>8224</v>
      </c>
      <c r="H3629" t="s">
        <v>8246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8295</v>
      </c>
      <c r="O3629" s="7">
        <f>(Table1[[#This Row],[pledged]]/Table1[[#This Row],[goal]])*100</f>
        <v>143.45666666666668</v>
      </c>
      <c r="P3629">
        <f>Table1[[#This Row],[pledged]]/Table1[[#This Row],[backers_count]]</f>
        <v>114.76533333333333</v>
      </c>
      <c r="Q3629" t="s">
        <v>8317</v>
      </c>
      <c r="R3629" t="s">
        <v>8347</v>
      </c>
      <c r="S3629" s="12">
        <f>(((J3629/60)/60)/24)+DATE(1970,1,1)</f>
        <v>42361.602476851855</v>
      </c>
      <c r="T3629" s="12">
        <f>(((I3629/60)/60)/24)+DATE(1970,1,1)</f>
        <v>42400.915972222225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(Table1[[#This Row],[pledged]]/Table1[[#This Row],[goal]])*100</f>
        <v>0</v>
      </c>
      <c r="P3630" t="e">
        <f>Table1[[#This Row],[pledged]]/Table1[[#This Row],[backers_count]]</f>
        <v>#DIV/0!</v>
      </c>
      <c r="Q3630" t="s">
        <v>8315</v>
      </c>
      <c r="R3630" t="s">
        <v>8357</v>
      </c>
      <c r="S3630" s="12">
        <f>(((J3630/60)/60)/24)+DATE(1970,1,1)</f>
        <v>42291.833287037036</v>
      </c>
      <c r="T3630" s="12">
        <f>(((I3630/60)/60)/24)+DATE(1970,1,1)</f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(Table1[[#This Row],[pledged]]/Table1[[#This Row],[goal]])*100</f>
        <v>1.9999999999999998E-4</v>
      </c>
      <c r="P3631">
        <f>Table1[[#This Row],[pledged]]/Table1[[#This Row],[backers_count]]</f>
        <v>1</v>
      </c>
      <c r="Q3631" t="s">
        <v>8315</v>
      </c>
      <c r="R3631" t="s">
        <v>8357</v>
      </c>
      <c r="S3631" s="12">
        <f>(((J3631/60)/60)/24)+DATE(1970,1,1)</f>
        <v>42437.094490740739</v>
      </c>
      <c r="T3631" s="12">
        <f>(((I3631/60)/60)/24)+DATE(1970,1,1)</f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(Table1[[#This Row],[pledged]]/Table1[[#This Row],[goal]])*100</f>
        <v>3.3333333333333333E-2</v>
      </c>
      <c r="P3632">
        <f>Table1[[#This Row],[pledged]]/Table1[[#This Row],[backers_count]]</f>
        <v>1</v>
      </c>
      <c r="Q3632" t="s">
        <v>8315</v>
      </c>
      <c r="R3632" t="s">
        <v>8357</v>
      </c>
      <c r="S3632" s="12">
        <f>(((J3632/60)/60)/24)+DATE(1970,1,1)</f>
        <v>41942.84710648148</v>
      </c>
      <c r="T3632" s="12">
        <f>(((I3632/60)/60)/24)+DATE(1970,1,1)</f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(Table1[[#This Row],[pledged]]/Table1[[#This Row],[goal]])*100</f>
        <v>51.023391812865491</v>
      </c>
      <c r="P3633">
        <f>Table1[[#This Row],[pledged]]/Table1[[#This Row],[backers_count]]</f>
        <v>147.88135593220338</v>
      </c>
      <c r="Q3633" t="s">
        <v>8315</v>
      </c>
      <c r="R3633" t="s">
        <v>8357</v>
      </c>
      <c r="S3633" s="12">
        <f>(((J3633/60)/60)/24)+DATE(1970,1,1)</f>
        <v>41880.753437499996</v>
      </c>
      <c r="T3633" s="12">
        <f>(((I3633/60)/60)/24)+DATE(1970,1,1)</f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(Table1[[#This Row],[pledged]]/Table1[[#This Row],[goal]])*100</f>
        <v>20</v>
      </c>
      <c r="P3634">
        <f>Table1[[#This Row],[pledged]]/Table1[[#This Row],[backers_count]]</f>
        <v>100</v>
      </c>
      <c r="Q3634" t="s">
        <v>8315</v>
      </c>
      <c r="R3634" t="s">
        <v>8357</v>
      </c>
      <c r="S3634" s="12">
        <f>(((J3634/60)/60)/24)+DATE(1970,1,1)</f>
        <v>41946.936909722222</v>
      </c>
      <c r="T3634" s="12">
        <f>(((I3634/60)/60)/24)+DATE(1970,1,1)</f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(Table1[[#This Row],[pledged]]/Table1[[#This Row],[goal]])*100</f>
        <v>35.24</v>
      </c>
      <c r="P3635">
        <f>Table1[[#This Row],[pledged]]/Table1[[#This Row],[backers_count]]</f>
        <v>56.838709677419352</v>
      </c>
      <c r="Q3635" t="s">
        <v>8315</v>
      </c>
      <c r="R3635" t="s">
        <v>8357</v>
      </c>
      <c r="S3635" s="12">
        <f>(((J3635/60)/60)/24)+DATE(1970,1,1)</f>
        <v>42649.623460648145</v>
      </c>
      <c r="T3635" s="12">
        <f>(((I3635/60)/60)/24)+DATE(1970,1,1)</f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(Table1[[#This Row],[pledged]]/Table1[[#This Row],[goal]])*100</f>
        <v>4.246666666666667</v>
      </c>
      <c r="P3636">
        <f>Table1[[#This Row],[pledged]]/Table1[[#This Row],[backers_count]]</f>
        <v>176.94444444444446</v>
      </c>
      <c r="Q3636" t="s">
        <v>8315</v>
      </c>
      <c r="R3636" t="s">
        <v>8357</v>
      </c>
      <c r="S3636" s="12">
        <f>(((J3636/60)/60)/24)+DATE(1970,1,1)</f>
        <v>42701.166365740741</v>
      </c>
      <c r="T3636" s="12">
        <f>(((I3636/60)/60)/24)+DATE(1970,1,1)</f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(Table1[[#This Row],[pledged]]/Table1[[#This Row],[goal]])*100</f>
        <v>36.457142857142856</v>
      </c>
      <c r="P3637">
        <f>Table1[[#This Row],[pledged]]/Table1[[#This Row],[backers_count]]</f>
        <v>127.6</v>
      </c>
      <c r="Q3637" t="s">
        <v>8315</v>
      </c>
      <c r="R3637" t="s">
        <v>8357</v>
      </c>
      <c r="S3637" s="12">
        <f>(((J3637/60)/60)/24)+DATE(1970,1,1)</f>
        <v>42450.88282407407</v>
      </c>
      <c r="T3637" s="12">
        <f>(((I3637/60)/60)/24)+DATE(1970,1,1)</f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(Table1[[#This Row],[pledged]]/Table1[[#This Row],[goal]])*100</f>
        <v>0</v>
      </c>
      <c r="P3638" t="e">
        <f>Table1[[#This Row],[pledged]]/Table1[[#This Row],[backers_count]]</f>
        <v>#DIV/0!</v>
      </c>
      <c r="Q3638" t="s">
        <v>8315</v>
      </c>
      <c r="R3638" t="s">
        <v>8357</v>
      </c>
      <c r="S3638" s="12">
        <f>(((J3638/60)/60)/24)+DATE(1970,1,1)</f>
        <v>42226.694780092599</v>
      </c>
      <c r="T3638" s="12">
        <f>(((I3638/60)/60)/24)+DATE(1970,1,1)</f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(Table1[[#This Row],[pledged]]/Table1[[#This Row],[goal]])*100</f>
        <v>30.866666666666664</v>
      </c>
      <c r="P3639">
        <f>Table1[[#This Row],[pledged]]/Table1[[#This Row],[backers_count]]</f>
        <v>66.142857142857139</v>
      </c>
      <c r="Q3639" t="s">
        <v>8315</v>
      </c>
      <c r="R3639" t="s">
        <v>8357</v>
      </c>
      <c r="S3639" s="12">
        <f>(((J3639/60)/60)/24)+DATE(1970,1,1)</f>
        <v>41975.700636574074</v>
      </c>
      <c r="T3639" s="12">
        <f>(((I3639/60)/60)/24)+DATE(1970,1,1)</f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(Table1[[#This Row],[pledged]]/Table1[[#This Row],[goal]])*100</f>
        <v>6.5454545454545459</v>
      </c>
      <c r="P3640">
        <f>Table1[[#This Row],[pledged]]/Table1[[#This Row],[backers_count]]</f>
        <v>108</v>
      </c>
      <c r="Q3640" t="s">
        <v>8315</v>
      </c>
      <c r="R3640" t="s">
        <v>8357</v>
      </c>
      <c r="S3640" s="12">
        <f>(((J3640/60)/60)/24)+DATE(1970,1,1)</f>
        <v>42053.672824074078</v>
      </c>
      <c r="T3640" s="12">
        <f>(((I3640/60)/60)/24)+DATE(1970,1,1)</f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(Table1[[#This Row],[pledged]]/Table1[[#This Row],[goal]])*100</f>
        <v>4.0000000000000001E-3</v>
      </c>
      <c r="P3641">
        <f>Table1[[#This Row],[pledged]]/Table1[[#This Row],[backers_count]]</f>
        <v>1</v>
      </c>
      <c r="Q3641" t="s">
        <v>8315</v>
      </c>
      <c r="R3641" t="s">
        <v>8357</v>
      </c>
      <c r="S3641" s="12">
        <f>(((J3641/60)/60)/24)+DATE(1970,1,1)</f>
        <v>42590.677152777775</v>
      </c>
      <c r="T3641" s="12">
        <f>(((I3641/60)/60)/24)+DATE(1970,1,1)</f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(Table1[[#This Row],[pledged]]/Table1[[#This Row],[goal]])*100</f>
        <v>5.5</v>
      </c>
      <c r="P3642">
        <f>Table1[[#This Row],[pledged]]/Table1[[#This Row],[backers_count]]</f>
        <v>18.333333333333332</v>
      </c>
      <c r="Q3642" t="s">
        <v>8315</v>
      </c>
      <c r="R3642" t="s">
        <v>8357</v>
      </c>
      <c r="S3642" s="12">
        <f>(((J3642/60)/60)/24)+DATE(1970,1,1)</f>
        <v>42104.781597222223</v>
      </c>
      <c r="T3642" s="12">
        <f>(((I3642/60)/60)/24)+DATE(1970,1,1)</f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(Table1[[#This Row],[pledged]]/Table1[[#This Row],[goal]])*100</f>
        <v>0</v>
      </c>
      <c r="P3643" t="e">
        <f>Table1[[#This Row],[pledged]]/Table1[[#This Row],[backers_count]]</f>
        <v>#DIV/0!</v>
      </c>
      <c r="Q3643" t="s">
        <v>8315</v>
      </c>
      <c r="R3643" t="s">
        <v>8357</v>
      </c>
      <c r="S3643" s="12">
        <f>(((J3643/60)/60)/24)+DATE(1970,1,1)</f>
        <v>41899.627071759263</v>
      </c>
      <c r="T3643" s="12">
        <f>(((I3643/60)/60)/24)+DATE(1970,1,1)</f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(Table1[[#This Row],[pledged]]/Table1[[#This Row],[goal]])*100</f>
        <v>2.1428571428571428</v>
      </c>
      <c r="P3644">
        <f>Table1[[#This Row],[pledged]]/Table1[[#This Row],[backers_count]]</f>
        <v>7.5</v>
      </c>
      <c r="Q3644" t="s">
        <v>8315</v>
      </c>
      <c r="R3644" t="s">
        <v>8357</v>
      </c>
      <c r="S3644" s="12">
        <f>(((J3644/60)/60)/24)+DATE(1970,1,1)</f>
        <v>42297.816284722227</v>
      </c>
      <c r="T3644" s="12">
        <f>(((I3644/60)/60)/24)+DATE(1970,1,1)</f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(Table1[[#This Row],[pledged]]/Table1[[#This Row],[goal]])*100</f>
        <v>0</v>
      </c>
      <c r="P3645" t="e">
        <f>Table1[[#This Row],[pledged]]/Table1[[#This Row],[backers_count]]</f>
        <v>#DIV/0!</v>
      </c>
      <c r="Q3645" t="s">
        <v>8315</v>
      </c>
      <c r="R3645" t="s">
        <v>8357</v>
      </c>
      <c r="S3645" s="12">
        <f>(((J3645/60)/60)/24)+DATE(1970,1,1)</f>
        <v>42285.143969907411</v>
      </c>
      <c r="T3645" s="12">
        <f>(((I3645/60)/60)/24)+DATE(1970,1,1)</f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(Table1[[#This Row],[pledged]]/Table1[[#This Row],[goal]])*100</f>
        <v>16.420000000000002</v>
      </c>
      <c r="P3646">
        <f>Table1[[#This Row],[pledged]]/Table1[[#This Row],[backers_count]]</f>
        <v>68.416666666666671</v>
      </c>
      <c r="Q3646" t="s">
        <v>8315</v>
      </c>
      <c r="R3646" t="s">
        <v>8357</v>
      </c>
      <c r="S3646" s="12">
        <f>(((J3646/60)/60)/24)+DATE(1970,1,1)</f>
        <v>42409.241747685184</v>
      </c>
      <c r="T3646" s="12">
        <f>(((I3646/60)/60)/24)+DATE(1970,1,1)</f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(Table1[[#This Row],[pledged]]/Table1[[#This Row],[goal]])*100</f>
        <v>0.1</v>
      </c>
      <c r="P3647">
        <f>Table1[[#This Row],[pledged]]/Table1[[#This Row],[backers_count]]</f>
        <v>1</v>
      </c>
      <c r="Q3647" t="s">
        <v>8315</v>
      </c>
      <c r="R3647" t="s">
        <v>8357</v>
      </c>
      <c r="S3647" s="12">
        <f>(((J3647/60)/60)/24)+DATE(1970,1,1)</f>
        <v>42665.970347222217</v>
      </c>
      <c r="T3647" s="12">
        <f>(((I3647/60)/60)/24)+DATE(1970,1,1)</f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(Table1[[#This Row],[pledged]]/Table1[[#This Row],[goal]])*100</f>
        <v>4.8099999999999996</v>
      </c>
      <c r="P3648">
        <f>Table1[[#This Row],[pledged]]/Table1[[#This Row],[backers_count]]</f>
        <v>60.125</v>
      </c>
      <c r="Q3648" t="s">
        <v>8315</v>
      </c>
      <c r="R3648" t="s">
        <v>8357</v>
      </c>
      <c r="S3648" s="12">
        <f>(((J3648/60)/60)/24)+DATE(1970,1,1)</f>
        <v>42140.421319444446</v>
      </c>
      <c r="T3648" s="12">
        <f>(((I3648/60)/60)/24)+DATE(1970,1,1)</f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(Table1[[#This Row],[pledged]]/Table1[[#This Row],[goal]])*100</f>
        <v>6</v>
      </c>
      <c r="P3649">
        <f>Table1[[#This Row],[pledged]]/Table1[[#This Row],[backers_count]]</f>
        <v>15</v>
      </c>
      <c r="Q3649" t="s">
        <v>8315</v>
      </c>
      <c r="R3649" t="s">
        <v>8357</v>
      </c>
      <c r="S3649" s="12">
        <f>(((J3649/60)/60)/24)+DATE(1970,1,1)</f>
        <v>42598.749155092592</v>
      </c>
      <c r="T3649" s="12">
        <f>(((I3649/60)/60)/24)+DATE(1970,1,1)</f>
        <v>42643.749155092592</v>
      </c>
    </row>
    <row r="3650" spans="1:20" ht="43.2" x14ac:dyDescent="0.3">
      <c r="A3650">
        <v>2197</v>
      </c>
      <c r="B3650" s="3" t="s">
        <v>2198</v>
      </c>
      <c r="C3650" s="3" t="s">
        <v>6307</v>
      </c>
      <c r="D3650">
        <v>30000</v>
      </c>
      <c r="E3650">
        <v>285309.33</v>
      </c>
      <c r="F3650" t="s">
        <v>8219</v>
      </c>
      <c r="G3650" t="s">
        <v>8224</v>
      </c>
      <c r="H3650" t="s">
        <v>8246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8297</v>
      </c>
      <c r="O3650" s="7">
        <f>(Table1[[#This Row],[pledged]]/Table1[[#This Row],[goal]])*100</f>
        <v>951.03109999999992</v>
      </c>
      <c r="P3650">
        <f>Table1[[#This Row],[pledged]]/Table1[[#This Row],[backers_count]]</f>
        <v>65.891300230946882</v>
      </c>
      <c r="Q3650" t="s">
        <v>8331</v>
      </c>
      <c r="R3650" t="s">
        <v>8349</v>
      </c>
      <c r="S3650" s="12">
        <f>(((J3650/60)/60)/24)+DATE(1970,1,1)</f>
        <v>42033.584016203706</v>
      </c>
      <c r="T3650" s="12">
        <f>(((I3650/60)/60)/24)+DATE(1970,1,1)</f>
        <v>42063.584016203706</v>
      </c>
    </row>
    <row r="3651" spans="1:20" ht="43.2" x14ac:dyDescent="0.3">
      <c r="A3651">
        <v>2298</v>
      </c>
      <c r="B3651" s="3" t="s">
        <v>2299</v>
      </c>
      <c r="C3651" s="3" t="s">
        <v>6408</v>
      </c>
      <c r="D3651">
        <v>30000</v>
      </c>
      <c r="E3651">
        <v>31522</v>
      </c>
      <c r="F3651" t="s">
        <v>8219</v>
      </c>
      <c r="G3651" t="s">
        <v>8224</v>
      </c>
      <c r="H3651" t="s">
        <v>8246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8276</v>
      </c>
      <c r="O3651" s="7">
        <f>(Table1[[#This Row],[pledged]]/Table1[[#This Row],[goal]])*100</f>
        <v>105.07333333333332</v>
      </c>
      <c r="P3651">
        <f>Table1[[#This Row],[pledged]]/Table1[[#This Row],[backers_count]]</f>
        <v>109.45138888888889</v>
      </c>
      <c r="Q3651" t="s">
        <v>8323</v>
      </c>
      <c r="R3651" t="s">
        <v>8324</v>
      </c>
      <c r="S3651" s="12">
        <f>(((J3651/60)/60)/24)+DATE(1970,1,1)</f>
        <v>41694.84065972222</v>
      </c>
      <c r="T3651" s="12">
        <f>(((I3651/60)/60)/24)+DATE(1970,1,1)</f>
        <v>41724.798993055556</v>
      </c>
    </row>
    <row r="3652" spans="1:20" ht="57.6" x14ac:dyDescent="0.3">
      <c r="A3652">
        <v>2459</v>
      </c>
      <c r="B3652" s="3" t="s">
        <v>2460</v>
      </c>
      <c r="C3652" s="3" t="s">
        <v>6569</v>
      </c>
      <c r="D3652">
        <v>30000</v>
      </c>
      <c r="E3652">
        <v>30675</v>
      </c>
      <c r="F3652" t="s">
        <v>8219</v>
      </c>
      <c r="G3652" t="s">
        <v>8224</v>
      </c>
      <c r="H3652" t="s">
        <v>8246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8298</v>
      </c>
      <c r="O3652" s="7">
        <f>(Table1[[#This Row],[pledged]]/Table1[[#This Row],[goal]])*100</f>
        <v>102.25</v>
      </c>
      <c r="P3652">
        <f>Table1[[#This Row],[pledged]]/Table1[[#This Row],[backers_count]]</f>
        <v>108.77659574468085</v>
      </c>
      <c r="Q3652" t="s">
        <v>8334</v>
      </c>
      <c r="R3652" t="s">
        <v>8350</v>
      </c>
      <c r="S3652" s="12">
        <f>(((J3652/60)/60)/24)+DATE(1970,1,1)</f>
        <v>42407.637557870374</v>
      </c>
      <c r="T3652" s="12">
        <f>(((I3652/60)/60)/24)+DATE(1970,1,1)</f>
        <v>42452.595891203702</v>
      </c>
    </row>
    <row r="3653" spans="1:20" ht="57.6" x14ac:dyDescent="0.3">
      <c r="A3653">
        <v>2731</v>
      </c>
      <c r="B3653" s="3" t="s">
        <v>2731</v>
      </c>
      <c r="C3653" s="3" t="s">
        <v>6841</v>
      </c>
      <c r="D3653">
        <v>30000</v>
      </c>
      <c r="E3653">
        <v>31291</v>
      </c>
      <c r="F3653" t="s">
        <v>8219</v>
      </c>
      <c r="G3653" t="s">
        <v>8224</v>
      </c>
      <c r="H3653" t="s">
        <v>8246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8295</v>
      </c>
      <c r="O3653" s="7">
        <f>(Table1[[#This Row],[pledged]]/Table1[[#This Row],[goal]])*100</f>
        <v>104.30333333333333</v>
      </c>
      <c r="P3653">
        <f>Table1[[#This Row],[pledged]]/Table1[[#This Row],[backers_count]]</f>
        <v>845.70270270270271</v>
      </c>
      <c r="Q3653" t="s">
        <v>8317</v>
      </c>
      <c r="R3653" t="s">
        <v>8347</v>
      </c>
      <c r="S3653" s="12">
        <f>(((J3653/60)/60)/24)+DATE(1970,1,1)</f>
        <v>41872.525717592594</v>
      </c>
      <c r="T3653" s="12">
        <f>(((I3653/60)/60)/24)+DATE(1970,1,1)</f>
        <v>41930.166666666664</v>
      </c>
    </row>
    <row r="3654" spans="1:20" ht="43.2" x14ac:dyDescent="0.3">
      <c r="A3654">
        <v>2737</v>
      </c>
      <c r="B3654" s="3" t="s">
        <v>2737</v>
      </c>
      <c r="C3654" s="3" t="s">
        <v>6847</v>
      </c>
      <c r="D3654">
        <v>30000</v>
      </c>
      <c r="E3654">
        <v>73818.240000000005</v>
      </c>
      <c r="F3654" t="s">
        <v>8219</v>
      </c>
      <c r="G3654" t="s">
        <v>8224</v>
      </c>
      <c r="H3654" t="s">
        <v>8246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8295</v>
      </c>
      <c r="O3654" s="7">
        <f>(Table1[[#This Row],[pledged]]/Table1[[#This Row],[goal]])*100</f>
        <v>246.0608</v>
      </c>
      <c r="P3654">
        <f>Table1[[#This Row],[pledged]]/Table1[[#This Row],[backers_count]]</f>
        <v>161.88210526315791</v>
      </c>
      <c r="Q3654" t="s">
        <v>8317</v>
      </c>
      <c r="R3654" t="s">
        <v>8347</v>
      </c>
      <c r="S3654" s="12">
        <f>(((J3654/60)/60)/24)+DATE(1970,1,1)</f>
        <v>41611.917673611111</v>
      </c>
      <c r="T3654" s="12">
        <f>(((I3654/60)/60)/24)+DATE(1970,1,1)</f>
        <v>41654.791666666664</v>
      </c>
    </row>
    <row r="3655" spans="1:20" ht="43.2" x14ac:dyDescent="0.3">
      <c r="A3655">
        <v>3029</v>
      </c>
      <c r="B3655" s="3" t="s">
        <v>3029</v>
      </c>
      <c r="C3655" s="3" t="s">
        <v>7139</v>
      </c>
      <c r="D3655">
        <v>30000</v>
      </c>
      <c r="E3655">
        <v>32903</v>
      </c>
      <c r="F3655" t="s">
        <v>8219</v>
      </c>
      <c r="G3655" t="s">
        <v>8224</v>
      </c>
      <c r="H3655" t="s">
        <v>8246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8303</v>
      </c>
      <c r="O3655" s="7">
        <f>(Table1[[#This Row],[pledged]]/Table1[[#This Row],[goal]])*100</f>
        <v>109.67666666666666</v>
      </c>
      <c r="P3655">
        <f>Table1[[#This Row],[pledged]]/Table1[[#This Row],[backers_count]]</f>
        <v>94.548850574712645</v>
      </c>
      <c r="Q3655" t="s">
        <v>8315</v>
      </c>
      <c r="R3655" t="s">
        <v>8355</v>
      </c>
      <c r="S3655" s="12">
        <f>(((J3655/60)/60)/24)+DATE(1970,1,1)</f>
        <v>41932.708877314813</v>
      </c>
      <c r="T3655" s="12">
        <f>(((I3655/60)/60)/24)+DATE(1970,1,1)</f>
        <v>41961.190972222219</v>
      </c>
    </row>
    <row r="3656" spans="1:20" ht="57.6" x14ac:dyDescent="0.3">
      <c r="A3656">
        <v>3224</v>
      </c>
      <c r="B3656" s="3" t="s">
        <v>3224</v>
      </c>
      <c r="C3656" s="3" t="s">
        <v>7334</v>
      </c>
      <c r="D3656">
        <v>30000</v>
      </c>
      <c r="E3656">
        <v>30610</v>
      </c>
      <c r="F3656" t="s">
        <v>8219</v>
      </c>
      <c r="G3656" t="s">
        <v>8224</v>
      </c>
      <c r="H3656" t="s">
        <v>8246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8271</v>
      </c>
      <c r="O3656" s="7">
        <f>(Table1[[#This Row],[pledged]]/Table1[[#This Row],[goal]])*100</f>
        <v>102.03333333333333</v>
      </c>
      <c r="P3656">
        <f>Table1[[#This Row],[pledged]]/Table1[[#This Row],[backers_count]]</f>
        <v>141.71296296296296</v>
      </c>
      <c r="Q3656" t="s">
        <v>8315</v>
      </c>
      <c r="R3656" t="s">
        <v>8316</v>
      </c>
      <c r="S3656" s="12">
        <f>(((J3656/60)/60)/24)+DATE(1970,1,1)</f>
        <v>42697.850844907407</v>
      </c>
      <c r="T3656" s="12">
        <f>(((I3656/60)/60)/24)+DATE(1970,1,1)</f>
        <v>42745.208333333328</v>
      </c>
    </row>
    <row r="3657" spans="1:20" ht="43.2" x14ac:dyDescent="0.3">
      <c r="A3657">
        <v>3425</v>
      </c>
      <c r="B3657" s="3" t="s">
        <v>3424</v>
      </c>
      <c r="C3657" s="3" t="s">
        <v>7535</v>
      </c>
      <c r="D3657">
        <v>30000</v>
      </c>
      <c r="E3657">
        <v>30891.1</v>
      </c>
      <c r="F3657" t="s">
        <v>8219</v>
      </c>
      <c r="G3657" t="s">
        <v>8224</v>
      </c>
      <c r="H3657" t="s">
        <v>8246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8271</v>
      </c>
      <c r="O3657" s="7">
        <f>(Table1[[#This Row],[pledged]]/Table1[[#This Row],[goal]])*100</f>
        <v>102.97033333333331</v>
      </c>
      <c r="P3657">
        <f>Table1[[#This Row],[pledged]]/Table1[[#This Row],[backers_count]]</f>
        <v>297.02980769230766</v>
      </c>
      <c r="Q3657" t="s">
        <v>8315</v>
      </c>
      <c r="R3657" t="s">
        <v>8316</v>
      </c>
      <c r="S3657" s="12">
        <f>(((J3657/60)/60)/24)+DATE(1970,1,1)</f>
        <v>41884.617314814815</v>
      </c>
      <c r="T3657" s="12">
        <f>(((I3657/60)/60)/24)+DATE(1970,1,1)</f>
        <v>41916.617314814815</v>
      </c>
    </row>
    <row r="3658" spans="1:20" ht="43.2" x14ac:dyDescent="0.3">
      <c r="A3658">
        <v>3282</v>
      </c>
      <c r="B3658" s="3" t="s">
        <v>3282</v>
      </c>
      <c r="C3658" s="3" t="s">
        <v>7392</v>
      </c>
      <c r="D3658">
        <v>31000</v>
      </c>
      <c r="E3658">
        <v>31820.5</v>
      </c>
      <c r="F3658" t="s">
        <v>8219</v>
      </c>
      <c r="G3658" t="s">
        <v>8224</v>
      </c>
      <c r="H3658" t="s">
        <v>8246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8271</v>
      </c>
      <c r="O3658" s="7">
        <f>(Table1[[#This Row],[pledged]]/Table1[[#This Row],[goal]])*100</f>
        <v>102.6467741935484</v>
      </c>
      <c r="P3658">
        <f>Table1[[#This Row],[pledged]]/Table1[[#This Row],[backers_count]]</f>
        <v>134.26371308016877</v>
      </c>
      <c r="Q3658" t="s">
        <v>8315</v>
      </c>
      <c r="R3658" t="s">
        <v>8316</v>
      </c>
      <c r="S3658" s="12">
        <f>(((J3658/60)/60)/24)+DATE(1970,1,1)</f>
        <v>42445.19430555556</v>
      </c>
      <c r="T3658" s="12">
        <f>(((I3658/60)/60)/24)+DATE(1970,1,1)</f>
        <v>42489.19430555556</v>
      </c>
    </row>
    <row r="3659" spans="1:20" ht="43.2" x14ac:dyDescent="0.3">
      <c r="A3659">
        <v>1471</v>
      </c>
      <c r="B3659" s="3" t="s">
        <v>1472</v>
      </c>
      <c r="C3659" s="3" t="s">
        <v>5581</v>
      </c>
      <c r="D3659">
        <v>32000</v>
      </c>
      <c r="E3659">
        <v>33229</v>
      </c>
      <c r="F3659" t="s">
        <v>8219</v>
      </c>
      <c r="G3659" t="s">
        <v>8224</v>
      </c>
      <c r="H3659" t="s">
        <v>8246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8288</v>
      </c>
      <c r="O3659" s="7">
        <f>(Table1[[#This Row],[pledged]]/Table1[[#This Row],[goal]])*100</f>
        <v>103.840625</v>
      </c>
      <c r="P3659">
        <f>Table1[[#This Row],[pledged]]/Table1[[#This Row],[backers_count]]</f>
        <v>96.877551020408163</v>
      </c>
      <c r="Q3659" t="s">
        <v>8320</v>
      </c>
      <c r="R3659" t="s">
        <v>8340</v>
      </c>
      <c r="S3659" s="12">
        <f>(((J3659/60)/60)/24)+DATE(1970,1,1)</f>
        <v>42073.957569444443</v>
      </c>
      <c r="T3659" s="12">
        <f>(((I3659/60)/60)/24)+DATE(1970,1,1)</f>
        <v>42103.957569444443</v>
      </c>
    </row>
    <row r="3660" spans="1:20" ht="43.2" x14ac:dyDescent="0.3">
      <c r="A3660">
        <v>1369</v>
      </c>
      <c r="B3660" s="3" t="s">
        <v>1370</v>
      </c>
      <c r="C3660" s="3" t="s">
        <v>5479</v>
      </c>
      <c r="D3660">
        <v>32360</v>
      </c>
      <c r="E3660">
        <v>34090.629999999997</v>
      </c>
      <c r="F3660" t="s">
        <v>8219</v>
      </c>
      <c r="G3660" t="s">
        <v>8224</v>
      </c>
      <c r="H3660" t="s">
        <v>8246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8276</v>
      </c>
      <c r="O3660" s="7">
        <f>(Table1[[#This Row],[pledged]]/Table1[[#This Row],[goal]])*100</f>
        <v>105.34805315203954</v>
      </c>
      <c r="P3660">
        <f>Table1[[#This Row],[pledged]]/Table1[[#This Row],[backers_count]]</f>
        <v>83.967068965517228</v>
      </c>
      <c r="Q3660" t="s">
        <v>8323</v>
      </c>
      <c r="R3660" t="s">
        <v>8324</v>
      </c>
      <c r="S3660" s="12">
        <f>(((J3660/60)/60)/24)+DATE(1970,1,1)</f>
        <v>41710.594282407408</v>
      </c>
      <c r="T3660" s="12">
        <f>(((I3660/60)/60)/24)+DATE(1970,1,1)</f>
        <v>41740.594282407408</v>
      </c>
    </row>
    <row r="3661" spans="1:20" ht="43.2" x14ac:dyDescent="0.3">
      <c r="A3661">
        <v>2030</v>
      </c>
      <c r="B3661" s="3" t="s">
        <v>2031</v>
      </c>
      <c r="C3661" s="3" t="s">
        <v>6140</v>
      </c>
      <c r="D3661">
        <v>32768</v>
      </c>
      <c r="E3661">
        <v>74134</v>
      </c>
      <c r="F3661" t="s">
        <v>8219</v>
      </c>
      <c r="G3661" t="s">
        <v>8225</v>
      </c>
      <c r="H3661" t="s">
        <v>8247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8295</v>
      </c>
      <c r="O3661" s="7">
        <f>(Table1[[#This Row],[pledged]]/Table1[[#This Row],[goal]])*100</f>
        <v>226.239013671875</v>
      </c>
      <c r="P3661">
        <f>Table1[[#This Row],[pledged]]/Table1[[#This Row],[backers_count]]</f>
        <v>118.6144</v>
      </c>
      <c r="Q3661" t="s">
        <v>8317</v>
      </c>
      <c r="R3661" t="s">
        <v>8347</v>
      </c>
      <c r="S3661" s="12">
        <f>(((J3661/60)/60)/24)+DATE(1970,1,1)</f>
        <v>41212.996481481481</v>
      </c>
      <c r="T3661" s="12">
        <f>(((I3661/60)/60)/24)+DATE(1970,1,1)</f>
        <v>41242.996481481481</v>
      </c>
    </row>
    <row r="3662" spans="1:20" ht="43.2" x14ac:dyDescent="0.3">
      <c r="A3662">
        <v>344</v>
      </c>
      <c r="B3662" s="3" t="s">
        <v>345</v>
      </c>
      <c r="C3662" s="3" t="s">
        <v>4454</v>
      </c>
      <c r="D3662">
        <v>33500</v>
      </c>
      <c r="E3662">
        <v>34198</v>
      </c>
      <c r="F3662" t="s">
        <v>8219</v>
      </c>
      <c r="G3662" t="s">
        <v>8224</v>
      </c>
      <c r="H3662" t="s">
        <v>8246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8269</v>
      </c>
      <c r="O3662" s="7">
        <f>(Table1[[#This Row],[pledged]]/Table1[[#This Row],[goal]])*100</f>
        <v>102.08358208955224</v>
      </c>
      <c r="P3662">
        <f>Table1[[#This Row],[pledged]]/Table1[[#This Row],[backers_count]]</f>
        <v>119.99298245614035</v>
      </c>
      <c r="Q3662" t="s">
        <v>8308</v>
      </c>
      <c r="R3662" t="s">
        <v>8313</v>
      </c>
      <c r="S3662" s="12">
        <f>(((J3662/60)/60)/24)+DATE(1970,1,1)</f>
        <v>42111.970995370371</v>
      </c>
      <c r="T3662" s="12">
        <f>(((I3662/60)/60)/24)+DATE(1970,1,1)</f>
        <v>42156.097222222219</v>
      </c>
    </row>
    <row r="3663" spans="1:20" ht="43.2" x14ac:dyDescent="0.3">
      <c r="A3663">
        <v>351</v>
      </c>
      <c r="B3663" s="3" t="s">
        <v>352</v>
      </c>
      <c r="C3663" s="3" t="s">
        <v>4461</v>
      </c>
      <c r="D3663">
        <v>34000</v>
      </c>
      <c r="E3663">
        <v>43296</v>
      </c>
      <c r="F3663" t="s">
        <v>8219</v>
      </c>
      <c r="G3663" t="s">
        <v>8227</v>
      </c>
      <c r="H3663" t="s">
        <v>8249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8269</v>
      </c>
      <c r="O3663" s="7">
        <f>(Table1[[#This Row],[pledged]]/Table1[[#This Row],[goal]])*100</f>
        <v>127.34117647058822</v>
      </c>
      <c r="P3663">
        <f>Table1[[#This Row],[pledged]]/Table1[[#This Row],[backers_count]]</f>
        <v>44.912863070539416</v>
      </c>
      <c r="Q3663" t="s">
        <v>8308</v>
      </c>
      <c r="R3663" t="s">
        <v>8313</v>
      </c>
      <c r="S3663" s="12">
        <f>(((J3663/60)/60)/24)+DATE(1970,1,1)</f>
        <v>42427.964745370366</v>
      </c>
      <c r="T3663" s="12">
        <f>(((I3663/60)/60)/24)+DATE(1970,1,1)</f>
        <v>42467.923078703709</v>
      </c>
    </row>
    <row r="3664" spans="1:20" ht="28.8" x14ac:dyDescent="0.3">
      <c r="A3664">
        <v>24</v>
      </c>
      <c r="B3664" s="3" t="s">
        <v>26</v>
      </c>
      <c r="C3664" s="3" t="s">
        <v>4135</v>
      </c>
      <c r="D3664">
        <v>35000</v>
      </c>
      <c r="E3664">
        <v>38082.69</v>
      </c>
      <c r="F3664" t="s">
        <v>8219</v>
      </c>
      <c r="G3664" t="s">
        <v>8224</v>
      </c>
      <c r="H3664" t="s">
        <v>8246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8265</v>
      </c>
      <c r="O3664" s="7">
        <f>(Table1[[#This Row],[pledged]]/Table1[[#This Row],[goal]])*100</f>
        <v>108.80768571428572</v>
      </c>
      <c r="P3664">
        <f>Table1[[#This Row],[pledged]]/Table1[[#This Row],[backers_count]]</f>
        <v>66.346149825783982</v>
      </c>
      <c r="Q3664" t="s">
        <v>8308</v>
      </c>
      <c r="R3664" t="s">
        <v>8309</v>
      </c>
      <c r="S3664" s="12">
        <f>(((J3664/60)/60)/24)+DATE(1970,1,1)</f>
        <v>42229.820173611108</v>
      </c>
      <c r="T3664" s="12">
        <f>(((I3664/60)/60)/24)+DATE(1970,1,1)</f>
        <v>42262.818750000006</v>
      </c>
    </row>
    <row r="3665" spans="1:20" ht="43.2" x14ac:dyDescent="0.3">
      <c r="A3665">
        <v>257</v>
      </c>
      <c r="B3665" s="3" t="s">
        <v>258</v>
      </c>
      <c r="C3665" s="3" t="s">
        <v>4367</v>
      </c>
      <c r="D3665">
        <v>35000</v>
      </c>
      <c r="E3665">
        <v>37354.269999999997</v>
      </c>
      <c r="F3665" t="s">
        <v>8219</v>
      </c>
      <c r="G3665" t="s">
        <v>8224</v>
      </c>
      <c r="H3665" t="s">
        <v>8246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8269</v>
      </c>
      <c r="O3665" s="7">
        <f>(Table1[[#This Row],[pledged]]/Table1[[#This Row],[goal]])*100</f>
        <v>106.72648571428572</v>
      </c>
      <c r="P3665">
        <f>Table1[[#This Row],[pledged]]/Table1[[#This Row],[backers_count]]</f>
        <v>66.70405357142856</v>
      </c>
      <c r="Q3665" t="s">
        <v>8308</v>
      </c>
      <c r="R3665" t="s">
        <v>8313</v>
      </c>
      <c r="S3665" s="12">
        <f>(((J3665/60)/60)/24)+DATE(1970,1,1)</f>
        <v>42479.626875000002</v>
      </c>
      <c r="T3665" s="12">
        <f>(((I3665/60)/60)/24)+DATE(1970,1,1)</f>
        <v>42509.626875000002</v>
      </c>
    </row>
    <row r="3666" spans="1:20" ht="43.2" x14ac:dyDescent="0.3">
      <c r="A3666">
        <v>321</v>
      </c>
      <c r="B3666" s="3" t="s">
        <v>322</v>
      </c>
      <c r="C3666" s="3" t="s">
        <v>4431</v>
      </c>
      <c r="D3666">
        <v>35000</v>
      </c>
      <c r="E3666">
        <v>35932</v>
      </c>
      <c r="F3666" t="s">
        <v>8219</v>
      </c>
      <c r="G3666" t="s">
        <v>8236</v>
      </c>
      <c r="H3666" t="s">
        <v>8249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8269</v>
      </c>
      <c r="O3666" s="7">
        <f>(Table1[[#This Row],[pledged]]/Table1[[#This Row],[goal]])*100</f>
        <v>102.66285714285715</v>
      </c>
      <c r="P3666">
        <f>Table1[[#This Row],[pledged]]/Table1[[#This Row],[backers_count]]</f>
        <v>106.62314540059347</v>
      </c>
      <c r="Q3666" t="s">
        <v>8308</v>
      </c>
      <c r="R3666" t="s">
        <v>8313</v>
      </c>
      <c r="S3666" s="12">
        <f>(((J3666/60)/60)/24)+DATE(1970,1,1)</f>
        <v>42647.446597222224</v>
      </c>
      <c r="T3666" s="12">
        <f>(((I3666/60)/60)/24)+DATE(1970,1,1)</f>
        <v>42682.488263888896</v>
      </c>
    </row>
    <row r="3667" spans="1:20" ht="43.2" x14ac:dyDescent="0.3">
      <c r="A3667">
        <v>330</v>
      </c>
      <c r="B3667" s="3" t="s">
        <v>331</v>
      </c>
      <c r="C3667" s="3" t="s">
        <v>4440</v>
      </c>
      <c r="D3667">
        <v>35000</v>
      </c>
      <c r="E3667">
        <v>35640</v>
      </c>
      <c r="F3667" t="s">
        <v>8219</v>
      </c>
      <c r="G3667" t="s">
        <v>8224</v>
      </c>
      <c r="H3667" t="s">
        <v>8246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8269</v>
      </c>
      <c r="O3667" s="7">
        <f>(Table1[[#This Row],[pledged]]/Table1[[#This Row],[goal]])*100</f>
        <v>101.82857142857142</v>
      </c>
      <c r="P3667">
        <f>Table1[[#This Row],[pledged]]/Table1[[#This Row],[backers_count]]</f>
        <v>104.82352941176471</v>
      </c>
      <c r="Q3667" t="s">
        <v>8308</v>
      </c>
      <c r="R3667" t="s">
        <v>8313</v>
      </c>
      <c r="S3667" s="12">
        <f>(((J3667/60)/60)/24)+DATE(1970,1,1)</f>
        <v>41379.515775462962</v>
      </c>
      <c r="T3667" s="12">
        <f>(((I3667/60)/60)/24)+DATE(1970,1,1)</f>
        <v>41411.165972222225</v>
      </c>
    </row>
    <row r="3668" spans="1:20" ht="43.2" x14ac:dyDescent="0.3">
      <c r="A3668">
        <v>340</v>
      </c>
      <c r="B3668" s="3" t="s">
        <v>341</v>
      </c>
      <c r="C3668" s="3" t="s">
        <v>4450</v>
      </c>
      <c r="D3668">
        <v>35000</v>
      </c>
      <c r="E3668">
        <v>43758</v>
      </c>
      <c r="F3668" t="s">
        <v>8219</v>
      </c>
      <c r="G3668" t="s">
        <v>8224</v>
      </c>
      <c r="H3668" t="s">
        <v>8246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8269</v>
      </c>
      <c r="O3668" s="7">
        <f>(Table1[[#This Row],[pledged]]/Table1[[#This Row],[goal]])*100</f>
        <v>125.02285714285715</v>
      </c>
      <c r="P3668">
        <f>Table1[[#This Row],[pledged]]/Table1[[#This Row],[backers_count]]</f>
        <v>146.34782608695653</v>
      </c>
      <c r="Q3668" t="s">
        <v>8308</v>
      </c>
      <c r="R3668" t="s">
        <v>8313</v>
      </c>
      <c r="S3668" s="12">
        <f>(((J3668/60)/60)/24)+DATE(1970,1,1)</f>
        <v>42772.669062500005</v>
      </c>
      <c r="T3668" s="12">
        <f>(((I3668/60)/60)/24)+DATE(1970,1,1)</f>
        <v>42802.875</v>
      </c>
    </row>
    <row r="3669" spans="1:20" ht="43.2" x14ac:dyDescent="0.3">
      <c r="A3669">
        <v>355</v>
      </c>
      <c r="B3669" s="3" t="s">
        <v>356</v>
      </c>
      <c r="C3669" s="3" t="s">
        <v>4465</v>
      </c>
      <c r="D3669">
        <v>35000</v>
      </c>
      <c r="E3669">
        <v>40690</v>
      </c>
      <c r="F3669" t="s">
        <v>8219</v>
      </c>
      <c r="G3669" t="s">
        <v>8224</v>
      </c>
      <c r="H3669" t="s">
        <v>8246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8269</v>
      </c>
      <c r="O3669" s="7">
        <f>(Table1[[#This Row],[pledged]]/Table1[[#This Row],[goal]])*100</f>
        <v>116.25714285714285</v>
      </c>
      <c r="P3669">
        <f>Table1[[#This Row],[pledged]]/Table1[[#This Row],[backers_count]]</f>
        <v>246.60606060606059</v>
      </c>
      <c r="Q3669" t="s">
        <v>8308</v>
      </c>
      <c r="R3669" t="s">
        <v>8313</v>
      </c>
      <c r="S3669" s="12">
        <f>(((J3669/60)/60)/24)+DATE(1970,1,1)</f>
        <v>41943.293912037036</v>
      </c>
      <c r="T3669" s="12">
        <f>(((I3669/60)/60)/24)+DATE(1970,1,1)</f>
        <v>41974.3355787037</v>
      </c>
    </row>
    <row r="3670" spans="1:20" ht="43.2" x14ac:dyDescent="0.3">
      <c r="A3670">
        <v>361</v>
      </c>
      <c r="B3670" s="3" t="s">
        <v>362</v>
      </c>
      <c r="C3670" s="3" t="s">
        <v>4471</v>
      </c>
      <c r="D3670">
        <v>35000</v>
      </c>
      <c r="E3670">
        <v>38876.949999999997</v>
      </c>
      <c r="F3670" t="s">
        <v>8219</v>
      </c>
      <c r="G3670" t="s">
        <v>8224</v>
      </c>
      <c r="H3670" t="s">
        <v>8246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8269</v>
      </c>
      <c r="O3670" s="7">
        <f>(Table1[[#This Row],[pledged]]/Table1[[#This Row],[goal]])*100</f>
        <v>111.07699999999998</v>
      </c>
      <c r="P3670">
        <f>Table1[[#This Row],[pledged]]/Table1[[#This Row],[backers_count]]</f>
        <v>109.82189265536722</v>
      </c>
      <c r="Q3670" t="s">
        <v>8308</v>
      </c>
      <c r="R3670" t="s">
        <v>8313</v>
      </c>
      <c r="S3670" s="12">
        <f>(((J3670/60)/60)/24)+DATE(1970,1,1)</f>
        <v>41936.001226851848</v>
      </c>
      <c r="T3670" s="12">
        <f>(((I3670/60)/60)/24)+DATE(1970,1,1)</f>
        <v>41966.042893518519</v>
      </c>
    </row>
    <row r="3671" spans="1:20" ht="43.2" x14ac:dyDescent="0.3">
      <c r="A3671">
        <v>404</v>
      </c>
      <c r="B3671" s="3" t="s">
        <v>405</v>
      </c>
      <c r="C3671" s="3" t="s">
        <v>4514</v>
      </c>
      <c r="D3671">
        <v>35000</v>
      </c>
      <c r="E3671">
        <v>36082</v>
      </c>
      <c r="F3671" t="s">
        <v>8219</v>
      </c>
      <c r="G3671" t="s">
        <v>8224</v>
      </c>
      <c r="H3671" t="s">
        <v>8246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8269</v>
      </c>
      <c r="O3671" s="7">
        <f>(Table1[[#This Row],[pledged]]/Table1[[#This Row],[goal]])*100</f>
        <v>103.09142857142857</v>
      </c>
      <c r="P3671">
        <f>Table1[[#This Row],[pledged]]/Table1[[#This Row],[backers_count]]</f>
        <v>133.14391143911439</v>
      </c>
      <c r="Q3671" t="s">
        <v>8308</v>
      </c>
      <c r="R3671" t="s">
        <v>8313</v>
      </c>
      <c r="S3671" s="12">
        <f>(((J3671/60)/60)/24)+DATE(1970,1,1)</f>
        <v>41646.628032407411</v>
      </c>
      <c r="T3671" s="12">
        <f>(((I3671/60)/60)/24)+DATE(1970,1,1)</f>
        <v>41675.961111111108</v>
      </c>
    </row>
    <row r="3672" spans="1:20" ht="28.8" x14ac:dyDescent="0.3">
      <c r="A3672">
        <v>648</v>
      </c>
      <c r="B3672" s="3" t="s">
        <v>649</v>
      </c>
      <c r="C3672" s="3" t="s">
        <v>4758</v>
      </c>
      <c r="D3672">
        <v>35000</v>
      </c>
      <c r="E3672">
        <v>44388</v>
      </c>
      <c r="F3672" t="s">
        <v>8219</v>
      </c>
      <c r="G3672" t="s">
        <v>8224</v>
      </c>
      <c r="H3672" t="s">
        <v>8246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8273</v>
      </c>
      <c r="O3672" s="7">
        <f>(Table1[[#This Row],[pledged]]/Table1[[#This Row],[goal]])*100</f>
        <v>126.82285714285715</v>
      </c>
      <c r="P3672">
        <f>Table1[[#This Row],[pledged]]/Table1[[#This Row],[backers_count]]</f>
        <v>1644</v>
      </c>
      <c r="Q3672" t="s">
        <v>8317</v>
      </c>
      <c r="R3672" t="s">
        <v>8319</v>
      </c>
      <c r="S3672" s="12">
        <f>(((J3672/60)/60)/24)+DATE(1970,1,1)</f>
        <v>41891.693379629629</v>
      </c>
      <c r="T3672" s="12">
        <f>(((I3672/60)/60)/24)+DATE(1970,1,1)</f>
        <v>41926.693379629629</v>
      </c>
    </row>
    <row r="3673" spans="1:20" ht="57.6" x14ac:dyDescent="0.3">
      <c r="A3673">
        <v>1530</v>
      </c>
      <c r="B3673" s="3" t="s">
        <v>1531</v>
      </c>
      <c r="C3673" s="3" t="s">
        <v>5640</v>
      </c>
      <c r="D3673">
        <v>35000</v>
      </c>
      <c r="E3673">
        <v>47189</v>
      </c>
      <c r="F3673" t="s">
        <v>8219</v>
      </c>
      <c r="G3673" t="s">
        <v>8224</v>
      </c>
      <c r="H3673" t="s">
        <v>8246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8285</v>
      </c>
      <c r="O3673" s="7">
        <f>(Table1[[#This Row],[pledged]]/Table1[[#This Row],[goal]])*100</f>
        <v>134.82571428571427</v>
      </c>
      <c r="P3673">
        <f>Table1[[#This Row],[pledged]]/Table1[[#This Row],[backers_count]]</f>
        <v>53.991990846681922</v>
      </c>
      <c r="Q3673" t="s">
        <v>8336</v>
      </c>
      <c r="R3673" t="s">
        <v>8337</v>
      </c>
      <c r="S3673" s="12">
        <f>(((J3673/60)/60)/24)+DATE(1970,1,1)</f>
        <v>42275.767303240747</v>
      </c>
      <c r="T3673" s="12">
        <f>(((I3673/60)/60)/24)+DATE(1970,1,1)</f>
        <v>42300.767303240747</v>
      </c>
    </row>
    <row r="3674" spans="1:20" ht="43.2" x14ac:dyDescent="0.3">
      <c r="A3674">
        <v>1952</v>
      </c>
      <c r="B3674" s="3" t="s">
        <v>1953</v>
      </c>
      <c r="C3674" s="3" t="s">
        <v>6062</v>
      </c>
      <c r="D3674">
        <v>35000</v>
      </c>
      <c r="E3674">
        <v>69465.33</v>
      </c>
      <c r="F3674" t="s">
        <v>8219</v>
      </c>
      <c r="G3674" t="s">
        <v>8229</v>
      </c>
      <c r="H3674" t="s">
        <v>8251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8295</v>
      </c>
      <c r="O3674" s="7">
        <f>(Table1[[#This Row],[pledged]]/Table1[[#This Row],[goal]])*100</f>
        <v>198.47237142857145</v>
      </c>
      <c r="P3674">
        <f>Table1[[#This Row],[pledged]]/Table1[[#This Row],[backers_count]]</f>
        <v>101.85532258064516</v>
      </c>
      <c r="Q3674" t="s">
        <v>8317</v>
      </c>
      <c r="R3674" t="s">
        <v>8347</v>
      </c>
      <c r="S3674" s="12">
        <f>(((J3674/60)/60)/24)+DATE(1970,1,1)</f>
        <v>41526.60665509259</v>
      </c>
      <c r="T3674" s="12">
        <f>(((I3674/60)/60)/24)+DATE(1970,1,1)</f>
        <v>41563.60665509259</v>
      </c>
    </row>
    <row r="3675" spans="1:20" ht="43.2" x14ac:dyDescent="0.3">
      <c r="A3675">
        <v>2054</v>
      </c>
      <c r="B3675" s="3" t="s">
        <v>2055</v>
      </c>
      <c r="C3675" s="3" t="s">
        <v>6164</v>
      </c>
      <c r="D3675">
        <v>35000</v>
      </c>
      <c r="E3675">
        <v>39757</v>
      </c>
      <c r="F3675" t="s">
        <v>8219</v>
      </c>
      <c r="G3675" t="s">
        <v>8225</v>
      </c>
      <c r="H3675" t="s">
        <v>8247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8295</v>
      </c>
      <c r="O3675" s="7">
        <f>(Table1[[#This Row],[pledged]]/Table1[[#This Row],[goal]])*100</f>
        <v>113.59142857142857</v>
      </c>
      <c r="P3675">
        <f>Table1[[#This Row],[pledged]]/Table1[[#This Row],[backers_count]]</f>
        <v>64.020933977455712</v>
      </c>
      <c r="Q3675" t="s">
        <v>8317</v>
      </c>
      <c r="R3675" t="s">
        <v>8347</v>
      </c>
      <c r="S3675" s="12">
        <f>(((J3675/60)/60)/24)+DATE(1970,1,1)</f>
        <v>41731.520949074074</v>
      </c>
      <c r="T3675" s="12">
        <f>(((I3675/60)/60)/24)+DATE(1970,1,1)</f>
        <v>41761.520949074074</v>
      </c>
    </row>
    <row r="3676" spans="1:20" ht="28.8" x14ac:dyDescent="0.3">
      <c r="A3676">
        <v>2327</v>
      </c>
      <c r="B3676" s="3" t="s">
        <v>2328</v>
      </c>
      <c r="C3676" s="3" t="s">
        <v>6437</v>
      </c>
      <c r="D3676">
        <v>35000</v>
      </c>
      <c r="E3676">
        <v>184133.01</v>
      </c>
      <c r="F3676" t="s">
        <v>8219</v>
      </c>
      <c r="G3676" t="s">
        <v>8224</v>
      </c>
      <c r="H3676" t="s">
        <v>8246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8298</v>
      </c>
      <c r="O3676" s="7">
        <f>(Table1[[#This Row],[pledged]]/Table1[[#This Row],[goal]])*100</f>
        <v>526.09431428571429</v>
      </c>
      <c r="P3676">
        <f>Table1[[#This Row],[pledged]]/Table1[[#This Row],[backers_count]]</f>
        <v>54.883162444113267</v>
      </c>
      <c r="Q3676" t="s">
        <v>8334</v>
      </c>
      <c r="R3676" t="s">
        <v>8350</v>
      </c>
      <c r="S3676" s="12">
        <f>(((J3676/60)/60)/24)+DATE(1970,1,1)</f>
        <v>41842.917129629634</v>
      </c>
      <c r="T3676" s="12">
        <f>(((I3676/60)/60)/24)+DATE(1970,1,1)</f>
        <v>41877.917129629634</v>
      </c>
    </row>
    <row r="3677" spans="1:20" ht="43.2" x14ac:dyDescent="0.3">
      <c r="A3677">
        <v>2330</v>
      </c>
      <c r="B3677" s="3" t="s">
        <v>2331</v>
      </c>
      <c r="C3677" s="3" t="s">
        <v>6440</v>
      </c>
      <c r="D3677">
        <v>35000</v>
      </c>
      <c r="E3677">
        <v>35848</v>
      </c>
      <c r="F3677" t="s">
        <v>8219</v>
      </c>
      <c r="G3677" t="s">
        <v>8224</v>
      </c>
      <c r="H3677" t="s">
        <v>8246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8298</v>
      </c>
      <c r="O3677" s="7">
        <f>(Table1[[#This Row],[pledged]]/Table1[[#This Row],[goal]])*100</f>
        <v>102.42285714285715</v>
      </c>
      <c r="P3677">
        <f>Table1[[#This Row],[pledged]]/Table1[[#This Row],[backers_count]]</f>
        <v>219.92638036809817</v>
      </c>
      <c r="Q3677" t="s">
        <v>8334</v>
      </c>
      <c r="R3677" t="s">
        <v>8350</v>
      </c>
      <c r="S3677" s="12">
        <f>(((J3677/60)/60)/24)+DATE(1970,1,1)</f>
        <v>42332.89980324074</v>
      </c>
      <c r="T3677" s="12">
        <f>(((I3677/60)/60)/24)+DATE(1970,1,1)</f>
        <v>42363</v>
      </c>
    </row>
    <row r="3678" spans="1:20" ht="43.2" x14ac:dyDescent="0.3">
      <c r="A3678">
        <v>2454</v>
      </c>
      <c r="B3678" s="3" t="s">
        <v>2455</v>
      </c>
      <c r="C3678" s="3" t="s">
        <v>6564</v>
      </c>
      <c r="D3678">
        <v>35000</v>
      </c>
      <c r="E3678">
        <v>35296</v>
      </c>
      <c r="F3678" t="s">
        <v>8219</v>
      </c>
      <c r="G3678" t="s">
        <v>8224</v>
      </c>
      <c r="H3678" t="s">
        <v>8246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8298</v>
      </c>
      <c r="O3678" s="7">
        <f>(Table1[[#This Row],[pledged]]/Table1[[#This Row],[goal]])*100</f>
        <v>100.84571428571429</v>
      </c>
      <c r="P3678">
        <f>Table1[[#This Row],[pledged]]/Table1[[#This Row],[backers_count]]</f>
        <v>271.50769230769231</v>
      </c>
      <c r="Q3678" t="s">
        <v>8334</v>
      </c>
      <c r="R3678" t="s">
        <v>8350</v>
      </c>
      <c r="S3678" s="12">
        <f>(((J3678/60)/60)/24)+DATE(1970,1,1)</f>
        <v>42770.201481481476</v>
      </c>
      <c r="T3678" s="12">
        <f>(((I3678/60)/60)/24)+DATE(1970,1,1)</f>
        <v>42805.201481481476</v>
      </c>
    </row>
    <row r="3679" spans="1:20" ht="57.6" x14ac:dyDescent="0.3">
      <c r="A3679">
        <v>2609</v>
      </c>
      <c r="B3679" s="3" t="s">
        <v>2609</v>
      </c>
      <c r="C3679" s="3" t="s">
        <v>6719</v>
      </c>
      <c r="D3679">
        <v>35000</v>
      </c>
      <c r="E3679">
        <v>106330.39</v>
      </c>
      <c r="F3679" t="s">
        <v>8219</v>
      </c>
      <c r="G3679" t="s">
        <v>8224</v>
      </c>
      <c r="H3679" t="s">
        <v>8246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8301</v>
      </c>
      <c r="O3679" s="7">
        <f>(Table1[[#This Row],[pledged]]/Table1[[#This Row],[goal]])*100</f>
        <v>303.80111428571428</v>
      </c>
      <c r="P3679">
        <f>Table1[[#This Row],[pledged]]/Table1[[#This Row],[backers_count]]</f>
        <v>157.29347633136095</v>
      </c>
      <c r="Q3679" t="s">
        <v>8317</v>
      </c>
      <c r="R3679" t="s">
        <v>8353</v>
      </c>
      <c r="S3679" s="12">
        <f>(((J3679/60)/60)/24)+DATE(1970,1,1)</f>
        <v>41075.237858796296</v>
      </c>
      <c r="T3679" s="12">
        <f>(((I3679/60)/60)/24)+DATE(1970,1,1)</f>
        <v>41105.237858796296</v>
      </c>
    </row>
    <row r="3680" spans="1:20" ht="43.2" x14ac:dyDescent="0.3">
      <c r="A3680">
        <v>2706</v>
      </c>
      <c r="B3680" s="3" t="s">
        <v>2706</v>
      </c>
      <c r="C3680" s="3" t="s">
        <v>6816</v>
      </c>
      <c r="D3680">
        <v>35000</v>
      </c>
      <c r="E3680">
        <v>39304</v>
      </c>
      <c r="F3680" t="s">
        <v>8219</v>
      </c>
      <c r="G3680" t="s">
        <v>8224</v>
      </c>
      <c r="H3680" t="s">
        <v>8246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8303</v>
      </c>
      <c r="O3680" s="7">
        <f>(Table1[[#This Row],[pledged]]/Table1[[#This Row],[goal]])*100</f>
        <v>112.29714285714284</v>
      </c>
      <c r="P3680">
        <f>Table1[[#This Row],[pledged]]/Table1[[#This Row],[backers_count]]</f>
        <v>149.44486692015209</v>
      </c>
      <c r="Q3680" t="s">
        <v>8315</v>
      </c>
      <c r="R3680" t="s">
        <v>8355</v>
      </c>
      <c r="S3680" s="12">
        <f>(((J3680/60)/60)/24)+DATE(1970,1,1)</f>
        <v>41899.294942129629</v>
      </c>
      <c r="T3680" s="12">
        <f>(((I3680/60)/60)/24)+DATE(1970,1,1)</f>
        <v>41928.290972222225</v>
      </c>
    </row>
    <row r="3681" spans="1:20" ht="28.8" x14ac:dyDescent="0.3">
      <c r="A3681">
        <v>2996</v>
      </c>
      <c r="B3681" s="3" t="s">
        <v>2996</v>
      </c>
      <c r="C3681" s="3" t="s">
        <v>7106</v>
      </c>
      <c r="D3681">
        <v>35000</v>
      </c>
      <c r="E3681">
        <v>60180</v>
      </c>
      <c r="F3681" t="s">
        <v>8219</v>
      </c>
      <c r="G3681" t="s">
        <v>8224</v>
      </c>
      <c r="H3681" t="s">
        <v>8246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8303</v>
      </c>
      <c r="O3681" s="7">
        <f>(Table1[[#This Row],[pledged]]/Table1[[#This Row],[goal]])*100</f>
        <v>171.94285714285715</v>
      </c>
      <c r="P3681">
        <f>Table1[[#This Row],[pledged]]/Table1[[#This Row],[backers_count]]</f>
        <v>153.5204081632653</v>
      </c>
      <c r="Q3681" t="s">
        <v>8315</v>
      </c>
      <c r="R3681" t="s">
        <v>8355</v>
      </c>
      <c r="S3681" s="12">
        <f>(((J3681/60)/60)/24)+DATE(1970,1,1)</f>
        <v>42090.912500000006</v>
      </c>
      <c r="T3681" s="12">
        <f>(((I3681/60)/60)/24)+DATE(1970,1,1)</f>
        <v>42150.912500000006</v>
      </c>
    </row>
    <row r="3682" spans="1:20" ht="43.2" x14ac:dyDescent="0.3">
      <c r="A3682">
        <v>3166</v>
      </c>
      <c r="B3682" s="3" t="s">
        <v>3166</v>
      </c>
      <c r="C3682" s="3" t="s">
        <v>7276</v>
      </c>
      <c r="D3682">
        <v>35000</v>
      </c>
      <c r="E3682">
        <v>56079.83</v>
      </c>
      <c r="F3682" t="s">
        <v>8219</v>
      </c>
      <c r="G3682" t="s">
        <v>8224</v>
      </c>
      <c r="H3682" t="s">
        <v>8246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8271</v>
      </c>
      <c r="O3682" s="7">
        <f>(Table1[[#This Row],[pledged]]/Table1[[#This Row],[goal]])*100</f>
        <v>160.22808571428573</v>
      </c>
      <c r="P3682">
        <f>Table1[[#This Row],[pledged]]/Table1[[#This Row],[backers_count]]</f>
        <v>60.300892473118282</v>
      </c>
      <c r="Q3682" t="s">
        <v>8315</v>
      </c>
      <c r="R3682" t="s">
        <v>8316</v>
      </c>
      <c r="S3682" s="12">
        <f>(((J3682/60)/60)/24)+DATE(1970,1,1)</f>
        <v>41940.69158564815</v>
      </c>
      <c r="T3682" s="12">
        <f>(((I3682/60)/60)/24)+DATE(1970,1,1)</f>
        <v>41969.332638888889</v>
      </c>
    </row>
    <row r="3683" spans="1:20" ht="57.6" x14ac:dyDescent="0.3">
      <c r="A3683">
        <v>3215</v>
      </c>
      <c r="B3683" s="3" t="s">
        <v>3215</v>
      </c>
      <c r="C3683" s="3" t="s">
        <v>7325</v>
      </c>
      <c r="D3683">
        <v>35000</v>
      </c>
      <c r="E3683">
        <v>35123</v>
      </c>
      <c r="F3683" t="s">
        <v>8219</v>
      </c>
      <c r="G3683" t="s">
        <v>8224</v>
      </c>
      <c r="H3683" t="s">
        <v>8246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8271</v>
      </c>
      <c r="O3683" s="7">
        <f>(Table1[[#This Row],[pledged]]/Table1[[#This Row],[goal]])*100</f>
        <v>100.35142857142858</v>
      </c>
      <c r="P3683">
        <f>Table1[[#This Row],[pledged]]/Table1[[#This Row],[backers_count]]</f>
        <v>262.11194029850748</v>
      </c>
      <c r="Q3683" t="s">
        <v>8315</v>
      </c>
      <c r="R3683" t="s">
        <v>8316</v>
      </c>
      <c r="S3683" s="12">
        <f>(((J3683/60)/60)/24)+DATE(1970,1,1)</f>
        <v>42219.665173611109</v>
      </c>
      <c r="T3683" s="12">
        <f>(((I3683/60)/60)/24)+DATE(1970,1,1)</f>
        <v>42257.165972222225</v>
      </c>
    </row>
    <row r="3684" spans="1:20" ht="28.8" x14ac:dyDescent="0.3">
      <c r="A3684">
        <v>3237</v>
      </c>
      <c r="B3684" s="3" t="s">
        <v>3237</v>
      </c>
      <c r="C3684" s="3" t="s">
        <v>7347</v>
      </c>
      <c r="D3684">
        <v>35000</v>
      </c>
      <c r="E3684">
        <v>35275.64</v>
      </c>
      <c r="F3684" t="s">
        <v>8219</v>
      </c>
      <c r="G3684" t="s">
        <v>8224</v>
      </c>
      <c r="H3684" t="s">
        <v>8246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8271</v>
      </c>
      <c r="O3684" s="7">
        <f>(Table1[[#This Row],[pledged]]/Table1[[#This Row],[goal]])*100</f>
        <v>100.78754285714287</v>
      </c>
      <c r="P3684">
        <f>Table1[[#This Row],[pledged]]/Table1[[#This Row],[backers_count]]</f>
        <v>131.13620817843866</v>
      </c>
      <c r="Q3684" t="s">
        <v>8315</v>
      </c>
      <c r="R3684" t="s">
        <v>8316</v>
      </c>
      <c r="S3684" s="12">
        <f>(((J3684/60)/60)/24)+DATE(1970,1,1)</f>
        <v>42252.474351851852</v>
      </c>
      <c r="T3684" s="12">
        <f>(((I3684/60)/60)/24)+DATE(1970,1,1)</f>
        <v>42276.165972222225</v>
      </c>
    </row>
    <row r="3685" spans="1:20" ht="43.2" x14ac:dyDescent="0.3">
      <c r="A3685">
        <v>3547</v>
      </c>
      <c r="B3685" s="3" t="s">
        <v>3546</v>
      </c>
      <c r="C3685" s="3" t="s">
        <v>7657</v>
      </c>
      <c r="D3685">
        <v>35000</v>
      </c>
      <c r="E3685">
        <v>40043.25</v>
      </c>
      <c r="F3685" t="s">
        <v>8219</v>
      </c>
      <c r="G3685" t="s">
        <v>8224</v>
      </c>
      <c r="H3685" t="s">
        <v>8246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8271</v>
      </c>
      <c r="O3685" s="7">
        <f>(Table1[[#This Row],[pledged]]/Table1[[#This Row],[goal]])*100</f>
        <v>114.40928571428573</v>
      </c>
      <c r="P3685">
        <f>Table1[[#This Row],[pledged]]/Table1[[#This Row],[backers_count]]</f>
        <v>119.17633928571429</v>
      </c>
      <c r="Q3685" t="s">
        <v>8315</v>
      </c>
      <c r="R3685" t="s">
        <v>8316</v>
      </c>
      <c r="S3685" s="12">
        <f>(((J3685/60)/60)/24)+DATE(1970,1,1)</f>
        <v>42480.078715277778</v>
      </c>
      <c r="T3685" s="12">
        <f>(((I3685/60)/60)/24)+DATE(1970,1,1)</f>
        <v>42504.165972222225</v>
      </c>
    </row>
    <row r="3686" spans="1:20" ht="43.2" x14ac:dyDescent="0.3">
      <c r="A3686">
        <v>241</v>
      </c>
      <c r="B3686" s="3" t="s">
        <v>243</v>
      </c>
      <c r="C3686" s="3" t="s">
        <v>4351</v>
      </c>
      <c r="D3686">
        <v>36400</v>
      </c>
      <c r="E3686">
        <v>41000</v>
      </c>
      <c r="F3686" t="s">
        <v>8219</v>
      </c>
      <c r="G3686" t="s">
        <v>8224</v>
      </c>
      <c r="H3686" t="s">
        <v>8246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8269</v>
      </c>
      <c r="O3686" s="7">
        <f>(Table1[[#This Row],[pledged]]/Table1[[#This Row],[goal]])*100</f>
        <v>112.63736263736264</v>
      </c>
      <c r="P3686">
        <f>Table1[[#This Row],[pledged]]/Table1[[#This Row],[backers_count]]</f>
        <v>109.04255319148936</v>
      </c>
      <c r="Q3686" t="s">
        <v>8308</v>
      </c>
      <c r="R3686" t="s">
        <v>8313</v>
      </c>
      <c r="S3686" s="12">
        <f>(((J3686/60)/60)/24)+DATE(1970,1,1)</f>
        <v>41949.697962962964</v>
      </c>
      <c r="T3686" s="12">
        <f>(((I3686/60)/60)/24)+DATE(1970,1,1)</f>
        <v>41994.697962962964</v>
      </c>
    </row>
    <row r="3687" spans="1:20" ht="43.2" x14ac:dyDescent="0.3">
      <c r="A3687">
        <v>1521</v>
      </c>
      <c r="B3687" s="3" t="s">
        <v>1522</v>
      </c>
      <c r="C3687" s="3" t="s">
        <v>5631</v>
      </c>
      <c r="D3687">
        <v>37500</v>
      </c>
      <c r="E3687">
        <v>40055</v>
      </c>
      <c r="F3687" t="s">
        <v>8219</v>
      </c>
      <c r="G3687" t="s">
        <v>8224</v>
      </c>
      <c r="H3687" t="s">
        <v>8246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8285</v>
      </c>
      <c r="O3687" s="7">
        <f>(Table1[[#This Row],[pledged]]/Table1[[#This Row],[goal]])*100</f>
        <v>106.81333333333333</v>
      </c>
      <c r="P3687">
        <f>Table1[[#This Row],[pledged]]/Table1[[#This Row],[backers_count]]</f>
        <v>170.44680851063831</v>
      </c>
      <c r="Q3687" t="s">
        <v>8336</v>
      </c>
      <c r="R3687" t="s">
        <v>8337</v>
      </c>
      <c r="S3687" s="12">
        <f>(((J3687/60)/60)/24)+DATE(1970,1,1)</f>
        <v>42493.167719907404</v>
      </c>
      <c r="T3687" s="12">
        <f>(((I3687/60)/60)/24)+DATE(1970,1,1)</f>
        <v>42528.167719907404</v>
      </c>
    </row>
    <row r="3688" spans="1:20" ht="43.2" x14ac:dyDescent="0.3">
      <c r="A3688">
        <v>366</v>
      </c>
      <c r="B3688" s="3" t="s">
        <v>367</v>
      </c>
      <c r="C3688" s="3" t="s">
        <v>4476</v>
      </c>
      <c r="D3688">
        <v>38000</v>
      </c>
      <c r="E3688">
        <v>38500</v>
      </c>
      <c r="F3688" t="s">
        <v>8219</v>
      </c>
      <c r="G3688" t="s">
        <v>8224</v>
      </c>
      <c r="H3688" t="s">
        <v>8246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8269</v>
      </c>
      <c r="O3688" s="7">
        <f>(Table1[[#This Row],[pledged]]/Table1[[#This Row],[goal]])*100</f>
        <v>101.31578947368421</v>
      </c>
      <c r="P3688">
        <f>Table1[[#This Row],[pledged]]/Table1[[#This Row],[backers_count]]</f>
        <v>287.31343283582089</v>
      </c>
      <c r="Q3688" t="s">
        <v>8308</v>
      </c>
      <c r="R3688" t="s">
        <v>8313</v>
      </c>
      <c r="S3688" s="12">
        <f>(((J3688/60)/60)/24)+DATE(1970,1,1)</f>
        <v>41019.793032407404</v>
      </c>
      <c r="T3688" s="12">
        <f>(((I3688/60)/60)/24)+DATE(1970,1,1)</f>
        <v>41049.793032407404</v>
      </c>
    </row>
    <row r="3689" spans="1:20" ht="57.6" x14ac:dyDescent="0.3">
      <c r="A3689">
        <v>387</v>
      </c>
      <c r="B3689" s="3" t="s">
        <v>388</v>
      </c>
      <c r="C3689" s="3" t="s">
        <v>4497</v>
      </c>
      <c r="D3689">
        <v>38000</v>
      </c>
      <c r="E3689">
        <v>81316</v>
      </c>
      <c r="F3689" t="s">
        <v>8219</v>
      </c>
      <c r="G3689" t="s">
        <v>8224</v>
      </c>
      <c r="H3689" t="s">
        <v>8246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8269</v>
      </c>
      <c r="O3689" s="7">
        <f>(Table1[[#This Row],[pledged]]/Table1[[#This Row],[goal]])*100</f>
        <v>213.98947368421051</v>
      </c>
      <c r="P3689">
        <f>Table1[[#This Row],[pledged]]/Table1[[#This Row],[backers_count]]</f>
        <v>144.69039145907473</v>
      </c>
      <c r="Q3689" t="s">
        <v>8308</v>
      </c>
      <c r="R3689" t="s">
        <v>8313</v>
      </c>
      <c r="S3689" s="12">
        <f>(((J3689/60)/60)/24)+DATE(1970,1,1)</f>
        <v>42200.67659722222</v>
      </c>
      <c r="T3689" s="12">
        <f>(((I3689/60)/60)/24)+DATE(1970,1,1)</f>
        <v>42231.25</v>
      </c>
    </row>
    <row r="3690" spans="1:20" ht="43.2" x14ac:dyDescent="0.3">
      <c r="A3690">
        <v>284</v>
      </c>
      <c r="B3690" s="3" t="s">
        <v>285</v>
      </c>
      <c r="C3690" s="3" t="s">
        <v>4394</v>
      </c>
      <c r="D3690">
        <v>40000</v>
      </c>
      <c r="E3690">
        <v>41850.46</v>
      </c>
      <c r="F3690" t="s">
        <v>8219</v>
      </c>
      <c r="G3690" t="s">
        <v>8224</v>
      </c>
      <c r="H3690" t="s">
        <v>8246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8269</v>
      </c>
      <c r="O3690" s="7">
        <f>(Table1[[#This Row],[pledged]]/Table1[[#This Row],[goal]])*100</f>
        <v>104.62615</v>
      </c>
      <c r="P3690">
        <f>Table1[[#This Row],[pledged]]/Table1[[#This Row],[backers_count]]</f>
        <v>55.066394736842106</v>
      </c>
      <c r="Q3690" t="s">
        <v>8308</v>
      </c>
      <c r="R3690" t="s">
        <v>8313</v>
      </c>
      <c r="S3690" s="12">
        <f>(((J3690/60)/60)/24)+DATE(1970,1,1)</f>
        <v>40904.738194444442</v>
      </c>
      <c r="T3690" s="12">
        <f>(((I3690/60)/60)/24)+DATE(1970,1,1)</f>
        <v>40929.738194444442</v>
      </c>
    </row>
    <row r="3691" spans="1:20" ht="43.2" x14ac:dyDescent="0.3">
      <c r="A3691">
        <v>331</v>
      </c>
      <c r="B3691" s="3" t="s">
        <v>332</v>
      </c>
      <c r="C3691" s="3" t="s">
        <v>4441</v>
      </c>
      <c r="D3691">
        <v>40000</v>
      </c>
      <c r="E3691">
        <v>42642</v>
      </c>
      <c r="F3691" t="s">
        <v>8219</v>
      </c>
      <c r="G3691" t="s">
        <v>8224</v>
      </c>
      <c r="H3691" t="s">
        <v>8246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8269</v>
      </c>
      <c r="O3691" s="7">
        <f>(Table1[[#This Row],[pledged]]/Table1[[#This Row],[goal]])*100</f>
        <v>106.60499999999999</v>
      </c>
      <c r="P3691">
        <f>Table1[[#This Row],[pledged]]/Table1[[#This Row],[backers_count]]</f>
        <v>97.356164383561648</v>
      </c>
      <c r="Q3691" t="s">
        <v>8308</v>
      </c>
      <c r="R3691" t="s">
        <v>8313</v>
      </c>
      <c r="S3691" s="12">
        <f>(((J3691/60)/60)/24)+DATE(1970,1,1)</f>
        <v>42507.581412037034</v>
      </c>
      <c r="T3691" s="12">
        <f>(((I3691/60)/60)/24)+DATE(1970,1,1)</f>
        <v>42538.581412037034</v>
      </c>
    </row>
    <row r="3692" spans="1:20" ht="43.2" x14ac:dyDescent="0.3">
      <c r="A3692">
        <v>333</v>
      </c>
      <c r="B3692" s="3" t="s">
        <v>334</v>
      </c>
      <c r="C3692" s="3" t="s">
        <v>4443</v>
      </c>
      <c r="D3692">
        <v>40000</v>
      </c>
      <c r="E3692">
        <v>50091</v>
      </c>
      <c r="F3692" t="s">
        <v>8219</v>
      </c>
      <c r="G3692" t="s">
        <v>8224</v>
      </c>
      <c r="H3692" t="s">
        <v>8246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8269</v>
      </c>
      <c r="O3692" s="7">
        <f>(Table1[[#This Row],[pledged]]/Table1[[#This Row],[goal]])*100</f>
        <v>125.22750000000001</v>
      </c>
      <c r="P3692">
        <f>Table1[[#This Row],[pledged]]/Table1[[#This Row],[backers_count]]</f>
        <v>188.31203007518798</v>
      </c>
      <c r="Q3692" t="s">
        <v>8308</v>
      </c>
      <c r="R3692" t="s">
        <v>8313</v>
      </c>
      <c r="S3692" s="12">
        <f>(((J3692/60)/60)/24)+DATE(1970,1,1)</f>
        <v>42437.636469907404</v>
      </c>
      <c r="T3692" s="12">
        <f>(((I3692/60)/60)/24)+DATE(1970,1,1)</f>
        <v>42467.59480324074</v>
      </c>
    </row>
    <row r="3693" spans="1:20" ht="43.2" x14ac:dyDescent="0.3">
      <c r="A3693">
        <v>347</v>
      </c>
      <c r="B3693" s="3" t="s">
        <v>348</v>
      </c>
      <c r="C3693" s="3" t="s">
        <v>4457</v>
      </c>
      <c r="D3693">
        <v>40000</v>
      </c>
      <c r="E3693">
        <v>44636.2</v>
      </c>
      <c r="F3693" t="s">
        <v>8219</v>
      </c>
      <c r="G3693" t="s">
        <v>8224</v>
      </c>
      <c r="H3693" t="s">
        <v>8246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8269</v>
      </c>
      <c r="O3693" s="7">
        <f>(Table1[[#This Row],[pledged]]/Table1[[#This Row],[goal]])*100</f>
        <v>111.59049999999999</v>
      </c>
      <c r="P3693">
        <f>Table1[[#This Row],[pledged]]/Table1[[#This Row],[backers_count]]</f>
        <v>117.77361477572559</v>
      </c>
      <c r="Q3693" t="s">
        <v>8308</v>
      </c>
      <c r="R3693" t="s">
        <v>8313</v>
      </c>
      <c r="S3693" s="12">
        <f>(((J3693/60)/60)/24)+DATE(1970,1,1)</f>
        <v>42292.495474537034</v>
      </c>
      <c r="T3693" s="12">
        <f>(((I3693/60)/60)/24)+DATE(1970,1,1)</f>
        <v>42322.537141203706</v>
      </c>
    </row>
    <row r="3694" spans="1:20" ht="43.2" x14ac:dyDescent="0.3">
      <c r="A3694">
        <v>641</v>
      </c>
      <c r="B3694" s="3" t="s">
        <v>642</v>
      </c>
      <c r="C3694" s="3" t="s">
        <v>4751</v>
      </c>
      <c r="D3694">
        <v>40000</v>
      </c>
      <c r="E3694">
        <v>47665</v>
      </c>
      <c r="F3694" t="s">
        <v>8219</v>
      </c>
      <c r="G3694" t="s">
        <v>8224</v>
      </c>
      <c r="H3694" t="s">
        <v>8246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8273</v>
      </c>
      <c r="O3694" s="7">
        <f>(Table1[[#This Row],[pledged]]/Table1[[#This Row],[goal]])*100</f>
        <v>119.16249999999999</v>
      </c>
      <c r="P3694">
        <f>Table1[[#This Row],[pledged]]/Table1[[#This Row],[backers_count]]</f>
        <v>151.31746031746033</v>
      </c>
      <c r="Q3694" t="s">
        <v>8317</v>
      </c>
      <c r="R3694" t="s">
        <v>8319</v>
      </c>
      <c r="S3694" s="12">
        <f>(((J3694/60)/60)/24)+DATE(1970,1,1)</f>
        <v>42199.57</v>
      </c>
      <c r="T3694" s="12">
        <f>(((I3694/60)/60)/24)+DATE(1970,1,1)</f>
        <v>42229.57</v>
      </c>
    </row>
    <row r="3695" spans="1:20" ht="28.8" x14ac:dyDescent="0.3">
      <c r="A3695">
        <v>1467</v>
      </c>
      <c r="B3695" s="3" t="s">
        <v>1468</v>
      </c>
      <c r="C3695" s="3" t="s">
        <v>5577</v>
      </c>
      <c r="D3695">
        <v>40000</v>
      </c>
      <c r="E3695">
        <v>46032</v>
      </c>
      <c r="F3695" t="s">
        <v>8219</v>
      </c>
      <c r="G3695" t="s">
        <v>8224</v>
      </c>
      <c r="H3695" t="s">
        <v>8246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8288</v>
      </c>
      <c r="O3695" s="7">
        <f>(Table1[[#This Row],[pledged]]/Table1[[#This Row],[goal]])*100</f>
        <v>115.08</v>
      </c>
      <c r="P3695">
        <f>Table1[[#This Row],[pledged]]/Table1[[#This Row],[backers_count]]</f>
        <v>76.72</v>
      </c>
      <c r="Q3695" t="s">
        <v>8320</v>
      </c>
      <c r="R3695" t="s">
        <v>8340</v>
      </c>
      <c r="S3695" s="12">
        <f>(((J3695/60)/60)/24)+DATE(1970,1,1)</f>
        <v>40933.80190972222</v>
      </c>
      <c r="T3695" s="12">
        <f>(((I3695/60)/60)/24)+DATE(1970,1,1)</f>
        <v>40993.760243055556</v>
      </c>
    </row>
    <row r="3696" spans="1:20" ht="43.2" x14ac:dyDescent="0.3">
      <c r="A3696">
        <v>1944</v>
      </c>
      <c r="B3696" s="3" t="s">
        <v>1945</v>
      </c>
      <c r="C3696" s="3" t="s">
        <v>6054</v>
      </c>
      <c r="D3696">
        <v>40000</v>
      </c>
      <c r="E3696">
        <v>315222.2</v>
      </c>
      <c r="F3696" t="s">
        <v>8219</v>
      </c>
      <c r="G3696" t="s">
        <v>8224</v>
      </c>
      <c r="H3696" t="s">
        <v>8246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8295</v>
      </c>
      <c r="O3696" s="7">
        <f>(Table1[[#This Row],[pledged]]/Table1[[#This Row],[goal]])*100</f>
        <v>788.05550000000005</v>
      </c>
      <c r="P3696">
        <f>Table1[[#This Row],[pledged]]/Table1[[#This Row],[backers_count]]</f>
        <v>176.200223588597</v>
      </c>
      <c r="Q3696" t="s">
        <v>8317</v>
      </c>
      <c r="R3696" t="s">
        <v>8347</v>
      </c>
      <c r="S3696" s="12">
        <f>(((J3696/60)/60)/24)+DATE(1970,1,1)</f>
        <v>41730.584374999999</v>
      </c>
      <c r="T3696" s="12">
        <f>(((I3696/60)/60)/24)+DATE(1970,1,1)</f>
        <v>41760.584374999999</v>
      </c>
    </row>
    <row r="3697" spans="1:20" ht="57.6" x14ac:dyDescent="0.3">
      <c r="A3697">
        <v>2019</v>
      </c>
      <c r="B3697" s="3" t="s">
        <v>2020</v>
      </c>
      <c r="C3697" s="3" t="s">
        <v>6129</v>
      </c>
      <c r="D3697">
        <v>40000</v>
      </c>
      <c r="E3697">
        <v>193963.9</v>
      </c>
      <c r="F3697" t="s">
        <v>8219</v>
      </c>
      <c r="G3697" t="s">
        <v>8224</v>
      </c>
      <c r="H3697" t="s">
        <v>8246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8295</v>
      </c>
      <c r="O3697" s="7">
        <f>(Table1[[#This Row],[pledged]]/Table1[[#This Row],[goal]])*100</f>
        <v>484.90975000000003</v>
      </c>
      <c r="P3697">
        <f>Table1[[#This Row],[pledged]]/Table1[[#This Row],[backers_count]]</f>
        <v>108.96848314606741</v>
      </c>
      <c r="Q3697" t="s">
        <v>8317</v>
      </c>
      <c r="R3697" t="s">
        <v>8347</v>
      </c>
      <c r="S3697" s="12">
        <f>(((J3697/60)/60)/24)+DATE(1970,1,1)</f>
        <v>42605.70857638889</v>
      </c>
      <c r="T3697" s="12">
        <f>(((I3697/60)/60)/24)+DATE(1970,1,1)</f>
        <v>42635.70857638889</v>
      </c>
    </row>
    <row r="3698" spans="1:20" ht="43.2" x14ac:dyDescent="0.3">
      <c r="A3698">
        <v>2065</v>
      </c>
      <c r="B3698" s="3" t="s">
        <v>2066</v>
      </c>
      <c r="C3698" s="3" t="s">
        <v>6175</v>
      </c>
      <c r="D3698">
        <v>40000</v>
      </c>
      <c r="E3698">
        <v>79686.05</v>
      </c>
      <c r="F3698" t="s">
        <v>8219</v>
      </c>
      <c r="G3698" t="s">
        <v>8225</v>
      </c>
      <c r="H3698" t="s">
        <v>8247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8295</v>
      </c>
      <c r="O3698" s="7">
        <f>(Table1[[#This Row],[pledged]]/Table1[[#This Row],[goal]])*100</f>
        <v>199.215125</v>
      </c>
      <c r="P3698">
        <f>Table1[[#This Row],[pledged]]/Table1[[#This Row],[backers_count]]</f>
        <v>51.212114395886893</v>
      </c>
      <c r="Q3698" t="s">
        <v>8317</v>
      </c>
      <c r="R3698" t="s">
        <v>8347</v>
      </c>
      <c r="S3698" s="12">
        <f>(((J3698/60)/60)/24)+DATE(1970,1,1)</f>
        <v>41603.333668981482</v>
      </c>
      <c r="T3698" s="12">
        <f>(((I3698/60)/60)/24)+DATE(1970,1,1)</f>
        <v>41633.333668981482</v>
      </c>
    </row>
    <row r="3699" spans="1:20" ht="43.2" x14ac:dyDescent="0.3">
      <c r="A3699">
        <v>2198</v>
      </c>
      <c r="B3699" s="3" t="s">
        <v>2199</v>
      </c>
      <c r="C3699" s="3" t="s">
        <v>6308</v>
      </c>
      <c r="D3699">
        <v>40000</v>
      </c>
      <c r="E3699">
        <v>53157</v>
      </c>
      <c r="F3699" t="s">
        <v>8219</v>
      </c>
      <c r="G3699" t="s">
        <v>8224</v>
      </c>
      <c r="H3699" t="s">
        <v>8246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8297</v>
      </c>
      <c r="O3699" s="7">
        <f>(Table1[[#This Row],[pledged]]/Table1[[#This Row],[goal]])*100</f>
        <v>132.89249999999998</v>
      </c>
      <c r="P3699">
        <f>Table1[[#This Row],[pledged]]/Table1[[#This Row],[backers_count]]</f>
        <v>81.654377880184327</v>
      </c>
      <c r="Q3699" t="s">
        <v>8331</v>
      </c>
      <c r="R3699" t="s">
        <v>8349</v>
      </c>
      <c r="S3699" s="12">
        <f>(((J3699/60)/60)/24)+DATE(1970,1,1)</f>
        <v>42292.513888888891</v>
      </c>
      <c r="T3699" s="12">
        <f>(((I3699/60)/60)/24)+DATE(1970,1,1)</f>
        <v>42322.555555555555</v>
      </c>
    </row>
    <row r="3700" spans="1:20" ht="43.2" x14ac:dyDescent="0.3">
      <c r="A3700">
        <v>2340</v>
      </c>
      <c r="B3700" s="3" t="s">
        <v>2341</v>
      </c>
      <c r="C3700" s="3" t="s">
        <v>6450</v>
      </c>
      <c r="D3700">
        <v>40000</v>
      </c>
      <c r="E3700">
        <v>42311</v>
      </c>
      <c r="F3700" t="s">
        <v>8219</v>
      </c>
      <c r="G3700" t="s">
        <v>8224</v>
      </c>
      <c r="H3700" t="s">
        <v>8246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8298</v>
      </c>
      <c r="O3700" s="7">
        <f>(Table1[[#This Row],[pledged]]/Table1[[#This Row],[goal]])*100</f>
        <v>105.77749999999999</v>
      </c>
      <c r="P3700">
        <f>Table1[[#This Row],[pledged]]/Table1[[#This Row],[backers_count]]</f>
        <v>104.99007444168734</v>
      </c>
      <c r="Q3700" t="s">
        <v>8334</v>
      </c>
      <c r="R3700" t="s">
        <v>8350</v>
      </c>
      <c r="S3700" s="12">
        <f>(((J3700/60)/60)/24)+DATE(1970,1,1)</f>
        <v>42643.642800925925</v>
      </c>
      <c r="T3700" s="12">
        <f>(((I3700/60)/60)/24)+DATE(1970,1,1)</f>
        <v>42673.642800925925</v>
      </c>
    </row>
    <row r="3701" spans="1:20" ht="43.2" x14ac:dyDescent="0.3">
      <c r="A3701">
        <v>2725</v>
      </c>
      <c r="B3701" s="3" t="s">
        <v>2725</v>
      </c>
      <c r="C3701" s="3" t="s">
        <v>6835</v>
      </c>
      <c r="D3701">
        <v>40000</v>
      </c>
      <c r="E3701">
        <v>57817</v>
      </c>
      <c r="F3701" t="s">
        <v>8219</v>
      </c>
      <c r="G3701" t="s">
        <v>8229</v>
      </c>
      <c r="H3701" t="s">
        <v>8251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8295</v>
      </c>
      <c r="O3701" s="7">
        <f>(Table1[[#This Row],[pledged]]/Table1[[#This Row],[goal]])*100</f>
        <v>144.54249999999999</v>
      </c>
      <c r="P3701">
        <f>Table1[[#This Row],[pledged]]/Table1[[#This Row],[backers_count]]</f>
        <v>511.65486725663715</v>
      </c>
      <c r="Q3701" t="s">
        <v>8317</v>
      </c>
      <c r="R3701" t="s">
        <v>8347</v>
      </c>
      <c r="S3701" s="12">
        <f>(((J3701/60)/60)/24)+DATE(1970,1,1)</f>
        <v>42745.744618055556</v>
      </c>
      <c r="T3701" s="12">
        <f>(((I3701/60)/60)/24)+DATE(1970,1,1)</f>
        <v>42795.744618055556</v>
      </c>
    </row>
    <row r="3702" spans="1:20" ht="57.6" x14ac:dyDescent="0.3">
      <c r="A3702">
        <v>3004</v>
      </c>
      <c r="B3702" s="3" t="s">
        <v>3004</v>
      </c>
      <c r="C3702" s="3" t="s">
        <v>7114</v>
      </c>
      <c r="D3702">
        <v>40000</v>
      </c>
      <c r="E3702">
        <v>45126</v>
      </c>
      <c r="F3702" t="s">
        <v>8219</v>
      </c>
      <c r="G3702" t="s">
        <v>8224</v>
      </c>
      <c r="H3702" t="s">
        <v>8246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8303</v>
      </c>
      <c r="O3702" s="7">
        <f>(Table1[[#This Row],[pledged]]/Table1[[#This Row],[goal]])*100</f>
        <v>112.815</v>
      </c>
      <c r="P3702">
        <f>Table1[[#This Row],[pledged]]/Table1[[#This Row],[backers_count]]</f>
        <v>162.90974729241879</v>
      </c>
      <c r="Q3702" t="s">
        <v>8315</v>
      </c>
      <c r="R3702" t="s">
        <v>8355</v>
      </c>
      <c r="S3702" s="12">
        <f>(((J3702/60)/60)/24)+DATE(1970,1,1)</f>
        <v>41928.881064814814</v>
      </c>
      <c r="T3702" s="12">
        <f>(((I3702/60)/60)/24)+DATE(1970,1,1)</f>
        <v>41958.922731481478</v>
      </c>
    </row>
    <row r="3703" spans="1:20" ht="43.2" x14ac:dyDescent="0.3">
      <c r="A3703">
        <v>3027</v>
      </c>
      <c r="B3703" s="3" t="s">
        <v>3027</v>
      </c>
      <c r="C3703" s="3" t="s">
        <v>7137</v>
      </c>
      <c r="D3703">
        <v>40000</v>
      </c>
      <c r="E3703">
        <v>52576</v>
      </c>
      <c r="F3703" t="s">
        <v>8219</v>
      </c>
      <c r="G3703" t="s">
        <v>8224</v>
      </c>
      <c r="H3703" t="s">
        <v>8246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8303</v>
      </c>
      <c r="O3703" s="7">
        <f>(Table1[[#This Row],[pledged]]/Table1[[#This Row],[goal]])*100</f>
        <v>131.44</v>
      </c>
      <c r="P3703">
        <f>Table1[[#This Row],[pledged]]/Table1[[#This Row],[backers_count]]</f>
        <v>164.3</v>
      </c>
      <c r="Q3703" t="s">
        <v>8315</v>
      </c>
      <c r="R3703" t="s">
        <v>8355</v>
      </c>
      <c r="S3703" s="12">
        <f>(((J3703/60)/60)/24)+DATE(1970,1,1)</f>
        <v>42053.704293981486</v>
      </c>
      <c r="T3703" s="12">
        <f>(((I3703/60)/60)/24)+DATE(1970,1,1)</f>
        <v>42083.662627314814</v>
      </c>
    </row>
    <row r="3704" spans="1:20" ht="28.8" x14ac:dyDescent="0.3">
      <c r="A3704">
        <v>3648</v>
      </c>
      <c r="B3704" s="3" t="s">
        <v>3646</v>
      </c>
      <c r="C3704" s="3" t="s">
        <v>7758</v>
      </c>
      <c r="D3704">
        <v>40000</v>
      </c>
      <c r="E3704">
        <v>40153</v>
      </c>
      <c r="F3704" t="s">
        <v>8219</v>
      </c>
      <c r="G3704" t="s">
        <v>8224</v>
      </c>
      <c r="H3704" t="s">
        <v>8246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8271</v>
      </c>
      <c r="O3704" s="7">
        <f>(Table1[[#This Row],[pledged]]/Table1[[#This Row],[goal]])*100</f>
        <v>100.38249999999999</v>
      </c>
      <c r="P3704">
        <f>Table1[[#This Row],[pledged]]/Table1[[#This Row],[backers_count]]</f>
        <v>550.04109589041093</v>
      </c>
      <c r="Q3704" t="s">
        <v>8315</v>
      </c>
      <c r="R3704" t="s">
        <v>8316</v>
      </c>
      <c r="S3704" s="12">
        <f>(((J3704/60)/60)/24)+DATE(1970,1,1)</f>
        <v>41887.292187500003</v>
      </c>
      <c r="T3704" s="12">
        <f>(((I3704/60)/60)/24)+DATE(1970,1,1)</f>
        <v>41917.292187500003</v>
      </c>
    </row>
    <row r="3705" spans="1:20" ht="28.8" x14ac:dyDescent="0.3">
      <c r="A3705">
        <v>3691</v>
      </c>
      <c r="B3705" s="3" t="s">
        <v>3688</v>
      </c>
      <c r="C3705" s="3" t="s">
        <v>7801</v>
      </c>
      <c r="D3705">
        <v>40000</v>
      </c>
      <c r="E3705">
        <v>51184</v>
      </c>
      <c r="F3705" t="s">
        <v>8219</v>
      </c>
      <c r="G3705" t="s">
        <v>8224</v>
      </c>
      <c r="H3705" t="s">
        <v>8246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8271</v>
      </c>
      <c r="O3705" s="7">
        <f>(Table1[[#This Row],[pledged]]/Table1[[#This Row],[goal]])*100</f>
        <v>127.96000000000001</v>
      </c>
      <c r="P3705">
        <f>Table1[[#This Row],[pledged]]/Table1[[#This Row],[backers_count]]</f>
        <v>186.80291970802921</v>
      </c>
      <c r="Q3705" t="s">
        <v>8315</v>
      </c>
      <c r="R3705" t="s">
        <v>8316</v>
      </c>
      <c r="S3705" s="12">
        <f>(((J3705/60)/60)/24)+DATE(1970,1,1)</f>
        <v>42020.700567129628</v>
      </c>
      <c r="T3705" s="12">
        <f>(((I3705/60)/60)/24)+DATE(1970,1,1)</f>
        <v>42065.207638888889</v>
      </c>
    </row>
    <row r="3706" spans="1:20" ht="57.6" x14ac:dyDescent="0.3">
      <c r="A3706">
        <v>1364</v>
      </c>
      <c r="B3706" s="3" t="s">
        <v>1365</v>
      </c>
      <c r="C3706" s="3" t="s">
        <v>5474</v>
      </c>
      <c r="D3706">
        <v>42000</v>
      </c>
      <c r="E3706">
        <v>49830</v>
      </c>
      <c r="F3706" t="s">
        <v>8219</v>
      </c>
      <c r="G3706" t="s">
        <v>8232</v>
      </c>
      <c r="H3706" t="s">
        <v>8253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8276</v>
      </c>
      <c r="O3706" s="7">
        <f>(Table1[[#This Row],[pledged]]/Table1[[#This Row],[goal]])*100</f>
        <v>118.64285714285714</v>
      </c>
      <c r="P3706">
        <f>Table1[[#This Row],[pledged]]/Table1[[#This Row],[backers_count]]</f>
        <v>346.04166666666669</v>
      </c>
      <c r="Q3706" t="s">
        <v>8323</v>
      </c>
      <c r="R3706" t="s">
        <v>8324</v>
      </c>
      <c r="S3706" s="12">
        <f>(((J3706/60)/60)/24)+DATE(1970,1,1)</f>
        <v>41951.695671296293</v>
      </c>
      <c r="T3706" s="12">
        <f>(((I3706/60)/60)/24)+DATE(1970,1,1)</f>
        <v>42011.6956712963</v>
      </c>
    </row>
    <row r="3707" spans="1:20" ht="43.2" x14ac:dyDescent="0.3">
      <c r="A3707">
        <v>1955</v>
      </c>
      <c r="B3707" s="3" t="s">
        <v>1956</v>
      </c>
      <c r="C3707" s="3" t="s">
        <v>6065</v>
      </c>
      <c r="D3707">
        <v>42000</v>
      </c>
      <c r="E3707">
        <v>167410.01999999999</v>
      </c>
      <c r="F3707" t="s">
        <v>8219</v>
      </c>
      <c r="G3707" t="s">
        <v>8224</v>
      </c>
      <c r="H3707" t="s">
        <v>8246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8295</v>
      </c>
      <c r="O3707" s="7">
        <f>(Table1[[#This Row],[pledged]]/Table1[[#This Row],[goal]])*100</f>
        <v>398.59528571428569</v>
      </c>
      <c r="P3707">
        <f>Table1[[#This Row],[pledged]]/Table1[[#This Row],[backers_count]]</f>
        <v>577.27593103448271</v>
      </c>
      <c r="Q3707" t="s">
        <v>8317</v>
      </c>
      <c r="R3707" t="s">
        <v>8347</v>
      </c>
      <c r="S3707" s="12">
        <f>(((J3707/60)/60)/24)+DATE(1970,1,1)</f>
        <v>41020.271770833337</v>
      </c>
      <c r="T3707" s="12">
        <f>(((I3707/60)/60)/24)+DATE(1970,1,1)</f>
        <v>41052.791666666664</v>
      </c>
    </row>
    <row r="3708" spans="1:20" ht="57.6" x14ac:dyDescent="0.3">
      <c r="A3708">
        <v>1522</v>
      </c>
      <c r="B3708" s="3" t="s">
        <v>1523</v>
      </c>
      <c r="C3708" s="3" t="s">
        <v>5632</v>
      </c>
      <c r="D3708">
        <v>43500</v>
      </c>
      <c r="E3708">
        <v>60450.1</v>
      </c>
      <c r="F3708" t="s">
        <v>8219</v>
      </c>
      <c r="G3708" t="s">
        <v>8224</v>
      </c>
      <c r="H3708" t="s">
        <v>8246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8285</v>
      </c>
      <c r="O3708" s="7">
        <f>(Table1[[#This Row],[pledged]]/Table1[[#This Row],[goal]])*100</f>
        <v>138.96574712643678</v>
      </c>
      <c r="P3708">
        <f>Table1[[#This Row],[pledged]]/Table1[[#This Row],[backers_count]]</f>
        <v>133.7391592920354</v>
      </c>
      <c r="Q3708" t="s">
        <v>8336</v>
      </c>
      <c r="R3708" t="s">
        <v>8337</v>
      </c>
      <c r="S3708" s="12">
        <f>(((J3708/60)/60)/24)+DATE(1970,1,1)</f>
        <v>41899.830312500002</v>
      </c>
      <c r="T3708" s="12">
        <f>(((I3708/60)/60)/24)+DATE(1970,1,1)</f>
        <v>41929.830312500002</v>
      </c>
    </row>
    <row r="3709" spans="1:20" ht="57.6" x14ac:dyDescent="0.3">
      <c r="A3709">
        <v>4</v>
      </c>
      <c r="B3709" s="3" t="s">
        <v>6</v>
      </c>
      <c r="C3709" s="3" t="s">
        <v>4115</v>
      </c>
      <c r="D3709">
        <v>44000</v>
      </c>
      <c r="E3709">
        <v>54116.28</v>
      </c>
      <c r="F3709" t="s">
        <v>8219</v>
      </c>
      <c r="G3709" t="s">
        <v>8224</v>
      </c>
      <c r="H3709" t="s">
        <v>8246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8265</v>
      </c>
      <c r="O3709" s="7">
        <f>(Table1[[#This Row],[pledged]]/Table1[[#This Row],[goal]])*100</f>
        <v>122.99154545454545</v>
      </c>
      <c r="P3709">
        <f>Table1[[#This Row],[pledged]]/Table1[[#This Row],[backers_count]]</f>
        <v>190.55028169014085</v>
      </c>
      <c r="Q3709" t="s">
        <v>8308</v>
      </c>
      <c r="R3709" t="s">
        <v>8309</v>
      </c>
      <c r="S3709" s="12">
        <f>(((J3709/60)/60)/24)+DATE(1970,1,1)</f>
        <v>42327.834247685183</v>
      </c>
      <c r="T3709" s="12">
        <f>(((I3709/60)/60)/24)+DATE(1970,1,1)</f>
        <v>42357.834247685183</v>
      </c>
    </row>
    <row r="3710" spans="1:20" ht="43.2" x14ac:dyDescent="0.3">
      <c r="A3710">
        <v>1469</v>
      </c>
      <c r="B3710" s="3" t="s">
        <v>1470</v>
      </c>
      <c r="C3710" s="3" t="s">
        <v>5579</v>
      </c>
      <c r="D3710">
        <v>44250</v>
      </c>
      <c r="E3710">
        <v>47978</v>
      </c>
      <c r="F3710" t="s">
        <v>8219</v>
      </c>
      <c r="G3710" t="s">
        <v>8224</v>
      </c>
      <c r="H3710" t="s">
        <v>8246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8288</v>
      </c>
      <c r="O3710" s="7">
        <f>(Table1[[#This Row],[pledged]]/Table1[[#This Row],[goal]])*100</f>
        <v>108.42485875706214</v>
      </c>
      <c r="P3710">
        <f>Table1[[#This Row],[pledged]]/Table1[[#This Row],[backers_count]]</f>
        <v>149.46417445482865</v>
      </c>
      <c r="Q3710" t="s">
        <v>8320</v>
      </c>
      <c r="R3710" t="s">
        <v>8340</v>
      </c>
      <c r="S3710" s="12">
        <f>(((J3710/60)/60)/24)+DATE(1970,1,1)</f>
        <v>41290.598483796297</v>
      </c>
      <c r="T3710" s="12">
        <f>(((I3710/60)/60)/24)+DATE(1970,1,1)</f>
        <v>41320.598483796297</v>
      </c>
    </row>
    <row r="3711" spans="1:20" ht="43.2" x14ac:dyDescent="0.3">
      <c r="A3711">
        <v>282</v>
      </c>
      <c r="B3711" s="3" t="s">
        <v>283</v>
      </c>
      <c r="C3711" s="3" t="s">
        <v>4392</v>
      </c>
      <c r="D3711">
        <v>45000</v>
      </c>
      <c r="E3711">
        <v>45535</v>
      </c>
      <c r="F3711" t="s">
        <v>8219</v>
      </c>
      <c r="G3711" t="s">
        <v>8224</v>
      </c>
      <c r="H3711" t="s">
        <v>8246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8269</v>
      </c>
      <c r="O3711" s="7">
        <f>(Table1[[#This Row],[pledged]]/Table1[[#This Row],[goal]])*100</f>
        <v>101.18888888888888</v>
      </c>
      <c r="P3711">
        <f>Table1[[#This Row],[pledged]]/Table1[[#This Row],[backers_count]]</f>
        <v>254.38547486033519</v>
      </c>
      <c r="Q3711" t="s">
        <v>8308</v>
      </c>
      <c r="R3711" t="s">
        <v>8313</v>
      </c>
      <c r="S3711" s="12">
        <f>(((J3711/60)/60)/24)+DATE(1970,1,1)</f>
        <v>40194.920046296298</v>
      </c>
      <c r="T3711" s="12">
        <f>(((I3711/60)/60)/24)+DATE(1970,1,1)</f>
        <v>40231.916666666664</v>
      </c>
    </row>
    <row r="3712" spans="1:20" ht="43.2" x14ac:dyDescent="0.3">
      <c r="A3712">
        <v>1533</v>
      </c>
      <c r="B3712" s="3" t="s">
        <v>1534</v>
      </c>
      <c r="C3712" s="3" t="s">
        <v>5643</v>
      </c>
      <c r="D3712">
        <v>45000</v>
      </c>
      <c r="E3712">
        <v>65313</v>
      </c>
      <c r="F3712" t="s">
        <v>8219</v>
      </c>
      <c r="G3712" t="s">
        <v>8224</v>
      </c>
      <c r="H3712" t="s">
        <v>8246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8285</v>
      </c>
      <c r="O3712" s="7">
        <f>(Table1[[#This Row],[pledged]]/Table1[[#This Row],[goal]])*100</f>
        <v>145.14000000000001</v>
      </c>
      <c r="P3712">
        <f>Table1[[#This Row],[pledged]]/Table1[[#This Row],[backers_count]]</f>
        <v>88.26081081081081</v>
      </c>
      <c r="Q3712" t="s">
        <v>8336</v>
      </c>
      <c r="R3712" t="s">
        <v>8337</v>
      </c>
      <c r="S3712" s="12">
        <f>(((J3712/60)/60)/24)+DATE(1970,1,1)</f>
        <v>42443.00204861111</v>
      </c>
      <c r="T3712" s="12">
        <f>(((I3712/60)/60)/24)+DATE(1970,1,1)</f>
        <v>42492.165972222225</v>
      </c>
    </row>
    <row r="3713" spans="1:20" ht="43.2" x14ac:dyDescent="0.3">
      <c r="A3713">
        <v>2925</v>
      </c>
      <c r="B3713" s="3" t="s">
        <v>2925</v>
      </c>
      <c r="C3713" s="3" t="s">
        <v>7035</v>
      </c>
      <c r="D3713">
        <v>45000</v>
      </c>
      <c r="E3713">
        <v>46100.69</v>
      </c>
      <c r="F3713" t="s">
        <v>8219</v>
      </c>
      <c r="G3713" t="s">
        <v>8224</v>
      </c>
      <c r="H3713" t="s">
        <v>8246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8305</v>
      </c>
      <c r="O3713" s="7">
        <f>(Table1[[#This Row],[pledged]]/Table1[[#This Row],[goal]])*100</f>
        <v>102.44597777777777</v>
      </c>
      <c r="P3713">
        <f>Table1[[#This Row],[pledged]]/Table1[[#This Row],[backers_count]]</f>
        <v>231.66175879396985</v>
      </c>
      <c r="Q3713" t="s">
        <v>8315</v>
      </c>
      <c r="R3713" t="s">
        <v>8357</v>
      </c>
      <c r="S3713" s="12">
        <f>(((J3713/60)/60)/24)+DATE(1970,1,1)</f>
        <v>41863.584120370368</v>
      </c>
      <c r="T3713" s="12">
        <f>(((I3713/60)/60)/24)+DATE(1970,1,1)</f>
        <v>41893.584120370368</v>
      </c>
    </row>
    <row r="3714" spans="1:20" ht="43.2" x14ac:dyDescent="0.3">
      <c r="A3714">
        <v>735</v>
      </c>
      <c r="B3714" s="3" t="s">
        <v>736</v>
      </c>
      <c r="C3714" s="3" t="s">
        <v>4845</v>
      </c>
      <c r="D3714">
        <v>47000</v>
      </c>
      <c r="E3714">
        <v>53771</v>
      </c>
      <c r="F3714" t="s">
        <v>8219</v>
      </c>
      <c r="G3714" t="s">
        <v>8224</v>
      </c>
      <c r="H3714" t="s">
        <v>8246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8274</v>
      </c>
      <c r="O3714" s="7">
        <f>(Table1[[#This Row],[pledged]]/Table1[[#This Row],[goal]])*100</f>
        <v>114.40638297872341</v>
      </c>
      <c r="P3714">
        <f>Table1[[#This Row],[pledged]]/Table1[[#This Row],[backers_count]]</f>
        <v>234.80786026200875</v>
      </c>
      <c r="Q3714" t="s">
        <v>8320</v>
      </c>
      <c r="R3714" t="s">
        <v>8321</v>
      </c>
      <c r="S3714" s="12">
        <f>(((J3714/60)/60)/24)+DATE(1970,1,1)</f>
        <v>41946.029467592591</v>
      </c>
      <c r="T3714" s="12">
        <f>(((I3714/60)/60)/24)+DATE(1970,1,1)</f>
        <v>41977.027083333334</v>
      </c>
    </row>
    <row r="3715" spans="1:20" ht="43.2" x14ac:dyDescent="0.3">
      <c r="A3715">
        <v>1950</v>
      </c>
      <c r="B3715" s="3" t="s">
        <v>1951</v>
      </c>
      <c r="C3715" s="3" t="s">
        <v>6060</v>
      </c>
      <c r="D3715">
        <v>48000</v>
      </c>
      <c r="E3715">
        <v>96248.960000000006</v>
      </c>
      <c r="F3715" t="s">
        <v>8219</v>
      </c>
      <c r="G3715" t="s">
        <v>8224</v>
      </c>
      <c r="H3715" t="s">
        <v>8246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8295</v>
      </c>
      <c r="O3715" s="7">
        <f>(Table1[[#This Row],[pledged]]/Table1[[#This Row],[goal]])*100</f>
        <v>200.51866666666669</v>
      </c>
      <c r="P3715">
        <f>Table1[[#This Row],[pledged]]/Table1[[#This Row],[backers_count]]</f>
        <v>51.3054157782516</v>
      </c>
      <c r="Q3715" t="s">
        <v>8317</v>
      </c>
      <c r="R3715" t="s">
        <v>8347</v>
      </c>
      <c r="S3715" s="12">
        <f>(((J3715/60)/60)/24)+DATE(1970,1,1)</f>
        <v>40624.181400462963</v>
      </c>
      <c r="T3715" s="12">
        <f>(((I3715/60)/60)/24)+DATE(1970,1,1)</f>
        <v>40655.181400462963</v>
      </c>
    </row>
    <row r="3716" spans="1:20" ht="43.2" x14ac:dyDescent="0.3">
      <c r="A3716">
        <v>2116</v>
      </c>
      <c r="B3716" s="3" t="s">
        <v>2117</v>
      </c>
      <c r="C3716" s="3" t="s">
        <v>6226</v>
      </c>
      <c r="D3716">
        <v>48000</v>
      </c>
      <c r="E3716">
        <v>48434</v>
      </c>
      <c r="F3716" t="s">
        <v>8219</v>
      </c>
      <c r="G3716" t="s">
        <v>8224</v>
      </c>
      <c r="H3716" t="s">
        <v>8246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8279</v>
      </c>
      <c r="O3716" s="7">
        <f>(Table1[[#This Row],[pledged]]/Table1[[#This Row],[goal]])*100</f>
        <v>100.90416666666667</v>
      </c>
      <c r="P3716">
        <f>Table1[[#This Row],[pledged]]/Table1[[#This Row],[backers_count]]</f>
        <v>526.45652173913038</v>
      </c>
      <c r="Q3716" t="s">
        <v>8323</v>
      </c>
      <c r="R3716" t="s">
        <v>8327</v>
      </c>
      <c r="S3716" s="12">
        <f>(((J3716/60)/60)/24)+DATE(1970,1,1)</f>
        <v>41136.777812500004</v>
      </c>
      <c r="T3716" s="12">
        <f>(((I3716/60)/60)/24)+DATE(1970,1,1)</f>
        <v>41184.777812500004</v>
      </c>
    </row>
    <row r="3717" spans="1:20" ht="57.6" x14ac:dyDescent="0.3">
      <c r="A3717">
        <v>288</v>
      </c>
      <c r="B3717" s="3" t="s">
        <v>289</v>
      </c>
      <c r="C3717" s="3" t="s">
        <v>4398</v>
      </c>
      <c r="D3717">
        <v>50000</v>
      </c>
      <c r="E3717">
        <v>51605.31</v>
      </c>
      <c r="F3717" t="s">
        <v>8219</v>
      </c>
      <c r="G3717" t="s">
        <v>8224</v>
      </c>
      <c r="H3717" t="s">
        <v>8246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8269</v>
      </c>
      <c r="O3717" s="7">
        <f>(Table1[[#This Row],[pledged]]/Table1[[#This Row],[goal]])*100</f>
        <v>103.21061999999999</v>
      </c>
      <c r="P3717">
        <f>Table1[[#This Row],[pledged]]/Table1[[#This Row],[backers_count]]</f>
        <v>115.44812080536913</v>
      </c>
      <c r="Q3717" t="s">
        <v>8308</v>
      </c>
      <c r="R3717" t="s">
        <v>8313</v>
      </c>
      <c r="S3717" s="12">
        <f>(((J3717/60)/60)/24)+DATE(1970,1,1)</f>
        <v>41051.168900462959</v>
      </c>
      <c r="T3717" s="12">
        <f>(((I3717/60)/60)/24)+DATE(1970,1,1)</f>
        <v>41086.168900462959</v>
      </c>
    </row>
    <row r="3718" spans="1:20" ht="43.2" x14ac:dyDescent="0.3">
      <c r="A3718">
        <v>295</v>
      </c>
      <c r="B3718" s="3" t="s">
        <v>296</v>
      </c>
      <c r="C3718" s="3" t="s">
        <v>4405</v>
      </c>
      <c r="D3718">
        <v>50000</v>
      </c>
      <c r="E3718">
        <v>66554.559999999998</v>
      </c>
      <c r="F3718" t="s">
        <v>8219</v>
      </c>
      <c r="G3718" t="s">
        <v>8224</v>
      </c>
      <c r="H3718" t="s">
        <v>8246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8269</v>
      </c>
      <c r="O3718" s="7">
        <f>(Table1[[#This Row],[pledged]]/Table1[[#This Row],[goal]])*100</f>
        <v>133.10911999999999</v>
      </c>
      <c r="P3718">
        <f>Table1[[#This Row],[pledged]]/Table1[[#This Row],[backers_count]]</f>
        <v>100.08204511278196</v>
      </c>
      <c r="Q3718" t="s">
        <v>8308</v>
      </c>
      <c r="R3718" t="s">
        <v>8313</v>
      </c>
      <c r="S3718" s="12">
        <f>(((J3718/60)/60)/24)+DATE(1970,1,1)</f>
        <v>41519.004733796297</v>
      </c>
      <c r="T3718" s="12">
        <f>(((I3718/60)/60)/24)+DATE(1970,1,1)</f>
        <v>41579</v>
      </c>
    </row>
    <row r="3719" spans="1:20" ht="43.2" x14ac:dyDescent="0.3">
      <c r="A3719">
        <v>325</v>
      </c>
      <c r="B3719" s="3" t="s">
        <v>326</v>
      </c>
      <c r="C3719" s="3" t="s">
        <v>4435</v>
      </c>
      <c r="D3719">
        <v>50000</v>
      </c>
      <c r="E3719">
        <v>52198</v>
      </c>
      <c r="F3719" t="s">
        <v>8219</v>
      </c>
      <c r="G3719" t="s">
        <v>8224</v>
      </c>
      <c r="H3719" t="s">
        <v>8246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8269</v>
      </c>
      <c r="O3719" s="7">
        <f>(Table1[[#This Row],[pledged]]/Table1[[#This Row],[goal]])*100</f>
        <v>104.396</v>
      </c>
      <c r="P3719">
        <f>Table1[[#This Row],[pledged]]/Table1[[#This Row],[backers_count]]</f>
        <v>70.921195652173907</v>
      </c>
      <c r="Q3719" t="s">
        <v>8308</v>
      </c>
      <c r="R3719" t="s">
        <v>8313</v>
      </c>
      <c r="S3719" s="12">
        <f>(((J3719/60)/60)/24)+DATE(1970,1,1)</f>
        <v>42689.187881944439</v>
      </c>
      <c r="T3719" s="12">
        <f>(((I3719/60)/60)/24)+DATE(1970,1,1)</f>
        <v>42724.187881944439</v>
      </c>
    </row>
    <row r="3720" spans="1:20" ht="43.2" x14ac:dyDescent="0.3">
      <c r="A3720">
        <v>358</v>
      </c>
      <c r="B3720" s="3" t="s">
        <v>359</v>
      </c>
      <c r="C3720" s="3" t="s">
        <v>4468</v>
      </c>
      <c r="D3720">
        <v>50000</v>
      </c>
      <c r="E3720">
        <v>51544</v>
      </c>
      <c r="F3720" t="s">
        <v>8219</v>
      </c>
      <c r="G3720" t="s">
        <v>8224</v>
      </c>
      <c r="H3720" t="s">
        <v>8246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8269</v>
      </c>
      <c r="O3720" s="7">
        <f>(Table1[[#This Row],[pledged]]/Table1[[#This Row],[goal]])*100</f>
        <v>103.08800000000001</v>
      </c>
      <c r="P3720">
        <f>Table1[[#This Row],[pledged]]/Table1[[#This Row],[backers_count]]</f>
        <v>193.04868913857678</v>
      </c>
      <c r="Q3720" t="s">
        <v>8308</v>
      </c>
      <c r="R3720" t="s">
        <v>8313</v>
      </c>
      <c r="S3720" s="12">
        <f>(((J3720/60)/60)/24)+DATE(1970,1,1)</f>
        <v>42507.860196759255</v>
      </c>
      <c r="T3720" s="12">
        <f>(((I3720/60)/60)/24)+DATE(1970,1,1)</f>
        <v>42536.625</v>
      </c>
    </row>
    <row r="3721" spans="1:20" ht="43.2" x14ac:dyDescent="0.3">
      <c r="A3721">
        <v>393</v>
      </c>
      <c r="B3721" s="3" t="s">
        <v>394</v>
      </c>
      <c r="C3721" s="3" t="s">
        <v>4503</v>
      </c>
      <c r="D3721">
        <v>50000</v>
      </c>
      <c r="E3721">
        <v>55223</v>
      </c>
      <c r="F3721" t="s">
        <v>8219</v>
      </c>
      <c r="G3721" t="s">
        <v>8224</v>
      </c>
      <c r="H3721" t="s">
        <v>8246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8269</v>
      </c>
      <c r="O3721" s="7">
        <f>(Table1[[#This Row],[pledged]]/Table1[[#This Row],[goal]])*100</f>
        <v>110.446</v>
      </c>
      <c r="P3721">
        <f>Table1[[#This Row],[pledged]]/Table1[[#This Row],[backers_count]]</f>
        <v>157.33048433048432</v>
      </c>
      <c r="Q3721" t="s">
        <v>8308</v>
      </c>
      <c r="R3721" t="s">
        <v>8313</v>
      </c>
      <c r="S3721" s="12">
        <f>(((J3721/60)/60)/24)+DATE(1970,1,1)</f>
        <v>41526.708935185183</v>
      </c>
      <c r="T3721" s="12">
        <f>(((I3721/60)/60)/24)+DATE(1970,1,1)</f>
        <v>41557.708935185183</v>
      </c>
    </row>
    <row r="3722" spans="1:20" ht="43.2" x14ac:dyDescent="0.3">
      <c r="A3722">
        <v>401</v>
      </c>
      <c r="B3722" s="3" t="s">
        <v>402</v>
      </c>
      <c r="C3722" s="3" t="s">
        <v>4511</v>
      </c>
      <c r="D3722">
        <v>50000</v>
      </c>
      <c r="E3722">
        <v>51906</v>
      </c>
      <c r="F3722" t="s">
        <v>8219</v>
      </c>
      <c r="G3722" t="s">
        <v>8224</v>
      </c>
      <c r="H3722" t="s">
        <v>8246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8269</v>
      </c>
      <c r="O3722" s="7">
        <f>(Table1[[#This Row],[pledged]]/Table1[[#This Row],[goal]])*100</f>
        <v>103.812</v>
      </c>
      <c r="P3722">
        <f>Table1[[#This Row],[pledged]]/Table1[[#This Row],[backers_count]]</f>
        <v>711.04109589041093</v>
      </c>
      <c r="Q3722" t="s">
        <v>8308</v>
      </c>
      <c r="R3722" t="s">
        <v>8313</v>
      </c>
      <c r="S3722" s="12">
        <f>(((J3722/60)/60)/24)+DATE(1970,1,1)</f>
        <v>40732.842245370368</v>
      </c>
      <c r="T3722" s="12">
        <f>(((I3722/60)/60)/24)+DATE(1970,1,1)</f>
        <v>40762.842245370368</v>
      </c>
    </row>
    <row r="3723" spans="1:20" ht="43.2" x14ac:dyDescent="0.3">
      <c r="A3723">
        <v>1478</v>
      </c>
      <c r="B3723" s="3" t="s">
        <v>1479</v>
      </c>
      <c r="C3723" s="3" t="s">
        <v>5588</v>
      </c>
      <c r="D3723">
        <v>50000</v>
      </c>
      <c r="E3723">
        <v>590807.11</v>
      </c>
      <c r="F3723" t="s">
        <v>8219</v>
      </c>
      <c r="G3723" t="s">
        <v>8224</v>
      </c>
      <c r="H3723" t="s">
        <v>8246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8288</v>
      </c>
      <c r="O3723" s="7">
        <f>(Table1[[#This Row],[pledged]]/Table1[[#This Row],[goal]])*100</f>
        <v>1181.6142199999999</v>
      </c>
      <c r="P3723">
        <f>Table1[[#This Row],[pledged]]/Table1[[#This Row],[backers_count]]</f>
        <v>29.187190495010373</v>
      </c>
      <c r="Q3723" t="s">
        <v>8320</v>
      </c>
      <c r="R3723" t="s">
        <v>8340</v>
      </c>
      <c r="S3723" s="12">
        <f>(((J3723/60)/60)/24)+DATE(1970,1,1)</f>
        <v>41394.871678240743</v>
      </c>
      <c r="T3723" s="12">
        <f>(((I3723/60)/60)/24)+DATE(1970,1,1)</f>
        <v>41408.871678240743</v>
      </c>
    </row>
    <row r="3724" spans="1:20" ht="43.2" x14ac:dyDescent="0.3">
      <c r="A3724">
        <v>1480</v>
      </c>
      <c r="B3724" s="3" t="s">
        <v>1481</v>
      </c>
      <c r="C3724" s="3" t="s">
        <v>5590</v>
      </c>
      <c r="D3724">
        <v>50000</v>
      </c>
      <c r="E3724">
        <v>58520.2</v>
      </c>
      <c r="F3724" t="s">
        <v>8219</v>
      </c>
      <c r="G3724" t="s">
        <v>8224</v>
      </c>
      <c r="H3724" t="s">
        <v>8246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8288</v>
      </c>
      <c r="O3724" s="7">
        <f>(Table1[[#This Row],[pledged]]/Table1[[#This Row],[goal]])*100</f>
        <v>117.04040000000001</v>
      </c>
      <c r="P3724">
        <f>Table1[[#This Row],[pledged]]/Table1[[#This Row],[backers_count]]</f>
        <v>92.157795275590544</v>
      </c>
      <c r="Q3724" t="s">
        <v>8320</v>
      </c>
      <c r="R3724" t="s">
        <v>8340</v>
      </c>
      <c r="S3724" s="12">
        <f>(((J3724/60)/60)/24)+DATE(1970,1,1)</f>
        <v>41464.934016203704</v>
      </c>
      <c r="T3724" s="12">
        <f>(((I3724/60)/60)/24)+DATE(1970,1,1)</f>
        <v>41481.708333333336</v>
      </c>
    </row>
    <row r="3725" spans="1:20" ht="28.8" x14ac:dyDescent="0.3">
      <c r="A3725">
        <v>1748</v>
      </c>
      <c r="B3725" s="3" t="s">
        <v>1749</v>
      </c>
      <c r="C3725" s="3" t="s">
        <v>5858</v>
      </c>
      <c r="D3725">
        <v>50000</v>
      </c>
      <c r="E3725">
        <v>64974</v>
      </c>
      <c r="F3725" t="s">
        <v>8219</v>
      </c>
      <c r="G3725" t="s">
        <v>8229</v>
      </c>
      <c r="H3725" t="s">
        <v>8251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8285</v>
      </c>
      <c r="O3725" s="7">
        <f>(Table1[[#This Row],[pledged]]/Table1[[#This Row],[goal]])*100</f>
        <v>129.94800000000001</v>
      </c>
      <c r="P3725">
        <f>Table1[[#This Row],[pledged]]/Table1[[#This Row],[backers_count]]</f>
        <v>358.97237569060775</v>
      </c>
      <c r="Q3725" t="s">
        <v>8336</v>
      </c>
      <c r="R3725" t="s">
        <v>8337</v>
      </c>
      <c r="S3725" s="12">
        <f>(((J3725/60)/60)/24)+DATE(1970,1,1)</f>
        <v>42219.950729166667</v>
      </c>
      <c r="T3725" s="12">
        <f>(((I3725/60)/60)/24)+DATE(1970,1,1)</f>
        <v>42249.950729166667</v>
      </c>
    </row>
    <row r="3726" spans="1:20" ht="43.2" x14ac:dyDescent="0.3">
      <c r="A3726">
        <v>1949</v>
      </c>
      <c r="B3726" s="3" t="s">
        <v>1950</v>
      </c>
      <c r="C3726" s="3" t="s">
        <v>6059</v>
      </c>
      <c r="D3726">
        <v>50000</v>
      </c>
      <c r="E3726">
        <v>53001.3</v>
      </c>
      <c r="F3726" t="s">
        <v>8219</v>
      </c>
      <c r="G3726" t="s">
        <v>8225</v>
      </c>
      <c r="H3726" t="s">
        <v>8247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8295</v>
      </c>
      <c r="O3726" s="7">
        <f>(Table1[[#This Row],[pledged]]/Table1[[#This Row],[goal]])*100</f>
        <v>106.00260000000002</v>
      </c>
      <c r="P3726">
        <f>Table1[[#This Row],[pledged]]/Table1[[#This Row],[backers_count]]</f>
        <v>56.204984093319197</v>
      </c>
      <c r="Q3726" t="s">
        <v>8317</v>
      </c>
      <c r="R3726" t="s">
        <v>8347</v>
      </c>
      <c r="S3726" s="12">
        <f>(((J3726/60)/60)/24)+DATE(1970,1,1)</f>
        <v>41800.423043981478</v>
      </c>
      <c r="T3726" s="12">
        <f>(((I3726/60)/60)/24)+DATE(1970,1,1)</f>
        <v>41830.423043981478</v>
      </c>
    </row>
    <row r="3727" spans="1:20" ht="43.2" x14ac:dyDescent="0.3">
      <c r="A3727">
        <v>1951</v>
      </c>
      <c r="B3727" s="3" t="s">
        <v>1952</v>
      </c>
      <c r="C3727" s="3" t="s">
        <v>6061</v>
      </c>
      <c r="D3727">
        <v>50000</v>
      </c>
      <c r="E3727">
        <v>106222</v>
      </c>
      <c r="F3727" t="s">
        <v>8219</v>
      </c>
      <c r="G3727" t="s">
        <v>8224</v>
      </c>
      <c r="H3727" t="s">
        <v>8246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8295</v>
      </c>
      <c r="O3727" s="7">
        <f>(Table1[[#This Row],[pledged]]/Table1[[#This Row],[goal]])*100</f>
        <v>212.44399999999999</v>
      </c>
      <c r="P3727">
        <f>Table1[[#This Row],[pledged]]/Table1[[#This Row],[backers_count]]</f>
        <v>127.36450839328538</v>
      </c>
      <c r="Q3727" t="s">
        <v>8317</v>
      </c>
      <c r="R3727" t="s">
        <v>8347</v>
      </c>
      <c r="S3727" s="12">
        <f>(((J3727/60)/60)/24)+DATE(1970,1,1)</f>
        <v>42651.420567129629</v>
      </c>
      <c r="T3727" s="12">
        <f>(((I3727/60)/60)/24)+DATE(1970,1,1)</f>
        <v>42681.462233796294</v>
      </c>
    </row>
    <row r="3728" spans="1:20" ht="28.8" x14ac:dyDescent="0.3">
      <c r="A3728">
        <v>1954</v>
      </c>
      <c r="B3728" s="3" t="s">
        <v>1955</v>
      </c>
      <c r="C3728" s="3" t="s">
        <v>6064</v>
      </c>
      <c r="D3728">
        <v>50000</v>
      </c>
      <c r="E3728">
        <v>349474</v>
      </c>
      <c r="F3728" t="s">
        <v>8219</v>
      </c>
      <c r="G3728" t="s">
        <v>8224</v>
      </c>
      <c r="H3728" t="s">
        <v>8246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8295</v>
      </c>
      <c r="O3728" s="7">
        <f>(Table1[[#This Row],[pledged]]/Table1[[#This Row],[goal]])*100</f>
        <v>698.94800000000009</v>
      </c>
      <c r="P3728">
        <f>Table1[[#This Row],[pledged]]/Table1[[#This Row],[backers_count]]</f>
        <v>842.10602409638557</v>
      </c>
      <c r="Q3728" t="s">
        <v>8317</v>
      </c>
      <c r="R3728" t="s">
        <v>8347</v>
      </c>
      <c r="S3728" s="12">
        <f>(((J3728/60)/60)/24)+DATE(1970,1,1)</f>
        <v>42394.580740740741</v>
      </c>
      <c r="T3728" s="12">
        <f>(((I3728/60)/60)/24)+DATE(1970,1,1)</f>
        <v>42441.208333333328</v>
      </c>
    </row>
    <row r="3729" spans="1:20" ht="28.8" x14ac:dyDescent="0.3">
      <c r="A3729">
        <v>1968</v>
      </c>
      <c r="B3729" s="3" t="s">
        <v>1969</v>
      </c>
      <c r="C3729" s="3" t="s">
        <v>6078</v>
      </c>
      <c r="D3729">
        <v>50000</v>
      </c>
      <c r="E3729">
        <v>142483</v>
      </c>
      <c r="F3729" t="s">
        <v>8219</v>
      </c>
      <c r="G3729" t="s">
        <v>8224</v>
      </c>
      <c r="H3729" t="s">
        <v>8246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8295</v>
      </c>
      <c r="O3729" s="7">
        <f>(Table1[[#This Row],[pledged]]/Table1[[#This Row],[goal]])*100</f>
        <v>284.96600000000001</v>
      </c>
      <c r="P3729">
        <f>Table1[[#This Row],[pledged]]/Table1[[#This Row],[backers_count]]</f>
        <v>279.37843137254902</v>
      </c>
      <c r="Q3729" t="s">
        <v>8317</v>
      </c>
      <c r="R3729" t="s">
        <v>8347</v>
      </c>
      <c r="S3729" s="12">
        <f>(((J3729/60)/60)/24)+DATE(1970,1,1)</f>
        <v>42676.586979166663</v>
      </c>
      <c r="T3729" s="12">
        <f>(((I3729/60)/60)/24)+DATE(1970,1,1)</f>
        <v>42707.628645833334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(Table1[[#This Row],[pledged]]/Table1[[#This Row],[goal]])*100</f>
        <v>9.31</v>
      </c>
      <c r="P3730">
        <f>Table1[[#This Row],[pledged]]/Table1[[#This Row],[backers_count]]</f>
        <v>60.064516129032256</v>
      </c>
      <c r="Q3730" t="s">
        <v>8315</v>
      </c>
      <c r="R3730" t="s">
        <v>8316</v>
      </c>
      <c r="S3730" s="12">
        <f>(((J3730/60)/60)/24)+DATE(1970,1,1)</f>
        <v>42205.171018518522</v>
      </c>
      <c r="T3730" s="12">
        <f>(((I3730/60)/60)/24)+DATE(1970,1,1)</f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(Table1[[#This Row],[pledged]]/Table1[[#This Row],[goal]])*100</f>
        <v>7.24</v>
      </c>
      <c r="P3731">
        <f>Table1[[#This Row],[pledged]]/Table1[[#This Row],[backers_count]]</f>
        <v>72.400000000000006</v>
      </c>
      <c r="Q3731" t="s">
        <v>8315</v>
      </c>
      <c r="R3731" t="s">
        <v>8316</v>
      </c>
      <c r="S3731" s="12">
        <f>(((J3731/60)/60)/24)+DATE(1970,1,1)</f>
        <v>42041.205000000002</v>
      </c>
      <c r="T3731" s="12">
        <f>(((I3731/60)/60)/24)+DATE(1970,1,1)</f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(Table1[[#This Row],[pledged]]/Table1[[#This Row],[goal]])*100</f>
        <v>10</v>
      </c>
      <c r="P3732">
        <f>Table1[[#This Row],[pledged]]/Table1[[#This Row],[backers_count]]</f>
        <v>100</v>
      </c>
      <c r="Q3732" t="s">
        <v>8315</v>
      </c>
      <c r="R3732" t="s">
        <v>8316</v>
      </c>
      <c r="S3732" s="12">
        <f>(((J3732/60)/60)/24)+DATE(1970,1,1)</f>
        <v>42203.677766203706</v>
      </c>
      <c r="T3732" s="12">
        <f>(((I3732/60)/60)/24)+DATE(1970,1,1)</f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(Table1[[#This Row],[pledged]]/Table1[[#This Row],[goal]])*100</f>
        <v>11.272727272727273</v>
      </c>
      <c r="P3733">
        <f>Table1[[#This Row],[pledged]]/Table1[[#This Row],[backers_count]]</f>
        <v>51.666666666666664</v>
      </c>
      <c r="Q3733" t="s">
        <v>8315</v>
      </c>
      <c r="R3733" t="s">
        <v>8316</v>
      </c>
      <c r="S3733" s="12">
        <f>(((J3733/60)/60)/24)+DATE(1970,1,1)</f>
        <v>41983.752847222218</v>
      </c>
      <c r="T3733" s="12">
        <f>(((I3733/60)/60)/24)+DATE(1970,1,1)</f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(Table1[[#This Row],[pledged]]/Table1[[#This Row],[goal]])*100</f>
        <v>15.411764705882353</v>
      </c>
      <c r="P3734">
        <f>Table1[[#This Row],[pledged]]/Table1[[#This Row],[backers_count]]</f>
        <v>32.75</v>
      </c>
      <c r="Q3734" t="s">
        <v>8315</v>
      </c>
      <c r="R3734" t="s">
        <v>8316</v>
      </c>
      <c r="S3734" s="12">
        <f>(((J3734/60)/60)/24)+DATE(1970,1,1)</f>
        <v>41968.677465277782</v>
      </c>
      <c r="T3734" s="12">
        <f>(((I3734/60)/60)/24)+DATE(1970,1,1)</f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(Table1[[#This Row],[pledged]]/Table1[[#This Row],[goal]])*100</f>
        <v>0</v>
      </c>
      <c r="P3735" t="e">
        <f>Table1[[#This Row],[pledged]]/Table1[[#This Row],[backers_count]]</f>
        <v>#DIV/0!</v>
      </c>
      <c r="Q3735" t="s">
        <v>8315</v>
      </c>
      <c r="R3735" t="s">
        <v>8316</v>
      </c>
      <c r="S3735" s="12">
        <f>(((J3735/60)/60)/24)+DATE(1970,1,1)</f>
        <v>42103.024398148147</v>
      </c>
      <c r="T3735" s="12">
        <f>(((I3735/60)/60)/24)+DATE(1970,1,1)</f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(Table1[[#This Row],[pledged]]/Table1[[#This Row],[goal]])*100</f>
        <v>28.466666666666669</v>
      </c>
      <c r="P3736">
        <f>Table1[[#This Row],[pledged]]/Table1[[#This Row],[backers_count]]</f>
        <v>61</v>
      </c>
      <c r="Q3736" t="s">
        <v>8315</v>
      </c>
      <c r="R3736" t="s">
        <v>8316</v>
      </c>
      <c r="S3736" s="12">
        <f>(((J3736/60)/60)/24)+DATE(1970,1,1)</f>
        <v>42089.901574074072</v>
      </c>
      <c r="T3736" s="12">
        <f>(((I3736/60)/60)/24)+DATE(1970,1,1)</f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(Table1[[#This Row],[pledged]]/Table1[[#This Row],[goal]])*100</f>
        <v>13.333333333333334</v>
      </c>
      <c r="P3737">
        <f>Table1[[#This Row],[pledged]]/Table1[[#This Row],[backers_count]]</f>
        <v>10</v>
      </c>
      <c r="Q3737" t="s">
        <v>8315</v>
      </c>
      <c r="R3737" t="s">
        <v>8316</v>
      </c>
      <c r="S3737" s="12">
        <f>(((J3737/60)/60)/24)+DATE(1970,1,1)</f>
        <v>42122.693159722221</v>
      </c>
      <c r="T3737" s="12">
        <f>(((I3737/60)/60)/24)+DATE(1970,1,1)</f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(Table1[[#This Row],[pledged]]/Table1[[#This Row],[goal]])*100</f>
        <v>0.66666666666666674</v>
      </c>
      <c r="P3738">
        <f>Table1[[#This Row],[pledged]]/Table1[[#This Row],[backers_count]]</f>
        <v>10</v>
      </c>
      <c r="Q3738" t="s">
        <v>8315</v>
      </c>
      <c r="R3738" t="s">
        <v>8316</v>
      </c>
      <c r="S3738" s="12">
        <f>(((J3738/60)/60)/24)+DATE(1970,1,1)</f>
        <v>42048.711724537032</v>
      </c>
      <c r="T3738" s="12">
        <f>(((I3738/60)/60)/24)+DATE(1970,1,1)</f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(Table1[[#This Row],[pledged]]/Table1[[#This Row],[goal]])*100</f>
        <v>21.428571428571427</v>
      </c>
      <c r="P3739">
        <f>Table1[[#This Row],[pledged]]/Table1[[#This Row],[backers_count]]</f>
        <v>37.5</v>
      </c>
      <c r="Q3739" t="s">
        <v>8315</v>
      </c>
      <c r="R3739" t="s">
        <v>8316</v>
      </c>
      <c r="S3739" s="12">
        <f>(((J3739/60)/60)/24)+DATE(1970,1,1)</f>
        <v>42297.691006944442</v>
      </c>
      <c r="T3739" s="12">
        <f>(((I3739/60)/60)/24)+DATE(1970,1,1)</f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(Table1[[#This Row],[pledged]]/Table1[[#This Row],[goal]])*100</f>
        <v>18</v>
      </c>
      <c r="P3740">
        <f>Table1[[#This Row],[pledged]]/Table1[[#This Row],[backers_count]]</f>
        <v>45</v>
      </c>
      <c r="Q3740" t="s">
        <v>8315</v>
      </c>
      <c r="R3740" t="s">
        <v>8316</v>
      </c>
      <c r="S3740" s="12">
        <f>(((J3740/60)/60)/24)+DATE(1970,1,1)</f>
        <v>41813.938715277778</v>
      </c>
      <c r="T3740" s="12">
        <f>(((I3740/60)/60)/24)+DATE(1970,1,1)</f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(Table1[[#This Row],[pledged]]/Table1[[#This Row],[goal]])*100</f>
        <v>20.125</v>
      </c>
      <c r="P3741">
        <f>Table1[[#This Row],[pledged]]/Table1[[#This Row],[backers_count]]</f>
        <v>100.625</v>
      </c>
      <c r="Q3741" t="s">
        <v>8315</v>
      </c>
      <c r="R3741" t="s">
        <v>8316</v>
      </c>
      <c r="S3741" s="12">
        <f>(((J3741/60)/60)/24)+DATE(1970,1,1)</f>
        <v>42548.449861111112</v>
      </c>
      <c r="T3741" s="12">
        <f>(((I3741/60)/60)/24)+DATE(1970,1,1)</f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(Table1[[#This Row],[pledged]]/Table1[[#This Row],[goal]])*100</f>
        <v>17.899999999999999</v>
      </c>
      <c r="P3742">
        <f>Table1[[#This Row],[pledged]]/Table1[[#This Row],[backers_count]]</f>
        <v>25.571428571428573</v>
      </c>
      <c r="Q3742" t="s">
        <v>8315</v>
      </c>
      <c r="R3742" t="s">
        <v>8316</v>
      </c>
      <c r="S3742" s="12">
        <f>(((J3742/60)/60)/24)+DATE(1970,1,1)</f>
        <v>41833.089756944442</v>
      </c>
      <c r="T3742" s="12">
        <f>(((I3742/60)/60)/24)+DATE(1970,1,1)</f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(Table1[[#This Row],[pledged]]/Table1[[#This Row],[goal]])*100</f>
        <v>0</v>
      </c>
      <c r="P3743" t="e">
        <f>Table1[[#This Row],[pledged]]/Table1[[#This Row],[backers_count]]</f>
        <v>#DIV/0!</v>
      </c>
      <c r="Q3743" t="s">
        <v>8315</v>
      </c>
      <c r="R3743" t="s">
        <v>8316</v>
      </c>
      <c r="S3743" s="12">
        <f>(((J3743/60)/60)/24)+DATE(1970,1,1)</f>
        <v>42325.920717592591</v>
      </c>
      <c r="T3743" s="12">
        <f>(((I3743/60)/60)/24)+DATE(1970,1,1)</f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(Table1[[#This Row],[pledged]]/Table1[[#This Row],[goal]])*100</f>
        <v>2</v>
      </c>
      <c r="P3744">
        <f>Table1[[#This Row],[pledged]]/Table1[[#This Row],[backers_count]]</f>
        <v>25</v>
      </c>
      <c r="Q3744" t="s">
        <v>8315</v>
      </c>
      <c r="R3744" t="s">
        <v>8316</v>
      </c>
      <c r="S3744" s="12">
        <f>(((J3744/60)/60)/24)+DATE(1970,1,1)</f>
        <v>41858.214629629627</v>
      </c>
      <c r="T3744" s="12">
        <f>(((I3744/60)/60)/24)+DATE(1970,1,1)</f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(Table1[[#This Row],[pledged]]/Table1[[#This Row],[goal]])*100</f>
        <v>0</v>
      </c>
      <c r="P3745" t="e">
        <f>Table1[[#This Row],[pledged]]/Table1[[#This Row],[backers_count]]</f>
        <v>#DIV/0!</v>
      </c>
      <c r="Q3745" t="s">
        <v>8315</v>
      </c>
      <c r="R3745" t="s">
        <v>8316</v>
      </c>
      <c r="S3745" s="12">
        <f>(((J3745/60)/60)/24)+DATE(1970,1,1)</f>
        <v>41793.710231481484</v>
      </c>
      <c r="T3745" s="12">
        <f>(((I3745/60)/60)/24)+DATE(1970,1,1)</f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(Table1[[#This Row],[pledged]]/Table1[[#This Row],[goal]])*100</f>
        <v>0</v>
      </c>
      <c r="P3746" t="e">
        <f>Table1[[#This Row],[pledged]]/Table1[[#This Row],[backers_count]]</f>
        <v>#DIV/0!</v>
      </c>
      <c r="Q3746" t="s">
        <v>8315</v>
      </c>
      <c r="R3746" t="s">
        <v>8316</v>
      </c>
      <c r="S3746" s="12">
        <f>(((J3746/60)/60)/24)+DATE(1970,1,1)</f>
        <v>41793.814259259263</v>
      </c>
      <c r="T3746" s="12">
        <f>(((I3746/60)/60)/24)+DATE(1970,1,1)</f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(Table1[[#This Row],[pledged]]/Table1[[#This Row],[goal]])*100</f>
        <v>10</v>
      </c>
      <c r="P3747">
        <f>Table1[[#This Row],[pledged]]/Table1[[#This Row],[backers_count]]</f>
        <v>10</v>
      </c>
      <c r="Q3747" t="s">
        <v>8315</v>
      </c>
      <c r="R3747" t="s">
        <v>8316</v>
      </c>
      <c r="S3747" s="12">
        <f>(((J3747/60)/60)/24)+DATE(1970,1,1)</f>
        <v>41831.697939814818</v>
      </c>
      <c r="T3747" s="12">
        <f>(((I3747/60)/60)/24)+DATE(1970,1,1)</f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(Table1[[#This Row],[pledged]]/Table1[[#This Row],[goal]])*100</f>
        <v>2.3764705882352941</v>
      </c>
      <c r="P3748">
        <f>Table1[[#This Row],[pledged]]/Table1[[#This Row],[backers_count]]</f>
        <v>202</v>
      </c>
      <c r="Q3748" t="s">
        <v>8315</v>
      </c>
      <c r="R3748" t="s">
        <v>8316</v>
      </c>
      <c r="S3748" s="12">
        <f>(((J3748/60)/60)/24)+DATE(1970,1,1)</f>
        <v>42621.389340277776</v>
      </c>
      <c r="T3748" s="12">
        <f>(((I3748/60)/60)/24)+DATE(1970,1,1)</f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(Table1[[#This Row],[pledged]]/Table1[[#This Row],[goal]])*100</f>
        <v>1</v>
      </c>
      <c r="P3749">
        <f>Table1[[#This Row],[pledged]]/Table1[[#This Row],[backers_count]]</f>
        <v>25</v>
      </c>
      <c r="Q3749" t="s">
        <v>8315</v>
      </c>
      <c r="R3749" t="s">
        <v>8316</v>
      </c>
      <c r="S3749" s="12">
        <f>(((J3749/60)/60)/24)+DATE(1970,1,1)</f>
        <v>42164.299722222218</v>
      </c>
      <c r="T3749" s="12">
        <f>(((I3749/60)/60)/24)+DATE(1970,1,1)</f>
        <v>42190.957638888889</v>
      </c>
    </row>
    <row r="3750" spans="1:20" ht="43.2" x14ac:dyDescent="0.3">
      <c r="A3750">
        <v>1977</v>
      </c>
      <c r="B3750" s="3" t="s">
        <v>1978</v>
      </c>
      <c r="C3750" s="3" t="s">
        <v>6087</v>
      </c>
      <c r="D3750">
        <v>50000</v>
      </c>
      <c r="E3750">
        <v>201165</v>
      </c>
      <c r="F3750" t="s">
        <v>8219</v>
      </c>
      <c r="G3750" t="s">
        <v>8224</v>
      </c>
      <c r="H3750" t="s">
        <v>8246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8295</v>
      </c>
      <c r="O3750" s="7">
        <f>(Table1[[#This Row],[pledged]]/Table1[[#This Row],[goal]])*100</f>
        <v>402.33</v>
      </c>
      <c r="P3750">
        <f>Table1[[#This Row],[pledged]]/Table1[[#This Row],[backers_count]]</f>
        <v>245.02436053593178</v>
      </c>
      <c r="Q3750" t="s">
        <v>8317</v>
      </c>
      <c r="R3750" t="s">
        <v>8347</v>
      </c>
      <c r="S3750" s="12">
        <f>(((J3750/60)/60)/24)+DATE(1970,1,1)</f>
        <v>42311.216898148152</v>
      </c>
      <c r="T3750" s="12">
        <f>(((I3750/60)/60)/24)+DATE(1970,1,1)</f>
        <v>42357.332638888889</v>
      </c>
    </row>
    <row r="3751" spans="1:20" ht="43.2" x14ac:dyDescent="0.3">
      <c r="A3751">
        <v>1978</v>
      </c>
      <c r="B3751" s="3" t="s">
        <v>1979</v>
      </c>
      <c r="C3751" s="3" t="s">
        <v>6088</v>
      </c>
      <c r="D3751">
        <v>50000</v>
      </c>
      <c r="E3751">
        <v>513422.57</v>
      </c>
      <c r="F3751" t="s">
        <v>8219</v>
      </c>
      <c r="G3751" t="s">
        <v>8224</v>
      </c>
      <c r="H3751" t="s">
        <v>8246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8295</v>
      </c>
      <c r="O3751" s="7">
        <f>(Table1[[#This Row],[pledged]]/Table1[[#This Row],[goal]])*100</f>
        <v>1026.8451399999999</v>
      </c>
      <c r="P3751">
        <f>Table1[[#This Row],[pledged]]/Table1[[#This Row],[backers_count]]</f>
        <v>1323.2540463917526</v>
      </c>
      <c r="Q3751" t="s">
        <v>8317</v>
      </c>
      <c r="R3751" t="s">
        <v>8347</v>
      </c>
      <c r="S3751" s="12">
        <f>(((J3751/60)/60)/24)+DATE(1970,1,1)</f>
        <v>41039.225601851853</v>
      </c>
      <c r="T3751" s="12">
        <f>(((I3751/60)/60)/24)+DATE(1970,1,1)</f>
        <v>41072.291666666664</v>
      </c>
    </row>
    <row r="3752" spans="1:20" ht="28.8" x14ac:dyDescent="0.3">
      <c r="A3752">
        <v>1980</v>
      </c>
      <c r="B3752" s="3" t="s">
        <v>1981</v>
      </c>
      <c r="C3752" s="3" t="s">
        <v>6090</v>
      </c>
      <c r="D3752">
        <v>50000</v>
      </c>
      <c r="E3752">
        <v>177412.01</v>
      </c>
      <c r="F3752" t="s">
        <v>8219</v>
      </c>
      <c r="G3752" t="s">
        <v>8236</v>
      </c>
      <c r="H3752" t="s">
        <v>8249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8295</v>
      </c>
      <c r="O3752" s="7">
        <f>(Table1[[#This Row],[pledged]]/Table1[[#This Row],[goal]])*100</f>
        <v>354.82402000000002</v>
      </c>
      <c r="P3752">
        <f>Table1[[#This Row],[pledged]]/Table1[[#This Row],[backers_count]]</f>
        <v>91.214401028277635</v>
      </c>
      <c r="Q3752" t="s">
        <v>8317</v>
      </c>
      <c r="R3752" t="s">
        <v>8347</v>
      </c>
      <c r="S3752" s="12">
        <f>(((J3752/60)/60)/24)+DATE(1970,1,1)</f>
        <v>42423.542384259257</v>
      </c>
      <c r="T3752" s="12">
        <f>(((I3752/60)/60)/24)+DATE(1970,1,1)</f>
        <v>42463.500717592593</v>
      </c>
    </row>
    <row r="3753" spans="1:20" ht="43.2" x14ac:dyDescent="0.3">
      <c r="A3753">
        <v>2002</v>
      </c>
      <c r="B3753" s="3" t="s">
        <v>2003</v>
      </c>
      <c r="C3753" s="3" t="s">
        <v>6112</v>
      </c>
      <c r="D3753">
        <v>50000</v>
      </c>
      <c r="E3753">
        <v>108397.11</v>
      </c>
      <c r="F3753" t="s">
        <v>8219</v>
      </c>
      <c r="G3753" t="s">
        <v>8224</v>
      </c>
      <c r="H3753" t="s">
        <v>8246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8295</v>
      </c>
      <c r="O3753" s="7">
        <f>(Table1[[#This Row],[pledged]]/Table1[[#This Row],[goal]])*100</f>
        <v>216.79422000000002</v>
      </c>
      <c r="P3753">
        <f>Table1[[#This Row],[pledged]]/Table1[[#This Row],[backers_count]]</f>
        <v>78.834261818181815</v>
      </c>
      <c r="Q3753" t="s">
        <v>8317</v>
      </c>
      <c r="R3753" t="s">
        <v>8347</v>
      </c>
      <c r="S3753" s="12">
        <f>(((J3753/60)/60)/24)+DATE(1970,1,1)</f>
        <v>42728.71230324074</v>
      </c>
      <c r="T3753" s="12">
        <f>(((I3753/60)/60)/24)+DATE(1970,1,1)</f>
        <v>42758.71230324074</v>
      </c>
    </row>
    <row r="3754" spans="1:20" ht="43.2" x14ac:dyDescent="0.3">
      <c r="A3754">
        <v>2004</v>
      </c>
      <c r="B3754" s="3" t="s">
        <v>2005</v>
      </c>
      <c r="C3754" s="3" t="s">
        <v>6114</v>
      </c>
      <c r="D3754">
        <v>50000</v>
      </c>
      <c r="E3754">
        <v>117210.24000000001</v>
      </c>
      <c r="F3754" t="s">
        <v>8219</v>
      </c>
      <c r="G3754" t="s">
        <v>8224</v>
      </c>
      <c r="H3754" t="s">
        <v>8246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8295</v>
      </c>
      <c r="O3754" s="7">
        <f>(Table1[[#This Row],[pledged]]/Table1[[#This Row],[goal]])*100</f>
        <v>234.42048</v>
      </c>
      <c r="P3754">
        <f>Table1[[#This Row],[pledged]]/Table1[[#This Row],[backers_count]]</f>
        <v>331.10237288135596</v>
      </c>
      <c r="Q3754" t="s">
        <v>8317</v>
      </c>
      <c r="R3754" t="s">
        <v>8347</v>
      </c>
      <c r="S3754" s="12">
        <f>(((J3754/60)/60)/24)+DATE(1970,1,1)</f>
        <v>41800.604895833334</v>
      </c>
      <c r="T3754" s="12">
        <f>(((I3754/60)/60)/24)+DATE(1970,1,1)</f>
        <v>41830.604895833334</v>
      </c>
    </row>
    <row r="3755" spans="1:20" ht="57.6" x14ac:dyDescent="0.3">
      <c r="A3755">
        <v>2006</v>
      </c>
      <c r="B3755" s="3" t="s">
        <v>2007</v>
      </c>
      <c r="C3755" s="3" t="s">
        <v>6116</v>
      </c>
      <c r="D3755">
        <v>50000</v>
      </c>
      <c r="E3755">
        <v>123920</v>
      </c>
      <c r="F3755" t="s">
        <v>8219</v>
      </c>
      <c r="G3755" t="s">
        <v>8224</v>
      </c>
      <c r="H3755" t="s">
        <v>8246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8295</v>
      </c>
      <c r="O3755" s="7">
        <f>(Table1[[#This Row],[pledged]]/Table1[[#This Row],[goal]])*100</f>
        <v>247.84</v>
      </c>
      <c r="P3755">
        <f>Table1[[#This Row],[pledged]]/Table1[[#This Row],[backers_count]]</f>
        <v>408.97689768976898</v>
      </c>
      <c r="Q3755" t="s">
        <v>8317</v>
      </c>
      <c r="R3755" t="s">
        <v>8347</v>
      </c>
      <c r="S3755" s="12">
        <f>(((J3755/60)/60)/24)+DATE(1970,1,1)</f>
        <v>41941.500520833331</v>
      </c>
      <c r="T3755" s="12">
        <f>(((I3755/60)/60)/24)+DATE(1970,1,1)</f>
        <v>41976.542187500003</v>
      </c>
    </row>
    <row r="3756" spans="1:20" ht="43.2" x14ac:dyDescent="0.3">
      <c r="A3756">
        <v>2009</v>
      </c>
      <c r="B3756" s="3" t="s">
        <v>2010</v>
      </c>
      <c r="C3756" s="3" t="s">
        <v>6119</v>
      </c>
      <c r="D3756">
        <v>50000</v>
      </c>
      <c r="E3756">
        <v>152579</v>
      </c>
      <c r="F3756" t="s">
        <v>8219</v>
      </c>
      <c r="G3756" t="s">
        <v>8236</v>
      </c>
      <c r="H3756" t="s">
        <v>8249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8295</v>
      </c>
      <c r="O3756" s="7">
        <f>(Table1[[#This Row],[pledged]]/Table1[[#This Row],[goal]])*100</f>
        <v>305.15800000000002</v>
      </c>
      <c r="P3756">
        <f>Table1[[#This Row],[pledged]]/Table1[[#This Row],[backers_count]]</f>
        <v>383.3643216080402</v>
      </c>
      <c r="Q3756" t="s">
        <v>8317</v>
      </c>
      <c r="R3756" t="s">
        <v>8347</v>
      </c>
      <c r="S3756" s="12">
        <f>(((J3756/60)/60)/24)+DATE(1970,1,1)</f>
        <v>42661.323414351849</v>
      </c>
      <c r="T3756" s="12">
        <f>(((I3756/60)/60)/24)+DATE(1970,1,1)</f>
        <v>42697.365081018521</v>
      </c>
    </row>
    <row r="3757" spans="1:20" ht="43.2" x14ac:dyDescent="0.3">
      <c r="A3757">
        <v>2011</v>
      </c>
      <c r="B3757" s="3" t="s">
        <v>2012</v>
      </c>
      <c r="C3757" s="3" t="s">
        <v>6121</v>
      </c>
      <c r="D3757">
        <v>50000</v>
      </c>
      <c r="E3757">
        <v>409782</v>
      </c>
      <c r="F3757" t="s">
        <v>8219</v>
      </c>
      <c r="G3757" t="s">
        <v>8239</v>
      </c>
      <c r="H3757" t="s">
        <v>8249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8295</v>
      </c>
      <c r="O3757" s="7">
        <f>(Table1[[#This Row],[pledged]]/Table1[[#This Row],[goal]])*100</f>
        <v>819.56399999999996</v>
      </c>
      <c r="P3757">
        <f>Table1[[#This Row],[pledged]]/Table1[[#This Row],[backers_count]]</f>
        <v>422.02059732234807</v>
      </c>
      <c r="Q3757" t="s">
        <v>8317</v>
      </c>
      <c r="R3757" t="s">
        <v>8347</v>
      </c>
      <c r="S3757" s="12">
        <f>(((J3757/60)/60)/24)+DATE(1970,1,1)</f>
        <v>42347.358483796299</v>
      </c>
      <c r="T3757" s="12">
        <f>(((I3757/60)/60)/24)+DATE(1970,1,1)</f>
        <v>42380.958333333328</v>
      </c>
    </row>
    <row r="3758" spans="1:20" ht="43.2" x14ac:dyDescent="0.3">
      <c r="A3758">
        <v>2031</v>
      </c>
      <c r="B3758" s="3" t="s">
        <v>2032</v>
      </c>
      <c r="C3758" s="3" t="s">
        <v>6141</v>
      </c>
      <c r="D3758">
        <v>50000</v>
      </c>
      <c r="E3758">
        <v>60175</v>
      </c>
      <c r="F3758" t="s">
        <v>8219</v>
      </c>
      <c r="G3758" t="s">
        <v>8233</v>
      </c>
      <c r="H3758" t="s">
        <v>8249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8295</v>
      </c>
      <c r="O3758" s="7">
        <f>(Table1[[#This Row],[pledged]]/Table1[[#This Row],[goal]])*100</f>
        <v>120.35</v>
      </c>
      <c r="P3758">
        <f>Table1[[#This Row],[pledged]]/Table1[[#This Row],[backers_count]]</f>
        <v>118.45472440944881</v>
      </c>
      <c r="Q3758" t="s">
        <v>8317</v>
      </c>
      <c r="R3758" t="s">
        <v>8347</v>
      </c>
      <c r="S3758" s="12">
        <f>(((J3758/60)/60)/24)+DATE(1970,1,1)</f>
        <v>41975.329317129625</v>
      </c>
      <c r="T3758" s="12">
        <f>(((I3758/60)/60)/24)+DATE(1970,1,1)</f>
        <v>42013.041666666672</v>
      </c>
    </row>
    <row r="3759" spans="1:20" x14ac:dyDescent="0.3">
      <c r="A3759">
        <v>2049</v>
      </c>
      <c r="B3759" s="3" t="s">
        <v>2050</v>
      </c>
      <c r="C3759" s="3" t="s">
        <v>6159</v>
      </c>
      <c r="D3759">
        <v>50000</v>
      </c>
      <c r="E3759">
        <v>60095.35</v>
      </c>
      <c r="F3759" t="s">
        <v>8219</v>
      </c>
      <c r="G3759" t="s">
        <v>8225</v>
      </c>
      <c r="H3759" t="s">
        <v>8247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8295</v>
      </c>
      <c r="O3759" s="7">
        <f>(Table1[[#This Row],[pledged]]/Table1[[#This Row],[goal]])*100</f>
        <v>120.19070000000001</v>
      </c>
      <c r="P3759">
        <f>Table1[[#This Row],[pledged]]/Table1[[#This Row],[backers_count]]</f>
        <v>80.991037735849048</v>
      </c>
      <c r="Q3759" t="s">
        <v>8317</v>
      </c>
      <c r="R3759" t="s">
        <v>8347</v>
      </c>
      <c r="S3759" s="12">
        <f>(((J3759/60)/60)/24)+DATE(1970,1,1)</f>
        <v>41575.527349537035</v>
      </c>
      <c r="T3759" s="12">
        <f>(((I3759/60)/60)/24)+DATE(1970,1,1)</f>
        <v>41610.957638888889</v>
      </c>
    </row>
    <row r="3760" spans="1:20" ht="43.2" x14ac:dyDescent="0.3">
      <c r="A3760">
        <v>2052</v>
      </c>
      <c r="B3760" s="3" t="s">
        <v>2053</v>
      </c>
      <c r="C3760" s="3" t="s">
        <v>6162</v>
      </c>
      <c r="D3760">
        <v>50000</v>
      </c>
      <c r="E3760">
        <v>176524</v>
      </c>
      <c r="F3760" t="s">
        <v>8219</v>
      </c>
      <c r="G3760" t="s">
        <v>8224</v>
      </c>
      <c r="H3760" t="s">
        <v>8246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8295</v>
      </c>
      <c r="O3760" s="7">
        <f>(Table1[[#This Row],[pledged]]/Table1[[#This Row],[goal]])*100</f>
        <v>353.048</v>
      </c>
      <c r="P3760">
        <f>Table1[[#This Row],[pledged]]/Table1[[#This Row],[backers_count]]</f>
        <v>326.29205175600737</v>
      </c>
      <c r="Q3760" t="s">
        <v>8317</v>
      </c>
      <c r="R3760" t="s">
        <v>8347</v>
      </c>
      <c r="S3760" s="12">
        <f>(((J3760/60)/60)/24)+DATE(1970,1,1)</f>
        <v>42375.08394675926</v>
      </c>
      <c r="T3760" s="12">
        <f>(((I3760/60)/60)/24)+DATE(1970,1,1)</f>
        <v>42420.08394675926</v>
      </c>
    </row>
    <row r="3761" spans="1:20" ht="43.2" x14ac:dyDescent="0.3">
      <c r="A3761">
        <v>2056</v>
      </c>
      <c r="B3761" s="3" t="s">
        <v>2057</v>
      </c>
      <c r="C3761" s="3" t="s">
        <v>6166</v>
      </c>
      <c r="D3761">
        <v>50000</v>
      </c>
      <c r="E3761">
        <v>76726</v>
      </c>
      <c r="F3761" t="s">
        <v>8219</v>
      </c>
      <c r="G3761" t="s">
        <v>8224</v>
      </c>
      <c r="H3761" t="s">
        <v>8246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8295</v>
      </c>
      <c r="O3761" s="7">
        <f>(Table1[[#This Row],[pledged]]/Table1[[#This Row],[goal]])*100</f>
        <v>153.452</v>
      </c>
      <c r="P3761">
        <f>Table1[[#This Row],[pledged]]/Table1[[#This Row],[backers_count]]</f>
        <v>138.49458483754512</v>
      </c>
      <c r="Q3761" t="s">
        <v>8317</v>
      </c>
      <c r="R3761" t="s">
        <v>8347</v>
      </c>
      <c r="S3761" s="12">
        <f>(((J3761/60)/60)/24)+DATE(1970,1,1)</f>
        <v>41351.76090277778</v>
      </c>
      <c r="T3761" s="12">
        <f>(((I3761/60)/60)/24)+DATE(1970,1,1)</f>
        <v>41381.76090277778</v>
      </c>
    </row>
    <row r="3762" spans="1:20" ht="57.6" x14ac:dyDescent="0.3">
      <c r="A3762">
        <v>2069</v>
      </c>
      <c r="B3762" s="3" t="s">
        <v>2070</v>
      </c>
      <c r="C3762" s="3" t="s">
        <v>6179</v>
      </c>
      <c r="D3762">
        <v>50000</v>
      </c>
      <c r="E3762">
        <v>64203.33</v>
      </c>
      <c r="F3762" t="s">
        <v>8219</v>
      </c>
      <c r="G3762" t="s">
        <v>8224</v>
      </c>
      <c r="H3762" t="s">
        <v>8246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8295</v>
      </c>
      <c r="O3762" s="7">
        <f>(Table1[[#This Row],[pledged]]/Table1[[#This Row],[goal]])*100</f>
        <v>128.40666000000002</v>
      </c>
      <c r="P3762">
        <f>Table1[[#This Row],[pledged]]/Table1[[#This Row],[backers_count]]</f>
        <v>244.11912547528519</v>
      </c>
      <c r="Q3762" t="s">
        <v>8317</v>
      </c>
      <c r="R3762" t="s">
        <v>8347</v>
      </c>
      <c r="S3762" s="12">
        <f>(((J3762/60)/60)/24)+DATE(1970,1,1)</f>
        <v>42340.972118055557</v>
      </c>
      <c r="T3762" s="12">
        <f>(((I3762/60)/60)/24)+DATE(1970,1,1)</f>
        <v>42371.972118055557</v>
      </c>
    </row>
    <row r="3763" spans="1:20" ht="43.2" x14ac:dyDescent="0.3">
      <c r="A3763">
        <v>2077</v>
      </c>
      <c r="B3763" s="3" t="s">
        <v>2078</v>
      </c>
      <c r="C3763" s="3" t="s">
        <v>6187</v>
      </c>
      <c r="D3763">
        <v>50000</v>
      </c>
      <c r="E3763">
        <v>57754</v>
      </c>
      <c r="F3763" t="s">
        <v>8219</v>
      </c>
      <c r="G3763" t="s">
        <v>8224</v>
      </c>
      <c r="H3763" t="s">
        <v>8246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8295</v>
      </c>
      <c r="O3763" s="7">
        <f>(Table1[[#This Row],[pledged]]/Table1[[#This Row],[goal]])*100</f>
        <v>115.50800000000001</v>
      </c>
      <c r="P3763">
        <f>Table1[[#This Row],[pledged]]/Table1[[#This Row],[backers_count]]</f>
        <v>307.20212765957444</v>
      </c>
      <c r="Q3763" t="s">
        <v>8317</v>
      </c>
      <c r="R3763" t="s">
        <v>8347</v>
      </c>
      <c r="S3763" s="12">
        <f>(((J3763/60)/60)/24)+DATE(1970,1,1)</f>
        <v>42103.042546296296</v>
      </c>
      <c r="T3763" s="12">
        <f>(((I3763/60)/60)/24)+DATE(1970,1,1)</f>
        <v>42160.875</v>
      </c>
    </row>
    <row r="3764" spans="1:20" ht="43.2" x14ac:dyDescent="0.3">
      <c r="A3764">
        <v>2308</v>
      </c>
      <c r="B3764" s="3" t="s">
        <v>2309</v>
      </c>
      <c r="C3764" s="3" t="s">
        <v>6418</v>
      </c>
      <c r="D3764">
        <v>50000</v>
      </c>
      <c r="E3764">
        <v>50653.11</v>
      </c>
      <c r="F3764" t="s">
        <v>8219</v>
      </c>
      <c r="G3764" t="s">
        <v>8224</v>
      </c>
      <c r="H3764" t="s">
        <v>8246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8279</v>
      </c>
      <c r="O3764" s="7">
        <f>(Table1[[#This Row],[pledged]]/Table1[[#This Row],[goal]])*100</f>
        <v>101.30622</v>
      </c>
      <c r="P3764">
        <f>Table1[[#This Row],[pledged]]/Table1[[#This Row],[backers_count]]</f>
        <v>82.496921824104234</v>
      </c>
      <c r="Q3764" t="s">
        <v>8323</v>
      </c>
      <c r="R3764" t="s">
        <v>8327</v>
      </c>
      <c r="S3764" s="12">
        <f>(((J3764/60)/60)/24)+DATE(1970,1,1)</f>
        <v>41851.962916666671</v>
      </c>
      <c r="T3764" s="12">
        <f>(((I3764/60)/60)/24)+DATE(1970,1,1)</f>
        <v>41880.041666666664</v>
      </c>
    </row>
    <row r="3765" spans="1:20" ht="43.2" x14ac:dyDescent="0.3">
      <c r="A3765">
        <v>2709</v>
      </c>
      <c r="B3765" s="3" t="s">
        <v>2709</v>
      </c>
      <c r="C3765" s="3" t="s">
        <v>6819</v>
      </c>
      <c r="D3765">
        <v>50000</v>
      </c>
      <c r="E3765">
        <v>50803</v>
      </c>
      <c r="F3765" t="s">
        <v>8219</v>
      </c>
      <c r="G3765" t="s">
        <v>8224</v>
      </c>
      <c r="H3765" t="s">
        <v>8246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8303</v>
      </c>
      <c r="O3765" s="7">
        <f>(Table1[[#This Row],[pledged]]/Table1[[#This Row],[goal]])*100</f>
        <v>101.60599999999999</v>
      </c>
      <c r="P3765">
        <f>Table1[[#This Row],[pledged]]/Table1[[#This Row],[backers_count]]</f>
        <v>164.94480519480518</v>
      </c>
      <c r="Q3765" t="s">
        <v>8315</v>
      </c>
      <c r="R3765" t="s">
        <v>8355</v>
      </c>
      <c r="S3765" s="12">
        <f>(((J3765/60)/60)/24)+DATE(1970,1,1)</f>
        <v>42612.149780092594</v>
      </c>
      <c r="T3765" s="12">
        <f>(((I3765/60)/60)/24)+DATE(1970,1,1)</f>
        <v>42647.165972222225</v>
      </c>
    </row>
    <row r="3766" spans="1:20" ht="43.2" x14ac:dyDescent="0.3">
      <c r="A3766">
        <v>2733</v>
      </c>
      <c r="B3766" s="3" t="s">
        <v>2733</v>
      </c>
      <c r="C3766" s="3" t="s">
        <v>6843</v>
      </c>
      <c r="D3766">
        <v>50000</v>
      </c>
      <c r="E3766">
        <v>53769</v>
      </c>
      <c r="F3766" t="s">
        <v>8219</v>
      </c>
      <c r="G3766" t="s">
        <v>8224</v>
      </c>
      <c r="H3766" t="s">
        <v>8246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8295</v>
      </c>
      <c r="O3766" s="7">
        <f>(Table1[[#This Row],[pledged]]/Table1[[#This Row],[goal]])*100</f>
        <v>107.538</v>
      </c>
      <c r="P3766">
        <f>Table1[[#This Row],[pledged]]/Table1[[#This Row],[backers_count]]</f>
        <v>451.84033613445376</v>
      </c>
      <c r="Q3766" t="s">
        <v>8317</v>
      </c>
      <c r="R3766" t="s">
        <v>8347</v>
      </c>
      <c r="S3766" s="12">
        <f>(((J3766/60)/60)/24)+DATE(1970,1,1)</f>
        <v>42044.272847222222</v>
      </c>
      <c r="T3766" s="12">
        <f>(((I3766/60)/60)/24)+DATE(1970,1,1)</f>
        <v>42104.231180555551</v>
      </c>
    </row>
    <row r="3767" spans="1:20" ht="43.2" x14ac:dyDescent="0.3">
      <c r="A3767">
        <v>2998</v>
      </c>
      <c r="B3767" s="3" t="s">
        <v>2998</v>
      </c>
      <c r="C3767" s="3" t="s">
        <v>7108</v>
      </c>
      <c r="D3767">
        <v>50000</v>
      </c>
      <c r="E3767">
        <v>51514.5</v>
      </c>
      <c r="F3767" t="s">
        <v>8219</v>
      </c>
      <c r="G3767" t="s">
        <v>8224</v>
      </c>
      <c r="H3767" t="s">
        <v>8246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8303</v>
      </c>
      <c r="O3767" s="7">
        <f>(Table1[[#This Row],[pledged]]/Table1[[#This Row],[goal]])*100</f>
        <v>103.029</v>
      </c>
      <c r="P3767">
        <f>Table1[[#This Row],[pledged]]/Table1[[#This Row],[backers_count]]</f>
        <v>118.97113163972287</v>
      </c>
      <c r="Q3767" t="s">
        <v>8315</v>
      </c>
      <c r="R3767" t="s">
        <v>8355</v>
      </c>
      <c r="S3767" s="12">
        <f>(((J3767/60)/60)/24)+DATE(1970,1,1)</f>
        <v>41778.193622685183</v>
      </c>
      <c r="T3767" s="12">
        <f>(((I3767/60)/60)/24)+DATE(1970,1,1)</f>
        <v>41806.184027777781</v>
      </c>
    </row>
    <row r="3768" spans="1:20" ht="28.8" x14ac:dyDescent="0.3">
      <c r="A3768">
        <v>1501</v>
      </c>
      <c r="B3768" s="3" t="s">
        <v>1502</v>
      </c>
      <c r="C3768" s="3" t="s">
        <v>5611</v>
      </c>
      <c r="D3768">
        <v>52000</v>
      </c>
      <c r="E3768">
        <v>86492</v>
      </c>
      <c r="F3768" t="s">
        <v>8219</v>
      </c>
      <c r="G3768" t="s">
        <v>8229</v>
      </c>
      <c r="H3768" t="s">
        <v>8251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8285</v>
      </c>
      <c r="O3768" s="7">
        <f>(Table1[[#This Row],[pledged]]/Table1[[#This Row],[goal]])*100</f>
        <v>166.33076923076925</v>
      </c>
      <c r="P3768">
        <f>Table1[[#This Row],[pledged]]/Table1[[#This Row],[backers_count]]</f>
        <v>97.731073446327684</v>
      </c>
      <c r="Q3768" t="s">
        <v>8336</v>
      </c>
      <c r="R3768" t="s">
        <v>8337</v>
      </c>
      <c r="S3768" s="12">
        <f>(((J3768/60)/60)/24)+DATE(1970,1,1)</f>
        <v>42163.583599537036</v>
      </c>
      <c r="T3768" s="12">
        <f>(((I3768/60)/60)/24)+DATE(1970,1,1)</f>
        <v>42193.583599537036</v>
      </c>
    </row>
    <row r="3769" spans="1:20" ht="28.8" x14ac:dyDescent="0.3">
      <c r="A3769">
        <v>342</v>
      </c>
      <c r="B3769" s="3" t="s">
        <v>343</v>
      </c>
      <c r="C3769" s="3" t="s">
        <v>4452</v>
      </c>
      <c r="D3769">
        <v>55000</v>
      </c>
      <c r="E3769">
        <v>55201.52</v>
      </c>
      <c r="F3769" t="s">
        <v>8219</v>
      </c>
      <c r="G3769" t="s">
        <v>8224</v>
      </c>
      <c r="H3769" t="s">
        <v>8246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8269</v>
      </c>
      <c r="O3769" s="7">
        <f>(Table1[[#This Row],[pledged]]/Table1[[#This Row],[goal]])*100</f>
        <v>100.36639999999998</v>
      </c>
      <c r="P3769">
        <f>Table1[[#This Row],[pledged]]/Table1[[#This Row],[backers_count]]</f>
        <v>169.85083076923075</v>
      </c>
      <c r="Q3769" t="s">
        <v>8308</v>
      </c>
      <c r="R3769" t="s">
        <v>8313</v>
      </c>
      <c r="S3769" s="12">
        <f>(((J3769/60)/60)/24)+DATE(1970,1,1)</f>
        <v>42459.780844907407</v>
      </c>
      <c r="T3769" s="12">
        <f>(((I3769/60)/60)/24)+DATE(1970,1,1)</f>
        <v>42489.780844907407</v>
      </c>
    </row>
    <row r="3770" spans="1:20" ht="43.2" x14ac:dyDescent="0.3">
      <c r="A3770">
        <v>2001</v>
      </c>
      <c r="B3770" s="3" t="s">
        <v>2002</v>
      </c>
      <c r="C3770" s="3" t="s">
        <v>6111</v>
      </c>
      <c r="D3770">
        <v>55000</v>
      </c>
      <c r="E3770">
        <v>210171</v>
      </c>
      <c r="F3770" t="s">
        <v>8219</v>
      </c>
      <c r="G3770" t="s">
        <v>8236</v>
      </c>
      <c r="H3770" t="s">
        <v>8249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8295</v>
      </c>
      <c r="O3770" s="7">
        <f>(Table1[[#This Row],[pledged]]/Table1[[#This Row],[goal]])*100</f>
        <v>382.12909090909091</v>
      </c>
      <c r="P3770">
        <f>Table1[[#This Row],[pledged]]/Table1[[#This Row],[backers_count]]</f>
        <v>128.38790470372632</v>
      </c>
      <c r="Q3770" t="s">
        <v>8317</v>
      </c>
      <c r="R3770" t="s">
        <v>8347</v>
      </c>
      <c r="S3770" s="12">
        <f>(((J3770/60)/60)/24)+DATE(1970,1,1)</f>
        <v>42136.209675925929</v>
      </c>
      <c r="T3770" s="12">
        <f>(((I3770/60)/60)/24)+DATE(1970,1,1)</f>
        <v>42167.833333333328</v>
      </c>
    </row>
    <row r="3771" spans="1:20" ht="43.2" x14ac:dyDescent="0.3">
      <c r="A3771">
        <v>353</v>
      </c>
      <c r="B3771" s="3" t="s">
        <v>354</v>
      </c>
      <c r="C3771" s="3" t="s">
        <v>4463</v>
      </c>
      <c r="D3771">
        <v>58425</v>
      </c>
      <c r="E3771">
        <v>63460.18</v>
      </c>
      <c r="F3771" t="s">
        <v>8219</v>
      </c>
      <c r="G3771" t="s">
        <v>8224</v>
      </c>
      <c r="H3771" t="s">
        <v>8246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8269</v>
      </c>
      <c r="O3771" s="7">
        <f>(Table1[[#This Row],[pledged]]/Table1[[#This Row],[goal]])*100</f>
        <v>108.61819426615318</v>
      </c>
      <c r="P3771">
        <f>Table1[[#This Row],[pledged]]/Table1[[#This Row],[backers_count]]</f>
        <v>103.52394779771615</v>
      </c>
      <c r="Q3771" t="s">
        <v>8308</v>
      </c>
      <c r="R3771" t="s">
        <v>8313</v>
      </c>
      <c r="S3771" s="12">
        <f>(((J3771/60)/60)/24)+DATE(1970,1,1)</f>
        <v>42297.791886574079</v>
      </c>
      <c r="T3771" s="12">
        <f>(((I3771/60)/60)/24)+DATE(1970,1,1)</f>
        <v>42327.833553240736</v>
      </c>
    </row>
    <row r="3772" spans="1:20" ht="43.2" x14ac:dyDescent="0.3">
      <c r="A3772">
        <v>1956</v>
      </c>
      <c r="B3772" s="3" t="s">
        <v>1957</v>
      </c>
      <c r="C3772" s="3" t="s">
        <v>6066</v>
      </c>
      <c r="D3772">
        <v>60000</v>
      </c>
      <c r="E3772">
        <v>176420</v>
      </c>
      <c r="F3772" t="s">
        <v>8219</v>
      </c>
      <c r="G3772" t="s">
        <v>8224</v>
      </c>
      <c r="H3772" t="s">
        <v>8246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8295</v>
      </c>
      <c r="O3772" s="7">
        <f>(Table1[[#This Row],[pledged]]/Table1[[#This Row],[goal]])*100</f>
        <v>294.0333333333333</v>
      </c>
      <c r="P3772">
        <f>Table1[[#This Row],[pledged]]/Table1[[#This Row],[backers_count]]</f>
        <v>483.34246575342468</v>
      </c>
      <c r="Q3772" t="s">
        <v>8317</v>
      </c>
      <c r="R3772" t="s">
        <v>8347</v>
      </c>
      <c r="S3772" s="12">
        <f>(((J3772/60)/60)/24)+DATE(1970,1,1)</f>
        <v>42067.923668981486</v>
      </c>
      <c r="T3772" s="12">
        <f>(((I3772/60)/60)/24)+DATE(1970,1,1)</f>
        <v>42112.882002314815</v>
      </c>
    </row>
    <row r="3773" spans="1:20" ht="28.8" x14ac:dyDescent="0.3">
      <c r="A3773">
        <v>2710</v>
      </c>
      <c r="B3773" s="3" t="s">
        <v>2710</v>
      </c>
      <c r="C3773" s="3" t="s">
        <v>6820</v>
      </c>
      <c r="D3773">
        <v>60000</v>
      </c>
      <c r="E3773">
        <v>92340.21</v>
      </c>
      <c r="F3773" t="s">
        <v>8219</v>
      </c>
      <c r="G3773" t="s">
        <v>8224</v>
      </c>
      <c r="H3773" t="s">
        <v>8246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8303</v>
      </c>
      <c r="O3773" s="7">
        <f>(Table1[[#This Row],[pledged]]/Table1[[#This Row],[goal]])*100</f>
        <v>153.90035000000003</v>
      </c>
      <c r="P3773">
        <f>Table1[[#This Row],[pledged]]/Table1[[#This Row],[backers_count]]</f>
        <v>84.871516544117654</v>
      </c>
      <c r="Q3773" t="s">
        <v>8315</v>
      </c>
      <c r="R3773" t="s">
        <v>8355</v>
      </c>
      <c r="S3773" s="12">
        <f>(((J3773/60)/60)/24)+DATE(1970,1,1)</f>
        <v>41828.229490740741</v>
      </c>
      <c r="T3773" s="12">
        <f>(((I3773/60)/60)/24)+DATE(1970,1,1)</f>
        <v>41860.083333333336</v>
      </c>
    </row>
    <row r="3774" spans="1:20" ht="43.2" x14ac:dyDescent="0.3">
      <c r="A3774">
        <v>277</v>
      </c>
      <c r="B3774" s="3" t="s">
        <v>278</v>
      </c>
      <c r="C3774" s="3" t="s">
        <v>4387</v>
      </c>
      <c r="D3774">
        <v>65000</v>
      </c>
      <c r="E3774">
        <v>71748</v>
      </c>
      <c r="F3774" t="s">
        <v>8219</v>
      </c>
      <c r="G3774" t="s">
        <v>8224</v>
      </c>
      <c r="H3774" t="s">
        <v>8246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8269</v>
      </c>
      <c r="O3774" s="7">
        <f>(Table1[[#This Row],[pledged]]/Table1[[#This Row],[goal]])*100</f>
        <v>110.38153846153847</v>
      </c>
      <c r="P3774">
        <f>Table1[[#This Row],[pledged]]/Table1[[#This Row],[backers_count]]</f>
        <v>75.444794952681391</v>
      </c>
      <c r="Q3774" t="s">
        <v>8308</v>
      </c>
      <c r="R3774" t="s">
        <v>8313</v>
      </c>
      <c r="S3774" s="12">
        <f>(((J3774/60)/60)/24)+DATE(1970,1,1)</f>
        <v>42117.891423611116</v>
      </c>
      <c r="T3774" s="12">
        <f>(((I3774/60)/60)/24)+DATE(1970,1,1)</f>
        <v>42147.891423611116</v>
      </c>
    </row>
    <row r="3775" spans="1:20" ht="43.2" x14ac:dyDescent="0.3">
      <c r="A3775">
        <v>2018</v>
      </c>
      <c r="B3775" s="3" t="s">
        <v>2019</v>
      </c>
      <c r="C3775" s="3" t="s">
        <v>6128</v>
      </c>
      <c r="D3775">
        <v>65000</v>
      </c>
      <c r="E3775">
        <v>66458.23</v>
      </c>
      <c r="F3775" t="s">
        <v>8219</v>
      </c>
      <c r="G3775" t="s">
        <v>8241</v>
      </c>
      <c r="H3775" t="s">
        <v>8249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8295</v>
      </c>
      <c r="O3775" s="7">
        <f>(Table1[[#This Row],[pledged]]/Table1[[#This Row],[goal]])*100</f>
        <v>102.24343076923077</v>
      </c>
      <c r="P3775">
        <f>Table1[[#This Row],[pledged]]/Table1[[#This Row],[backers_count]]</f>
        <v>147.68495555555555</v>
      </c>
      <c r="Q3775" t="s">
        <v>8317</v>
      </c>
      <c r="R3775" t="s">
        <v>8347</v>
      </c>
      <c r="S3775" s="12">
        <f>(((J3775/60)/60)/24)+DATE(1970,1,1)</f>
        <v>42199.365844907406</v>
      </c>
      <c r="T3775" s="12">
        <f>(((I3775/60)/60)/24)+DATE(1970,1,1)</f>
        <v>42229.365844907406</v>
      </c>
    </row>
    <row r="3776" spans="1:20" ht="43.2" x14ac:dyDescent="0.3">
      <c r="A3776">
        <v>2620</v>
      </c>
      <c r="B3776" s="3" t="s">
        <v>2620</v>
      </c>
      <c r="C3776" s="3" t="s">
        <v>6730</v>
      </c>
      <c r="D3776">
        <v>65000</v>
      </c>
      <c r="E3776">
        <v>93374</v>
      </c>
      <c r="F3776" t="s">
        <v>8219</v>
      </c>
      <c r="G3776" t="s">
        <v>8226</v>
      </c>
      <c r="H3776" t="s">
        <v>8248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8301</v>
      </c>
      <c r="O3776" s="7">
        <f>(Table1[[#This Row],[pledged]]/Table1[[#This Row],[goal]])*100</f>
        <v>143.65230769230772</v>
      </c>
      <c r="P3776">
        <f>Table1[[#This Row],[pledged]]/Table1[[#This Row],[backers_count]]</f>
        <v>74.639488409272587</v>
      </c>
      <c r="Q3776" t="s">
        <v>8317</v>
      </c>
      <c r="R3776" t="s">
        <v>8353</v>
      </c>
      <c r="S3776" s="12">
        <f>(((J3776/60)/60)/24)+DATE(1970,1,1)</f>
        <v>42251.16715277778</v>
      </c>
      <c r="T3776" s="12">
        <f>(((I3776/60)/60)/24)+DATE(1970,1,1)</f>
        <v>42288.041666666672</v>
      </c>
    </row>
    <row r="3777" spans="1:20" ht="57.6" x14ac:dyDescent="0.3">
      <c r="A3777">
        <v>389</v>
      </c>
      <c r="B3777" s="3" t="s">
        <v>390</v>
      </c>
      <c r="C3777" s="3" t="s">
        <v>4499</v>
      </c>
      <c r="D3777">
        <v>68000</v>
      </c>
      <c r="E3777">
        <v>123444.12</v>
      </c>
      <c r="F3777" t="s">
        <v>8219</v>
      </c>
      <c r="G3777" t="s">
        <v>8224</v>
      </c>
      <c r="H3777" t="s">
        <v>8246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8269</v>
      </c>
      <c r="O3777" s="7">
        <f>(Table1[[#This Row],[pledged]]/Table1[[#This Row],[goal]])*100</f>
        <v>181.53547058823528</v>
      </c>
      <c r="P3777">
        <f>Table1[[#This Row],[pledged]]/Table1[[#This Row],[backers_count]]</f>
        <v>81.75107284768211</v>
      </c>
      <c r="Q3777" t="s">
        <v>8308</v>
      </c>
      <c r="R3777" t="s">
        <v>8313</v>
      </c>
      <c r="S3777" s="12">
        <f>(((J3777/60)/60)/24)+DATE(1970,1,1)</f>
        <v>41674.063078703701</v>
      </c>
      <c r="T3777" s="12">
        <f>(((I3777/60)/60)/24)+DATE(1970,1,1)</f>
        <v>41705.957638888889</v>
      </c>
    </row>
    <row r="3778" spans="1:20" ht="43.2" x14ac:dyDescent="0.3">
      <c r="A3778">
        <v>1025</v>
      </c>
      <c r="B3778" s="3" t="s">
        <v>1026</v>
      </c>
      <c r="C3778" s="3" t="s">
        <v>5135</v>
      </c>
      <c r="D3778">
        <v>70000</v>
      </c>
      <c r="E3778">
        <v>76949.820000000007</v>
      </c>
      <c r="F3778" t="s">
        <v>8219</v>
      </c>
      <c r="G3778" t="s">
        <v>8224</v>
      </c>
      <c r="H3778" t="s">
        <v>8246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8280</v>
      </c>
      <c r="O3778" s="7">
        <f>(Table1[[#This Row],[pledged]]/Table1[[#This Row],[goal]])*100</f>
        <v>109.92831428571431</v>
      </c>
      <c r="P3778">
        <f>Table1[[#This Row],[pledged]]/Table1[[#This Row],[backers_count]]</f>
        <v>71.848571428571432</v>
      </c>
      <c r="Q3778" t="s">
        <v>8323</v>
      </c>
      <c r="R3778" t="s">
        <v>8328</v>
      </c>
      <c r="S3778" s="12">
        <f>(((J3778/60)/60)/24)+DATE(1970,1,1)</f>
        <v>42049.833761574075</v>
      </c>
      <c r="T3778" s="12">
        <f>(((I3778/60)/60)/24)+DATE(1970,1,1)</f>
        <v>42079.792094907403</v>
      </c>
    </row>
    <row r="3779" spans="1:20" ht="43.2" x14ac:dyDescent="0.3">
      <c r="A3779">
        <v>1960</v>
      </c>
      <c r="B3779" s="3" t="s">
        <v>1961</v>
      </c>
      <c r="C3779" s="3" t="s">
        <v>6070</v>
      </c>
      <c r="D3779">
        <v>70000</v>
      </c>
      <c r="E3779">
        <v>82532</v>
      </c>
      <c r="F3779" t="s">
        <v>8219</v>
      </c>
      <c r="G3779" t="s">
        <v>8235</v>
      </c>
      <c r="H3779" t="s">
        <v>8255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8295</v>
      </c>
      <c r="O3779" s="7">
        <f>(Table1[[#This Row],[pledged]]/Table1[[#This Row],[goal]])*100</f>
        <v>117.90285714285716</v>
      </c>
      <c r="P3779">
        <f>Table1[[#This Row],[pledged]]/Table1[[#This Row],[backers_count]]</f>
        <v>2500.969696969697</v>
      </c>
      <c r="Q3779" t="s">
        <v>8317</v>
      </c>
      <c r="R3779" t="s">
        <v>8347</v>
      </c>
      <c r="S3779" s="12">
        <f>(((J3779/60)/60)/24)+DATE(1970,1,1)</f>
        <v>41964.362743055557</v>
      </c>
      <c r="T3779" s="12">
        <f>(((I3779/60)/60)/24)+DATE(1970,1,1)</f>
        <v>41994.362743055557</v>
      </c>
    </row>
    <row r="3780" spans="1:20" ht="57.6" x14ac:dyDescent="0.3">
      <c r="A3780">
        <v>2072</v>
      </c>
      <c r="B3780" s="3" t="s">
        <v>2073</v>
      </c>
      <c r="C3780" s="3" t="s">
        <v>6182</v>
      </c>
      <c r="D3780">
        <v>71500</v>
      </c>
      <c r="E3780">
        <v>79173</v>
      </c>
      <c r="F3780" t="s">
        <v>8219</v>
      </c>
      <c r="G3780" t="s">
        <v>8224</v>
      </c>
      <c r="H3780" t="s">
        <v>8246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8295</v>
      </c>
      <c r="O3780" s="7">
        <f>(Table1[[#This Row],[pledged]]/Table1[[#This Row],[goal]])*100</f>
        <v>110.73146853146854</v>
      </c>
      <c r="P3780">
        <f>Table1[[#This Row],[pledged]]/Table1[[#This Row],[backers_count]]</f>
        <v>226.20857142857142</v>
      </c>
      <c r="Q3780" t="s">
        <v>8317</v>
      </c>
      <c r="R3780" t="s">
        <v>8347</v>
      </c>
      <c r="S3780" s="12">
        <f>(((J3780/60)/60)/24)+DATE(1970,1,1)</f>
        <v>42467.581388888888</v>
      </c>
      <c r="T3780" s="12">
        <f>(((I3780/60)/60)/24)+DATE(1970,1,1)</f>
        <v>42497.581388888888</v>
      </c>
    </row>
    <row r="3781" spans="1:20" ht="57.6" x14ac:dyDescent="0.3">
      <c r="A3781">
        <v>259</v>
      </c>
      <c r="B3781" s="3" t="s">
        <v>260</v>
      </c>
      <c r="C3781" s="3" t="s">
        <v>4369</v>
      </c>
      <c r="D3781">
        <v>75000</v>
      </c>
      <c r="E3781">
        <v>98953.42</v>
      </c>
      <c r="F3781" t="s">
        <v>8219</v>
      </c>
      <c r="G3781" t="s">
        <v>8224</v>
      </c>
      <c r="H3781" t="s">
        <v>8246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8269</v>
      </c>
      <c r="O3781" s="7">
        <f>(Table1[[#This Row],[pledged]]/Table1[[#This Row],[goal]])*100</f>
        <v>131.93789333333334</v>
      </c>
      <c r="P3781">
        <f>Table1[[#This Row],[pledged]]/Table1[[#This Row],[backers_count]]</f>
        <v>105.04609341825902</v>
      </c>
      <c r="Q3781" t="s">
        <v>8308</v>
      </c>
      <c r="R3781" t="s">
        <v>8313</v>
      </c>
      <c r="S3781" s="12">
        <f>(((J3781/60)/60)/24)+DATE(1970,1,1)</f>
        <v>42072.738067129627</v>
      </c>
      <c r="T3781" s="12">
        <f>(((I3781/60)/60)/24)+DATE(1970,1,1)</f>
        <v>42102.738067129627</v>
      </c>
    </row>
    <row r="3782" spans="1:20" ht="43.2" x14ac:dyDescent="0.3">
      <c r="A3782">
        <v>280</v>
      </c>
      <c r="B3782" s="3" t="s">
        <v>281</v>
      </c>
      <c r="C3782" s="3" t="s">
        <v>4390</v>
      </c>
      <c r="D3782">
        <v>75000</v>
      </c>
      <c r="E3782">
        <v>117108</v>
      </c>
      <c r="F3782" t="s">
        <v>8219</v>
      </c>
      <c r="G3782" t="s">
        <v>8224</v>
      </c>
      <c r="H3782" t="s">
        <v>8246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8269</v>
      </c>
      <c r="O3782" s="7">
        <f>(Table1[[#This Row],[pledged]]/Table1[[#This Row],[goal]])*100</f>
        <v>156.14400000000001</v>
      </c>
      <c r="P3782">
        <f>Table1[[#This Row],[pledged]]/Table1[[#This Row],[backers_count]]</f>
        <v>54.748948106591868</v>
      </c>
      <c r="Q3782" t="s">
        <v>8308</v>
      </c>
      <c r="R3782" t="s">
        <v>8313</v>
      </c>
      <c r="S3782" s="12">
        <f>(((J3782/60)/60)/24)+DATE(1970,1,1)</f>
        <v>41744.590682870366</v>
      </c>
      <c r="T3782" s="12">
        <f>(((I3782/60)/60)/24)+DATE(1970,1,1)</f>
        <v>41789.590682870366</v>
      </c>
    </row>
    <row r="3783" spans="1:20" ht="57.6" x14ac:dyDescent="0.3">
      <c r="A3783">
        <v>292</v>
      </c>
      <c r="B3783" s="3" t="s">
        <v>293</v>
      </c>
      <c r="C3783" s="3" t="s">
        <v>4402</v>
      </c>
      <c r="D3783">
        <v>75000</v>
      </c>
      <c r="E3783">
        <v>76130.2</v>
      </c>
      <c r="F3783" t="s">
        <v>8219</v>
      </c>
      <c r="G3783" t="s">
        <v>8224</v>
      </c>
      <c r="H3783" t="s">
        <v>8246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8269</v>
      </c>
      <c r="O3783" s="7">
        <f>(Table1[[#This Row],[pledged]]/Table1[[#This Row],[goal]])*100</f>
        <v>101.50693333333334</v>
      </c>
      <c r="P3783">
        <f>Table1[[#This Row],[pledged]]/Table1[[#This Row],[backers_count]]</f>
        <v>154.42231237322514</v>
      </c>
      <c r="Q3783" t="s">
        <v>8308</v>
      </c>
      <c r="R3783" t="s">
        <v>8313</v>
      </c>
      <c r="S3783" s="12">
        <f>(((J3783/60)/60)/24)+DATE(1970,1,1)</f>
        <v>40812.803229166668</v>
      </c>
      <c r="T3783" s="12">
        <f>(((I3783/60)/60)/24)+DATE(1970,1,1)</f>
        <v>40845.165972222225</v>
      </c>
    </row>
    <row r="3784" spans="1:20" ht="43.2" x14ac:dyDescent="0.3">
      <c r="A3784">
        <v>328</v>
      </c>
      <c r="B3784" s="3" t="s">
        <v>329</v>
      </c>
      <c r="C3784" s="3" t="s">
        <v>4438</v>
      </c>
      <c r="D3784">
        <v>75000</v>
      </c>
      <c r="E3784">
        <v>77710.8</v>
      </c>
      <c r="F3784" t="s">
        <v>8219</v>
      </c>
      <c r="G3784" t="s">
        <v>8224</v>
      </c>
      <c r="H3784" t="s">
        <v>8246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8269</v>
      </c>
      <c r="O3784" s="7">
        <f>(Table1[[#This Row],[pledged]]/Table1[[#This Row],[goal]])*100</f>
        <v>103.61439999999999</v>
      </c>
      <c r="P3784">
        <f>Table1[[#This Row],[pledged]]/Table1[[#This Row],[backers_count]]</f>
        <v>156.04578313253012</v>
      </c>
      <c r="Q3784" t="s">
        <v>8308</v>
      </c>
      <c r="R3784" t="s">
        <v>8313</v>
      </c>
      <c r="S3784" s="12">
        <f>(((J3784/60)/60)/24)+DATE(1970,1,1)</f>
        <v>42278.946620370371</v>
      </c>
      <c r="T3784" s="12">
        <f>(((I3784/60)/60)/24)+DATE(1970,1,1)</f>
        <v>42309.166666666672</v>
      </c>
    </row>
    <row r="3785" spans="1:20" ht="57.6" x14ac:dyDescent="0.3">
      <c r="A3785">
        <v>653</v>
      </c>
      <c r="B3785" s="3" t="s">
        <v>654</v>
      </c>
      <c r="C3785" s="3" t="s">
        <v>4763</v>
      </c>
      <c r="D3785">
        <v>75000</v>
      </c>
      <c r="E3785">
        <v>106084.5</v>
      </c>
      <c r="F3785" t="s">
        <v>8219</v>
      </c>
      <c r="G3785" t="s">
        <v>8224</v>
      </c>
      <c r="H3785" t="s">
        <v>8246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8273</v>
      </c>
      <c r="O3785" s="7">
        <f>(Table1[[#This Row],[pledged]]/Table1[[#This Row],[goal]])*100</f>
        <v>141.446</v>
      </c>
      <c r="P3785">
        <f>Table1[[#This Row],[pledged]]/Table1[[#This Row],[backers_count]]</f>
        <v>95.830623306233065</v>
      </c>
      <c r="Q3785" t="s">
        <v>8317</v>
      </c>
      <c r="R3785" t="s">
        <v>8319</v>
      </c>
      <c r="S3785" s="12">
        <f>(((J3785/60)/60)/24)+DATE(1970,1,1)</f>
        <v>42199.618518518517</v>
      </c>
      <c r="T3785" s="12">
        <f>(((I3785/60)/60)/24)+DATE(1970,1,1)</f>
        <v>42236.618518518517</v>
      </c>
    </row>
    <row r="3786" spans="1:20" ht="57.6" x14ac:dyDescent="0.3">
      <c r="A3786">
        <v>2034</v>
      </c>
      <c r="B3786" s="3" t="s">
        <v>2035</v>
      </c>
      <c r="C3786" s="3" t="s">
        <v>6144</v>
      </c>
      <c r="D3786">
        <v>78000</v>
      </c>
      <c r="E3786">
        <v>301719.59000000003</v>
      </c>
      <c r="F3786" t="s">
        <v>8219</v>
      </c>
      <c r="G3786" t="s">
        <v>8224</v>
      </c>
      <c r="H3786" t="s">
        <v>8246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8295</v>
      </c>
      <c r="O3786" s="7">
        <f>(Table1[[#This Row],[pledged]]/Table1[[#This Row],[goal]])*100</f>
        <v>386.81998717948721</v>
      </c>
      <c r="P3786">
        <f>Table1[[#This Row],[pledged]]/Table1[[#This Row],[backers_count]]</f>
        <v>593.93620078740162</v>
      </c>
      <c r="Q3786" t="s">
        <v>8317</v>
      </c>
      <c r="R3786" t="s">
        <v>8347</v>
      </c>
      <c r="S3786" s="12">
        <f>(((J3786/60)/60)/24)+DATE(1970,1,1)</f>
        <v>42076.130011574074</v>
      </c>
      <c r="T3786" s="12">
        <f>(((I3786/60)/60)/24)+DATE(1970,1,1)</f>
        <v>42131.290277777778</v>
      </c>
    </row>
    <row r="3787" spans="1:20" ht="43.2" x14ac:dyDescent="0.3">
      <c r="A3787">
        <v>2025</v>
      </c>
      <c r="B3787" s="3" t="s">
        <v>2026</v>
      </c>
      <c r="C3787" s="3" t="s">
        <v>6135</v>
      </c>
      <c r="D3787">
        <v>80000</v>
      </c>
      <c r="E3787">
        <v>160920</v>
      </c>
      <c r="F3787" t="s">
        <v>8219</v>
      </c>
      <c r="G3787" t="s">
        <v>8236</v>
      </c>
      <c r="H3787" t="s">
        <v>8249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8295</v>
      </c>
      <c r="O3787" s="7">
        <f>(Table1[[#This Row],[pledged]]/Table1[[#This Row],[goal]])*100</f>
        <v>201.14999999999998</v>
      </c>
      <c r="P3787">
        <f>Table1[[#This Row],[pledged]]/Table1[[#This Row],[backers_count]]</f>
        <v>220.74074074074073</v>
      </c>
      <c r="Q3787" t="s">
        <v>8317</v>
      </c>
      <c r="R3787" t="s">
        <v>8347</v>
      </c>
      <c r="S3787" s="12">
        <f>(((J3787/60)/60)/24)+DATE(1970,1,1)</f>
        <v>42136.184560185182</v>
      </c>
      <c r="T3787" s="12">
        <f>(((I3787/60)/60)/24)+DATE(1970,1,1)</f>
        <v>42166.184560185182</v>
      </c>
    </row>
    <row r="3788" spans="1:20" ht="43.2" x14ac:dyDescent="0.3">
      <c r="A3788">
        <v>2035</v>
      </c>
      <c r="B3788" s="3" t="s">
        <v>2036</v>
      </c>
      <c r="C3788" s="3" t="s">
        <v>6145</v>
      </c>
      <c r="D3788">
        <v>80000</v>
      </c>
      <c r="E3788">
        <v>168829.14</v>
      </c>
      <c r="F3788" t="s">
        <v>8219</v>
      </c>
      <c r="G3788" t="s">
        <v>8224</v>
      </c>
      <c r="H3788" t="s">
        <v>8246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8295</v>
      </c>
      <c r="O3788" s="7">
        <f>(Table1[[#This Row],[pledged]]/Table1[[#This Row],[goal]])*100</f>
        <v>211.03642500000004</v>
      </c>
      <c r="P3788">
        <f>Table1[[#This Row],[pledged]]/Table1[[#This Row],[backers_count]]</f>
        <v>262.15704968944101</v>
      </c>
      <c r="Q3788" t="s">
        <v>8317</v>
      </c>
      <c r="R3788" t="s">
        <v>8347</v>
      </c>
      <c r="S3788" s="12">
        <f>(((J3788/60)/60)/24)+DATE(1970,1,1)</f>
        <v>42311.625081018516</v>
      </c>
      <c r="T3788" s="12">
        <f>(((I3788/60)/60)/24)+DATE(1970,1,1)</f>
        <v>42357.041666666672</v>
      </c>
    </row>
    <row r="3789" spans="1:20" ht="43.2" x14ac:dyDescent="0.3">
      <c r="A3789">
        <v>248</v>
      </c>
      <c r="B3789" s="3" t="s">
        <v>249</v>
      </c>
      <c r="C3789" s="3" t="s">
        <v>4358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7">
        <f>(Table1[[#This Row],[pledged]]/Table1[[#This Row],[goal]])*100</f>
        <v>101.33294117647058</v>
      </c>
      <c r="P3789">
        <f>Table1[[#This Row],[pledged]]/Table1[[#This Row],[backers_count]]</f>
        <v>589.95205479452056</v>
      </c>
      <c r="Q3789" t="s">
        <v>8308</v>
      </c>
      <c r="R3789" t="s">
        <v>8313</v>
      </c>
      <c r="S3789" s="12">
        <f>(((J3789/60)/60)/24)+DATE(1970,1,1)</f>
        <v>40870.774409722224</v>
      </c>
      <c r="T3789" s="12">
        <f>(((I3789/60)/60)/24)+DATE(1970,1,1)</f>
        <v>40915.774409722224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(Table1[[#This Row],[pledged]]/Table1[[#This Row],[goal]])*100</f>
        <v>0.66666666666666674</v>
      </c>
      <c r="P3790">
        <f>Table1[[#This Row],[pledged]]/Table1[[#This Row],[backers_count]]</f>
        <v>500</v>
      </c>
      <c r="Q3790" t="s">
        <v>8315</v>
      </c>
      <c r="R3790" t="s">
        <v>8357</v>
      </c>
      <c r="S3790" s="12">
        <f>(((J3790/60)/60)/24)+DATE(1970,1,1)</f>
        <v>42333.695821759262</v>
      </c>
      <c r="T3790" s="12">
        <f>(((I3790/60)/60)/24)+DATE(1970,1,1)</f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(Table1[[#This Row],[pledged]]/Table1[[#This Row],[goal]])*100</f>
        <v>3.267605633802817</v>
      </c>
      <c r="P3791">
        <f>Table1[[#This Row],[pledged]]/Table1[[#This Row],[backers_count]]</f>
        <v>29</v>
      </c>
      <c r="Q3791" t="s">
        <v>8315</v>
      </c>
      <c r="R3791" t="s">
        <v>8357</v>
      </c>
      <c r="S3791" s="12">
        <f>(((J3791/60)/60)/24)+DATE(1970,1,1)</f>
        <v>42138.798819444448</v>
      </c>
      <c r="T3791" s="12">
        <f>(((I3791/60)/60)/24)+DATE(1970,1,1)</f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(Table1[[#This Row],[pledged]]/Table1[[#This Row],[goal]])*100</f>
        <v>0</v>
      </c>
      <c r="P3792" t="e">
        <f>Table1[[#This Row],[pledged]]/Table1[[#This Row],[backers_count]]</f>
        <v>#DIV/0!</v>
      </c>
      <c r="Q3792" t="s">
        <v>8315</v>
      </c>
      <c r="R3792" t="s">
        <v>8357</v>
      </c>
      <c r="S3792" s="12">
        <f>(((J3792/60)/60)/24)+DATE(1970,1,1)</f>
        <v>42666.666932870372</v>
      </c>
      <c r="T3792" s="12">
        <f>(((I3792/60)/60)/24)+DATE(1970,1,1)</f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(Table1[[#This Row],[pledged]]/Table1[[#This Row],[goal]])*100</f>
        <v>0</v>
      </c>
      <c r="P3793" t="e">
        <f>Table1[[#This Row],[pledged]]/Table1[[#This Row],[backers_count]]</f>
        <v>#DIV/0!</v>
      </c>
      <c r="Q3793" t="s">
        <v>8315</v>
      </c>
      <c r="R3793" t="s">
        <v>8357</v>
      </c>
      <c r="S3793" s="12">
        <f>(((J3793/60)/60)/24)+DATE(1970,1,1)</f>
        <v>41766.692037037035</v>
      </c>
      <c r="T3793" s="12">
        <f>(((I3793/60)/60)/24)+DATE(1970,1,1)</f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(Table1[[#This Row],[pledged]]/Table1[[#This Row],[goal]])*100</f>
        <v>0.27999999999999997</v>
      </c>
      <c r="P3794">
        <f>Table1[[#This Row],[pledged]]/Table1[[#This Row],[backers_count]]</f>
        <v>17.5</v>
      </c>
      <c r="Q3794" t="s">
        <v>8315</v>
      </c>
      <c r="R3794" t="s">
        <v>8357</v>
      </c>
      <c r="S3794" s="12">
        <f>(((J3794/60)/60)/24)+DATE(1970,1,1)</f>
        <v>42170.447013888886</v>
      </c>
      <c r="T3794" s="12">
        <f>(((I3794/60)/60)/24)+DATE(1970,1,1)</f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(Table1[[#This Row],[pledged]]/Table1[[#This Row],[goal]])*100</f>
        <v>59.657142857142851</v>
      </c>
      <c r="P3795">
        <f>Table1[[#This Row],[pledged]]/Table1[[#This Row],[backers_count]]</f>
        <v>174</v>
      </c>
      <c r="Q3795" t="s">
        <v>8315</v>
      </c>
      <c r="R3795" t="s">
        <v>8357</v>
      </c>
      <c r="S3795" s="12">
        <f>(((J3795/60)/60)/24)+DATE(1970,1,1)</f>
        <v>41968.938993055555</v>
      </c>
      <c r="T3795" s="12">
        <f>(((I3795/60)/60)/24)+DATE(1970,1,1)</f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(Table1[[#This Row],[pledged]]/Table1[[#This Row],[goal]])*100</f>
        <v>1</v>
      </c>
      <c r="P3796">
        <f>Table1[[#This Row],[pledged]]/Table1[[#This Row],[backers_count]]</f>
        <v>50</v>
      </c>
      <c r="Q3796" t="s">
        <v>8315</v>
      </c>
      <c r="R3796" t="s">
        <v>8357</v>
      </c>
      <c r="S3796" s="12">
        <f>(((J3796/60)/60)/24)+DATE(1970,1,1)</f>
        <v>42132.58048611111</v>
      </c>
      <c r="T3796" s="12">
        <f>(((I3796/60)/60)/24)+DATE(1970,1,1)</f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(Table1[[#This Row],[pledged]]/Table1[[#This Row],[goal]])*100</f>
        <v>1.6666666666666667</v>
      </c>
      <c r="P3797">
        <f>Table1[[#This Row],[pledged]]/Table1[[#This Row],[backers_count]]</f>
        <v>5</v>
      </c>
      <c r="Q3797" t="s">
        <v>8315</v>
      </c>
      <c r="R3797" t="s">
        <v>8357</v>
      </c>
      <c r="S3797" s="12">
        <f>(((J3797/60)/60)/24)+DATE(1970,1,1)</f>
        <v>42201.436226851853</v>
      </c>
      <c r="T3797" s="12">
        <f>(((I3797/60)/60)/24)+DATE(1970,1,1)</f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(Table1[[#This Row],[pledged]]/Table1[[#This Row],[goal]])*100</f>
        <v>4.4444444444444444E-3</v>
      </c>
      <c r="P3798">
        <f>Table1[[#This Row],[pledged]]/Table1[[#This Row],[backers_count]]</f>
        <v>1</v>
      </c>
      <c r="Q3798" t="s">
        <v>8315</v>
      </c>
      <c r="R3798" t="s">
        <v>8357</v>
      </c>
      <c r="S3798" s="12">
        <f>(((J3798/60)/60)/24)+DATE(1970,1,1)</f>
        <v>42689.029583333337</v>
      </c>
      <c r="T3798" s="12">
        <f>(((I3798/60)/60)/24)+DATE(1970,1,1)</f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(Table1[[#This Row],[pledged]]/Table1[[#This Row],[goal]])*100</f>
        <v>89.666666666666657</v>
      </c>
      <c r="P3799">
        <f>Table1[[#This Row],[pledged]]/Table1[[#This Row],[backers_count]]</f>
        <v>145.40540540540542</v>
      </c>
      <c r="Q3799" t="s">
        <v>8315</v>
      </c>
      <c r="R3799" t="s">
        <v>8357</v>
      </c>
      <c r="S3799" s="12">
        <f>(((J3799/60)/60)/24)+DATE(1970,1,1)</f>
        <v>42084.881539351853</v>
      </c>
      <c r="T3799" s="12">
        <f>(((I3799/60)/60)/24)+DATE(1970,1,1)</f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(Table1[[#This Row],[pledged]]/Table1[[#This Row],[goal]])*100</f>
        <v>1.4642857142857144</v>
      </c>
      <c r="P3800">
        <f>Table1[[#This Row],[pledged]]/Table1[[#This Row],[backers_count]]</f>
        <v>205</v>
      </c>
      <c r="Q3800" t="s">
        <v>8315</v>
      </c>
      <c r="R3800" t="s">
        <v>8357</v>
      </c>
      <c r="S3800" s="12">
        <f>(((J3800/60)/60)/24)+DATE(1970,1,1)</f>
        <v>41831.722777777781</v>
      </c>
      <c r="T3800" s="12">
        <f>(((I3800/60)/60)/24)+DATE(1970,1,1)</f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(Table1[[#This Row],[pledged]]/Table1[[#This Row],[goal]])*100</f>
        <v>4.0199999999999996</v>
      </c>
      <c r="P3801">
        <f>Table1[[#This Row],[pledged]]/Table1[[#This Row],[backers_count]]</f>
        <v>100.5</v>
      </c>
      <c r="Q3801" t="s">
        <v>8315</v>
      </c>
      <c r="R3801" t="s">
        <v>8357</v>
      </c>
      <c r="S3801" s="12">
        <f>(((J3801/60)/60)/24)+DATE(1970,1,1)</f>
        <v>42410.93105324074</v>
      </c>
      <c r="T3801" s="12">
        <f>(((I3801/60)/60)/24)+DATE(1970,1,1)</f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(Table1[[#This Row],[pledged]]/Table1[[#This Row],[goal]])*100</f>
        <v>4.004545454545454</v>
      </c>
      <c r="P3802">
        <f>Table1[[#This Row],[pledged]]/Table1[[#This Row],[backers_count]]</f>
        <v>55.0625</v>
      </c>
      <c r="Q3802" t="s">
        <v>8315</v>
      </c>
      <c r="R3802" t="s">
        <v>8357</v>
      </c>
      <c r="S3802" s="12">
        <f>(((J3802/60)/60)/24)+DATE(1970,1,1)</f>
        <v>41982.737071759257</v>
      </c>
      <c r="T3802" s="12">
        <f>(((I3802/60)/60)/24)+DATE(1970,1,1)</f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(Table1[[#This Row],[pledged]]/Table1[[#This Row],[goal]])*100</f>
        <v>8.52</v>
      </c>
      <c r="P3803">
        <f>Table1[[#This Row],[pledged]]/Table1[[#This Row],[backers_count]]</f>
        <v>47.333333333333336</v>
      </c>
      <c r="Q3803" t="s">
        <v>8315</v>
      </c>
      <c r="R3803" t="s">
        <v>8357</v>
      </c>
      <c r="S3803" s="12">
        <f>(((J3803/60)/60)/24)+DATE(1970,1,1)</f>
        <v>41975.676111111112</v>
      </c>
      <c r="T3803" s="12">
        <f>(((I3803/60)/60)/24)+DATE(1970,1,1)</f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(Table1[[#This Row],[pledged]]/Table1[[#This Row],[goal]])*100</f>
        <v>0</v>
      </c>
      <c r="P3804" t="e">
        <f>Table1[[#This Row],[pledged]]/Table1[[#This Row],[backers_count]]</f>
        <v>#DIV/0!</v>
      </c>
      <c r="Q3804" t="s">
        <v>8315</v>
      </c>
      <c r="R3804" t="s">
        <v>8357</v>
      </c>
      <c r="S3804" s="12">
        <f>(((J3804/60)/60)/24)+DATE(1970,1,1)</f>
        <v>42269.126226851848</v>
      </c>
      <c r="T3804" s="12">
        <f>(((I3804/60)/60)/24)+DATE(1970,1,1)</f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(Table1[[#This Row],[pledged]]/Table1[[#This Row],[goal]])*100</f>
        <v>19.650000000000002</v>
      </c>
      <c r="P3805">
        <f>Table1[[#This Row],[pledged]]/Table1[[#This Row],[backers_count]]</f>
        <v>58.95</v>
      </c>
      <c r="Q3805" t="s">
        <v>8315</v>
      </c>
      <c r="R3805" t="s">
        <v>8357</v>
      </c>
      <c r="S3805" s="12">
        <f>(((J3805/60)/60)/24)+DATE(1970,1,1)</f>
        <v>42403.971851851849</v>
      </c>
      <c r="T3805" s="12">
        <f>(((I3805/60)/60)/24)+DATE(1970,1,1)</f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(Table1[[#This Row],[pledged]]/Table1[[#This Row],[goal]])*100</f>
        <v>0</v>
      </c>
      <c r="P3806" t="e">
        <f>Table1[[#This Row],[pledged]]/Table1[[#This Row],[backers_count]]</f>
        <v>#DIV/0!</v>
      </c>
      <c r="Q3806" t="s">
        <v>8315</v>
      </c>
      <c r="R3806" t="s">
        <v>8357</v>
      </c>
      <c r="S3806" s="12">
        <f>(((J3806/60)/60)/24)+DATE(1970,1,1)</f>
        <v>42527.00953703704</v>
      </c>
      <c r="T3806" s="12">
        <f>(((I3806/60)/60)/24)+DATE(1970,1,1)</f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(Table1[[#This Row],[pledged]]/Table1[[#This Row],[goal]])*100</f>
        <v>2E-3</v>
      </c>
      <c r="P3807">
        <f>Table1[[#This Row],[pledged]]/Table1[[#This Row],[backers_count]]</f>
        <v>1.5</v>
      </c>
      <c r="Q3807" t="s">
        <v>8315</v>
      </c>
      <c r="R3807" t="s">
        <v>8357</v>
      </c>
      <c r="S3807" s="12">
        <f>(((J3807/60)/60)/24)+DATE(1970,1,1)</f>
        <v>41849.887037037035</v>
      </c>
      <c r="T3807" s="12">
        <f>(((I3807/60)/60)/24)+DATE(1970,1,1)</f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(Table1[[#This Row],[pledged]]/Table1[[#This Row],[goal]])*100</f>
        <v>6.6666666666666666E-2</v>
      </c>
      <c r="P3808">
        <f>Table1[[#This Row],[pledged]]/Table1[[#This Row],[backers_count]]</f>
        <v>5</v>
      </c>
      <c r="Q3808" t="s">
        <v>8315</v>
      </c>
      <c r="R3808" t="s">
        <v>8357</v>
      </c>
      <c r="S3808" s="12">
        <f>(((J3808/60)/60)/24)+DATE(1970,1,1)</f>
        <v>41799.259039351848</v>
      </c>
      <c r="T3808" s="12">
        <f>(((I3808/60)/60)/24)+DATE(1970,1,1)</f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(Table1[[#This Row],[pledged]]/Table1[[#This Row],[goal]])*100</f>
        <v>30.333333333333336</v>
      </c>
      <c r="P3809">
        <f>Table1[[#This Row],[pledged]]/Table1[[#This Row],[backers_count]]</f>
        <v>50.555555555555557</v>
      </c>
      <c r="Q3809" t="s">
        <v>8315</v>
      </c>
      <c r="R3809" t="s">
        <v>8357</v>
      </c>
      <c r="S3809" s="12">
        <f>(((J3809/60)/60)/24)+DATE(1970,1,1)</f>
        <v>42090.909016203703</v>
      </c>
      <c r="T3809" s="12">
        <f>(((I3809/60)/60)/24)+DATE(1970,1,1)</f>
        <v>42097.909016203703</v>
      </c>
    </row>
    <row r="3810" spans="1:20" ht="43.2" x14ac:dyDescent="0.3">
      <c r="A3810">
        <v>2048</v>
      </c>
      <c r="B3810" s="3" t="s">
        <v>2049</v>
      </c>
      <c r="C3810" s="3" t="s">
        <v>6158</v>
      </c>
      <c r="D3810">
        <v>85000</v>
      </c>
      <c r="E3810">
        <v>126082.45</v>
      </c>
      <c r="F3810" t="s">
        <v>8219</v>
      </c>
      <c r="G3810" t="s">
        <v>8224</v>
      </c>
      <c r="H3810" t="s">
        <v>8246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8295</v>
      </c>
      <c r="O3810" s="7">
        <f>(Table1[[#This Row],[pledged]]/Table1[[#This Row],[goal]])*100</f>
        <v>148.33229411764705</v>
      </c>
      <c r="P3810">
        <f>Table1[[#This Row],[pledged]]/Table1[[#This Row],[backers_count]]</f>
        <v>91.82989803350327</v>
      </c>
      <c r="Q3810" t="s">
        <v>8317</v>
      </c>
      <c r="R3810" t="s">
        <v>8347</v>
      </c>
      <c r="S3810" s="12">
        <f>(((J3810/60)/60)/24)+DATE(1970,1,1)</f>
        <v>41387.651516203703</v>
      </c>
      <c r="T3810" s="12">
        <f>(((I3810/60)/60)/24)+DATE(1970,1,1)</f>
        <v>41417.651516203703</v>
      </c>
    </row>
    <row r="3811" spans="1:20" ht="43.2" x14ac:dyDescent="0.3">
      <c r="A3811">
        <v>1964</v>
      </c>
      <c r="B3811" s="3" t="s">
        <v>1965</v>
      </c>
      <c r="C3811" s="3" t="s">
        <v>6074</v>
      </c>
      <c r="D3811">
        <v>89200</v>
      </c>
      <c r="E3811">
        <v>231543.12</v>
      </c>
      <c r="F3811" t="s">
        <v>8219</v>
      </c>
      <c r="G3811" t="s">
        <v>8237</v>
      </c>
      <c r="H3811" t="s">
        <v>8249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8295</v>
      </c>
      <c r="O3811" s="7">
        <f>(Table1[[#This Row],[pledged]]/Table1[[#This Row],[goal]])*100</f>
        <v>259.57748878923763</v>
      </c>
      <c r="P3811">
        <f>Table1[[#This Row],[pledged]]/Table1[[#This Row],[backers_count]]</f>
        <v>180.75185011709601</v>
      </c>
      <c r="Q3811" t="s">
        <v>8317</v>
      </c>
      <c r="R3811" t="s">
        <v>8347</v>
      </c>
      <c r="S3811" s="12">
        <f>(((J3811/60)/60)/24)+DATE(1970,1,1)</f>
        <v>42452.272824074069</v>
      </c>
      <c r="T3811" s="12">
        <f>(((I3811/60)/60)/24)+DATE(1970,1,1)</f>
        <v>42482.272824074069</v>
      </c>
    </row>
    <row r="3812" spans="1:20" ht="43.2" x14ac:dyDescent="0.3">
      <c r="A3812">
        <v>2047</v>
      </c>
      <c r="B3812" s="3" t="s">
        <v>2048</v>
      </c>
      <c r="C3812" s="3" t="s">
        <v>6157</v>
      </c>
      <c r="D3812">
        <v>98000</v>
      </c>
      <c r="E3812">
        <v>100939</v>
      </c>
      <c r="F3812" t="s">
        <v>8219</v>
      </c>
      <c r="G3812" t="s">
        <v>8226</v>
      </c>
      <c r="H3812" t="s">
        <v>8248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8295</v>
      </c>
      <c r="O3812" s="7">
        <f>(Table1[[#This Row],[pledged]]/Table1[[#This Row],[goal]])*100</f>
        <v>102.99897959183673</v>
      </c>
      <c r="P3812">
        <f>Table1[[#This Row],[pledged]]/Table1[[#This Row],[backers_count]]</f>
        <v>227.85327313769753</v>
      </c>
      <c r="Q3812" t="s">
        <v>8317</v>
      </c>
      <c r="R3812" t="s">
        <v>8347</v>
      </c>
      <c r="S3812" s="12">
        <f>(((J3812/60)/60)/24)+DATE(1970,1,1)</f>
        <v>42081.903587962966</v>
      </c>
      <c r="T3812" s="12">
        <f>(((I3812/60)/60)/24)+DATE(1970,1,1)</f>
        <v>42111</v>
      </c>
    </row>
    <row r="3813" spans="1:20" ht="43.2" x14ac:dyDescent="0.3">
      <c r="A3813">
        <v>269</v>
      </c>
      <c r="B3813" s="3" t="s">
        <v>270</v>
      </c>
      <c r="C3813" s="3" t="s">
        <v>4379</v>
      </c>
      <c r="D3813">
        <v>100000</v>
      </c>
      <c r="E3813">
        <v>147233.76999999999</v>
      </c>
      <c r="F3813" t="s">
        <v>8219</v>
      </c>
      <c r="G3813" t="s">
        <v>8226</v>
      </c>
      <c r="H3813" t="s">
        <v>8248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8269</v>
      </c>
      <c r="O3813" s="7">
        <f>(Table1[[#This Row],[pledged]]/Table1[[#This Row],[goal]])*100</f>
        <v>147.23376999999999</v>
      </c>
      <c r="P3813">
        <f>Table1[[#This Row],[pledged]]/Table1[[#This Row],[backers_count]]</f>
        <v>92.251735588972423</v>
      </c>
      <c r="Q3813" t="s">
        <v>8308</v>
      </c>
      <c r="R3813" t="s">
        <v>8313</v>
      </c>
      <c r="S3813" s="12">
        <f>(((J3813/60)/60)/24)+DATE(1970,1,1)</f>
        <v>42758.197013888886</v>
      </c>
      <c r="T3813" s="12">
        <f>(((I3813/60)/60)/24)+DATE(1970,1,1)</f>
        <v>42788.197013888886</v>
      </c>
    </row>
    <row r="3814" spans="1:20" ht="43.2" x14ac:dyDescent="0.3">
      <c r="A3814">
        <v>332</v>
      </c>
      <c r="B3814" s="3" t="s">
        <v>333</v>
      </c>
      <c r="C3814" s="3" t="s">
        <v>4442</v>
      </c>
      <c r="D3814">
        <v>100000</v>
      </c>
      <c r="E3814">
        <v>113015</v>
      </c>
      <c r="F3814" t="s">
        <v>8219</v>
      </c>
      <c r="G3814" t="s">
        <v>8224</v>
      </c>
      <c r="H3814" t="s">
        <v>8246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8269</v>
      </c>
      <c r="O3814" s="7">
        <f>(Table1[[#This Row],[pledged]]/Table1[[#This Row],[goal]])*100</f>
        <v>113.015</v>
      </c>
      <c r="P3814">
        <f>Table1[[#This Row],[pledged]]/Table1[[#This Row],[backers_count]]</f>
        <v>203.63063063063063</v>
      </c>
      <c r="Q3814" t="s">
        <v>8308</v>
      </c>
      <c r="R3814" t="s">
        <v>8313</v>
      </c>
      <c r="S3814" s="12">
        <f>(((J3814/60)/60)/24)+DATE(1970,1,1)</f>
        <v>42263.680289351847</v>
      </c>
      <c r="T3814" s="12">
        <f>(((I3814/60)/60)/24)+DATE(1970,1,1)</f>
        <v>42305.333333333328</v>
      </c>
    </row>
    <row r="3815" spans="1:20" ht="43.2" x14ac:dyDescent="0.3">
      <c r="A3815">
        <v>1945</v>
      </c>
      <c r="B3815" s="3" t="s">
        <v>1946</v>
      </c>
      <c r="C3815" s="3" t="s">
        <v>6055</v>
      </c>
      <c r="D3815">
        <v>100000</v>
      </c>
      <c r="E3815">
        <v>348018</v>
      </c>
      <c r="F3815" t="s">
        <v>8219</v>
      </c>
      <c r="G3815" t="s">
        <v>8227</v>
      </c>
      <c r="H3815" t="s">
        <v>8249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8295</v>
      </c>
      <c r="O3815" s="7">
        <f>(Table1[[#This Row],[pledged]]/Table1[[#This Row],[goal]])*100</f>
        <v>348.01799999999997</v>
      </c>
      <c r="P3815">
        <f>Table1[[#This Row],[pledged]]/Table1[[#This Row],[backers_count]]</f>
        <v>511.79117647058825</v>
      </c>
      <c r="Q3815" t="s">
        <v>8317</v>
      </c>
      <c r="R3815" t="s">
        <v>8347</v>
      </c>
      <c r="S3815" s="12">
        <f>(((J3815/60)/60)/24)+DATE(1970,1,1)</f>
        <v>42157.251828703709</v>
      </c>
      <c r="T3815" s="12">
        <f>(((I3815/60)/60)/24)+DATE(1970,1,1)</f>
        <v>42197.251828703709</v>
      </c>
    </row>
    <row r="3816" spans="1:20" ht="28.8" x14ac:dyDescent="0.3">
      <c r="A3816">
        <v>1948</v>
      </c>
      <c r="B3816" s="3" t="s">
        <v>1949</v>
      </c>
      <c r="C3816" s="3" t="s">
        <v>6058</v>
      </c>
      <c r="D3816">
        <v>100000</v>
      </c>
      <c r="E3816">
        <v>800211</v>
      </c>
      <c r="F3816" t="s">
        <v>8219</v>
      </c>
      <c r="G3816" t="s">
        <v>8224</v>
      </c>
      <c r="H3816" t="s">
        <v>8246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8295</v>
      </c>
      <c r="O3816" s="7">
        <f>(Table1[[#This Row],[pledged]]/Table1[[#This Row],[goal]])*100</f>
        <v>800.21100000000001</v>
      </c>
      <c r="P3816">
        <f>Table1[[#This Row],[pledged]]/Table1[[#This Row],[backers_count]]</f>
        <v>188.50671378091872</v>
      </c>
      <c r="Q3816" t="s">
        <v>8317</v>
      </c>
      <c r="R3816" t="s">
        <v>8347</v>
      </c>
      <c r="S3816" s="12">
        <f>(((J3816/60)/60)/24)+DATE(1970,1,1)</f>
        <v>42473.604270833333</v>
      </c>
      <c r="T3816" s="12">
        <f>(((I3816/60)/60)/24)+DATE(1970,1,1)</f>
        <v>42527.709722222222</v>
      </c>
    </row>
    <row r="3817" spans="1:20" ht="43.2" x14ac:dyDescent="0.3">
      <c r="A3817">
        <v>1966</v>
      </c>
      <c r="B3817" s="3" t="s">
        <v>1967</v>
      </c>
      <c r="C3817" s="3" t="s">
        <v>6076</v>
      </c>
      <c r="D3817">
        <v>100000</v>
      </c>
      <c r="E3817">
        <v>206743.09</v>
      </c>
      <c r="F3817" t="s">
        <v>8219</v>
      </c>
      <c r="G3817" t="s">
        <v>8224</v>
      </c>
      <c r="H3817" t="s">
        <v>8246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8295</v>
      </c>
      <c r="O3817" s="7">
        <f>(Table1[[#This Row],[pledged]]/Table1[[#This Row],[goal]])*100</f>
        <v>206.74309000000002</v>
      </c>
      <c r="P3817">
        <f>Table1[[#This Row],[pledged]]/Table1[[#This Row],[backers_count]]</f>
        <v>136.6444745538665</v>
      </c>
      <c r="Q3817" t="s">
        <v>8317</v>
      </c>
      <c r="R3817" t="s">
        <v>8347</v>
      </c>
      <c r="S3817" s="12">
        <f>(((J3817/60)/60)/24)+DATE(1970,1,1)</f>
        <v>41835.540486111109</v>
      </c>
      <c r="T3817" s="12">
        <f>(((I3817/60)/60)/24)+DATE(1970,1,1)</f>
        <v>41865.540486111109</v>
      </c>
    </row>
    <row r="3818" spans="1:20" ht="43.2" x14ac:dyDescent="0.3">
      <c r="A3818">
        <v>2022</v>
      </c>
      <c r="B3818" s="3" t="s">
        <v>2023</v>
      </c>
      <c r="C3818" s="3" t="s">
        <v>6132</v>
      </c>
      <c r="D3818">
        <v>100000</v>
      </c>
      <c r="E3818">
        <v>125137</v>
      </c>
      <c r="F3818" t="s">
        <v>8219</v>
      </c>
      <c r="G3818" t="s">
        <v>8224</v>
      </c>
      <c r="H3818" t="s">
        <v>8246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8295</v>
      </c>
      <c r="O3818" s="7">
        <f>(Table1[[#This Row],[pledged]]/Table1[[#This Row],[goal]])*100</f>
        <v>125.13700000000001</v>
      </c>
      <c r="P3818">
        <f>Table1[[#This Row],[pledged]]/Table1[[#This Row],[backers_count]]</f>
        <v>385.03692307692307</v>
      </c>
      <c r="Q3818" t="s">
        <v>8317</v>
      </c>
      <c r="R3818" t="s">
        <v>8347</v>
      </c>
      <c r="S3818" s="12">
        <f>(((J3818/60)/60)/24)+DATE(1970,1,1)</f>
        <v>42502.569120370375</v>
      </c>
      <c r="T3818" s="12">
        <f>(((I3818/60)/60)/24)+DATE(1970,1,1)</f>
        <v>42532.569120370375</v>
      </c>
    </row>
    <row r="3819" spans="1:20" ht="57.6" x14ac:dyDescent="0.3">
      <c r="A3819">
        <v>2023</v>
      </c>
      <c r="B3819" s="3" t="s">
        <v>2024</v>
      </c>
      <c r="C3819" s="3" t="s">
        <v>6133</v>
      </c>
      <c r="D3819">
        <v>100000</v>
      </c>
      <c r="E3819">
        <v>161459</v>
      </c>
      <c r="F3819" t="s">
        <v>8219</v>
      </c>
      <c r="G3819" t="s">
        <v>8224</v>
      </c>
      <c r="H3819" t="s">
        <v>8246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8295</v>
      </c>
      <c r="O3819" s="7">
        <f>(Table1[[#This Row],[pledged]]/Table1[[#This Row],[goal]])*100</f>
        <v>161.459</v>
      </c>
      <c r="P3819">
        <f>Table1[[#This Row],[pledged]]/Table1[[#This Row],[backers_count]]</f>
        <v>457.39093484419266</v>
      </c>
      <c r="Q3819" t="s">
        <v>8317</v>
      </c>
      <c r="R3819" t="s">
        <v>8347</v>
      </c>
      <c r="S3819" s="12">
        <f>(((J3819/60)/60)/24)+DATE(1970,1,1)</f>
        <v>42136.420752314814</v>
      </c>
      <c r="T3819" s="12">
        <f>(((I3819/60)/60)/24)+DATE(1970,1,1)</f>
        <v>42166.420752314814</v>
      </c>
    </row>
    <row r="3820" spans="1:20" ht="43.2" x14ac:dyDescent="0.3">
      <c r="A3820">
        <v>2027</v>
      </c>
      <c r="B3820" s="3" t="s">
        <v>2028</v>
      </c>
      <c r="C3820" s="3" t="s">
        <v>6137</v>
      </c>
      <c r="D3820">
        <v>100000</v>
      </c>
      <c r="E3820">
        <v>120249</v>
      </c>
      <c r="F3820" t="s">
        <v>8219</v>
      </c>
      <c r="G3820" t="s">
        <v>8224</v>
      </c>
      <c r="H3820" t="s">
        <v>8246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8295</v>
      </c>
      <c r="O3820" s="7">
        <f>(Table1[[#This Row],[pledged]]/Table1[[#This Row],[goal]])*100</f>
        <v>120.24900000000001</v>
      </c>
      <c r="P3820">
        <f>Table1[[#This Row],[pledged]]/Table1[[#This Row],[backers_count]]</f>
        <v>223.09647495361781</v>
      </c>
      <c r="Q3820" t="s">
        <v>8317</v>
      </c>
      <c r="R3820" t="s">
        <v>8347</v>
      </c>
      <c r="S3820" s="12">
        <f>(((J3820/60)/60)/24)+DATE(1970,1,1)</f>
        <v>42048.813877314817</v>
      </c>
      <c r="T3820" s="12">
        <f>(((I3820/60)/60)/24)+DATE(1970,1,1)</f>
        <v>42093.772210648152</v>
      </c>
    </row>
    <row r="3821" spans="1:20" ht="57.6" x14ac:dyDescent="0.3">
      <c r="A3821">
        <v>2062</v>
      </c>
      <c r="B3821" s="3" t="s">
        <v>2063</v>
      </c>
      <c r="C3821" s="3" t="s">
        <v>6172</v>
      </c>
      <c r="D3821">
        <v>100000</v>
      </c>
      <c r="E3821">
        <v>114977</v>
      </c>
      <c r="F3821" t="s">
        <v>8219</v>
      </c>
      <c r="G3821" t="s">
        <v>8232</v>
      </c>
      <c r="H3821" t="s">
        <v>8253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8295</v>
      </c>
      <c r="O3821" s="7">
        <f>(Table1[[#This Row],[pledged]]/Table1[[#This Row],[goal]])*100</f>
        <v>114.97699999999999</v>
      </c>
      <c r="P3821">
        <f>Table1[[#This Row],[pledged]]/Table1[[#This Row],[backers_count]]</f>
        <v>566.38916256157631</v>
      </c>
      <c r="Q3821" t="s">
        <v>8317</v>
      </c>
      <c r="R3821" t="s">
        <v>8347</v>
      </c>
      <c r="S3821" s="12">
        <f>(((J3821/60)/60)/24)+DATE(1970,1,1)</f>
        <v>42423.3830787037</v>
      </c>
      <c r="T3821" s="12">
        <f>(((I3821/60)/60)/24)+DATE(1970,1,1)</f>
        <v>42453.341412037036</v>
      </c>
    </row>
    <row r="3822" spans="1:20" ht="43.2" x14ac:dyDescent="0.3">
      <c r="A3822">
        <v>2073</v>
      </c>
      <c r="B3822" s="3" t="s">
        <v>2074</v>
      </c>
      <c r="C3822" s="3" t="s">
        <v>6183</v>
      </c>
      <c r="D3822">
        <v>100000</v>
      </c>
      <c r="E3822">
        <v>152604.29999999999</v>
      </c>
      <c r="F3822" t="s">
        <v>8219</v>
      </c>
      <c r="G3822" t="s">
        <v>8224</v>
      </c>
      <c r="H3822" t="s">
        <v>8246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8295</v>
      </c>
      <c r="O3822" s="7">
        <f>(Table1[[#This Row],[pledged]]/Table1[[#This Row],[goal]])*100</f>
        <v>152.60429999999999</v>
      </c>
      <c r="P3822">
        <f>Table1[[#This Row],[pledged]]/Table1[[#This Row],[backers_count]]</f>
        <v>324.69</v>
      </c>
      <c r="Q3822" t="s">
        <v>8317</v>
      </c>
      <c r="R3822" t="s">
        <v>8347</v>
      </c>
      <c r="S3822" s="12">
        <f>(((J3822/60)/60)/24)+DATE(1970,1,1)</f>
        <v>42087.668032407411</v>
      </c>
      <c r="T3822" s="12">
        <f>(((I3822/60)/60)/24)+DATE(1970,1,1)</f>
        <v>42132.668032407411</v>
      </c>
    </row>
    <row r="3823" spans="1:20" ht="43.2" x14ac:dyDescent="0.3">
      <c r="A3823">
        <v>2605</v>
      </c>
      <c r="B3823" s="3" t="s">
        <v>2605</v>
      </c>
      <c r="C3823" s="3" t="s">
        <v>6715</v>
      </c>
      <c r="D3823">
        <v>100000</v>
      </c>
      <c r="E3823">
        <v>107421.57</v>
      </c>
      <c r="F3823" t="s">
        <v>8219</v>
      </c>
      <c r="G3823" t="s">
        <v>8224</v>
      </c>
      <c r="H3823" t="s">
        <v>8246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8301</v>
      </c>
      <c r="O3823" s="7">
        <f>(Table1[[#This Row],[pledged]]/Table1[[#This Row],[goal]])*100</f>
        <v>107.42157000000002</v>
      </c>
      <c r="P3823">
        <f>Table1[[#This Row],[pledged]]/Table1[[#This Row],[backers_count]]</f>
        <v>60.965703745743475</v>
      </c>
      <c r="Q3823" t="s">
        <v>8317</v>
      </c>
      <c r="R3823" t="s">
        <v>8353</v>
      </c>
      <c r="S3823" s="12">
        <f>(((J3823/60)/60)/24)+DATE(1970,1,1)</f>
        <v>42508.541550925926</v>
      </c>
      <c r="T3823" s="12">
        <f>(((I3823/60)/60)/24)+DATE(1970,1,1)</f>
        <v>42538.541550925926</v>
      </c>
    </row>
    <row r="3824" spans="1:20" x14ac:dyDescent="0.3">
      <c r="A3824">
        <v>2726</v>
      </c>
      <c r="B3824" s="3" t="s">
        <v>2726</v>
      </c>
      <c r="C3824" s="3" t="s">
        <v>6836</v>
      </c>
      <c r="D3824">
        <v>100000</v>
      </c>
      <c r="E3824">
        <v>105745</v>
      </c>
      <c r="F3824" t="s">
        <v>8219</v>
      </c>
      <c r="G3824" t="s">
        <v>8224</v>
      </c>
      <c r="H3824" t="s">
        <v>8246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8295</v>
      </c>
      <c r="O3824" s="7">
        <f>(Table1[[#This Row],[pledged]]/Table1[[#This Row],[goal]])*100</f>
        <v>105.745</v>
      </c>
      <c r="P3824">
        <f>Table1[[#This Row],[pledged]]/Table1[[#This Row],[backers_count]]</f>
        <v>261.74504950495049</v>
      </c>
      <c r="Q3824" t="s">
        <v>8317</v>
      </c>
      <c r="R3824" t="s">
        <v>8347</v>
      </c>
      <c r="S3824" s="12">
        <f>(((J3824/60)/60)/24)+DATE(1970,1,1)</f>
        <v>42452.579988425925</v>
      </c>
      <c r="T3824" s="12">
        <f>(((I3824/60)/60)/24)+DATE(1970,1,1)</f>
        <v>42482.579988425925</v>
      </c>
    </row>
    <row r="3825" spans="1:20" ht="72" x14ac:dyDescent="0.3">
      <c r="A3825">
        <v>3034</v>
      </c>
      <c r="B3825" s="3" t="s">
        <v>3034</v>
      </c>
      <c r="C3825" s="3" t="s">
        <v>7144</v>
      </c>
      <c r="D3825">
        <v>100000</v>
      </c>
      <c r="E3825">
        <v>112536</v>
      </c>
      <c r="F3825" t="s">
        <v>8219</v>
      </c>
      <c r="G3825" t="s">
        <v>8224</v>
      </c>
      <c r="H3825" t="s">
        <v>8246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8303</v>
      </c>
      <c r="O3825" s="7">
        <f>(Table1[[#This Row],[pledged]]/Table1[[#This Row],[goal]])*100</f>
        <v>112.53599999999999</v>
      </c>
      <c r="P3825">
        <f>Table1[[#This Row],[pledged]]/Table1[[#This Row],[backers_count]]</f>
        <v>89.314285714285717</v>
      </c>
      <c r="Q3825" t="s">
        <v>8315</v>
      </c>
      <c r="R3825" t="s">
        <v>8355</v>
      </c>
      <c r="S3825" s="12">
        <f>(((J3825/60)/60)/24)+DATE(1970,1,1)</f>
        <v>42644.535358796296</v>
      </c>
      <c r="T3825" s="12">
        <f>(((I3825/60)/60)/24)+DATE(1970,1,1)</f>
        <v>42675.165972222225</v>
      </c>
    </row>
    <row r="3826" spans="1:20" ht="57.6" x14ac:dyDescent="0.3">
      <c r="A3826">
        <v>3557</v>
      </c>
      <c r="B3826" s="3" t="s">
        <v>3556</v>
      </c>
      <c r="C3826" s="3" t="s">
        <v>7667</v>
      </c>
      <c r="D3826">
        <v>100000</v>
      </c>
      <c r="E3826">
        <v>100036</v>
      </c>
      <c r="F3826" t="s">
        <v>8219</v>
      </c>
      <c r="G3826" t="s">
        <v>8224</v>
      </c>
      <c r="H3826" t="s">
        <v>8246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8271</v>
      </c>
      <c r="O3826" s="7">
        <f>(Table1[[#This Row],[pledged]]/Table1[[#This Row],[goal]])*100</f>
        <v>100.03599999999999</v>
      </c>
      <c r="P3826">
        <f>Table1[[#This Row],[pledged]]/Table1[[#This Row],[backers_count]]</f>
        <v>179.27598566308242</v>
      </c>
      <c r="Q3826" t="s">
        <v>8315</v>
      </c>
      <c r="R3826" t="s">
        <v>8316</v>
      </c>
      <c r="S3826" s="12">
        <f>(((J3826/60)/60)/24)+DATE(1970,1,1)</f>
        <v>41730.276747685188</v>
      </c>
      <c r="T3826" s="12">
        <f>(((I3826/60)/60)/24)+DATE(1970,1,1)</f>
        <v>41764.276747685188</v>
      </c>
    </row>
    <row r="3827" spans="1:20" ht="57.6" x14ac:dyDescent="0.3">
      <c r="A3827">
        <v>3838</v>
      </c>
      <c r="B3827" s="3" t="s">
        <v>3835</v>
      </c>
      <c r="C3827" s="3" t="s">
        <v>7947</v>
      </c>
      <c r="D3827">
        <v>100000</v>
      </c>
      <c r="E3827">
        <v>100824</v>
      </c>
      <c r="F3827" t="s">
        <v>8219</v>
      </c>
      <c r="G3827" t="s">
        <v>8235</v>
      </c>
      <c r="H3827" t="s">
        <v>8255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8271</v>
      </c>
      <c r="O3827" s="7">
        <f>(Table1[[#This Row],[pledged]]/Table1[[#This Row],[goal]])*100</f>
        <v>100.824</v>
      </c>
      <c r="P3827">
        <f>Table1[[#This Row],[pledged]]/Table1[[#This Row],[backers_count]]</f>
        <v>1008.24</v>
      </c>
      <c r="Q3827" t="s">
        <v>8315</v>
      </c>
      <c r="R3827" t="s">
        <v>8316</v>
      </c>
      <c r="S3827" s="12">
        <f>(((J3827/60)/60)/24)+DATE(1970,1,1)</f>
        <v>42116.710752314815</v>
      </c>
      <c r="T3827" s="12">
        <f>(((I3827/60)/60)/24)+DATE(1970,1,1)</f>
        <v>42146.710752314815</v>
      </c>
    </row>
    <row r="3828" spans="1:20" ht="43.2" x14ac:dyDescent="0.3">
      <c r="A3828">
        <v>2983</v>
      </c>
      <c r="B3828" s="3" t="s">
        <v>2983</v>
      </c>
      <c r="C3828" s="3" t="s">
        <v>7093</v>
      </c>
      <c r="D3828">
        <v>116000</v>
      </c>
      <c r="E3828">
        <v>169985.91</v>
      </c>
      <c r="F3828" t="s">
        <v>8219</v>
      </c>
      <c r="G3828" t="s">
        <v>8224</v>
      </c>
      <c r="H3828" t="s">
        <v>8246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8303</v>
      </c>
      <c r="O3828" s="7">
        <f>(Table1[[#This Row],[pledged]]/Table1[[#This Row],[goal]])*100</f>
        <v>146.53957758620692</v>
      </c>
      <c r="P3828">
        <f>Table1[[#This Row],[pledged]]/Table1[[#This Row],[backers_count]]</f>
        <v>155.23827397260274</v>
      </c>
      <c r="Q3828" t="s">
        <v>8315</v>
      </c>
      <c r="R3828" t="s">
        <v>8355</v>
      </c>
      <c r="S3828" s="12">
        <f>(((J3828/60)/60)/24)+DATE(1970,1,1)</f>
        <v>41894.632361111115</v>
      </c>
      <c r="T3828" s="12">
        <f>(((I3828/60)/60)/24)+DATE(1970,1,1)</f>
        <v>41954.674027777779</v>
      </c>
    </row>
    <row r="3829" spans="1:20" ht="28.8" x14ac:dyDescent="0.3">
      <c r="A3829">
        <v>2039</v>
      </c>
      <c r="B3829" s="3" t="s">
        <v>2040</v>
      </c>
      <c r="C3829" s="3" t="s">
        <v>6149</v>
      </c>
      <c r="D3829">
        <v>125000</v>
      </c>
      <c r="E3829">
        <v>170271</v>
      </c>
      <c r="F3829" t="s">
        <v>8219</v>
      </c>
      <c r="G3829" t="s">
        <v>8224</v>
      </c>
      <c r="H3829" t="s">
        <v>8246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8295</v>
      </c>
      <c r="O3829" s="7">
        <f>(Table1[[#This Row],[pledged]]/Table1[[#This Row],[goal]])*100</f>
        <v>136.21680000000001</v>
      </c>
      <c r="P3829">
        <f>Table1[[#This Row],[pledged]]/Table1[[#This Row],[backers_count]]</f>
        <v>449.26385224274406</v>
      </c>
      <c r="Q3829" t="s">
        <v>8317</v>
      </c>
      <c r="R3829" t="s">
        <v>8347</v>
      </c>
      <c r="S3829" s="12">
        <f>(((J3829/60)/60)/24)+DATE(1970,1,1)</f>
        <v>42675.438946759255</v>
      </c>
      <c r="T3829" s="12">
        <f>(((I3829/60)/60)/24)+DATE(1970,1,1)</f>
        <v>42705.207638888889</v>
      </c>
    </row>
    <row r="3830" spans="1:20" ht="43.2" x14ac:dyDescent="0.3">
      <c r="A3830">
        <v>2070</v>
      </c>
      <c r="B3830" s="3" t="s">
        <v>2071</v>
      </c>
      <c r="C3830" s="3" t="s">
        <v>6180</v>
      </c>
      <c r="D3830">
        <v>125000</v>
      </c>
      <c r="E3830">
        <v>396659</v>
      </c>
      <c r="F3830" t="s">
        <v>8219</v>
      </c>
      <c r="G3830" t="s">
        <v>8236</v>
      </c>
      <c r="H3830" t="s">
        <v>8249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8295</v>
      </c>
      <c r="O3830" s="7">
        <f>(Table1[[#This Row],[pledged]]/Table1[[#This Row],[goal]])*100</f>
        <v>317.3272</v>
      </c>
      <c r="P3830">
        <f>Table1[[#This Row],[pledged]]/Table1[[#This Row],[backers_count]]</f>
        <v>259.25424836601309</v>
      </c>
      <c r="Q3830" t="s">
        <v>8317</v>
      </c>
      <c r="R3830" t="s">
        <v>8347</v>
      </c>
      <c r="S3830" s="12">
        <f>(((J3830/60)/60)/24)+DATE(1970,1,1)</f>
        <v>42519.6565162037</v>
      </c>
      <c r="T3830" s="12">
        <f>(((I3830/60)/60)/24)+DATE(1970,1,1)</f>
        <v>42549.6565162037</v>
      </c>
    </row>
    <row r="3831" spans="1:20" ht="28.8" x14ac:dyDescent="0.3">
      <c r="A3831">
        <v>298</v>
      </c>
      <c r="B3831" s="3" t="s">
        <v>299</v>
      </c>
      <c r="C3831" s="3" t="s">
        <v>4408</v>
      </c>
      <c r="D3831">
        <v>126000</v>
      </c>
      <c r="E3831">
        <v>137254.84</v>
      </c>
      <c r="F3831" t="s">
        <v>8219</v>
      </c>
      <c r="G3831" t="s">
        <v>8224</v>
      </c>
      <c r="H3831" t="s">
        <v>8246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8269</v>
      </c>
      <c r="O3831" s="7">
        <f>(Table1[[#This Row],[pledged]]/Table1[[#This Row],[goal]])*100</f>
        <v>108.93241269841269</v>
      </c>
      <c r="P3831">
        <f>Table1[[#This Row],[pledged]]/Table1[[#This Row],[backers_count]]</f>
        <v>56.344351395730705</v>
      </c>
      <c r="Q3831" t="s">
        <v>8308</v>
      </c>
      <c r="R3831" t="s">
        <v>8313</v>
      </c>
      <c r="S3831" s="12">
        <f>(((J3831/60)/60)/24)+DATE(1970,1,1)</f>
        <v>41709.463518518518</v>
      </c>
      <c r="T3831" s="12">
        <f>(((I3831/60)/60)/24)+DATE(1970,1,1)</f>
        <v>41768.875</v>
      </c>
    </row>
    <row r="3832" spans="1:20" ht="43.2" x14ac:dyDescent="0.3">
      <c r="A3832">
        <v>326</v>
      </c>
      <c r="B3832" s="3" t="s">
        <v>327</v>
      </c>
      <c r="C3832" s="3" t="s">
        <v>4436</v>
      </c>
      <c r="D3832">
        <v>150000</v>
      </c>
      <c r="E3832">
        <v>169394.6</v>
      </c>
      <c r="F3832" t="s">
        <v>8219</v>
      </c>
      <c r="G3832" t="s">
        <v>8224</v>
      </c>
      <c r="H3832" t="s">
        <v>8246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8269</v>
      </c>
      <c r="O3832" s="7">
        <f>(Table1[[#This Row],[pledged]]/Table1[[#This Row],[goal]])*100</f>
        <v>112.92973333333333</v>
      </c>
      <c r="P3832">
        <f>Table1[[#This Row],[pledged]]/Table1[[#This Row],[backers_count]]</f>
        <v>147.17167680278018</v>
      </c>
      <c r="Q3832" t="s">
        <v>8308</v>
      </c>
      <c r="R3832" t="s">
        <v>8313</v>
      </c>
      <c r="S3832" s="12">
        <f>(((J3832/60)/60)/24)+DATE(1970,1,1)</f>
        <v>42775.314884259264</v>
      </c>
      <c r="T3832" s="12">
        <f>(((I3832/60)/60)/24)+DATE(1970,1,1)</f>
        <v>42808.956250000003</v>
      </c>
    </row>
    <row r="3833" spans="1:20" ht="43.2" x14ac:dyDescent="0.3">
      <c r="A3833">
        <v>371</v>
      </c>
      <c r="B3833" s="3" t="s">
        <v>372</v>
      </c>
      <c r="C3833" s="3" t="s">
        <v>4481</v>
      </c>
      <c r="D3833">
        <v>150000</v>
      </c>
      <c r="E3833">
        <v>171253</v>
      </c>
      <c r="F3833" t="s">
        <v>8219</v>
      </c>
      <c r="G3833" t="s">
        <v>8224</v>
      </c>
      <c r="H3833" t="s">
        <v>8246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8269</v>
      </c>
      <c r="O3833" s="7">
        <f>(Table1[[#This Row],[pledged]]/Table1[[#This Row],[goal]])*100</f>
        <v>114.16866666666667</v>
      </c>
      <c r="P3833">
        <f>Table1[[#This Row],[pledged]]/Table1[[#This Row],[backers_count]]</f>
        <v>161.25517890772127</v>
      </c>
      <c r="Q3833" t="s">
        <v>8308</v>
      </c>
      <c r="R3833" t="s">
        <v>8313</v>
      </c>
      <c r="S3833" s="12">
        <f>(((J3833/60)/60)/24)+DATE(1970,1,1)</f>
        <v>41261.767812500002</v>
      </c>
      <c r="T3833" s="12">
        <f>(((I3833/60)/60)/24)+DATE(1970,1,1)</f>
        <v>41306.767812500002</v>
      </c>
    </row>
    <row r="3834" spans="1:20" ht="43.2" x14ac:dyDescent="0.3">
      <c r="A3834">
        <v>2713</v>
      </c>
      <c r="B3834" s="3" t="s">
        <v>2713</v>
      </c>
      <c r="C3834" s="3" t="s">
        <v>6823</v>
      </c>
      <c r="D3834">
        <v>150000</v>
      </c>
      <c r="E3834">
        <v>153362</v>
      </c>
      <c r="F3834" t="s">
        <v>8219</v>
      </c>
      <c r="G3834" t="s">
        <v>8224</v>
      </c>
      <c r="H3834" t="s">
        <v>8246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8303</v>
      </c>
      <c r="O3834" s="7">
        <f>(Table1[[#This Row],[pledged]]/Table1[[#This Row],[goal]])*100</f>
        <v>102.24133333333334</v>
      </c>
      <c r="P3834">
        <f>Table1[[#This Row],[pledged]]/Table1[[#This Row],[backers_count]]</f>
        <v>108.00140845070422</v>
      </c>
      <c r="Q3834" t="s">
        <v>8315</v>
      </c>
      <c r="R3834" t="s">
        <v>8355</v>
      </c>
      <c r="S3834" s="12">
        <f>(((J3834/60)/60)/24)+DATE(1970,1,1)</f>
        <v>42322.653749999998</v>
      </c>
      <c r="T3834" s="12">
        <f>(((I3834/60)/60)/24)+DATE(1970,1,1)</f>
        <v>42362.653749999998</v>
      </c>
    </row>
    <row r="3835" spans="1:20" ht="43.2" x14ac:dyDescent="0.3">
      <c r="A3835">
        <v>2013</v>
      </c>
      <c r="B3835" s="3" t="s">
        <v>2014</v>
      </c>
      <c r="C3835" s="3" t="s">
        <v>6123</v>
      </c>
      <c r="D3835">
        <v>160000</v>
      </c>
      <c r="E3835">
        <v>791862</v>
      </c>
      <c r="F3835" t="s">
        <v>8219</v>
      </c>
      <c r="G3835" t="s">
        <v>8224</v>
      </c>
      <c r="H3835" t="s">
        <v>8246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8295</v>
      </c>
      <c r="O3835" s="7">
        <f>(Table1[[#This Row],[pledged]]/Table1[[#This Row],[goal]])*100</f>
        <v>494.91374999999999</v>
      </c>
      <c r="P3835">
        <f>Table1[[#This Row],[pledged]]/Table1[[#This Row],[backers_count]]</f>
        <v>173.57781674704077</v>
      </c>
      <c r="Q3835" t="s">
        <v>8317</v>
      </c>
      <c r="R3835" t="s">
        <v>8347</v>
      </c>
      <c r="S3835" s="12">
        <f>(((J3835/60)/60)/24)+DATE(1970,1,1)</f>
        <v>42499.960810185185</v>
      </c>
      <c r="T3835" s="12">
        <f>(((I3835/60)/60)/24)+DATE(1970,1,1)</f>
        <v>42559.960810185185</v>
      </c>
    </row>
    <row r="3836" spans="1:20" ht="28.8" x14ac:dyDescent="0.3">
      <c r="A3836">
        <v>2076</v>
      </c>
      <c r="B3836" s="3" t="s">
        <v>2077</v>
      </c>
      <c r="C3836" s="3" t="s">
        <v>6186</v>
      </c>
      <c r="D3836">
        <v>179000</v>
      </c>
      <c r="E3836">
        <v>972594.99</v>
      </c>
      <c r="F3836" t="s">
        <v>8219</v>
      </c>
      <c r="G3836" t="s">
        <v>8225</v>
      </c>
      <c r="H3836" t="s">
        <v>8247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8295</v>
      </c>
      <c r="O3836" s="7">
        <f>(Table1[[#This Row],[pledged]]/Table1[[#This Row],[goal]])*100</f>
        <v>543.349156424581</v>
      </c>
      <c r="P3836">
        <f>Table1[[#This Row],[pledged]]/Table1[[#This Row],[backers_count]]</f>
        <v>116.35303146309367</v>
      </c>
      <c r="Q3836" t="s">
        <v>8317</v>
      </c>
      <c r="R3836" t="s">
        <v>8347</v>
      </c>
      <c r="S3836" s="12">
        <f>(((J3836/60)/60)/24)+DATE(1970,1,1)</f>
        <v>41803.880659722221</v>
      </c>
      <c r="T3836" s="12">
        <f>(((I3836/60)/60)/24)+DATE(1970,1,1)</f>
        <v>41843.880659722221</v>
      </c>
    </row>
    <row r="3837" spans="1:20" ht="43.2" x14ac:dyDescent="0.3">
      <c r="A3837">
        <v>1973</v>
      </c>
      <c r="B3837" s="3" t="s">
        <v>1974</v>
      </c>
      <c r="C3837" s="3" t="s">
        <v>6083</v>
      </c>
      <c r="D3837">
        <v>198000</v>
      </c>
      <c r="E3837">
        <v>508525.01</v>
      </c>
      <c r="F3837" t="s">
        <v>8219</v>
      </c>
      <c r="G3837" t="s">
        <v>8224</v>
      </c>
      <c r="H3837" t="s">
        <v>8246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8295</v>
      </c>
      <c r="O3837" s="7">
        <f>(Table1[[#This Row],[pledged]]/Table1[[#This Row],[goal]])*100</f>
        <v>256.83081313131316</v>
      </c>
      <c r="P3837">
        <f>Table1[[#This Row],[pledged]]/Table1[[#This Row],[backers_count]]</f>
        <v>247.94003412969283</v>
      </c>
      <c r="Q3837" t="s">
        <v>8317</v>
      </c>
      <c r="R3837" t="s">
        <v>8347</v>
      </c>
      <c r="S3837" s="12">
        <f>(((J3837/60)/60)/24)+DATE(1970,1,1)</f>
        <v>42549.722962962958</v>
      </c>
      <c r="T3837" s="12">
        <f>(((I3837/60)/60)/24)+DATE(1970,1,1)</f>
        <v>42588.291666666672</v>
      </c>
    </row>
    <row r="3838" spans="1:20" ht="43.2" x14ac:dyDescent="0.3">
      <c r="A3838">
        <v>1979</v>
      </c>
      <c r="B3838" s="3" t="s">
        <v>1980</v>
      </c>
      <c r="C3838" s="3" t="s">
        <v>6089</v>
      </c>
      <c r="D3838">
        <v>200000</v>
      </c>
      <c r="E3838">
        <v>229802.31</v>
      </c>
      <c r="F3838" t="s">
        <v>8219</v>
      </c>
      <c r="G3838" t="s">
        <v>8224</v>
      </c>
      <c r="H3838" t="s">
        <v>8246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8295</v>
      </c>
      <c r="O3838" s="7">
        <f>(Table1[[#This Row],[pledged]]/Table1[[#This Row],[goal]])*100</f>
        <v>114.901155</v>
      </c>
      <c r="P3838">
        <f>Table1[[#This Row],[pledged]]/Table1[[#This Row],[backers_count]]</f>
        <v>282.65966789667897</v>
      </c>
      <c r="Q3838" t="s">
        <v>8317</v>
      </c>
      <c r="R3838" t="s">
        <v>8347</v>
      </c>
      <c r="S3838" s="12">
        <f>(((J3838/60)/60)/24)+DATE(1970,1,1)</f>
        <v>42290.460023148145</v>
      </c>
      <c r="T3838" s="12">
        <f>(((I3838/60)/60)/24)+DATE(1970,1,1)</f>
        <v>42327.207638888889</v>
      </c>
    </row>
    <row r="3839" spans="1:20" ht="43.2" x14ac:dyDescent="0.3">
      <c r="A3839">
        <v>1941</v>
      </c>
      <c r="B3839" s="3" t="s">
        <v>1942</v>
      </c>
      <c r="C3839" s="3" t="s">
        <v>6051</v>
      </c>
      <c r="D3839">
        <v>250000</v>
      </c>
      <c r="E3839">
        <v>315295.89</v>
      </c>
      <c r="F3839" t="s">
        <v>8219</v>
      </c>
      <c r="G3839" t="s">
        <v>8224</v>
      </c>
      <c r="H3839" t="s">
        <v>8246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8295</v>
      </c>
      <c r="O3839" s="7">
        <f>(Table1[[#This Row],[pledged]]/Table1[[#This Row],[goal]])*100</f>
        <v>126.11835600000001</v>
      </c>
      <c r="P3839">
        <f>Table1[[#This Row],[pledged]]/Table1[[#This Row],[backers_count]]</f>
        <v>64.570118779438872</v>
      </c>
      <c r="Q3839" t="s">
        <v>8317</v>
      </c>
      <c r="R3839" t="s">
        <v>8347</v>
      </c>
      <c r="S3839" s="12">
        <f>(((J3839/60)/60)/24)+DATE(1970,1,1)</f>
        <v>41744.290868055556</v>
      </c>
      <c r="T3839" s="12">
        <f>(((I3839/60)/60)/24)+DATE(1970,1,1)</f>
        <v>41774.290868055556</v>
      </c>
    </row>
    <row r="3840" spans="1:20" ht="43.2" x14ac:dyDescent="0.3">
      <c r="A3840">
        <v>2064</v>
      </c>
      <c r="B3840" s="3" t="s">
        <v>2065</v>
      </c>
      <c r="C3840" s="3" t="s">
        <v>6174</v>
      </c>
      <c r="D3840">
        <v>261962</v>
      </c>
      <c r="E3840">
        <v>500784.27</v>
      </c>
      <c r="F3840" t="s">
        <v>8219</v>
      </c>
      <c r="G3840" t="s">
        <v>8224</v>
      </c>
      <c r="H3840" t="s">
        <v>8246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8295</v>
      </c>
      <c r="O3840" s="7">
        <f>(Table1[[#This Row],[pledged]]/Table1[[#This Row],[goal]])*100</f>
        <v>191.16676082790633</v>
      </c>
      <c r="P3840">
        <f>Table1[[#This Row],[pledged]]/Table1[[#This Row],[backers_count]]</f>
        <v>86.163845492085343</v>
      </c>
      <c r="Q3840" t="s">
        <v>8317</v>
      </c>
      <c r="R3840" t="s">
        <v>8347</v>
      </c>
      <c r="S3840" s="12">
        <f>(((J3840/60)/60)/24)+DATE(1970,1,1)</f>
        <v>41389.364849537036</v>
      </c>
      <c r="T3840" s="12">
        <f>(((I3840/60)/60)/24)+DATE(1970,1,1)</f>
        <v>41425.5</v>
      </c>
    </row>
    <row r="3841" spans="1:20" ht="43.2" x14ac:dyDescent="0.3">
      <c r="A3841">
        <v>1515</v>
      </c>
      <c r="B3841" s="3" t="s">
        <v>1516</v>
      </c>
      <c r="C3841" s="3" t="s">
        <v>5625</v>
      </c>
      <c r="D3841">
        <v>300000</v>
      </c>
      <c r="E3841">
        <v>471567</v>
      </c>
      <c r="F3841" t="s">
        <v>8219</v>
      </c>
      <c r="G3841" t="s">
        <v>8234</v>
      </c>
      <c r="H3841" t="s">
        <v>8254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8285</v>
      </c>
      <c r="O3841" s="7">
        <f>(Table1[[#This Row],[pledged]]/Table1[[#This Row],[goal]])*100</f>
        <v>157.18899999999999</v>
      </c>
      <c r="P3841">
        <f>Table1[[#This Row],[pledged]]/Table1[[#This Row],[backers_count]]</f>
        <v>849.67027027027029</v>
      </c>
      <c r="Q3841" t="s">
        <v>8336</v>
      </c>
      <c r="R3841" t="s">
        <v>8337</v>
      </c>
      <c r="S3841" s="12">
        <f>(((J3841/60)/60)/24)+DATE(1970,1,1)</f>
        <v>42415.253437499996</v>
      </c>
      <c r="T3841" s="12">
        <f>(((I3841/60)/60)/24)+DATE(1970,1,1)</f>
        <v>42445.211770833332</v>
      </c>
    </row>
    <row r="3842" spans="1:20" ht="43.2" x14ac:dyDescent="0.3">
      <c r="A3842">
        <v>1971</v>
      </c>
      <c r="B3842" s="3" t="s">
        <v>1972</v>
      </c>
      <c r="C3842" s="3" t="s">
        <v>6081</v>
      </c>
      <c r="D3842">
        <v>400000</v>
      </c>
      <c r="E3842">
        <v>1052110.8700000001</v>
      </c>
      <c r="F3842" t="s">
        <v>8219</v>
      </c>
      <c r="G3842" t="s">
        <v>8224</v>
      </c>
      <c r="H3842" t="s">
        <v>8246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8295</v>
      </c>
      <c r="O3842" s="7">
        <f>(Table1[[#This Row],[pledged]]/Table1[[#This Row],[goal]])*100</f>
        <v>263.02771750000005</v>
      </c>
      <c r="P3842">
        <f>Table1[[#This Row],[pledged]]/Table1[[#This Row],[backers_count]]</f>
        <v>272.35590732591254</v>
      </c>
      <c r="Q3842" t="s">
        <v>8317</v>
      </c>
      <c r="R3842" t="s">
        <v>8347</v>
      </c>
      <c r="S3842" s="12">
        <f>(((J3842/60)/60)/24)+DATE(1970,1,1)</f>
        <v>41561.500706018516</v>
      </c>
      <c r="T3842" s="12">
        <f>(((I3842/60)/60)/24)+DATE(1970,1,1)</f>
        <v>41593.166666666664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(Table1[[#This Row],[pledged]]/Table1[[#This Row],[goal]])*100</f>
        <v>8.7200000000000006</v>
      </c>
      <c r="P3843">
        <f>Table1[[#This Row],[pledged]]/Table1[[#This Row],[backers_count]]</f>
        <v>25.647058823529413</v>
      </c>
      <c r="Q3843" t="s">
        <v>8315</v>
      </c>
      <c r="R3843" t="s">
        <v>8316</v>
      </c>
      <c r="S3843" s="12">
        <f t="shared" ref="S3842:S3905" si="0">(((J3843/60)/60)/24)+DATE(1970,1,1)</f>
        <v>41780.785729166666</v>
      </c>
      <c r="T3843" s="12">
        <f t="shared" ref="T3842:T3905" si="1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(Table1[[#This Row],[pledged]]/Table1[[#This Row],[goal]])*100</f>
        <v>21.94</v>
      </c>
      <c r="P3844">
        <f>Table1[[#This Row],[pledged]]/Table1[[#This Row],[backers_count]]</f>
        <v>47.695652173913047</v>
      </c>
      <c r="Q3844" t="s">
        <v>8315</v>
      </c>
      <c r="R3844" t="s">
        <v>8316</v>
      </c>
      <c r="S3844" s="12">
        <f t="shared" si="0"/>
        <v>41740.493657407409</v>
      </c>
      <c r="T3844" s="12">
        <f t="shared" si="1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(Table1[[#This Row],[pledged]]/Table1[[#This Row],[goal]])*100</f>
        <v>21.3</v>
      </c>
      <c r="P3845">
        <f>Table1[[#This Row],[pledged]]/Table1[[#This Row],[backers_count]]</f>
        <v>56.05263157894737</v>
      </c>
      <c r="Q3845" t="s">
        <v>8315</v>
      </c>
      <c r="R3845" t="s">
        <v>8316</v>
      </c>
      <c r="S3845" s="12">
        <f t="shared" si="0"/>
        <v>41766.072500000002</v>
      </c>
      <c r="T3845" s="12">
        <f t="shared" si="1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(Table1[[#This Row],[pledged]]/Table1[[#This Row],[goal]])*100</f>
        <v>41.489795918367342</v>
      </c>
      <c r="P3846">
        <f>Table1[[#This Row],[pledged]]/Table1[[#This Row],[backers_count]]</f>
        <v>81.319999999999993</v>
      </c>
      <c r="Q3846" t="s">
        <v>8315</v>
      </c>
      <c r="R3846" t="s">
        <v>8316</v>
      </c>
      <c r="S3846" s="12">
        <f t="shared" si="0"/>
        <v>41766.617291666669</v>
      </c>
      <c r="T3846" s="12">
        <f t="shared" si="1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(Table1[[#This Row],[pledged]]/Table1[[#This Row],[goal]])*100</f>
        <v>2.105</v>
      </c>
      <c r="P3847">
        <f>Table1[[#This Row],[pledged]]/Table1[[#This Row],[backers_count]]</f>
        <v>70.166666666666671</v>
      </c>
      <c r="Q3847" t="s">
        <v>8315</v>
      </c>
      <c r="R3847" t="s">
        <v>8316</v>
      </c>
      <c r="S3847" s="12">
        <f t="shared" si="0"/>
        <v>42248.627013888887</v>
      </c>
      <c r="T3847" s="12">
        <f t="shared" si="1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(Table1[[#This Row],[pledged]]/Table1[[#This Row],[goal]])*100</f>
        <v>2.7</v>
      </c>
      <c r="P3848">
        <f>Table1[[#This Row],[pledged]]/Table1[[#This Row],[backers_count]]</f>
        <v>23.625</v>
      </c>
      <c r="Q3848" t="s">
        <v>8315</v>
      </c>
      <c r="R3848" t="s">
        <v>8316</v>
      </c>
      <c r="S3848" s="12">
        <f t="shared" si="0"/>
        <v>41885.221550925926</v>
      </c>
      <c r="T3848" s="12">
        <f t="shared" si="1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(Table1[[#This Row],[pledged]]/Table1[[#This Row],[goal]])*100</f>
        <v>16.161904761904761</v>
      </c>
      <c r="P3849">
        <f>Table1[[#This Row],[pledged]]/Table1[[#This Row],[backers_count]]</f>
        <v>188.55555555555554</v>
      </c>
      <c r="Q3849" t="s">
        <v>8315</v>
      </c>
      <c r="R3849" t="s">
        <v>8316</v>
      </c>
      <c r="S3849" s="12">
        <f t="shared" si="0"/>
        <v>42159.224432870367</v>
      </c>
      <c r="T3849" s="12">
        <f t="shared" si="1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(Table1[[#This Row],[pledged]]/Table1[[#This Row],[goal]])*100</f>
        <v>16.376923076923077</v>
      </c>
      <c r="P3850">
        <f>Table1[[#This Row],[pledged]]/Table1[[#This Row],[backers_count]]</f>
        <v>49.511627906976742</v>
      </c>
      <c r="Q3850" t="s">
        <v>8315</v>
      </c>
      <c r="R3850" t="s">
        <v>8316</v>
      </c>
      <c r="S3850" s="12">
        <f t="shared" si="0"/>
        <v>42265.817002314812</v>
      </c>
      <c r="T3850" s="12">
        <f t="shared" si="1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(Table1[[#This Row],[pledged]]/Table1[[#This Row],[goal]])*100</f>
        <v>7.043333333333333</v>
      </c>
      <c r="P3851">
        <f>Table1[[#This Row],[pledged]]/Table1[[#This Row],[backers_count]]</f>
        <v>75.464285714285708</v>
      </c>
      <c r="Q3851" t="s">
        <v>8315</v>
      </c>
      <c r="R3851" t="s">
        <v>8316</v>
      </c>
      <c r="S3851" s="12">
        <f t="shared" si="0"/>
        <v>42136.767175925925</v>
      </c>
      <c r="T3851" s="12">
        <f t="shared" si="1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(Table1[[#This Row],[pledged]]/Table1[[#This Row],[goal]])*100</f>
        <v>3.8</v>
      </c>
      <c r="P3852">
        <f>Table1[[#This Row],[pledged]]/Table1[[#This Row],[backers_count]]</f>
        <v>9.5</v>
      </c>
      <c r="Q3852" t="s">
        <v>8315</v>
      </c>
      <c r="R3852" t="s">
        <v>8316</v>
      </c>
      <c r="S3852" s="12">
        <f t="shared" si="0"/>
        <v>41975.124340277776</v>
      </c>
      <c r="T3852" s="12">
        <f t="shared" si="1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(Table1[[#This Row],[pledged]]/Table1[[#This Row],[goal]])*100</f>
        <v>34.08</v>
      </c>
      <c r="P3853">
        <f>Table1[[#This Row],[pledged]]/Table1[[#This Row],[backers_count]]</f>
        <v>35.5</v>
      </c>
      <c r="Q3853" t="s">
        <v>8315</v>
      </c>
      <c r="R3853" t="s">
        <v>8316</v>
      </c>
      <c r="S3853" s="12">
        <f t="shared" si="0"/>
        <v>42172.439571759256</v>
      </c>
      <c r="T3853" s="12">
        <f t="shared" si="1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(Table1[[#This Row],[pledged]]/Table1[[#This Row],[goal]])*100</f>
        <v>0.2</v>
      </c>
      <c r="P3854">
        <f>Table1[[#This Row],[pledged]]/Table1[[#This Row],[backers_count]]</f>
        <v>10</v>
      </c>
      <c r="Q3854" t="s">
        <v>8315</v>
      </c>
      <c r="R3854" t="s">
        <v>8316</v>
      </c>
      <c r="S3854" s="12">
        <f t="shared" si="0"/>
        <v>42065.190694444449</v>
      </c>
      <c r="T3854" s="12">
        <f t="shared" si="1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(Table1[[#This Row],[pledged]]/Table1[[#This Row],[goal]])*100</f>
        <v>2.5999999999999999E-2</v>
      </c>
      <c r="P3855">
        <f>Table1[[#This Row],[pledged]]/Table1[[#This Row],[backers_count]]</f>
        <v>13</v>
      </c>
      <c r="Q3855" t="s">
        <v>8315</v>
      </c>
      <c r="R3855" t="s">
        <v>8316</v>
      </c>
      <c r="S3855" s="12">
        <f t="shared" si="0"/>
        <v>41848.84002314815</v>
      </c>
      <c r="T3855" s="12">
        <f t="shared" si="1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(Table1[[#This Row],[pledged]]/Table1[[#This Row],[goal]])*100</f>
        <v>16.254545454545454</v>
      </c>
      <c r="P3856">
        <f>Table1[[#This Row],[pledged]]/Table1[[#This Row],[backers_count]]</f>
        <v>89.4</v>
      </c>
      <c r="Q3856" t="s">
        <v>8315</v>
      </c>
      <c r="R3856" t="s">
        <v>8316</v>
      </c>
      <c r="S3856" s="12">
        <f t="shared" si="0"/>
        <v>42103.884930555556</v>
      </c>
      <c r="T3856" s="12">
        <f t="shared" si="1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(Table1[[#This Row],[pledged]]/Table1[[#This Row],[goal]])*100</f>
        <v>2.5</v>
      </c>
      <c r="P3857">
        <f>Table1[[#This Row],[pledged]]/Table1[[#This Row],[backers_count]]</f>
        <v>25</v>
      </c>
      <c r="Q3857" t="s">
        <v>8315</v>
      </c>
      <c r="R3857" t="s">
        <v>8316</v>
      </c>
      <c r="S3857" s="12">
        <f t="shared" si="0"/>
        <v>42059.970729166671</v>
      </c>
      <c r="T3857" s="12">
        <f t="shared" si="1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(Table1[[#This Row],[pledged]]/Table1[[#This Row],[goal]])*100</f>
        <v>0.02</v>
      </c>
      <c r="P3858">
        <f>Table1[[#This Row],[pledged]]/Table1[[#This Row],[backers_count]]</f>
        <v>1</v>
      </c>
      <c r="Q3858" t="s">
        <v>8315</v>
      </c>
      <c r="R3858" t="s">
        <v>8316</v>
      </c>
      <c r="S3858" s="12">
        <f t="shared" si="0"/>
        <v>42041.743090277778</v>
      </c>
      <c r="T3858" s="12">
        <f t="shared" si="1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(Table1[[#This Row],[pledged]]/Table1[[#This Row],[goal]])*100</f>
        <v>5.2</v>
      </c>
      <c r="P3859">
        <f>Table1[[#This Row],[pledged]]/Table1[[#This Row],[backers_count]]</f>
        <v>65</v>
      </c>
      <c r="Q3859" t="s">
        <v>8315</v>
      </c>
      <c r="R3859" t="s">
        <v>8316</v>
      </c>
      <c r="S3859" s="12">
        <f t="shared" si="0"/>
        <v>41829.73715277778</v>
      </c>
      <c r="T3859" s="12">
        <f t="shared" si="1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(Table1[[#This Row],[pledged]]/Table1[[#This Row],[goal]])*100</f>
        <v>2</v>
      </c>
      <c r="P3860">
        <f>Table1[[#This Row],[pledged]]/Table1[[#This Row],[backers_count]]</f>
        <v>10</v>
      </c>
      <c r="Q3860" t="s">
        <v>8315</v>
      </c>
      <c r="R3860" t="s">
        <v>8316</v>
      </c>
      <c r="S3860" s="12">
        <f t="shared" si="0"/>
        <v>42128.431064814817</v>
      </c>
      <c r="T3860" s="12">
        <f t="shared" si="1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(Table1[[#This Row],[pledged]]/Table1[[#This Row],[goal]])*100</f>
        <v>0.04</v>
      </c>
      <c r="P3861">
        <f>Table1[[#This Row],[pledged]]/Table1[[#This Row],[backers_count]]</f>
        <v>1</v>
      </c>
      <c r="Q3861" t="s">
        <v>8315</v>
      </c>
      <c r="R3861" t="s">
        <v>8316</v>
      </c>
      <c r="S3861" s="12">
        <f t="shared" si="0"/>
        <v>41789.893599537041</v>
      </c>
      <c r="T3861" s="12">
        <f t="shared" si="1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(Table1[[#This Row],[pledged]]/Table1[[#This Row],[goal]])*100</f>
        <v>17.666666666666668</v>
      </c>
      <c r="P3862">
        <f>Table1[[#This Row],[pledged]]/Table1[[#This Row],[backers_count]]</f>
        <v>81.538461538461533</v>
      </c>
      <c r="Q3862" t="s">
        <v>8315</v>
      </c>
      <c r="R3862" t="s">
        <v>8316</v>
      </c>
      <c r="S3862" s="12">
        <f t="shared" si="0"/>
        <v>41833.660995370366</v>
      </c>
      <c r="T3862" s="12">
        <f t="shared" si="1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(Table1[[#This Row],[pledged]]/Table1[[#This Row],[goal]])*100</f>
        <v>5</v>
      </c>
      <c r="P3863">
        <f>Table1[[#This Row],[pledged]]/Table1[[#This Row],[backers_count]]</f>
        <v>100</v>
      </c>
      <c r="Q3863" t="s">
        <v>8315</v>
      </c>
      <c r="R3863" t="s">
        <v>8316</v>
      </c>
      <c r="S3863" s="12">
        <f t="shared" si="0"/>
        <v>41914.590011574073</v>
      </c>
      <c r="T3863" s="12">
        <f t="shared" si="1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(Table1[[#This Row],[pledged]]/Table1[[#This Row],[goal]])*100</f>
        <v>1.3333333333333334E-2</v>
      </c>
      <c r="P3864">
        <f>Table1[[#This Row],[pledged]]/Table1[[#This Row],[backers_count]]</f>
        <v>1</v>
      </c>
      <c r="Q3864" t="s">
        <v>8315</v>
      </c>
      <c r="R3864" t="s">
        <v>8316</v>
      </c>
      <c r="S3864" s="12">
        <f t="shared" si="0"/>
        <v>42611.261064814811</v>
      </c>
      <c r="T3864" s="12">
        <f t="shared" si="1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(Table1[[#This Row],[pledged]]/Table1[[#This Row],[goal]])*100</f>
        <v>0</v>
      </c>
      <c r="P3865" t="e">
        <f>Table1[[#This Row],[pledged]]/Table1[[#This Row],[backers_count]]</f>
        <v>#DIV/0!</v>
      </c>
      <c r="Q3865" t="s">
        <v>8315</v>
      </c>
      <c r="R3865" t="s">
        <v>8316</v>
      </c>
      <c r="S3865" s="12">
        <f t="shared" si="0"/>
        <v>42253.633159722223</v>
      </c>
      <c r="T3865" s="12">
        <f t="shared" si="1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(Table1[[#This Row],[pledged]]/Table1[[#This Row],[goal]])*100</f>
        <v>1.2</v>
      </c>
      <c r="P3866">
        <f>Table1[[#This Row],[pledged]]/Table1[[#This Row],[backers_count]]</f>
        <v>20</v>
      </c>
      <c r="Q3866" t="s">
        <v>8315</v>
      </c>
      <c r="R3866" t="s">
        <v>8316</v>
      </c>
      <c r="S3866" s="12">
        <f t="shared" si="0"/>
        <v>42295.891828703709</v>
      </c>
      <c r="T3866" s="12">
        <f t="shared" si="1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(Table1[[#This Row],[pledged]]/Table1[[#This Row],[goal]])*100</f>
        <v>26.937422295897225</v>
      </c>
      <c r="P3867">
        <f>Table1[[#This Row],[pledged]]/Table1[[#This Row],[backers_count]]</f>
        <v>46.428571428571431</v>
      </c>
      <c r="Q3867" t="s">
        <v>8315</v>
      </c>
      <c r="R3867" t="s">
        <v>8316</v>
      </c>
      <c r="S3867" s="12">
        <f t="shared" si="0"/>
        <v>41841.651597222226</v>
      </c>
      <c r="T3867" s="12">
        <f t="shared" si="1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(Table1[[#This Row],[pledged]]/Table1[[#This Row],[goal]])*100</f>
        <v>0.54999999999999993</v>
      </c>
      <c r="P3868">
        <f>Table1[[#This Row],[pledged]]/Table1[[#This Row],[backers_count]]</f>
        <v>5.5</v>
      </c>
      <c r="Q3868" t="s">
        <v>8315</v>
      </c>
      <c r="R3868" t="s">
        <v>8316</v>
      </c>
      <c r="S3868" s="12">
        <f t="shared" si="0"/>
        <v>42402.947002314817</v>
      </c>
      <c r="T3868" s="12">
        <f t="shared" si="1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(Table1[[#This Row],[pledged]]/Table1[[#This Row],[goal]])*100</f>
        <v>12.55</v>
      </c>
      <c r="P3869">
        <f>Table1[[#This Row],[pledged]]/Table1[[#This Row],[backers_count]]</f>
        <v>50.2</v>
      </c>
      <c r="Q3869" t="s">
        <v>8315</v>
      </c>
      <c r="R3869" t="s">
        <v>8316</v>
      </c>
      <c r="S3869" s="12">
        <f t="shared" si="0"/>
        <v>42509.814108796301</v>
      </c>
      <c r="T3869" s="12">
        <f t="shared" si="1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(Table1[[#This Row],[pledged]]/Table1[[#This Row],[goal]])*100</f>
        <v>0.2</v>
      </c>
      <c r="P3870">
        <f>Table1[[#This Row],[pledged]]/Table1[[#This Row],[backers_count]]</f>
        <v>10</v>
      </c>
      <c r="Q3870" t="s">
        <v>8315</v>
      </c>
      <c r="R3870" t="s">
        <v>8357</v>
      </c>
      <c r="S3870" s="12">
        <f t="shared" si="0"/>
        <v>41865.659780092588</v>
      </c>
      <c r="T3870" s="12">
        <f t="shared" si="1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(Table1[[#This Row],[pledged]]/Table1[[#This Row],[goal]])*100</f>
        <v>3.4474868431088401</v>
      </c>
      <c r="P3871">
        <f>Table1[[#This Row],[pledged]]/Table1[[#This Row],[backers_count]]</f>
        <v>30.133333333333333</v>
      </c>
      <c r="Q3871" t="s">
        <v>8315</v>
      </c>
      <c r="R3871" t="s">
        <v>8357</v>
      </c>
      <c r="S3871" s="12">
        <f t="shared" si="0"/>
        <v>42047.724444444444</v>
      </c>
      <c r="T3871" s="12">
        <f t="shared" si="1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(Table1[[#This Row],[pledged]]/Table1[[#This Row],[goal]])*100</f>
        <v>15</v>
      </c>
      <c r="P3872">
        <f>Table1[[#This Row],[pledged]]/Table1[[#This Row],[backers_count]]</f>
        <v>150</v>
      </c>
      <c r="Q3872" t="s">
        <v>8315</v>
      </c>
      <c r="R3872" t="s">
        <v>8357</v>
      </c>
      <c r="S3872" s="12">
        <f t="shared" si="0"/>
        <v>41793.17219907407</v>
      </c>
      <c r="T3872" s="12">
        <f t="shared" si="1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(Table1[[#This Row],[pledged]]/Table1[[#This Row],[goal]])*100</f>
        <v>2.666666666666667</v>
      </c>
      <c r="P3873">
        <f>Table1[[#This Row],[pledged]]/Table1[[#This Row],[backers_count]]</f>
        <v>13.333333333333334</v>
      </c>
      <c r="Q3873" t="s">
        <v>8315</v>
      </c>
      <c r="R3873" t="s">
        <v>8357</v>
      </c>
      <c r="S3873" s="12">
        <f t="shared" si="0"/>
        <v>42763.780671296292</v>
      </c>
      <c r="T3873" s="12">
        <f t="shared" si="1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(Table1[[#This Row],[pledged]]/Table1[[#This Row],[goal]])*100</f>
        <v>0</v>
      </c>
      <c r="P3874" t="e">
        <f>Table1[[#This Row],[pledged]]/Table1[[#This Row],[backers_count]]</f>
        <v>#DIV/0!</v>
      </c>
      <c r="Q3874" t="s">
        <v>8315</v>
      </c>
      <c r="R3874" t="s">
        <v>8357</v>
      </c>
      <c r="S3874" s="12">
        <f t="shared" si="0"/>
        <v>42180.145787037036</v>
      </c>
      <c r="T3874" s="12">
        <f t="shared" si="1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(Table1[[#This Row],[pledged]]/Table1[[#This Row],[goal]])*100</f>
        <v>0</v>
      </c>
      <c r="P3875" t="e">
        <f>Table1[[#This Row],[pledged]]/Table1[[#This Row],[backers_count]]</f>
        <v>#DIV/0!</v>
      </c>
      <c r="Q3875" t="s">
        <v>8315</v>
      </c>
      <c r="R3875" t="s">
        <v>8357</v>
      </c>
      <c r="S3875" s="12">
        <f t="shared" si="0"/>
        <v>42255.696006944447</v>
      </c>
      <c r="T3875" s="12">
        <f t="shared" si="1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(Table1[[#This Row],[pledged]]/Table1[[#This Row],[goal]])*100</f>
        <v>0</v>
      </c>
      <c r="P3876" t="e">
        <f>Table1[[#This Row],[pledged]]/Table1[[#This Row],[backers_count]]</f>
        <v>#DIV/0!</v>
      </c>
      <c r="Q3876" t="s">
        <v>8315</v>
      </c>
      <c r="R3876" t="s">
        <v>8357</v>
      </c>
      <c r="S3876" s="12">
        <f t="shared" si="0"/>
        <v>42007.016458333332</v>
      </c>
      <c r="T3876" s="12">
        <f t="shared" si="1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(Table1[[#This Row],[pledged]]/Table1[[#This Row],[goal]])*100</f>
        <v>0</v>
      </c>
      <c r="P3877" t="e">
        <f>Table1[[#This Row],[pledged]]/Table1[[#This Row],[backers_count]]</f>
        <v>#DIV/0!</v>
      </c>
      <c r="Q3877" t="s">
        <v>8315</v>
      </c>
      <c r="R3877" t="s">
        <v>8357</v>
      </c>
      <c r="S3877" s="12">
        <f t="shared" si="0"/>
        <v>42615.346817129626</v>
      </c>
      <c r="T3877" s="12">
        <f t="shared" si="1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(Table1[[#This Row],[pledged]]/Table1[[#This Row],[goal]])*100</f>
        <v>52.794871794871788</v>
      </c>
      <c r="P3878">
        <f>Table1[[#This Row],[pledged]]/Table1[[#This Row],[backers_count]]</f>
        <v>44.760869565217391</v>
      </c>
      <c r="Q3878" t="s">
        <v>8315</v>
      </c>
      <c r="R3878" t="s">
        <v>8357</v>
      </c>
      <c r="S3878" s="12">
        <f t="shared" si="0"/>
        <v>42372.624166666668</v>
      </c>
      <c r="T3878" s="12">
        <f t="shared" si="1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(Table1[[#This Row],[pledged]]/Table1[[#This Row],[goal]])*100</f>
        <v>4.9639999999999995</v>
      </c>
      <c r="P3879">
        <f>Table1[[#This Row],[pledged]]/Table1[[#This Row],[backers_count]]</f>
        <v>88.642857142857139</v>
      </c>
      <c r="Q3879" t="s">
        <v>8315</v>
      </c>
      <c r="R3879" t="s">
        <v>8357</v>
      </c>
      <c r="S3879" s="12">
        <f t="shared" si="0"/>
        <v>42682.67768518519</v>
      </c>
      <c r="T3879" s="12">
        <f t="shared" si="1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(Table1[[#This Row],[pledged]]/Table1[[#This Row],[goal]])*100</f>
        <v>5.5555555555555552E-2</v>
      </c>
      <c r="P3880">
        <f>Table1[[#This Row],[pledged]]/Table1[[#This Row],[backers_count]]</f>
        <v>10</v>
      </c>
      <c r="Q3880" t="s">
        <v>8315</v>
      </c>
      <c r="R3880" t="s">
        <v>8357</v>
      </c>
      <c r="S3880" s="12">
        <f t="shared" si="0"/>
        <v>42154.818819444445</v>
      </c>
      <c r="T3880" s="12">
        <f t="shared" si="1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(Table1[[#This Row],[pledged]]/Table1[[#This Row],[goal]])*100</f>
        <v>0</v>
      </c>
      <c r="P3881" t="e">
        <f>Table1[[#This Row],[pledged]]/Table1[[#This Row],[backers_count]]</f>
        <v>#DIV/0!</v>
      </c>
      <c r="Q3881" t="s">
        <v>8315</v>
      </c>
      <c r="R3881" t="s">
        <v>8357</v>
      </c>
      <c r="S3881" s="12">
        <f t="shared" si="0"/>
        <v>41999.861064814817</v>
      </c>
      <c r="T3881" s="12">
        <f t="shared" si="1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(Table1[[#This Row],[pledged]]/Table1[[#This Row],[goal]])*100</f>
        <v>13.066666666666665</v>
      </c>
      <c r="P3882">
        <f>Table1[[#This Row],[pledged]]/Table1[[#This Row],[backers_count]]</f>
        <v>57.647058823529413</v>
      </c>
      <c r="Q3882" t="s">
        <v>8315</v>
      </c>
      <c r="R3882" t="s">
        <v>8357</v>
      </c>
      <c r="S3882" s="12">
        <f t="shared" si="0"/>
        <v>41815.815046296295</v>
      </c>
      <c r="T3882" s="12">
        <f t="shared" si="1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(Table1[[#This Row],[pledged]]/Table1[[#This Row],[goal]])*100</f>
        <v>5</v>
      </c>
      <c r="P3883">
        <f>Table1[[#This Row],[pledged]]/Table1[[#This Row],[backers_count]]</f>
        <v>25</v>
      </c>
      <c r="Q3883" t="s">
        <v>8315</v>
      </c>
      <c r="R3883" t="s">
        <v>8357</v>
      </c>
      <c r="S3883" s="12">
        <f t="shared" si="0"/>
        <v>42756.018506944441</v>
      </c>
      <c r="T3883" s="12">
        <f t="shared" si="1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(Table1[[#This Row],[pledged]]/Table1[[#This Row],[goal]])*100</f>
        <v>0</v>
      </c>
      <c r="P3884" t="e">
        <f>Table1[[#This Row],[pledged]]/Table1[[#This Row],[backers_count]]</f>
        <v>#DIV/0!</v>
      </c>
      <c r="Q3884" t="s">
        <v>8315</v>
      </c>
      <c r="R3884" t="s">
        <v>8357</v>
      </c>
      <c r="S3884" s="12">
        <f t="shared" si="0"/>
        <v>42373.983449074076</v>
      </c>
      <c r="T3884" s="12">
        <f t="shared" si="1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(Table1[[#This Row],[pledged]]/Table1[[#This Row],[goal]])*100</f>
        <v>0</v>
      </c>
      <c r="P3885" t="e">
        <f>Table1[[#This Row],[pledged]]/Table1[[#This Row],[backers_count]]</f>
        <v>#DIV/0!</v>
      </c>
      <c r="Q3885" t="s">
        <v>8315</v>
      </c>
      <c r="R3885" t="s">
        <v>8357</v>
      </c>
      <c r="S3885" s="12">
        <f t="shared" si="0"/>
        <v>41854.602650462963</v>
      </c>
      <c r="T3885" s="12">
        <f t="shared" si="1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(Table1[[#This Row],[pledged]]/Table1[[#This Row],[goal]])*100</f>
        <v>0</v>
      </c>
      <c r="P3886" t="e">
        <f>Table1[[#This Row],[pledged]]/Table1[[#This Row],[backers_count]]</f>
        <v>#DIV/0!</v>
      </c>
      <c r="Q3886" t="s">
        <v>8315</v>
      </c>
      <c r="R3886" t="s">
        <v>8357</v>
      </c>
      <c r="S3886" s="12">
        <f t="shared" si="0"/>
        <v>42065.791574074072</v>
      </c>
      <c r="T3886" s="12">
        <f t="shared" si="1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(Table1[[#This Row],[pledged]]/Table1[[#This Row],[goal]])*100</f>
        <v>0</v>
      </c>
      <c r="P3887" t="e">
        <f>Table1[[#This Row],[pledged]]/Table1[[#This Row],[backers_count]]</f>
        <v>#DIV/0!</v>
      </c>
      <c r="Q3887" t="s">
        <v>8315</v>
      </c>
      <c r="R3887" t="s">
        <v>8357</v>
      </c>
      <c r="S3887" s="12">
        <f t="shared" si="0"/>
        <v>42469.951284722221</v>
      </c>
      <c r="T3887" s="12">
        <f t="shared" si="1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(Table1[[#This Row],[pledged]]/Table1[[#This Row],[goal]])*100</f>
        <v>0</v>
      </c>
      <c r="P3888" t="e">
        <f>Table1[[#This Row],[pledged]]/Table1[[#This Row],[backers_count]]</f>
        <v>#DIV/0!</v>
      </c>
      <c r="Q3888" t="s">
        <v>8315</v>
      </c>
      <c r="R3888" t="s">
        <v>8357</v>
      </c>
      <c r="S3888" s="12">
        <f t="shared" si="0"/>
        <v>41954.228032407409</v>
      </c>
      <c r="T3888" s="12">
        <f t="shared" si="1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(Table1[[#This Row],[pledged]]/Table1[[#This Row],[goal]])*100</f>
        <v>1.7500000000000002</v>
      </c>
      <c r="P3889">
        <f>Table1[[#This Row],[pledged]]/Table1[[#This Row],[backers_count]]</f>
        <v>17.5</v>
      </c>
      <c r="Q3889" t="s">
        <v>8315</v>
      </c>
      <c r="R3889" t="s">
        <v>8357</v>
      </c>
      <c r="S3889" s="12">
        <f t="shared" si="0"/>
        <v>42079.857974537037</v>
      </c>
      <c r="T3889" s="12">
        <f t="shared" si="1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(Table1[[#This Row],[pledged]]/Table1[[#This Row],[goal]])*100</f>
        <v>27.1</v>
      </c>
      <c r="P3890">
        <f>Table1[[#This Row],[pledged]]/Table1[[#This Row],[backers_count]]</f>
        <v>38.714285714285715</v>
      </c>
      <c r="Q3890" t="s">
        <v>8315</v>
      </c>
      <c r="R3890" t="s">
        <v>8316</v>
      </c>
      <c r="S3890" s="12">
        <f t="shared" si="0"/>
        <v>42762.545810185184</v>
      </c>
      <c r="T3890" s="12">
        <f t="shared" si="1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(Table1[[#This Row],[pledged]]/Table1[[#This Row],[goal]])*100</f>
        <v>1.4749999999999999</v>
      </c>
      <c r="P3891">
        <f>Table1[[#This Row],[pledged]]/Table1[[#This Row],[backers_count]]</f>
        <v>13.111111111111111</v>
      </c>
      <c r="Q3891" t="s">
        <v>8315</v>
      </c>
      <c r="R3891" t="s">
        <v>8316</v>
      </c>
      <c r="S3891" s="12">
        <f t="shared" si="0"/>
        <v>41977.004976851851</v>
      </c>
      <c r="T3891" s="12">
        <f t="shared" si="1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(Table1[[#This Row],[pledged]]/Table1[[#This Row],[goal]])*100</f>
        <v>16.826666666666668</v>
      </c>
      <c r="P3892">
        <f>Table1[[#This Row],[pledged]]/Table1[[#This Row],[backers_count]]</f>
        <v>315.5</v>
      </c>
      <c r="Q3892" t="s">
        <v>8315</v>
      </c>
      <c r="R3892" t="s">
        <v>8316</v>
      </c>
      <c r="S3892" s="12">
        <f t="shared" si="0"/>
        <v>42171.758611111116</v>
      </c>
      <c r="T3892" s="12">
        <f t="shared" si="1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(Table1[[#This Row],[pledged]]/Table1[[#This Row],[goal]])*100</f>
        <v>32.5</v>
      </c>
      <c r="P3893">
        <f>Table1[[#This Row],[pledged]]/Table1[[#This Row],[backers_count]]</f>
        <v>37.142857142857146</v>
      </c>
      <c r="Q3893" t="s">
        <v>8315</v>
      </c>
      <c r="R3893" t="s">
        <v>8316</v>
      </c>
      <c r="S3893" s="12">
        <f t="shared" si="0"/>
        <v>42056.1324537037</v>
      </c>
      <c r="T3893" s="12">
        <f t="shared" si="1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(Table1[[#This Row],[pledged]]/Table1[[#This Row],[goal]])*100</f>
        <v>0</v>
      </c>
      <c r="P3894" t="e">
        <f>Table1[[#This Row],[pledged]]/Table1[[#This Row],[backers_count]]</f>
        <v>#DIV/0!</v>
      </c>
      <c r="Q3894" t="s">
        <v>8315</v>
      </c>
      <c r="R3894" t="s">
        <v>8316</v>
      </c>
      <c r="S3894" s="12">
        <f t="shared" si="0"/>
        <v>41867.652280092596</v>
      </c>
      <c r="T3894" s="12">
        <f t="shared" si="1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(Table1[[#This Row],[pledged]]/Table1[[#This Row],[goal]])*100</f>
        <v>21.55</v>
      </c>
      <c r="P3895">
        <f>Table1[[#This Row],[pledged]]/Table1[[#This Row],[backers_count]]</f>
        <v>128.27380952380952</v>
      </c>
      <c r="Q3895" t="s">
        <v>8315</v>
      </c>
      <c r="R3895" t="s">
        <v>8316</v>
      </c>
      <c r="S3895" s="12">
        <f t="shared" si="0"/>
        <v>41779.657870370371</v>
      </c>
      <c r="T3895" s="12">
        <f t="shared" si="1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(Table1[[#This Row],[pledged]]/Table1[[#This Row],[goal]])*100</f>
        <v>3.4666666666666663</v>
      </c>
      <c r="P3896">
        <f>Table1[[#This Row],[pledged]]/Table1[[#This Row],[backers_count]]</f>
        <v>47.272727272727273</v>
      </c>
      <c r="Q3896" t="s">
        <v>8315</v>
      </c>
      <c r="R3896" t="s">
        <v>8316</v>
      </c>
      <c r="S3896" s="12">
        <f t="shared" si="0"/>
        <v>42679.958472222221</v>
      </c>
      <c r="T3896" s="12">
        <f t="shared" si="1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(Table1[[#This Row],[pledged]]/Table1[[#This Row],[goal]])*100</f>
        <v>5</v>
      </c>
      <c r="P3897">
        <f>Table1[[#This Row],[pledged]]/Table1[[#This Row],[backers_count]]</f>
        <v>50</v>
      </c>
      <c r="Q3897" t="s">
        <v>8315</v>
      </c>
      <c r="R3897" t="s">
        <v>8316</v>
      </c>
      <c r="S3897" s="12">
        <f t="shared" si="0"/>
        <v>42032.250208333338</v>
      </c>
      <c r="T3897" s="12">
        <f t="shared" si="1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(Table1[[#This Row],[pledged]]/Table1[[#This Row],[goal]])*100</f>
        <v>10.625</v>
      </c>
      <c r="P3898">
        <f>Table1[[#This Row],[pledged]]/Table1[[#This Row],[backers_count]]</f>
        <v>42.5</v>
      </c>
      <c r="Q3898" t="s">
        <v>8315</v>
      </c>
      <c r="R3898" t="s">
        <v>8316</v>
      </c>
      <c r="S3898" s="12">
        <f t="shared" si="0"/>
        <v>41793.191875000004</v>
      </c>
      <c r="T3898" s="12">
        <f t="shared" si="1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(Table1[[#This Row],[pledged]]/Table1[[#This Row],[goal]])*100</f>
        <v>17.599999999999998</v>
      </c>
      <c r="P3899">
        <f>Table1[[#This Row],[pledged]]/Table1[[#This Row],[backers_count]]</f>
        <v>44</v>
      </c>
      <c r="Q3899" t="s">
        <v>8315</v>
      </c>
      <c r="R3899" t="s">
        <v>8316</v>
      </c>
      <c r="S3899" s="12">
        <f t="shared" si="0"/>
        <v>41982.87364583333</v>
      </c>
      <c r="T3899" s="12">
        <f t="shared" si="1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(Table1[[#This Row],[pledged]]/Table1[[#This Row],[goal]])*100</f>
        <v>32.56</v>
      </c>
      <c r="P3900">
        <f>Table1[[#This Row],[pledged]]/Table1[[#This Row],[backers_count]]</f>
        <v>50.875</v>
      </c>
      <c r="Q3900" t="s">
        <v>8315</v>
      </c>
      <c r="R3900" t="s">
        <v>8316</v>
      </c>
      <c r="S3900" s="12">
        <f t="shared" si="0"/>
        <v>42193.482291666667</v>
      </c>
      <c r="T3900" s="12">
        <f t="shared" si="1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(Table1[[#This Row],[pledged]]/Table1[[#This Row],[goal]])*100</f>
        <v>1.25</v>
      </c>
      <c r="P3901">
        <f>Table1[[#This Row],[pledged]]/Table1[[#This Row],[backers_count]]</f>
        <v>62.5</v>
      </c>
      <c r="Q3901" t="s">
        <v>8315</v>
      </c>
      <c r="R3901" t="s">
        <v>8316</v>
      </c>
      <c r="S3901" s="12">
        <f t="shared" si="0"/>
        <v>41843.775011574071</v>
      </c>
      <c r="T3901" s="12">
        <f t="shared" si="1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(Table1[[#This Row],[pledged]]/Table1[[#This Row],[goal]])*100</f>
        <v>5.4</v>
      </c>
      <c r="P3902">
        <f>Table1[[#This Row],[pledged]]/Table1[[#This Row],[backers_count]]</f>
        <v>27</v>
      </c>
      <c r="Q3902" t="s">
        <v>8315</v>
      </c>
      <c r="R3902" t="s">
        <v>8316</v>
      </c>
      <c r="S3902" s="12">
        <f t="shared" si="0"/>
        <v>42136.092488425929</v>
      </c>
      <c r="T3902" s="12">
        <f t="shared" si="1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(Table1[[#This Row],[pledged]]/Table1[[#This Row],[goal]])*100</f>
        <v>0.83333333333333337</v>
      </c>
      <c r="P3903">
        <f>Table1[[#This Row],[pledged]]/Table1[[#This Row],[backers_count]]</f>
        <v>25</v>
      </c>
      <c r="Q3903" t="s">
        <v>8315</v>
      </c>
      <c r="R3903" t="s">
        <v>8316</v>
      </c>
      <c r="S3903" s="12">
        <f t="shared" si="0"/>
        <v>42317.826377314821</v>
      </c>
      <c r="T3903" s="12">
        <f t="shared" si="1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(Table1[[#This Row],[pledged]]/Table1[[#This Row],[goal]])*100</f>
        <v>48.833333333333336</v>
      </c>
      <c r="P3904">
        <f>Table1[[#This Row],[pledged]]/Table1[[#This Row],[backers_count]]</f>
        <v>47.258064516129032</v>
      </c>
      <c r="Q3904" t="s">
        <v>8315</v>
      </c>
      <c r="R3904" t="s">
        <v>8316</v>
      </c>
      <c r="S3904" s="12">
        <f t="shared" si="0"/>
        <v>42663.468078703707</v>
      </c>
      <c r="T3904" s="12">
        <f t="shared" si="1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(Table1[[#This Row],[pledged]]/Table1[[#This Row],[goal]])*100</f>
        <v>0</v>
      </c>
      <c r="P3905" t="e">
        <f>Table1[[#This Row],[pledged]]/Table1[[#This Row],[backers_count]]</f>
        <v>#DIV/0!</v>
      </c>
      <c r="Q3905" t="s">
        <v>8315</v>
      </c>
      <c r="R3905" t="s">
        <v>8316</v>
      </c>
      <c r="S3905" s="12">
        <f t="shared" si="0"/>
        <v>42186.01116898148</v>
      </c>
      <c r="T3905" s="12">
        <f t="shared" si="1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(Table1[[#This Row],[pledged]]/Table1[[#This Row],[goal]])*100</f>
        <v>0.03</v>
      </c>
      <c r="P3906">
        <f>Table1[[#This Row],[pledged]]/Table1[[#This Row],[backers_count]]</f>
        <v>1.5</v>
      </c>
      <c r="Q3906" t="s">
        <v>8315</v>
      </c>
      <c r="R3906" t="s">
        <v>8316</v>
      </c>
      <c r="S3906" s="12">
        <f t="shared" ref="S3906:S3969" si="2">(((J3906/60)/60)/24)+DATE(1970,1,1)</f>
        <v>42095.229166666672</v>
      </c>
      <c r="T3906" s="12">
        <f t="shared" ref="T3906:T3969" si="3">(((I3906/60)/60)/24)+DATE(1970,1,1)</f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(Table1[[#This Row],[pledged]]/Table1[[#This Row],[goal]])*100</f>
        <v>11.533333333333333</v>
      </c>
      <c r="P3907">
        <f>Table1[[#This Row],[pledged]]/Table1[[#This Row],[backers_count]]</f>
        <v>24.714285714285715</v>
      </c>
      <c r="Q3907" t="s">
        <v>8315</v>
      </c>
      <c r="R3907" t="s">
        <v>8316</v>
      </c>
      <c r="S3907" s="12">
        <f t="shared" si="2"/>
        <v>42124.623877314814</v>
      </c>
      <c r="T3907" s="12">
        <f t="shared" si="3"/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(Table1[[#This Row],[pledged]]/Table1[[#This Row],[goal]])*100</f>
        <v>67.333333333333329</v>
      </c>
      <c r="P3908">
        <f>Table1[[#This Row],[pledged]]/Table1[[#This Row],[backers_count]]</f>
        <v>63.125</v>
      </c>
      <c r="Q3908" t="s">
        <v>8315</v>
      </c>
      <c r="R3908" t="s">
        <v>8316</v>
      </c>
      <c r="S3908" s="12">
        <f t="shared" si="2"/>
        <v>42143.917743055557</v>
      </c>
      <c r="T3908" s="12">
        <f t="shared" si="3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(Table1[[#This Row],[pledged]]/Table1[[#This Row],[goal]])*100</f>
        <v>15.299999999999999</v>
      </c>
      <c r="P3909">
        <f>Table1[[#This Row],[pledged]]/Table1[[#This Row],[backers_count]]</f>
        <v>38.25</v>
      </c>
      <c r="Q3909" t="s">
        <v>8315</v>
      </c>
      <c r="R3909" t="s">
        <v>8316</v>
      </c>
      <c r="S3909" s="12">
        <f t="shared" si="2"/>
        <v>41906.819513888891</v>
      </c>
      <c r="T3909" s="12">
        <f t="shared" si="3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(Table1[[#This Row],[pledged]]/Table1[[#This Row],[goal]])*100</f>
        <v>8.6666666666666679</v>
      </c>
      <c r="P3910">
        <f>Table1[[#This Row],[pledged]]/Table1[[#This Row],[backers_count]]</f>
        <v>16.25</v>
      </c>
      <c r="Q3910" t="s">
        <v>8315</v>
      </c>
      <c r="R3910" t="s">
        <v>8316</v>
      </c>
      <c r="S3910" s="12">
        <f t="shared" si="2"/>
        <v>41834.135370370372</v>
      </c>
      <c r="T3910" s="12">
        <f t="shared" si="3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(Table1[[#This Row],[pledged]]/Table1[[#This Row],[goal]])*100</f>
        <v>0.22499999999999998</v>
      </c>
      <c r="P3911">
        <f>Table1[[#This Row],[pledged]]/Table1[[#This Row],[backers_count]]</f>
        <v>33.75</v>
      </c>
      <c r="Q3911" t="s">
        <v>8315</v>
      </c>
      <c r="R3911" t="s">
        <v>8316</v>
      </c>
      <c r="S3911" s="12">
        <f t="shared" si="2"/>
        <v>41863.359282407408</v>
      </c>
      <c r="T3911" s="12">
        <f t="shared" si="3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(Table1[[#This Row],[pledged]]/Table1[[#This Row],[goal]])*100</f>
        <v>3.0833333333333335</v>
      </c>
      <c r="P3912">
        <f>Table1[[#This Row],[pledged]]/Table1[[#This Row],[backers_count]]</f>
        <v>61.666666666666664</v>
      </c>
      <c r="Q3912" t="s">
        <v>8315</v>
      </c>
      <c r="R3912" t="s">
        <v>8316</v>
      </c>
      <c r="S3912" s="12">
        <f t="shared" si="2"/>
        <v>42224.756909722222</v>
      </c>
      <c r="T3912" s="12">
        <f t="shared" si="3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(Table1[[#This Row],[pledged]]/Table1[[#This Row],[goal]])*100</f>
        <v>37.412500000000001</v>
      </c>
      <c r="P3913">
        <f>Table1[[#This Row],[pledged]]/Table1[[#This Row],[backers_count]]</f>
        <v>83.138888888888886</v>
      </c>
      <c r="Q3913" t="s">
        <v>8315</v>
      </c>
      <c r="R3913" t="s">
        <v>8316</v>
      </c>
      <c r="S3913" s="12">
        <f t="shared" si="2"/>
        <v>41939.8122337963</v>
      </c>
      <c r="T3913" s="12">
        <f t="shared" si="3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(Table1[[#This Row],[pledged]]/Table1[[#This Row],[goal]])*100</f>
        <v>6.6666666666666671E-3</v>
      </c>
      <c r="P3914">
        <f>Table1[[#This Row],[pledged]]/Table1[[#This Row],[backers_count]]</f>
        <v>1</v>
      </c>
      <c r="Q3914" t="s">
        <v>8315</v>
      </c>
      <c r="R3914" t="s">
        <v>8316</v>
      </c>
      <c r="S3914" s="12">
        <f t="shared" si="2"/>
        <v>42059.270023148143</v>
      </c>
      <c r="T3914" s="12">
        <f t="shared" si="3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(Table1[[#This Row],[pledged]]/Table1[[#This Row],[goal]])*100</f>
        <v>10</v>
      </c>
      <c r="P3915">
        <f>Table1[[#This Row],[pledged]]/Table1[[#This Row],[backers_count]]</f>
        <v>142.85714285714286</v>
      </c>
      <c r="Q3915" t="s">
        <v>8315</v>
      </c>
      <c r="R3915" t="s">
        <v>8316</v>
      </c>
      <c r="S3915" s="12">
        <f t="shared" si="2"/>
        <v>42308.211215277777</v>
      </c>
      <c r="T3915" s="12">
        <f t="shared" si="3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(Table1[[#This Row],[pledged]]/Table1[[#This Row],[goal]])*100</f>
        <v>36.36</v>
      </c>
      <c r="P3916">
        <f>Table1[[#This Row],[pledged]]/Table1[[#This Row],[backers_count]]</f>
        <v>33.666666666666664</v>
      </c>
      <c r="Q3916" t="s">
        <v>8315</v>
      </c>
      <c r="R3916" t="s">
        <v>8316</v>
      </c>
      <c r="S3916" s="12">
        <f t="shared" si="2"/>
        <v>42114.818935185183</v>
      </c>
      <c r="T3916" s="12">
        <f t="shared" si="3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(Table1[[#This Row],[pledged]]/Table1[[#This Row],[goal]])*100</f>
        <v>0.33333333333333337</v>
      </c>
      <c r="P3917">
        <f>Table1[[#This Row],[pledged]]/Table1[[#This Row],[backers_count]]</f>
        <v>5</v>
      </c>
      <c r="Q3917" t="s">
        <v>8315</v>
      </c>
      <c r="R3917" t="s">
        <v>8316</v>
      </c>
      <c r="S3917" s="12">
        <f t="shared" si="2"/>
        <v>42492.98505787037</v>
      </c>
      <c r="T3917" s="12">
        <f t="shared" si="3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(Table1[[#This Row],[pledged]]/Table1[[#This Row],[goal]])*100</f>
        <v>0</v>
      </c>
      <c r="P3918" t="e">
        <f>Table1[[#This Row],[pledged]]/Table1[[#This Row],[backers_count]]</f>
        <v>#DIV/0!</v>
      </c>
      <c r="Q3918" t="s">
        <v>8315</v>
      </c>
      <c r="R3918" t="s">
        <v>8316</v>
      </c>
      <c r="S3918" s="12">
        <f t="shared" si="2"/>
        <v>42494.471666666665</v>
      </c>
      <c r="T3918" s="12">
        <f t="shared" si="3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(Table1[[#This Row],[pledged]]/Table1[[#This Row],[goal]])*100</f>
        <v>0.2857142857142857</v>
      </c>
      <c r="P3919">
        <f>Table1[[#This Row],[pledged]]/Table1[[#This Row],[backers_count]]</f>
        <v>10</v>
      </c>
      <c r="Q3919" t="s">
        <v>8315</v>
      </c>
      <c r="R3919" t="s">
        <v>8316</v>
      </c>
      <c r="S3919" s="12">
        <f t="shared" si="2"/>
        <v>41863.527326388888</v>
      </c>
      <c r="T3919" s="12">
        <f t="shared" si="3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(Table1[[#This Row],[pledged]]/Table1[[#This Row],[goal]])*100</f>
        <v>0.2</v>
      </c>
      <c r="P3920">
        <f>Table1[[#This Row],[pledged]]/Table1[[#This Row],[backers_count]]</f>
        <v>40</v>
      </c>
      <c r="Q3920" t="s">
        <v>8315</v>
      </c>
      <c r="R3920" t="s">
        <v>8316</v>
      </c>
      <c r="S3920" s="12">
        <f t="shared" si="2"/>
        <v>41843.664618055554</v>
      </c>
      <c r="T3920" s="12">
        <f t="shared" si="3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(Table1[[#This Row],[pledged]]/Table1[[#This Row],[goal]])*100</f>
        <v>1.7999999999999998</v>
      </c>
      <c r="P3921">
        <f>Table1[[#This Row],[pledged]]/Table1[[#This Row],[backers_count]]</f>
        <v>30</v>
      </c>
      <c r="Q3921" t="s">
        <v>8315</v>
      </c>
      <c r="R3921" t="s">
        <v>8316</v>
      </c>
      <c r="S3921" s="12">
        <f t="shared" si="2"/>
        <v>42358.684872685189</v>
      </c>
      <c r="T3921" s="12">
        <f t="shared" si="3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(Table1[[#This Row],[pledged]]/Table1[[#This Row],[goal]])*100</f>
        <v>5.4</v>
      </c>
      <c r="P3922">
        <f>Table1[[#This Row],[pledged]]/Table1[[#This Row],[backers_count]]</f>
        <v>45</v>
      </c>
      <c r="Q3922" t="s">
        <v>8315</v>
      </c>
      <c r="R3922" t="s">
        <v>8316</v>
      </c>
      <c r="S3922" s="12">
        <f t="shared" si="2"/>
        <v>42657.38726851852</v>
      </c>
      <c r="T3922" s="12">
        <f t="shared" si="3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(Table1[[#This Row],[pledged]]/Table1[[#This Row],[goal]])*100</f>
        <v>0</v>
      </c>
      <c r="P3923" t="e">
        <f>Table1[[#This Row],[pledged]]/Table1[[#This Row],[backers_count]]</f>
        <v>#DIV/0!</v>
      </c>
      <c r="Q3923" t="s">
        <v>8315</v>
      </c>
      <c r="R3923" t="s">
        <v>8316</v>
      </c>
      <c r="S3923" s="12">
        <f t="shared" si="2"/>
        <v>41926.542303240742</v>
      </c>
      <c r="T3923" s="12">
        <f t="shared" si="3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(Table1[[#This Row],[pledged]]/Table1[[#This Row],[goal]])*100</f>
        <v>8.1333333333333329</v>
      </c>
      <c r="P3924">
        <f>Table1[[#This Row],[pledged]]/Table1[[#This Row],[backers_count]]</f>
        <v>10.166666666666666</v>
      </c>
      <c r="Q3924" t="s">
        <v>8315</v>
      </c>
      <c r="R3924" t="s">
        <v>8316</v>
      </c>
      <c r="S3924" s="12">
        <f t="shared" si="2"/>
        <v>42020.768634259264</v>
      </c>
      <c r="T3924" s="12">
        <f t="shared" si="3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(Table1[[#This Row],[pledged]]/Table1[[#This Row],[goal]])*100</f>
        <v>12.034782608695652</v>
      </c>
      <c r="P3925">
        <f>Table1[[#This Row],[pledged]]/Table1[[#This Row],[backers_count]]</f>
        <v>81.411764705882348</v>
      </c>
      <c r="Q3925" t="s">
        <v>8315</v>
      </c>
      <c r="R3925" t="s">
        <v>8316</v>
      </c>
      <c r="S3925" s="12">
        <f t="shared" si="2"/>
        <v>42075.979988425926</v>
      </c>
      <c r="T3925" s="12">
        <f t="shared" si="3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(Table1[[#This Row],[pledged]]/Table1[[#This Row],[goal]])*100</f>
        <v>15.266666666666667</v>
      </c>
      <c r="P3926">
        <f>Table1[[#This Row],[pledged]]/Table1[[#This Row],[backers_count]]</f>
        <v>57.25</v>
      </c>
      <c r="Q3926" t="s">
        <v>8315</v>
      </c>
      <c r="R3926" t="s">
        <v>8316</v>
      </c>
      <c r="S3926" s="12">
        <f t="shared" si="2"/>
        <v>41786.959745370368</v>
      </c>
      <c r="T3926" s="12">
        <f t="shared" si="3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(Table1[[#This Row],[pledged]]/Table1[[#This Row],[goal]])*100</f>
        <v>10</v>
      </c>
      <c r="P3927">
        <f>Table1[[#This Row],[pledged]]/Table1[[#This Row],[backers_count]]</f>
        <v>5</v>
      </c>
      <c r="Q3927" t="s">
        <v>8315</v>
      </c>
      <c r="R3927" t="s">
        <v>8316</v>
      </c>
      <c r="S3927" s="12">
        <f t="shared" si="2"/>
        <v>41820.870821759258</v>
      </c>
      <c r="T3927" s="12">
        <f t="shared" si="3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(Table1[[#This Row],[pledged]]/Table1[[#This Row],[goal]])*100</f>
        <v>0.3</v>
      </c>
      <c r="P3928">
        <f>Table1[[#This Row],[pledged]]/Table1[[#This Row],[backers_count]]</f>
        <v>15</v>
      </c>
      <c r="Q3928" t="s">
        <v>8315</v>
      </c>
      <c r="R3928" t="s">
        <v>8316</v>
      </c>
      <c r="S3928" s="12">
        <f t="shared" si="2"/>
        <v>41970.085046296299</v>
      </c>
      <c r="T3928" s="12">
        <f t="shared" si="3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(Table1[[#This Row],[pledged]]/Table1[[#This Row],[goal]])*100</f>
        <v>1</v>
      </c>
      <c r="P3929">
        <f>Table1[[#This Row],[pledged]]/Table1[[#This Row],[backers_count]]</f>
        <v>12.5</v>
      </c>
      <c r="Q3929" t="s">
        <v>8315</v>
      </c>
      <c r="R3929" t="s">
        <v>8316</v>
      </c>
      <c r="S3929" s="12">
        <f t="shared" si="2"/>
        <v>41830.267407407409</v>
      </c>
      <c r="T3929" s="12">
        <f t="shared" si="3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(Table1[[#This Row],[pledged]]/Table1[[#This Row],[goal]])*100</f>
        <v>13.020000000000001</v>
      </c>
      <c r="P3930">
        <f>Table1[[#This Row],[pledged]]/Table1[[#This Row],[backers_count]]</f>
        <v>93</v>
      </c>
      <c r="Q3930" t="s">
        <v>8315</v>
      </c>
      <c r="R3930" t="s">
        <v>8316</v>
      </c>
      <c r="S3930" s="12">
        <f t="shared" si="2"/>
        <v>42265.683182870373</v>
      </c>
      <c r="T3930" s="12">
        <f t="shared" si="3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(Table1[[#This Row],[pledged]]/Table1[[#This Row],[goal]])*100</f>
        <v>2.2650000000000001</v>
      </c>
      <c r="P3931">
        <f>Table1[[#This Row],[pledged]]/Table1[[#This Row],[backers_count]]</f>
        <v>32.357142857142854</v>
      </c>
      <c r="Q3931" t="s">
        <v>8315</v>
      </c>
      <c r="R3931" t="s">
        <v>8316</v>
      </c>
      <c r="S3931" s="12">
        <f t="shared" si="2"/>
        <v>42601.827141203699</v>
      </c>
      <c r="T3931" s="12">
        <f t="shared" si="3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(Table1[[#This Row],[pledged]]/Table1[[#This Row],[goal]])*100</f>
        <v>0</v>
      </c>
      <c r="P3932" t="e">
        <f>Table1[[#This Row],[pledged]]/Table1[[#This Row],[backers_count]]</f>
        <v>#DIV/0!</v>
      </c>
      <c r="Q3932" t="s">
        <v>8315</v>
      </c>
      <c r="R3932" t="s">
        <v>8316</v>
      </c>
      <c r="S3932" s="12">
        <f t="shared" si="2"/>
        <v>42433.338749999995</v>
      </c>
      <c r="T3932" s="12">
        <f t="shared" si="3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(Table1[[#This Row],[pledged]]/Table1[[#This Row],[goal]])*100</f>
        <v>0</v>
      </c>
      <c r="P3933" t="e">
        <f>Table1[[#This Row],[pledged]]/Table1[[#This Row],[backers_count]]</f>
        <v>#DIV/0!</v>
      </c>
      <c r="Q3933" t="s">
        <v>8315</v>
      </c>
      <c r="R3933" t="s">
        <v>8316</v>
      </c>
      <c r="S3933" s="12">
        <f t="shared" si="2"/>
        <v>42228.151701388888</v>
      </c>
      <c r="T3933" s="12">
        <f t="shared" si="3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(Table1[[#This Row],[pledged]]/Table1[[#This Row],[goal]])*100</f>
        <v>8.3333333333333332E-3</v>
      </c>
      <c r="P3934">
        <f>Table1[[#This Row],[pledged]]/Table1[[#This Row],[backers_count]]</f>
        <v>1</v>
      </c>
      <c r="Q3934" t="s">
        <v>8315</v>
      </c>
      <c r="R3934" t="s">
        <v>8316</v>
      </c>
      <c r="S3934" s="12">
        <f t="shared" si="2"/>
        <v>42415.168564814812</v>
      </c>
      <c r="T3934" s="12">
        <f t="shared" si="3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(Table1[[#This Row],[pledged]]/Table1[[#This Row],[goal]])*100</f>
        <v>15.742857142857142</v>
      </c>
      <c r="P3935">
        <f>Table1[[#This Row],[pledged]]/Table1[[#This Row],[backers_count]]</f>
        <v>91.833333333333329</v>
      </c>
      <c r="Q3935" t="s">
        <v>8315</v>
      </c>
      <c r="R3935" t="s">
        <v>8316</v>
      </c>
      <c r="S3935" s="12">
        <f t="shared" si="2"/>
        <v>42538.968310185184</v>
      </c>
      <c r="T3935" s="12">
        <f t="shared" si="3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(Table1[[#This Row],[pledged]]/Table1[[#This Row],[goal]])*100</f>
        <v>11</v>
      </c>
      <c r="P3936">
        <f>Table1[[#This Row],[pledged]]/Table1[[#This Row],[backers_count]]</f>
        <v>45.833333333333336</v>
      </c>
      <c r="Q3936" t="s">
        <v>8315</v>
      </c>
      <c r="R3936" t="s">
        <v>8316</v>
      </c>
      <c r="S3936" s="12">
        <f t="shared" si="2"/>
        <v>42233.671747685185</v>
      </c>
      <c r="T3936" s="12">
        <f t="shared" si="3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(Table1[[#This Row],[pledged]]/Table1[[#This Row],[goal]])*100</f>
        <v>43.833333333333336</v>
      </c>
      <c r="P3937">
        <f>Table1[[#This Row],[pledged]]/Table1[[#This Row],[backers_count]]</f>
        <v>57.173913043478258</v>
      </c>
      <c r="Q3937" t="s">
        <v>8315</v>
      </c>
      <c r="R3937" t="s">
        <v>8316</v>
      </c>
      <c r="S3937" s="12">
        <f t="shared" si="2"/>
        <v>42221.656782407401</v>
      </c>
      <c r="T3937" s="12">
        <f t="shared" si="3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(Table1[[#This Row],[pledged]]/Table1[[#This Row],[goal]])*100</f>
        <v>0</v>
      </c>
      <c r="P3938" t="e">
        <f>Table1[[#This Row],[pledged]]/Table1[[#This Row],[backers_count]]</f>
        <v>#DIV/0!</v>
      </c>
      <c r="Q3938" t="s">
        <v>8315</v>
      </c>
      <c r="R3938" t="s">
        <v>8316</v>
      </c>
      <c r="S3938" s="12">
        <f t="shared" si="2"/>
        <v>42675.262962962966</v>
      </c>
      <c r="T3938" s="12">
        <f t="shared" si="3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(Table1[[#This Row],[pledged]]/Table1[[#This Row],[goal]])*100</f>
        <v>86.135181975736558</v>
      </c>
      <c r="P3939">
        <f>Table1[[#This Row],[pledged]]/Table1[[#This Row],[backers_count]]</f>
        <v>248.5</v>
      </c>
      <c r="Q3939" t="s">
        <v>8315</v>
      </c>
      <c r="R3939" t="s">
        <v>8316</v>
      </c>
      <c r="S3939" s="12">
        <f t="shared" si="2"/>
        <v>42534.631481481483</v>
      </c>
      <c r="T3939" s="12">
        <f t="shared" si="3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(Table1[[#This Row],[pledged]]/Table1[[#This Row],[goal]])*100</f>
        <v>12.196620583717358</v>
      </c>
      <c r="P3940">
        <f>Table1[[#This Row],[pledged]]/Table1[[#This Row],[backers_count]]</f>
        <v>79.400000000000006</v>
      </c>
      <c r="Q3940" t="s">
        <v>8315</v>
      </c>
      <c r="R3940" t="s">
        <v>8316</v>
      </c>
      <c r="S3940" s="12">
        <f t="shared" si="2"/>
        <v>42151.905717592599</v>
      </c>
      <c r="T3940" s="12">
        <f t="shared" si="3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(Table1[[#This Row],[pledged]]/Table1[[#This Row],[goal]])*100</f>
        <v>0.1</v>
      </c>
      <c r="P3941">
        <f>Table1[[#This Row],[pledged]]/Table1[[#This Row],[backers_count]]</f>
        <v>5</v>
      </c>
      <c r="Q3941" t="s">
        <v>8315</v>
      </c>
      <c r="R3941" t="s">
        <v>8316</v>
      </c>
      <c r="S3941" s="12">
        <f t="shared" si="2"/>
        <v>41915.400219907409</v>
      </c>
      <c r="T3941" s="12">
        <f t="shared" si="3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(Table1[[#This Row],[pledged]]/Table1[[#This Row],[goal]])*100</f>
        <v>0.22</v>
      </c>
      <c r="P3942">
        <f>Table1[[#This Row],[pledged]]/Table1[[#This Row],[backers_count]]</f>
        <v>5.5</v>
      </c>
      <c r="Q3942" t="s">
        <v>8315</v>
      </c>
      <c r="R3942" t="s">
        <v>8316</v>
      </c>
      <c r="S3942" s="12">
        <f t="shared" si="2"/>
        <v>41961.492488425924</v>
      </c>
      <c r="T3942" s="12">
        <f t="shared" si="3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(Table1[[#This Row],[pledged]]/Table1[[#This Row],[goal]])*100</f>
        <v>0.90909090909090906</v>
      </c>
      <c r="P3943">
        <f>Table1[[#This Row],[pledged]]/Table1[[#This Row],[backers_count]]</f>
        <v>25</v>
      </c>
      <c r="Q3943" t="s">
        <v>8315</v>
      </c>
      <c r="R3943" t="s">
        <v>8316</v>
      </c>
      <c r="S3943" s="12">
        <f t="shared" si="2"/>
        <v>41940.587233796294</v>
      </c>
      <c r="T3943" s="12">
        <f t="shared" si="3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(Table1[[#This Row],[pledged]]/Table1[[#This Row],[goal]])*100</f>
        <v>0</v>
      </c>
      <c r="P3944" t="e">
        <f>Table1[[#This Row],[pledged]]/Table1[[#This Row],[backers_count]]</f>
        <v>#DIV/0!</v>
      </c>
      <c r="Q3944" t="s">
        <v>8315</v>
      </c>
      <c r="R3944" t="s">
        <v>8316</v>
      </c>
      <c r="S3944" s="12">
        <f t="shared" si="2"/>
        <v>42111.904097222221</v>
      </c>
      <c r="T3944" s="12">
        <f t="shared" si="3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(Table1[[#This Row],[pledged]]/Table1[[#This Row],[goal]])*100</f>
        <v>35.64</v>
      </c>
      <c r="P3945">
        <f>Table1[[#This Row],[pledged]]/Table1[[#This Row],[backers_count]]</f>
        <v>137.07692307692307</v>
      </c>
      <c r="Q3945" t="s">
        <v>8315</v>
      </c>
      <c r="R3945" t="s">
        <v>8316</v>
      </c>
      <c r="S3945" s="12">
        <f t="shared" si="2"/>
        <v>42279.778564814813</v>
      </c>
      <c r="T3945" s="12">
        <f t="shared" si="3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(Table1[[#This Row],[pledged]]/Table1[[#This Row],[goal]])*100</f>
        <v>0</v>
      </c>
      <c r="P3946" t="e">
        <f>Table1[[#This Row],[pledged]]/Table1[[#This Row],[backers_count]]</f>
        <v>#DIV/0!</v>
      </c>
      <c r="Q3946" t="s">
        <v>8315</v>
      </c>
      <c r="R3946" t="s">
        <v>8316</v>
      </c>
      <c r="S3946" s="12">
        <f t="shared" si="2"/>
        <v>42213.662905092591</v>
      </c>
      <c r="T3946" s="12">
        <f t="shared" si="3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(Table1[[#This Row],[pledged]]/Table1[[#This Row],[goal]])*100</f>
        <v>0.25</v>
      </c>
      <c r="P3947">
        <f>Table1[[#This Row],[pledged]]/Table1[[#This Row],[backers_count]]</f>
        <v>5</v>
      </c>
      <c r="Q3947" t="s">
        <v>8315</v>
      </c>
      <c r="R3947" t="s">
        <v>8316</v>
      </c>
      <c r="S3947" s="12">
        <f t="shared" si="2"/>
        <v>42109.801712962959</v>
      </c>
      <c r="T3947" s="12">
        <f t="shared" si="3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(Table1[[#This Row],[pledged]]/Table1[[#This Row],[goal]])*100</f>
        <v>3.25</v>
      </c>
      <c r="P3948">
        <f>Table1[[#This Row],[pledged]]/Table1[[#This Row],[backers_count]]</f>
        <v>39</v>
      </c>
      <c r="Q3948" t="s">
        <v>8315</v>
      </c>
      <c r="R3948" t="s">
        <v>8316</v>
      </c>
      <c r="S3948" s="12">
        <f t="shared" si="2"/>
        <v>42031.833587962959</v>
      </c>
      <c r="T3948" s="12">
        <f t="shared" si="3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(Table1[[#This Row],[pledged]]/Table1[[#This Row],[goal]])*100</f>
        <v>3.3666666666666663</v>
      </c>
      <c r="P3949">
        <f>Table1[[#This Row],[pledged]]/Table1[[#This Row],[backers_count]]</f>
        <v>50.5</v>
      </c>
      <c r="Q3949" t="s">
        <v>8315</v>
      </c>
      <c r="R3949" t="s">
        <v>8316</v>
      </c>
      <c r="S3949" s="12">
        <f t="shared" si="2"/>
        <v>42615.142870370371</v>
      </c>
      <c r="T3949" s="12">
        <f t="shared" si="3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(Table1[[#This Row],[pledged]]/Table1[[#This Row],[goal]])*100</f>
        <v>0</v>
      </c>
      <c r="P3950" t="e">
        <f>Table1[[#This Row],[pledged]]/Table1[[#This Row],[backers_count]]</f>
        <v>#DIV/0!</v>
      </c>
      <c r="Q3950" t="s">
        <v>8315</v>
      </c>
      <c r="R3950" t="s">
        <v>8316</v>
      </c>
      <c r="S3950" s="12">
        <f t="shared" si="2"/>
        <v>41829.325497685182</v>
      </c>
      <c r="T3950" s="12">
        <f t="shared" si="3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(Table1[[#This Row],[pledged]]/Table1[[#This Row],[goal]])*100</f>
        <v>15.770000000000001</v>
      </c>
      <c r="P3951">
        <f>Table1[[#This Row],[pledged]]/Table1[[#This Row],[backers_count]]</f>
        <v>49.28125</v>
      </c>
      <c r="Q3951" t="s">
        <v>8315</v>
      </c>
      <c r="R3951" t="s">
        <v>8316</v>
      </c>
      <c r="S3951" s="12">
        <f t="shared" si="2"/>
        <v>42016.120613425926</v>
      </c>
      <c r="T3951" s="12">
        <f t="shared" si="3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(Table1[[#This Row],[pledged]]/Table1[[#This Row],[goal]])*100</f>
        <v>0.625</v>
      </c>
      <c r="P3952">
        <f>Table1[[#This Row],[pledged]]/Table1[[#This Row],[backers_count]]</f>
        <v>25</v>
      </c>
      <c r="Q3952" t="s">
        <v>8315</v>
      </c>
      <c r="R3952" t="s">
        <v>8316</v>
      </c>
      <c r="S3952" s="12">
        <f t="shared" si="2"/>
        <v>42439.702314814815</v>
      </c>
      <c r="T3952" s="12">
        <f t="shared" si="3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(Table1[[#This Row],[pledged]]/Table1[[#This Row],[goal]])*100</f>
        <v>5.0000000000000001E-4</v>
      </c>
      <c r="P3953">
        <f>Table1[[#This Row],[pledged]]/Table1[[#This Row],[backers_count]]</f>
        <v>1</v>
      </c>
      <c r="Q3953" t="s">
        <v>8315</v>
      </c>
      <c r="R3953" t="s">
        <v>8316</v>
      </c>
      <c r="S3953" s="12">
        <f t="shared" si="2"/>
        <v>42433.825717592597</v>
      </c>
      <c r="T3953" s="12">
        <f t="shared" si="3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(Table1[[#This Row],[pledged]]/Table1[[#This Row],[goal]])*100</f>
        <v>9.6153846153846159E-2</v>
      </c>
      <c r="P3954">
        <f>Table1[[#This Row],[pledged]]/Table1[[#This Row],[backers_count]]</f>
        <v>25</v>
      </c>
      <c r="Q3954" t="s">
        <v>8315</v>
      </c>
      <c r="R3954" t="s">
        <v>8316</v>
      </c>
      <c r="S3954" s="12">
        <f t="shared" si="2"/>
        <v>42243.790393518517</v>
      </c>
      <c r="T3954" s="12">
        <f t="shared" si="3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(Table1[[#This Row],[pledged]]/Table1[[#This Row],[goal]])*100</f>
        <v>0</v>
      </c>
      <c r="P3955" t="e">
        <f>Table1[[#This Row],[pledged]]/Table1[[#This Row],[backers_count]]</f>
        <v>#DIV/0!</v>
      </c>
      <c r="Q3955" t="s">
        <v>8315</v>
      </c>
      <c r="R3955" t="s">
        <v>8316</v>
      </c>
      <c r="S3955" s="12">
        <f t="shared" si="2"/>
        <v>42550.048449074078</v>
      </c>
      <c r="T3955" s="12">
        <f t="shared" si="3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(Table1[[#This Row],[pledged]]/Table1[[#This Row],[goal]])*100</f>
        <v>0</v>
      </c>
      <c r="P3956" t="e">
        <f>Table1[[#This Row],[pledged]]/Table1[[#This Row],[backers_count]]</f>
        <v>#DIV/0!</v>
      </c>
      <c r="Q3956" t="s">
        <v>8315</v>
      </c>
      <c r="R3956" t="s">
        <v>8316</v>
      </c>
      <c r="S3956" s="12">
        <f t="shared" si="2"/>
        <v>41774.651203703703</v>
      </c>
      <c r="T3956" s="12">
        <f t="shared" si="3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(Table1[[#This Row],[pledged]]/Table1[[#This Row],[goal]])*100</f>
        <v>24.285714285714285</v>
      </c>
      <c r="P3957">
        <f>Table1[[#This Row],[pledged]]/Table1[[#This Row],[backers_count]]</f>
        <v>53.125</v>
      </c>
      <c r="Q3957" t="s">
        <v>8315</v>
      </c>
      <c r="R3957" t="s">
        <v>8316</v>
      </c>
      <c r="S3957" s="12">
        <f t="shared" si="2"/>
        <v>42306.848854166667</v>
      </c>
      <c r="T3957" s="12">
        <f t="shared" si="3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(Table1[[#This Row],[pledged]]/Table1[[#This Row],[goal]])*100</f>
        <v>0</v>
      </c>
      <c r="P3958" t="e">
        <f>Table1[[#This Row],[pledged]]/Table1[[#This Row],[backers_count]]</f>
        <v>#DIV/0!</v>
      </c>
      <c r="Q3958" t="s">
        <v>8315</v>
      </c>
      <c r="R3958" t="s">
        <v>8316</v>
      </c>
      <c r="S3958" s="12">
        <f t="shared" si="2"/>
        <v>42457.932025462964</v>
      </c>
      <c r="T3958" s="12">
        <f t="shared" si="3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(Table1[[#This Row],[pledged]]/Table1[[#This Row],[goal]])*100</f>
        <v>2.5000000000000001E-2</v>
      </c>
      <c r="P3959">
        <f>Table1[[#This Row],[pledged]]/Table1[[#This Row],[backers_count]]</f>
        <v>7</v>
      </c>
      <c r="Q3959" t="s">
        <v>8315</v>
      </c>
      <c r="R3959" t="s">
        <v>8316</v>
      </c>
      <c r="S3959" s="12">
        <f t="shared" si="2"/>
        <v>42513.976319444439</v>
      </c>
      <c r="T3959" s="12">
        <f t="shared" si="3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(Table1[[#This Row],[pledged]]/Table1[[#This Row],[goal]])*100</f>
        <v>32.049999999999997</v>
      </c>
      <c r="P3960">
        <f>Table1[[#This Row],[pledged]]/Table1[[#This Row],[backers_count]]</f>
        <v>40.0625</v>
      </c>
      <c r="Q3960" t="s">
        <v>8315</v>
      </c>
      <c r="R3960" t="s">
        <v>8316</v>
      </c>
      <c r="S3960" s="12">
        <f t="shared" si="2"/>
        <v>41816.950370370374</v>
      </c>
      <c r="T3960" s="12">
        <f t="shared" si="3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(Table1[[#This Row],[pledged]]/Table1[[#This Row],[goal]])*100</f>
        <v>24.333333333333336</v>
      </c>
      <c r="P3961">
        <f>Table1[[#This Row],[pledged]]/Table1[[#This Row],[backers_count]]</f>
        <v>24.333333333333332</v>
      </c>
      <c r="Q3961" t="s">
        <v>8315</v>
      </c>
      <c r="R3961" t="s">
        <v>8316</v>
      </c>
      <c r="S3961" s="12">
        <f t="shared" si="2"/>
        <v>41880.788842592592</v>
      </c>
      <c r="T3961" s="12">
        <f t="shared" si="3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(Table1[[#This Row],[pledged]]/Table1[[#This Row],[goal]])*100</f>
        <v>1.5</v>
      </c>
      <c r="P3962">
        <f>Table1[[#This Row],[pledged]]/Table1[[#This Row],[backers_count]]</f>
        <v>11.25</v>
      </c>
      <c r="Q3962" t="s">
        <v>8315</v>
      </c>
      <c r="R3962" t="s">
        <v>8316</v>
      </c>
      <c r="S3962" s="12">
        <f t="shared" si="2"/>
        <v>42342.845555555556</v>
      </c>
      <c r="T3962" s="12">
        <f t="shared" si="3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(Table1[[#This Row],[pledged]]/Table1[[#This Row],[goal]])*100</f>
        <v>0.42</v>
      </c>
      <c r="P3963">
        <f>Table1[[#This Row],[pledged]]/Table1[[#This Row],[backers_count]]</f>
        <v>10.5</v>
      </c>
      <c r="Q3963" t="s">
        <v>8315</v>
      </c>
      <c r="R3963" t="s">
        <v>8316</v>
      </c>
      <c r="S3963" s="12">
        <f t="shared" si="2"/>
        <v>41745.891319444447</v>
      </c>
      <c r="T3963" s="12">
        <f t="shared" si="3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(Table1[[#This Row],[pledged]]/Table1[[#This Row],[goal]])*100</f>
        <v>3.214285714285714</v>
      </c>
      <c r="P3964">
        <f>Table1[[#This Row],[pledged]]/Table1[[#This Row],[backers_count]]</f>
        <v>15</v>
      </c>
      <c r="Q3964" t="s">
        <v>8315</v>
      </c>
      <c r="R3964" t="s">
        <v>8316</v>
      </c>
      <c r="S3964" s="12">
        <f t="shared" si="2"/>
        <v>42311.621458333335</v>
      </c>
      <c r="T3964" s="12">
        <f t="shared" si="3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(Table1[[#This Row],[pledged]]/Table1[[#This Row],[goal]])*100</f>
        <v>0</v>
      </c>
      <c r="P3965" t="e">
        <f>Table1[[#This Row],[pledged]]/Table1[[#This Row],[backers_count]]</f>
        <v>#DIV/0!</v>
      </c>
      <c r="Q3965" t="s">
        <v>8315</v>
      </c>
      <c r="R3965" t="s">
        <v>8316</v>
      </c>
      <c r="S3965" s="12">
        <f t="shared" si="2"/>
        <v>42296.154131944444</v>
      </c>
      <c r="T3965" s="12">
        <f t="shared" si="3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(Table1[[#This Row],[pledged]]/Table1[[#This Row],[goal]])*100</f>
        <v>6.3</v>
      </c>
      <c r="P3966">
        <f>Table1[[#This Row],[pledged]]/Table1[[#This Row],[backers_count]]</f>
        <v>42</v>
      </c>
      <c r="Q3966" t="s">
        <v>8315</v>
      </c>
      <c r="R3966" t="s">
        <v>8316</v>
      </c>
      <c r="S3966" s="12">
        <f t="shared" si="2"/>
        <v>42053.722060185188</v>
      </c>
      <c r="T3966" s="12">
        <f t="shared" si="3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(Table1[[#This Row],[pledged]]/Table1[[#This Row],[goal]])*100</f>
        <v>14.249999999999998</v>
      </c>
      <c r="P3967">
        <f>Table1[[#This Row],[pledged]]/Table1[[#This Row],[backers_count]]</f>
        <v>71.25</v>
      </c>
      <c r="Q3967" t="s">
        <v>8315</v>
      </c>
      <c r="R3967" t="s">
        <v>8316</v>
      </c>
      <c r="S3967" s="12">
        <f t="shared" si="2"/>
        <v>42414.235879629632</v>
      </c>
      <c r="T3967" s="12">
        <f t="shared" si="3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(Table1[[#This Row],[pledged]]/Table1[[#This Row],[goal]])*100</f>
        <v>0.6</v>
      </c>
      <c r="P3968">
        <f>Table1[[#This Row],[pledged]]/Table1[[#This Row],[backers_count]]</f>
        <v>22.5</v>
      </c>
      <c r="Q3968" t="s">
        <v>8315</v>
      </c>
      <c r="R3968" t="s">
        <v>8316</v>
      </c>
      <c r="S3968" s="12">
        <f t="shared" si="2"/>
        <v>41801.711550925924</v>
      </c>
      <c r="T3968" s="12">
        <f t="shared" si="3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(Table1[[#This Row],[pledged]]/Table1[[#This Row],[goal]])*100</f>
        <v>24.117647058823529</v>
      </c>
      <c r="P3969">
        <f>Table1[[#This Row],[pledged]]/Table1[[#This Row],[backers_count]]</f>
        <v>41</v>
      </c>
      <c r="Q3969" t="s">
        <v>8315</v>
      </c>
      <c r="R3969" t="s">
        <v>8316</v>
      </c>
      <c r="S3969" s="12">
        <f t="shared" si="2"/>
        <v>42770.290590277778</v>
      </c>
      <c r="T3969" s="12">
        <f t="shared" si="3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(Table1[[#This Row],[pledged]]/Table1[[#This Row],[goal]])*100</f>
        <v>10.54</v>
      </c>
      <c r="P3970">
        <f>Table1[[#This Row],[pledged]]/Table1[[#This Row],[backers_count]]</f>
        <v>47.909090909090907</v>
      </c>
      <c r="Q3970" t="s">
        <v>8315</v>
      </c>
      <c r="R3970" t="s">
        <v>8316</v>
      </c>
      <c r="S3970" s="12">
        <f t="shared" ref="S3970:S4033" si="4">(((J3970/60)/60)/24)+DATE(1970,1,1)</f>
        <v>42452.815659722226</v>
      </c>
      <c r="T3970" s="12">
        <f t="shared" ref="T3970:T4033" si="5">(((I3970/60)/60)/24)+DATE(1970,1,1)</f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(Table1[[#This Row],[pledged]]/Table1[[#This Row],[goal]])*100</f>
        <v>7.4690265486725664</v>
      </c>
      <c r="P3971">
        <f>Table1[[#This Row],[pledged]]/Table1[[#This Row],[backers_count]]</f>
        <v>35.166666666666664</v>
      </c>
      <c r="Q3971" t="s">
        <v>8315</v>
      </c>
      <c r="R3971" t="s">
        <v>8316</v>
      </c>
      <c r="S3971" s="12">
        <f t="shared" si="4"/>
        <v>42601.854699074072</v>
      </c>
      <c r="T3971" s="12">
        <f t="shared" si="5"/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(Table1[[#This Row],[pledged]]/Table1[[#This Row],[goal]])*100</f>
        <v>7.3333333333333334E-2</v>
      </c>
      <c r="P3972">
        <f>Table1[[#This Row],[pledged]]/Table1[[#This Row],[backers_count]]</f>
        <v>5.5</v>
      </c>
      <c r="Q3972" t="s">
        <v>8315</v>
      </c>
      <c r="R3972" t="s">
        <v>8316</v>
      </c>
      <c r="S3972" s="12">
        <f t="shared" si="4"/>
        <v>42447.863553240735</v>
      </c>
      <c r="T3972" s="12">
        <f t="shared" si="5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(Table1[[#This Row],[pledged]]/Table1[[#This Row],[goal]])*100</f>
        <v>0.97142857142857131</v>
      </c>
      <c r="P3973">
        <f>Table1[[#This Row],[pledged]]/Table1[[#This Row],[backers_count]]</f>
        <v>22.666666666666668</v>
      </c>
      <c r="Q3973" t="s">
        <v>8315</v>
      </c>
      <c r="R3973" t="s">
        <v>8316</v>
      </c>
      <c r="S3973" s="12">
        <f t="shared" si="4"/>
        <v>41811.536180555559</v>
      </c>
      <c r="T3973" s="12">
        <f t="shared" si="5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(Table1[[#This Row],[pledged]]/Table1[[#This Row],[goal]])*100</f>
        <v>21.099999999999998</v>
      </c>
      <c r="P3974">
        <f>Table1[[#This Row],[pledged]]/Table1[[#This Row],[backers_count]]</f>
        <v>26.375</v>
      </c>
      <c r="Q3974" t="s">
        <v>8315</v>
      </c>
      <c r="R3974" t="s">
        <v>8316</v>
      </c>
      <c r="S3974" s="12">
        <f t="shared" si="4"/>
        <v>41981.067523148144</v>
      </c>
      <c r="T3974" s="12">
        <f t="shared" si="5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(Table1[[#This Row],[pledged]]/Table1[[#This Row],[goal]])*100</f>
        <v>78.100000000000009</v>
      </c>
      <c r="P3975">
        <f>Table1[[#This Row],[pledged]]/Table1[[#This Row],[backers_count]]</f>
        <v>105.54054054054055</v>
      </c>
      <c r="Q3975" t="s">
        <v>8315</v>
      </c>
      <c r="R3975" t="s">
        <v>8316</v>
      </c>
      <c r="S3975" s="12">
        <f t="shared" si="4"/>
        <v>42469.68414351852</v>
      </c>
      <c r="T3975" s="12">
        <f t="shared" si="5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(Table1[[#This Row],[pledged]]/Table1[[#This Row],[goal]])*100</f>
        <v>32</v>
      </c>
      <c r="P3976">
        <f>Table1[[#This Row],[pledged]]/Table1[[#This Row],[backers_count]]</f>
        <v>29.09090909090909</v>
      </c>
      <c r="Q3976" t="s">
        <v>8315</v>
      </c>
      <c r="R3976" t="s">
        <v>8316</v>
      </c>
      <c r="S3976" s="12">
        <f t="shared" si="4"/>
        <v>42493.546851851846</v>
      </c>
      <c r="T3976" s="12">
        <f t="shared" si="5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(Table1[[#This Row],[pledged]]/Table1[[#This Row],[goal]])*100</f>
        <v>0</v>
      </c>
      <c r="P3977" t="e">
        <f>Table1[[#This Row],[pledged]]/Table1[[#This Row],[backers_count]]</f>
        <v>#DIV/0!</v>
      </c>
      <c r="Q3977" t="s">
        <v>8315</v>
      </c>
      <c r="R3977" t="s">
        <v>8316</v>
      </c>
      <c r="S3977" s="12">
        <f t="shared" si="4"/>
        <v>42534.866875</v>
      </c>
      <c r="T3977" s="12">
        <f t="shared" si="5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(Table1[[#This Row],[pledged]]/Table1[[#This Row],[goal]])*100</f>
        <v>47.692307692307693</v>
      </c>
      <c r="P3978">
        <f>Table1[[#This Row],[pledged]]/Table1[[#This Row],[backers_count]]</f>
        <v>62</v>
      </c>
      <c r="Q3978" t="s">
        <v>8315</v>
      </c>
      <c r="R3978" t="s">
        <v>8316</v>
      </c>
      <c r="S3978" s="12">
        <f t="shared" si="4"/>
        <v>41830.858344907407</v>
      </c>
      <c r="T3978" s="12">
        <f t="shared" si="5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(Table1[[#This Row],[pledged]]/Table1[[#This Row],[goal]])*100</f>
        <v>1.4500000000000002</v>
      </c>
      <c r="P3979">
        <f>Table1[[#This Row],[pledged]]/Table1[[#This Row],[backers_count]]</f>
        <v>217.5</v>
      </c>
      <c r="Q3979" t="s">
        <v>8315</v>
      </c>
      <c r="R3979" t="s">
        <v>8316</v>
      </c>
      <c r="S3979" s="12">
        <f t="shared" si="4"/>
        <v>42543.788564814815</v>
      </c>
      <c r="T3979" s="12">
        <f t="shared" si="5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(Table1[[#This Row],[pledged]]/Table1[[#This Row],[goal]])*100</f>
        <v>10.7</v>
      </c>
      <c r="P3980">
        <f>Table1[[#This Row],[pledged]]/Table1[[#This Row],[backers_count]]</f>
        <v>26.75</v>
      </c>
      <c r="Q3980" t="s">
        <v>8315</v>
      </c>
      <c r="R3980" t="s">
        <v>8316</v>
      </c>
      <c r="S3980" s="12">
        <f t="shared" si="4"/>
        <v>41975.642974537041</v>
      </c>
      <c r="T3980" s="12">
        <f t="shared" si="5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(Table1[[#This Row],[pledged]]/Table1[[#This Row],[goal]])*100</f>
        <v>1.8333333333333333</v>
      </c>
      <c r="P3981">
        <f>Table1[[#This Row],[pledged]]/Table1[[#This Row],[backers_count]]</f>
        <v>18.333333333333332</v>
      </c>
      <c r="Q3981" t="s">
        <v>8315</v>
      </c>
      <c r="R3981" t="s">
        <v>8316</v>
      </c>
      <c r="S3981" s="12">
        <f t="shared" si="4"/>
        <v>42069.903437500005</v>
      </c>
      <c r="T3981" s="12">
        <f t="shared" si="5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(Table1[[#This Row],[pledged]]/Table1[[#This Row],[goal]])*100</f>
        <v>18</v>
      </c>
      <c r="P3982">
        <f>Table1[[#This Row],[pledged]]/Table1[[#This Row],[backers_count]]</f>
        <v>64.285714285714292</v>
      </c>
      <c r="Q3982" t="s">
        <v>8315</v>
      </c>
      <c r="R3982" t="s">
        <v>8316</v>
      </c>
      <c r="S3982" s="12">
        <f t="shared" si="4"/>
        <v>41795.598923611113</v>
      </c>
      <c r="T3982" s="12">
        <f t="shared" si="5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(Table1[[#This Row],[pledged]]/Table1[[#This Row],[goal]])*100</f>
        <v>4.083333333333333</v>
      </c>
      <c r="P3983">
        <f>Table1[[#This Row],[pledged]]/Table1[[#This Row],[backers_count]]</f>
        <v>175</v>
      </c>
      <c r="Q3983" t="s">
        <v>8315</v>
      </c>
      <c r="R3983" t="s">
        <v>8316</v>
      </c>
      <c r="S3983" s="12">
        <f t="shared" si="4"/>
        <v>42508.179965277777</v>
      </c>
      <c r="T3983" s="12">
        <f t="shared" si="5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(Table1[[#This Row],[pledged]]/Table1[[#This Row],[goal]])*100</f>
        <v>20</v>
      </c>
      <c r="P3984">
        <f>Table1[[#This Row],[pledged]]/Table1[[#This Row],[backers_count]]</f>
        <v>34</v>
      </c>
      <c r="Q3984" t="s">
        <v>8315</v>
      </c>
      <c r="R3984" t="s">
        <v>8316</v>
      </c>
      <c r="S3984" s="12">
        <f t="shared" si="4"/>
        <v>42132.809953703705</v>
      </c>
      <c r="T3984" s="12">
        <f t="shared" si="5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(Table1[[#This Row],[pledged]]/Table1[[#This Row],[goal]])*100</f>
        <v>34.802513464991023</v>
      </c>
      <c r="P3985">
        <f>Table1[[#This Row],[pledged]]/Table1[[#This Row],[backers_count]]</f>
        <v>84.282608695652172</v>
      </c>
      <c r="Q3985" t="s">
        <v>8315</v>
      </c>
      <c r="R3985" t="s">
        <v>8316</v>
      </c>
      <c r="S3985" s="12">
        <f t="shared" si="4"/>
        <v>41747.86986111111</v>
      </c>
      <c r="T3985" s="12">
        <f t="shared" si="5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(Table1[[#This Row],[pledged]]/Table1[[#This Row],[goal]])*100</f>
        <v>6.3333333333333339</v>
      </c>
      <c r="P3986">
        <f>Table1[[#This Row],[pledged]]/Table1[[#This Row],[backers_count]]</f>
        <v>9.5</v>
      </c>
      <c r="Q3986" t="s">
        <v>8315</v>
      </c>
      <c r="R3986" t="s">
        <v>8316</v>
      </c>
      <c r="S3986" s="12">
        <f t="shared" si="4"/>
        <v>41920.963472222218</v>
      </c>
      <c r="T3986" s="12">
        <f t="shared" si="5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(Table1[[#This Row],[pledged]]/Table1[[#This Row],[goal]])*100</f>
        <v>32.049999999999997</v>
      </c>
      <c r="P3987">
        <f>Table1[[#This Row],[pledged]]/Table1[[#This Row],[backers_count]]</f>
        <v>33.736842105263158</v>
      </c>
      <c r="Q3987" t="s">
        <v>8315</v>
      </c>
      <c r="R3987" t="s">
        <v>8316</v>
      </c>
      <c r="S3987" s="12">
        <f t="shared" si="4"/>
        <v>42399.707407407404</v>
      </c>
      <c r="T3987" s="12">
        <f t="shared" si="5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(Table1[[#This Row],[pledged]]/Table1[[#This Row],[goal]])*100</f>
        <v>9.76</v>
      </c>
      <c r="P3988">
        <f>Table1[[#This Row],[pledged]]/Table1[[#This Row],[backers_count]]</f>
        <v>37.53846153846154</v>
      </c>
      <c r="Q3988" t="s">
        <v>8315</v>
      </c>
      <c r="R3988" t="s">
        <v>8316</v>
      </c>
      <c r="S3988" s="12">
        <f t="shared" si="4"/>
        <v>42467.548541666663</v>
      </c>
      <c r="T3988" s="12">
        <f t="shared" si="5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(Table1[[#This Row],[pledged]]/Table1[[#This Row],[goal]])*100</f>
        <v>37.75</v>
      </c>
      <c r="P3989">
        <f>Table1[[#This Row],[pledged]]/Table1[[#This Row],[backers_count]]</f>
        <v>11.615384615384615</v>
      </c>
      <c r="Q3989" t="s">
        <v>8315</v>
      </c>
      <c r="R3989" t="s">
        <v>8316</v>
      </c>
      <c r="S3989" s="12">
        <f t="shared" si="4"/>
        <v>41765.92465277778</v>
      </c>
      <c r="T3989" s="12">
        <f t="shared" si="5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(Table1[[#This Row],[pledged]]/Table1[[#This Row],[goal]])*100</f>
        <v>2.1333333333333333</v>
      </c>
      <c r="P3990">
        <f>Table1[[#This Row],[pledged]]/Table1[[#This Row],[backers_count]]</f>
        <v>8</v>
      </c>
      <c r="Q3990" t="s">
        <v>8315</v>
      </c>
      <c r="R3990" t="s">
        <v>8316</v>
      </c>
      <c r="S3990" s="12">
        <f t="shared" si="4"/>
        <v>42230.08116898148</v>
      </c>
      <c r="T3990" s="12">
        <f t="shared" si="5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(Table1[[#This Row],[pledged]]/Table1[[#This Row],[goal]])*100</f>
        <v>0</v>
      </c>
      <c r="P3991" t="e">
        <f>Table1[[#This Row],[pledged]]/Table1[[#This Row],[backers_count]]</f>
        <v>#DIV/0!</v>
      </c>
      <c r="Q3991" t="s">
        <v>8315</v>
      </c>
      <c r="R3991" t="s">
        <v>8316</v>
      </c>
      <c r="S3991" s="12">
        <f t="shared" si="4"/>
        <v>42286.749780092592</v>
      </c>
      <c r="T3991" s="12">
        <f t="shared" si="5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(Table1[[#This Row],[pledged]]/Table1[[#This Row],[goal]])*100</f>
        <v>4.1818181818181817</v>
      </c>
      <c r="P3992">
        <f>Table1[[#This Row],[pledged]]/Table1[[#This Row],[backers_count]]</f>
        <v>23</v>
      </c>
      <c r="Q3992" t="s">
        <v>8315</v>
      </c>
      <c r="R3992" t="s">
        <v>8316</v>
      </c>
      <c r="S3992" s="12">
        <f t="shared" si="4"/>
        <v>42401.672372685185</v>
      </c>
      <c r="T3992" s="12">
        <f t="shared" si="5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(Table1[[#This Row],[pledged]]/Table1[[#This Row],[goal]])*100</f>
        <v>20</v>
      </c>
      <c r="P3993">
        <f>Table1[[#This Row],[pledged]]/Table1[[#This Row],[backers_count]]</f>
        <v>100</v>
      </c>
      <c r="Q3993" t="s">
        <v>8315</v>
      </c>
      <c r="R3993" t="s">
        <v>8316</v>
      </c>
      <c r="S3993" s="12">
        <f t="shared" si="4"/>
        <v>42125.644467592589</v>
      </c>
      <c r="T3993" s="12">
        <f t="shared" si="5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(Table1[[#This Row],[pledged]]/Table1[[#This Row],[goal]])*100</f>
        <v>5.41</v>
      </c>
      <c r="P3994">
        <f>Table1[[#This Row],[pledged]]/Table1[[#This Row],[backers_count]]</f>
        <v>60.111111111111114</v>
      </c>
      <c r="Q3994" t="s">
        <v>8315</v>
      </c>
      <c r="R3994" t="s">
        <v>8316</v>
      </c>
      <c r="S3994" s="12">
        <f t="shared" si="4"/>
        <v>42289.94049768518</v>
      </c>
      <c r="T3994" s="12">
        <f t="shared" si="5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(Table1[[#This Row],[pledged]]/Table1[[#This Row],[goal]])*100</f>
        <v>6.0000000000000001E-3</v>
      </c>
      <c r="P3995">
        <f>Table1[[#This Row],[pledged]]/Table1[[#This Row],[backers_count]]</f>
        <v>3</v>
      </c>
      <c r="Q3995" t="s">
        <v>8315</v>
      </c>
      <c r="R3995" t="s">
        <v>8316</v>
      </c>
      <c r="S3995" s="12">
        <f t="shared" si="4"/>
        <v>42107.864722222221</v>
      </c>
      <c r="T3995" s="12">
        <f t="shared" si="5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(Table1[[#This Row],[pledged]]/Table1[[#This Row],[goal]])*100</f>
        <v>0.25</v>
      </c>
      <c r="P3996">
        <f>Table1[[#This Row],[pledged]]/Table1[[#This Row],[backers_count]]</f>
        <v>5</v>
      </c>
      <c r="Q3996" t="s">
        <v>8315</v>
      </c>
      <c r="R3996" t="s">
        <v>8316</v>
      </c>
      <c r="S3996" s="12">
        <f t="shared" si="4"/>
        <v>41809.389930555553</v>
      </c>
      <c r="T3996" s="12">
        <f t="shared" si="5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(Table1[[#This Row],[pledged]]/Table1[[#This Row],[goal]])*100</f>
        <v>35</v>
      </c>
      <c r="P3997">
        <f>Table1[[#This Row],[pledged]]/Table1[[#This Row],[backers_count]]</f>
        <v>17.5</v>
      </c>
      <c r="Q3997" t="s">
        <v>8315</v>
      </c>
      <c r="R3997" t="s">
        <v>8316</v>
      </c>
      <c r="S3997" s="12">
        <f t="shared" si="4"/>
        <v>42019.683761574073</v>
      </c>
      <c r="T3997" s="12">
        <f t="shared" si="5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(Table1[[#This Row],[pledged]]/Table1[[#This Row],[goal]])*100</f>
        <v>16.566666666666666</v>
      </c>
      <c r="P3998">
        <f>Table1[[#This Row],[pledged]]/Table1[[#This Row],[backers_count]]</f>
        <v>29.235294117647058</v>
      </c>
      <c r="Q3998" t="s">
        <v>8315</v>
      </c>
      <c r="R3998" t="s">
        <v>8316</v>
      </c>
      <c r="S3998" s="12">
        <f t="shared" si="4"/>
        <v>41950.26694444444</v>
      </c>
      <c r="T3998" s="12">
        <f t="shared" si="5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(Table1[[#This Row],[pledged]]/Table1[[#This Row],[goal]])*100</f>
        <v>0</v>
      </c>
      <c r="P3999" t="e">
        <f>Table1[[#This Row],[pledged]]/Table1[[#This Row],[backers_count]]</f>
        <v>#DIV/0!</v>
      </c>
      <c r="Q3999" t="s">
        <v>8315</v>
      </c>
      <c r="R3999" t="s">
        <v>8316</v>
      </c>
      <c r="S3999" s="12">
        <f t="shared" si="4"/>
        <v>42069.391446759255</v>
      </c>
      <c r="T3999" s="12">
        <f t="shared" si="5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(Table1[[#This Row],[pledged]]/Table1[[#This Row],[goal]])*100</f>
        <v>57.199999999999996</v>
      </c>
      <c r="P4000">
        <f>Table1[[#This Row],[pledged]]/Table1[[#This Row],[backers_count]]</f>
        <v>59.583333333333336</v>
      </c>
      <c r="Q4000" t="s">
        <v>8315</v>
      </c>
      <c r="R4000" t="s">
        <v>8316</v>
      </c>
      <c r="S4000" s="12">
        <f t="shared" si="4"/>
        <v>42061.963263888887</v>
      </c>
      <c r="T4000" s="12">
        <f t="shared" si="5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(Table1[[#This Row],[pledged]]/Table1[[#This Row],[goal]])*100</f>
        <v>16.514285714285716</v>
      </c>
      <c r="P4001">
        <f>Table1[[#This Row],[pledged]]/Table1[[#This Row],[backers_count]]</f>
        <v>82.571428571428569</v>
      </c>
      <c r="Q4001" t="s">
        <v>8315</v>
      </c>
      <c r="R4001" t="s">
        <v>8316</v>
      </c>
      <c r="S4001" s="12">
        <f t="shared" si="4"/>
        <v>41842.828680555554</v>
      </c>
      <c r="T4001" s="12">
        <f t="shared" si="5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(Table1[[#This Row],[pledged]]/Table1[[#This Row],[goal]])*100</f>
        <v>0.125</v>
      </c>
      <c r="P4002">
        <f>Table1[[#This Row],[pledged]]/Table1[[#This Row],[backers_count]]</f>
        <v>10</v>
      </c>
      <c r="Q4002" t="s">
        <v>8315</v>
      </c>
      <c r="R4002" t="s">
        <v>8316</v>
      </c>
      <c r="S4002" s="12">
        <f t="shared" si="4"/>
        <v>42437.64534722222</v>
      </c>
      <c r="T4002" s="12">
        <f t="shared" si="5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(Table1[[#This Row],[pledged]]/Table1[[#This Row],[goal]])*100</f>
        <v>37.75</v>
      </c>
      <c r="P4003">
        <f>Table1[[#This Row],[pledged]]/Table1[[#This Row],[backers_count]]</f>
        <v>32.357142857142854</v>
      </c>
      <c r="Q4003" t="s">
        <v>8315</v>
      </c>
      <c r="R4003" t="s">
        <v>8316</v>
      </c>
      <c r="S4003" s="12">
        <f t="shared" si="4"/>
        <v>42775.964212962965</v>
      </c>
      <c r="T4003" s="12">
        <f t="shared" si="5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(Table1[[#This Row],[pledged]]/Table1[[#This Row],[goal]])*100</f>
        <v>1.8399999999999999</v>
      </c>
      <c r="P4004">
        <f>Table1[[#This Row],[pledged]]/Table1[[#This Row],[backers_count]]</f>
        <v>5.75</v>
      </c>
      <c r="Q4004" t="s">
        <v>8315</v>
      </c>
      <c r="R4004" t="s">
        <v>8316</v>
      </c>
      <c r="S4004" s="12">
        <f t="shared" si="4"/>
        <v>41879.043530092589</v>
      </c>
      <c r="T4004" s="12">
        <f t="shared" si="5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(Table1[[#This Row],[pledged]]/Table1[[#This Row],[goal]])*100</f>
        <v>10.050000000000001</v>
      </c>
      <c r="P4005">
        <f>Table1[[#This Row],[pledged]]/Table1[[#This Row],[backers_count]]</f>
        <v>100.5</v>
      </c>
      <c r="Q4005" t="s">
        <v>8315</v>
      </c>
      <c r="R4005" t="s">
        <v>8316</v>
      </c>
      <c r="S4005" s="12">
        <f t="shared" si="4"/>
        <v>42020.587349537032</v>
      </c>
      <c r="T4005" s="12">
        <f t="shared" si="5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(Table1[[#This Row],[pledged]]/Table1[[#This Row],[goal]])*100</f>
        <v>0.2</v>
      </c>
      <c r="P4006">
        <f>Table1[[#This Row],[pledged]]/Table1[[#This Row],[backers_count]]</f>
        <v>1</v>
      </c>
      <c r="Q4006" t="s">
        <v>8315</v>
      </c>
      <c r="R4006" t="s">
        <v>8316</v>
      </c>
      <c r="S4006" s="12">
        <f t="shared" si="4"/>
        <v>41890.16269675926</v>
      </c>
      <c r="T4006" s="12">
        <f t="shared" si="5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(Table1[[#This Row],[pledged]]/Table1[[#This Row],[goal]])*100</f>
        <v>1.3333333333333335</v>
      </c>
      <c r="P4007">
        <f>Table1[[#This Row],[pledged]]/Table1[[#This Row],[backers_count]]</f>
        <v>20</v>
      </c>
      <c r="Q4007" t="s">
        <v>8315</v>
      </c>
      <c r="R4007" t="s">
        <v>8316</v>
      </c>
      <c r="S4007" s="12">
        <f t="shared" si="4"/>
        <v>41872.807696759257</v>
      </c>
      <c r="T4007" s="12">
        <f t="shared" si="5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(Table1[[#This Row],[pledged]]/Table1[[#This Row],[goal]])*100</f>
        <v>6.6666666666666671E-3</v>
      </c>
      <c r="P4008">
        <f>Table1[[#This Row],[pledged]]/Table1[[#This Row],[backers_count]]</f>
        <v>2</v>
      </c>
      <c r="Q4008" t="s">
        <v>8315</v>
      </c>
      <c r="R4008" t="s">
        <v>8316</v>
      </c>
      <c r="S4008" s="12">
        <f t="shared" si="4"/>
        <v>42391.772997685184</v>
      </c>
      <c r="T4008" s="12">
        <f t="shared" si="5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(Table1[[#This Row],[pledged]]/Table1[[#This Row],[goal]])*100</f>
        <v>0.25</v>
      </c>
      <c r="P4009">
        <f>Table1[[#This Row],[pledged]]/Table1[[#This Row],[backers_count]]</f>
        <v>5</v>
      </c>
      <c r="Q4009" t="s">
        <v>8315</v>
      </c>
      <c r="R4009" t="s">
        <v>8316</v>
      </c>
      <c r="S4009" s="12">
        <f t="shared" si="4"/>
        <v>41848.772928240738</v>
      </c>
      <c r="T4009" s="12">
        <f t="shared" si="5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(Table1[[#This Row],[pledged]]/Table1[[#This Row],[goal]])*100</f>
        <v>6</v>
      </c>
      <c r="P4010">
        <f>Table1[[#This Row],[pledged]]/Table1[[#This Row],[backers_count]]</f>
        <v>15</v>
      </c>
      <c r="Q4010" t="s">
        <v>8315</v>
      </c>
      <c r="R4010" t="s">
        <v>8316</v>
      </c>
      <c r="S4010" s="12">
        <f t="shared" si="4"/>
        <v>42177.964201388888</v>
      </c>
      <c r="T4010" s="12">
        <f t="shared" si="5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(Table1[[#This Row],[pledged]]/Table1[[#This Row],[goal]])*100</f>
        <v>3.8860103626943006</v>
      </c>
      <c r="P4011">
        <f>Table1[[#This Row],[pledged]]/Table1[[#This Row],[backers_count]]</f>
        <v>25</v>
      </c>
      <c r="Q4011" t="s">
        <v>8315</v>
      </c>
      <c r="R4011" t="s">
        <v>8316</v>
      </c>
      <c r="S4011" s="12">
        <f t="shared" si="4"/>
        <v>41851.700925925928</v>
      </c>
      <c r="T4011" s="12">
        <f t="shared" si="5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(Table1[[#This Row],[pledged]]/Table1[[#This Row],[goal]])*100</f>
        <v>24.194444444444443</v>
      </c>
      <c r="P4012">
        <f>Table1[[#This Row],[pledged]]/Table1[[#This Row],[backers_count]]</f>
        <v>45.842105263157897</v>
      </c>
      <c r="Q4012" t="s">
        <v>8315</v>
      </c>
      <c r="R4012" t="s">
        <v>8316</v>
      </c>
      <c r="S4012" s="12">
        <f t="shared" si="4"/>
        <v>41921.770439814813</v>
      </c>
      <c r="T4012" s="12">
        <f t="shared" si="5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(Table1[[#This Row],[pledged]]/Table1[[#This Row],[goal]])*100</f>
        <v>7.6</v>
      </c>
      <c r="P4013">
        <f>Table1[[#This Row],[pledged]]/Table1[[#This Row],[backers_count]]</f>
        <v>4.75</v>
      </c>
      <c r="Q4013" t="s">
        <v>8315</v>
      </c>
      <c r="R4013" t="s">
        <v>8316</v>
      </c>
      <c r="S4013" s="12">
        <f t="shared" si="4"/>
        <v>42002.54488425926</v>
      </c>
      <c r="T4013" s="12">
        <f t="shared" si="5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(Table1[[#This Row],[pledged]]/Table1[[#This Row],[goal]])*100</f>
        <v>0</v>
      </c>
      <c r="P4014" t="e">
        <f>Table1[[#This Row],[pledged]]/Table1[[#This Row],[backers_count]]</f>
        <v>#DIV/0!</v>
      </c>
      <c r="Q4014" t="s">
        <v>8315</v>
      </c>
      <c r="R4014" t="s">
        <v>8316</v>
      </c>
      <c r="S4014" s="12">
        <f t="shared" si="4"/>
        <v>42096.544548611113</v>
      </c>
      <c r="T4014" s="12">
        <f t="shared" si="5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(Table1[[#This Row],[pledged]]/Table1[[#This Row],[goal]])*100</f>
        <v>1.3</v>
      </c>
      <c r="P4015">
        <f>Table1[[#This Row],[pledged]]/Table1[[#This Row],[backers_count]]</f>
        <v>13</v>
      </c>
      <c r="Q4015" t="s">
        <v>8315</v>
      </c>
      <c r="R4015" t="s">
        <v>8316</v>
      </c>
      <c r="S4015" s="12">
        <f t="shared" si="4"/>
        <v>42021.301192129627</v>
      </c>
      <c r="T4015" s="12">
        <f t="shared" si="5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(Table1[[#This Row],[pledged]]/Table1[[#This Row],[goal]])*100</f>
        <v>0</v>
      </c>
      <c r="P4016" t="e">
        <f>Table1[[#This Row],[pledged]]/Table1[[#This Row],[backers_count]]</f>
        <v>#DIV/0!</v>
      </c>
      <c r="Q4016" t="s">
        <v>8315</v>
      </c>
      <c r="R4016" t="s">
        <v>8316</v>
      </c>
      <c r="S4016" s="12">
        <f t="shared" si="4"/>
        <v>42419.246168981481</v>
      </c>
      <c r="T4016" s="12">
        <f t="shared" si="5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(Table1[[#This Row],[pledged]]/Table1[[#This Row],[goal]])*100</f>
        <v>1.4285714285714287E-2</v>
      </c>
      <c r="P4017">
        <f>Table1[[#This Row],[pledged]]/Table1[[#This Row],[backers_count]]</f>
        <v>1</v>
      </c>
      <c r="Q4017" t="s">
        <v>8315</v>
      </c>
      <c r="R4017" t="s">
        <v>8316</v>
      </c>
      <c r="S4017" s="12">
        <f t="shared" si="4"/>
        <v>42174.780821759254</v>
      </c>
      <c r="T4017" s="12">
        <f t="shared" si="5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(Table1[[#This Row],[pledged]]/Table1[[#This Row],[goal]])*100</f>
        <v>14.000000000000002</v>
      </c>
      <c r="P4018">
        <f>Table1[[#This Row],[pledged]]/Table1[[#This Row],[backers_count]]</f>
        <v>10</v>
      </c>
      <c r="Q4018" t="s">
        <v>8315</v>
      </c>
      <c r="R4018" t="s">
        <v>8316</v>
      </c>
      <c r="S4018" s="12">
        <f t="shared" si="4"/>
        <v>41869.872685185182</v>
      </c>
      <c r="T4018" s="12">
        <f t="shared" si="5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(Table1[[#This Row],[pledged]]/Table1[[#This Row],[goal]])*100</f>
        <v>1.05</v>
      </c>
      <c r="P4019">
        <f>Table1[[#This Row],[pledged]]/Table1[[#This Row],[backers_count]]</f>
        <v>52.5</v>
      </c>
      <c r="Q4019" t="s">
        <v>8315</v>
      </c>
      <c r="R4019" t="s">
        <v>8316</v>
      </c>
      <c r="S4019" s="12">
        <f t="shared" si="4"/>
        <v>41856.672152777777</v>
      </c>
      <c r="T4019" s="12">
        <f t="shared" si="5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(Table1[[#This Row],[pledged]]/Table1[[#This Row],[goal]])*100</f>
        <v>8.6666666666666679</v>
      </c>
      <c r="P4020">
        <f>Table1[[#This Row],[pledged]]/Table1[[#This Row],[backers_count]]</f>
        <v>32.5</v>
      </c>
      <c r="Q4020" t="s">
        <v>8315</v>
      </c>
      <c r="R4020" t="s">
        <v>8316</v>
      </c>
      <c r="S4020" s="12">
        <f t="shared" si="4"/>
        <v>42620.91097222222</v>
      </c>
      <c r="T4020" s="12">
        <f t="shared" si="5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(Table1[[#This Row],[pledged]]/Table1[[#This Row],[goal]])*100</f>
        <v>0.82857142857142851</v>
      </c>
      <c r="P4021">
        <f>Table1[[#This Row],[pledged]]/Table1[[#This Row],[backers_count]]</f>
        <v>7.25</v>
      </c>
      <c r="Q4021" t="s">
        <v>8315</v>
      </c>
      <c r="R4021" t="s">
        <v>8316</v>
      </c>
      <c r="S4021" s="12">
        <f t="shared" si="4"/>
        <v>42417.675879629634</v>
      </c>
      <c r="T4021" s="12">
        <f t="shared" si="5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(Table1[[#This Row],[pledged]]/Table1[[#This Row],[goal]])*100</f>
        <v>16.666666666666664</v>
      </c>
      <c r="P4022">
        <f>Table1[[#This Row],[pledged]]/Table1[[#This Row],[backers_count]]</f>
        <v>33.333333333333336</v>
      </c>
      <c r="Q4022" t="s">
        <v>8315</v>
      </c>
      <c r="R4022" t="s">
        <v>8316</v>
      </c>
      <c r="S4022" s="12">
        <f t="shared" si="4"/>
        <v>42057.190960648149</v>
      </c>
      <c r="T4022" s="12">
        <f t="shared" si="5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(Table1[[#This Row],[pledged]]/Table1[[#This Row],[goal]])*100</f>
        <v>0.83333333333333337</v>
      </c>
      <c r="P4023">
        <f>Table1[[#This Row],[pledged]]/Table1[[#This Row],[backers_count]]</f>
        <v>62.5</v>
      </c>
      <c r="Q4023" t="s">
        <v>8315</v>
      </c>
      <c r="R4023" t="s">
        <v>8316</v>
      </c>
      <c r="S4023" s="12">
        <f t="shared" si="4"/>
        <v>41878.911550925928</v>
      </c>
      <c r="T4023" s="12">
        <f t="shared" si="5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(Table1[[#This Row],[pledged]]/Table1[[#This Row],[goal]])*100</f>
        <v>69.561111111111103</v>
      </c>
      <c r="P4024">
        <f>Table1[[#This Row],[pledged]]/Table1[[#This Row],[backers_count]]</f>
        <v>63.558375634517766</v>
      </c>
      <c r="Q4024" t="s">
        <v>8315</v>
      </c>
      <c r="R4024" t="s">
        <v>8316</v>
      </c>
      <c r="S4024" s="12">
        <f t="shared" si="4"/>
        <v>41990.584108796291</v>
      </c>
      <c r="T4024" s="12">
        <f t="shared" si="5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(Table1[[#This Row],[pledged]]/Table1[[#This Row],[goal]])*100</f>
        <v>0</v>
      </c>
      <c r="P4025" t="e">
        <f>Table1[[#This Row],[pledged]]/Table1[[#This Row],[backers_count]]</f>
        <v>#DIV/0!</v>
      </c>
      <c r="Q4025" t="s">
        <v>8315</v>
      </c>
      <c r="R4025" t="s">
        <v>8316</v>
      </c>
      <c r="S4025" s="12">
        <f t="shared" si="4"/>
        <v>42408.999571759254</v>
      </c>
      <c r="T4025" s="12">
        <f t="shared" si="5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(Table1[[#This Row],[pledged]]/Table1[[#This Row],[goal]])*100</f>
        <v>1.25</v>
      </c>
      <c r="P4026">
        <f>Table1[[#This Row],[pledged]]/Table1[[#This Row],[backers_count]]</f>
        <v>10</v>
      </c>
      <c r="Q4026" t="s">
        <v>8315</v>
      </c>
      <c r="R4026" t="s">
        <v>8316</v>
      </c>
      <c r="S4026" s="12">
        <f t="shared" si="4"/>
        <v>42217.670104166667</v>
      </c>
      <c r="T4026" s="12">
        <f t="shared" si="5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(Table1[[#This Row],[pledged]]/Table1[[#This Row],[goal]])*100</f>
        <v>5</v>
      </c>
      <c r="P4027">
        <f>Table1[[#This Row],[pledged]]/Table1[[#This Row],[backers_count]]</f>
        <v>62.5</v>
      </c>
      <c r="Q4027" t="s">
        <v>8315</v>
      </c>
      <c r="R4027" t="s">
        <v>8316</v>
      </c>
      <c r="S4027" s="12">
        <f t="shared" si="4"/>
        <v>42151.237685185188</v>
      </c>
      <c r="T4027" s="12">
        <f t="shared" si="5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(Table1[[#This Row],[pledged]]/Table1[[#This Row],[goal]])*100</f>
        <v>0</v>
      </c>
      <c r="P4028" t="e">
        <f>Table1[[#This Row],[pledged]]/Table1[[#This Row],[backers_count]]</f>
        <v>#DIV/0!</v>
      </c>
      <c r="Q4028" t="s">
        <v>8315</v>
      </c>
      <c r="R4028" t="s">
        <v>8316</v>
      </c>
      <c r="S4028" s="12">
        <f t="shared" si="4"/>
        <v>42282.655543981484</v>
      </c>
      <c r="T4028" s="12">
        <f t="shared" si="5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(Table1[[#This Row],[pledged]]/Table1[[#This Row],[goal]])*100</f>
        <v>7.166666666666667</v>
      </c>
      <c r="P4029">
        <f>Table1[[#This Row],[pledged]]/Table1[[#This Row],[backers_count]]</f>
        <v>30.714285714285715</v>
      </c>
      <c r="Q4029" t="s">
        <v>8315</v>
      </c>
      <c r="R4029" t="s">
        <v>8316</v>
      </c>
      <c r="S4029" s="12">
        <f t="shared" si="4"/>
        <v>42768.97084490741</v>
      </c>
      <c r="T4029" s="12">
        <f t="shared" si="5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(Table1[[#This Row],[pledged]]/Table1[[#This Row],[goal]])*100</f>
        <v>28.050000000000004</v>
      </c>
      <c r="P4030">
        <f>Table1[[#This Row],[pledged]]/Table1[[#This Row],[backers_count]]</f>
        <v>51</v>
      </c>
      <c r="Q4030" t="s">
        <v>8315</v>
      </c>
      <c r="R4030" t="s">
        <v>8316</v>
      </c>
      <c r="S4030" s="12">
        <f t="shared" si="4"/>
        <v>41765.938657407409</v>
      </c>
      <c r="T4030" s="12">
        <f t="shared" si="5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(Table1[[#This Row],[pledged]]/Table1[[#This Row],[goal]])*100</f>
        <v>0</v>
      </c>
      <c r="P4031" t="e">
        <f>Table1[[#This Row],[pledged]]/Table1[[#This Row],[backers_count]]</f>
        <v>#DIV/0!</v>
      </c>
      <c r="Q4031" t="s">
        <v>8315</v>
      </c>
      <c r="R4031" t="s">
        <v>8316</v>
      </c>
      <c r="S4031" s="12">
        <f t="shared" si="4"/>
        <v>42322.025115740747</v>
      </c>
      <c r="T4031" s="12">
        <f t="shared" si="5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(Table1[[#This Row],[pledged]]/Table1[[#This Row],[goal]])*100</f>
        <v>16</v>
      </c>
      <c r="P4032">
        <f>Table1[[#This Row],[pledged]]/Table1[[#This Row],[backers_count]]</f>
        <v>66.666666666666671</v>
      </c>
      <c r="Q4032" t="s">
        <v>8315</v>
      </c>
      <c r="R4032" t="s">
        <v>8316</v>
      </c>
      <c r="S4032" s="12">
        <f t="shared" si="4"/>
        <v>42374.655081018514</v>
      </c>
      <c r="T4032" s="12">
        <f t="shared" si="5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(Table1[[#This Row],[pledged]]/Table1[[#This Row],[goal]])*100</f>
        <v>0</v>
      </c>
      <c r="P4033" t="e">
        <f>Table1[[#This Row],[pledged]]/Table1[[#This Row],[backers_count]]</f>
        <v>#DIV/0!</v>
      </c>
      <c r="Q4033" t="s">
        <v>8315</v>
      </c>
      <c r="R4033" t="s">
        <v>8316</v>
      </c>
      <c r="S4033" s="12">
        <f t="shared" si="4"/>
        <v>41941.585231481484</v>
      </c>
      <c r="T4033" s="12">
        <f t="shared" si="5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(Table1[[#This Row],[pledged]]/Table1[[#This Row],[goal]])*100</f>
        <v>6.8287037037037033</v>
      </c>
      <c r="P4034">
        <f>Table1[[#This Row],[pledged]]/Table1[[#This Row],[backers_count]]</f>
        <v>59</v>
      </c>
      <c r="Q4034" t="s">
        <v>8315</v>
      </c>
      <c r="R4034" t="s">
        <v>8316</v>
      </c>
      <c r="S4034" s="12">
        <f t="shared" ref="S4034:S4097" si="6">(((J4034/60)/60)/24)+DATE(1970,1,1)</f>
        <v>42293.809212962966</v>
      </c>
      <c r="T4034" s="12">
        <f t="shared" ref="T4034:T4097" si="7">(((I4034/60)/60)/24)+DATE(1970,1,1)</f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(Table1[[#This Row],[pledged]]/Table1[[#This Row],[goal]])*100</f>
        <v>25.698702928870294</v>
      </c>
      <c r="P4035">
        <f>Table1[[#This Row],[pledged]]/Table1[[#This Row],[backers_count]]</f>
        <v>65.340319148936175</v>
      </c>
      <c r="Q4035" t="s">
        <v>8315</v>
      </c>
      <c r="R4035" t="s">
        <v>8316</v>
      </c>
      <c r="S4035" s="12">
        <f t="shared" si="6"/>
        <v>42614.268796296295</v>
      </c>
      <c r="T4035" s="12">
        <f t="shared" si="7"/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(Table1[[#This Row],[pledged]]/Table1[[#This Row],[goal]])*100</f>
        <v>1.4814814814814816</v>
      </c>
      <c r="P4036">
        <f>Table1[[#This Row],[pledged]]/Table1[[#This Row],[backers_count]]</f>
        <v>100</v>
      </c>
      <c r="Q4036" t="s">
        <v>8315</v>
      </c>
      <c r="R4036" t="s">
        <v>8316</v>
      </c>
      <c r="S4036" s="12">
        <f t="shared" si="6"/>
        <v>42067.947337962964</v>
      </c>
      <c r="T4036" s="12">
        <f t="shared" si="7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(Table1[[#This Row],[pledged]]/Table1[[#This Row],[goal]])*100</f>
        <v>36.85</v>
      </c>
      <c r="P4037">
        <f>Table1[[#This Row],[pledged]]/Table1[[#This Row],[backers_count]]</f>
        <v>147.4</v>
      </c>
      <c r="Q4037" t="s">
        <v>8315</v>
      </c>
      <c r="R4037" t="s">
        <v>8316</v>
      </c>
      <c r="S4037" s="12">
        <f t="shared" si="6"/>
        <v>41903.882951388885</v>
      </c>
      <c r="T4037" s="12">
        <f t="shared" si="7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(Table1[[#This Row],[pledged]]/Table1[[#This Row],[goal]])*100</f>
        <v>47.05</v>
      </c>
      <c r="P4038">
        <f>Table1[[#This Row],[pledged]]/Table1[[#This Row],[backers_count]]</f>
        <v>166.05882352941177</v>
      </c>
      <c r="Q4038" t="s">
        <v>8315</v>
      </c>
      <c r="R4038" t="s">
        <v>8316</v>
      </c>
      <c r="S4038" s="12">
        <f t="shared" si="6"/>
        <v>41804.937083333331</v>
      </c>
      <c r="T4038" s="12">
        <f t="shared" si="7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(Table1[[#This Row],[pledged]]/Table1[[#This Row],[goal]])*100</f>
        <v>11.428571428571429</v>
      </c>
      <c r="P4039">
        <f>Table1[[#This Row],[pledged]]/Table1[[#This Row],[backers_count]]</f>
        <v>40</v>
      </c>
      <c r="Q4039" t="s">
        <v>8315</v>
      </c>
      <c r="R4039" t="s">
        <v>8316</v>
      </c>
      <c r="S4039" s="12">
        <f t="shared" si="6"/>
        <v>42497.070775462969</v>
      </c>
      <c r="T4039" s="12">
        <f t="shared" si="7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(Table1[[#This Row],[pledged]]/Table1[[#This Row],[goal]])*100</f>
        <v>12.04</v>
      </c>
      <c r="P4040">
        <f>Table1[[#This Row],[pledged]]/Table1[[#This Row],[backers_count]]</f>
        <v>75.25</v>
      </c>
      <c r="Q4040" t="s">
        <v>8315</v>
      </c>
      <c r="R4040" t="s">
        <v>8316</v>
      </c>
      <c r="S4040" s="12">
        <f t="shared" si="6"/>
        <v>41869.798726851855</v>
      </c>
      <c r="T4040" s="12">
        <f t="shared" si="7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(Table1[[#This Row],[pledged]]/Table1[[#This Row],[goal]])*100</f>
        <v>60</v>
      </c>
      <c r="P4041">
        <f>Table1[[#This Row],[pledged]]/Table1[[#This Row],[backers_count]]</f>
        <v>60</v>
      </c>
      <c r="Q4041" t="s">
        <v>8315</v>
      </c>
      <c r="R4041" t="s">
        <v>8316</v>
      </c>
      <c r="S4041" s="12">
        <f t="shared" si="6"/>
        <v>42305.670914351853</v>
      </c>
      <c r="T4041" s="12">
        <f t="shared" si="7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(Table1[[#This Row],[pledged]]/Table1[[#This Row],[goal]])*100</f>
        <v>31.25</v>
      </c>
      <c r="P4042">
        <f>Table1[[#This Row],[pledged]]/Table1[[#This Row],[backers_count]]</f>
        <v>1250</v>
      </c>
      <c r="Q4042" t="s">
        <v>8315</v>
      </c>
      <c r="R4042" t="s">
        <v>8316</v>
      </c>
      <c r="S4042" s="12">
        <f t="shared" si="6"/>
        <v>42144.231527777782</v>
      </c>
      <c r="T4042" s="12">
        <f t="shared" si="7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(Table1[[#This Row],[pledged]]/Table1[[#This Row],[goal]])*100</f>
        <v>0.42</v>
      </c>
      <c r="P4043">
        <f>Table1[[#This Row],[pledged]]/Table1[[#This Row],[backers_count]]</f>
        <v>10.5</v>
      </c>
      <c r="Q4043" t="s">
        <v>8315</v>
      </c>
      <c r="R4043" t="s">
        <v>8316</v>
      </c>
      <c r="S4043" s="12">
        <f t="shared" si="6"/>
        <v>42559.474004629628</v>
      </c>
      <c r="T4043" s="12">
        <f t="shared" si="7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(Table1[[#This Row],[pledged]]/Table1[[#This Row],[goal]])*100</f>
        <v>0.21</v>
      </c>
      <c r="P4044">
        <f>Table1[[#This Row],[pledged]]/Table1[[#This Row],[backers_count]]</f>
        <v>7</v>
      </c>
      <c r="Q4044" t="s">
        <v>8315</v>
      </c>
      <c r="R4044" t="s">
        <v>8316</v>
      </c>
      <c r="S4044" s="12">
        <f t="shared" si="6"/>
        <v>41995.084074074075</v>
      </c>
      <c r="T4044" s="12">
        <f t="shared" si="7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(Table1[[#This Row],[pledged]]/Table1[[#This Row],[goal]])*100</f>
        <v>0</v>
      </c>
      <c r="P4045" t="e">
        <f>Table1[[#This Row],[pledged]]/Table1[[#This Row],[backers_count]]</f>
        <v>#DIV/0!</v>
      </c>
      <c r="Q4045" t="s">
        <v>8315</v>
      </c>
      <c r="R4045" t="s">
        <v>8316</v>
      </c>
      <c r="S4045" s="12">
        <f t="shared" si="6"/>
        <v>41948.957465277781</v>
      </c>
      <c r="T4045" s="12">
        <f t="shared" si="7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(Table1[[#This Row],[pledged]]/Table1[[#This Row],[goal]])*100</f>
        <v>37.5</v>
      </c>
      <c r="P4046">
        <f>Table1[[#This Row],[pledged]]/Table1[[#This Row],[backers_count]]</f>
        <v>56.25</v>
      </c>
      <c r="Q4046" t="s">
        <v>8315</v>
      </c>
      <c r="R4046" t="s">
        <v>8316</v>
      </c>
      <c r="S4046" s="12">
        <f t="shared" si="6"/>
        <v>42074.219699074078</v>
      </c>
      <c r="T4046" s="12">
        <f t="shared" si="7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(Table1[[#This Row],[pledged]]/Table1[[#This Row],[goal]])*100</f>
        <v>0.02</v>
      </c>
      <c r="P4047">
        <f>Table1[[#This Row],[pledged]]/Table1[[#This Row],[backers_count]]</f>
        <v>1</v>
      </c>
      <c r="Q4047" t="s">
        <v>8315</v>
      </c>
      <c r="R4047" t="s">
        <v>8316</v>
      </c>
      <c r="S4047" s="12">
        <f t="shared" si="6"/>
        <v>41842.201261574075</v>
      </c>
      <c r="T4047" s="12">
        <f t="shared" si="7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(Table1[[#This Row],[pledged]]/Table1[[#This Row],[goal]])*100</f>
        <v>8.2142857142857135</v>
      </c>
      <c r="P4048">
        <f>Table1[[#This Row],[pledged]]/Table1[[#This Row],[backers_count]]</f>
        <v>38.333333333333336</v>
      </c>
      <c r="Q4048" t="s">
        <v>8315</v>
      </c>
      <c r="R4048" t="s">
        <v>8316</v>
      </c>
      <c r="S4048" s="12">
        <f t="shared" si="6"/>
        <v>41904.650578703702</v>
      </c>
      <c r="T4048" s="12">
        <f t="shared" si="7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(Table1[[#This Row],[pledged]]/Table1[[#This Row],[goal]])*100</f>
        <v>2.1999999999999997</v>
      </c>
      <c r="P4049">
        <f>Table1[[#This Row],[pledged]]/Table1[[#This Row],[backers_count]]</f>
        <v>27.5</v>
      </c>
      <c r="Q4049" t="s">
        <v>8315</v>
      </c>
      <c r="R4049" t="s">
        <v>8316</v>
      </c>
      <c r="S4049" s="12">
        <f t="shared" si="6"/>
        <v>41991.022488425922</v>
      </c>
      <c r="T4049" s="12">
        <f t="shared" si="7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(Table1[[#This Row],[pledged]]/Table1[[#This Row],[goal]])*100</f>
        <v>17.652941176470588</v>
      </c>
      <c r="P4050">
        <f>Table1[[#This Row],[pledged]]/Table1[[#This Row],[backers_count]]</f>
        <v>32.978021978021978</v>
      </c>
      <c r="Q4050" t="s">
        <v>8315</v>
      </c>
      <c r="R4050" t="s">
        <v>8316</v>
      </c>
      <c r="S4050" s="12">
        <f t="shared" si="6"/>
        <v>42436.509108796294</v>
      </c>
      <c r="T4050" s="12">
        <f t="shared" si="7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(Table1[[#This Row],[pledged]]/Table1[[#This Row],[goal]])*100</f>
        <v>0.08</v>
      </c>
      <c r="P4051">
        <f>Table1[[#This Row],[pledged]]/Table1[[#This Row],[backers_count]]</f>
        <v>16</v>
      </c>
      <c r="Q4051" t="s">
        <v>8315</v>
      </c>
      <c r="R4051" t="s">
        <v>8316</v>
      </c>
      <c r="S4051" s="12">
        <f t="shared" si="6"/>
        <v>42169.958506944444</v>
      </c>
      <c r="T4051" s="12">
        <f t="shared" si="7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(Table1[[#This Row],[pledged]]/Table1[[#This Row],[goal]])*100</f>
        <v>6.6666666666666666E-2</v>
      </c>
      <c r="P4052">
        <f>Table1[[#This Row],[pledged]]/Table1[[#This Row],[backers_count]]</f>
        <v>1</v>
      </c>
      <c r="Q4052" t="s">
        <v>8315</v>
      </c>
      <c r="R4052" t="s">
        <v>8316</v>
      </c>
      <c r="S4052" s="12">
        <f t="shared" si="6"/>
        <v>41905.636469907404</v>
      </c>
      <c r="T4052" s="12">
        <f t="shared" si="7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(Table1[[#This Row],[pledged]]/Table1[[#This Row],[goal]])*100</f>
        <v>0</v>
      </c>
      <c r="P4053" t="e">
        <f>Table1[[#This Row],[pledged]]/Table1[[#This Row],[backers_count]]</f>
        <v>#DIV/0!</v>
      </c>
      <c r="Q4053" t="s">
        <v>8315</v>
      </c>
      <c r="R4053" t="s">
        <v>8316</v>
      </c>
      <c r="S4053" s="12">
        <f t="shared" si="6"/>
        <v>41761.810150462967</v>
      </c>
      <c r="T4053" s="12">
        <f t="shared" si="7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(Table1[[#This Row],[pledged]]/Table1[[#This Row],[goal]])*100</f>
        <v>37.533333333333339</v>
      </c>
      <c r="P4054">
        <f>Table1[[#This Row],[pledged]]/Table1[[#This Row],[backers_count]]</f>
        <v>86.615384615384613</v>
      </c>
      <c r="Q4054" t="s">
        <v>8315</v>
      </c>
      <c r="R4054" t="s">
        <v>8316</v>
      </c>
      <c r="S4054" s="12">
        <f t="shared" si="6"/>
        <v>41865.878657407404</v>
      </c>
      <c r="T4054" s="12">
        <f t="shared" si="7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(Table1[[#This Row],[pledged]]/Table1[[#This Row],[goal]])*100</f>
        <v>22</v>
      </c>
      <c r="P4055">
        <f>Table1[[#This Row],[pledged]]/Table1[[#This Row],[backers_count]]</f>
        <v>55</v>
      </c>
      <c r="Q4055" t="s">
        <v>8315</v>
      </c>
      <c r="R4055" t="s">
        <v>8316</v>
      </c>
      <c r="S4055" s="12">
        <f t="shared" si="6"/>
        <v>41928.690138888887</v>
      </c>
      <c r="T4055" s="12">
        <f t="shared" si="7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(Table1[[#This Row],[pledged]]/Table1[[#This Row],[goal]])*100</f>
        <v>0</v>
      </c>
      <c r="P4056" t="e">
        <f>Table1[[#This Row],[pledged]]/Table1[[#This Row],[backers_count]]</f>
        <v>#DIV/0!</v>
      </c>
      <c r="Q4056" t="s">
        <v>8315</v>
      </c>
      <c r="R4056" t="s">
        <v>8316</v>
      </c>
      <c r="S4056" s="12">
        <f t="shared" si="6"/>
        <v>42613.841261574074</v>
      </c>
      <c r="T4056" s="12">
        <f t="shared" si="7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(Table1[[#This Row],[pledged]]/Table1[[#This Row],[goal]])*100</f>
        <v>17.62</v>
      </c>
      <c r="P4057">
        <f>Table1[[#This Row],[pledged]]/Table1[[#This Row],[backers_count]]</f>
        <v>41.952380952380949</v>
      </c>
      <c r="Q4057" t="s">
        <v>8315</v>
      </c>
      <c r="R4057" t="s">
        <v>8316</v>
      </c>
      <c r="S4057" s="12">
        <f t="shared" si="6"/>
        <v>41779.648506944446</v>
      </c>
      <c r="T4057" s="12">
        <f t="shared" si="7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(Table1[[#This Row],[pledged]]/Table1[[#This Row],[goal]])*100</f>
        <v>53</v>
      </c>
      <c r="P4058">
        <f>Table1[[#This Row],[pledged]]/Table1[[#This Row],[backers_count]]</f>
        <v>88.333333333333329</v>
      </c>
      <c r="Q4058" t="s">
        <v>8315</v>
      </c>
      <c r="R4058" t="s">
        <v>8316</v>
      </c>
      <c r="S4058" s="12">
        <f t="shared" si="6"/>
        <v>42534.933321759265</v>
      </c>
      <c r="T4058" s="12">
        <f t="shared" si="7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(Table1[[#This Row],[pledged]]/Table1[[#This Row],[goal]])*100</f>
        <v>22.142857142857142</v>
      </c>
      <c r="P4059">
        <f>Table1[[#This Row],[pledged]]/Table1[[#This Row],[backers_count]]</f>
        <v>129.16666666666666</v>
      </c>
      <c r="Q4059" t="s">
        <v>8315</v>
      </c>
      <c r="R4059" t="s">
        <v>8316</v>
      </c>
      <c r="S4059" s="12">
        <f t="shared" si="6"/>
        <v>42310.968518518523</v>
      </c>
      <c r="T4059" s="12">
        <f t="shared" si="7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(Table1[[#This Row],[pledged]]/Table1[[#This Row],[goal]])*100</f>
        <v>2.5333333333333332</v>
      </c>
      <c r="P4060">
        <f>Table1[[#This Row],[pledged]]/Table1[[#This Row],[backers_count]]</f>
        <v>23.75</v>
      </c>
      <c r="Q4060" t="s">
        <v>8315</v>
      </c>
      <c r="R4060" t="s">
        <v>8316</v>
      </c>
      <c r="S4060" s="12">
        <f t="shared" si="6"/>
        <v>42446.060694444444</v>
      </c>
      <c r="T4060" s="12">
        <f t="shared" si="7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(Table1[[#This Row],[pledged]]/Table1[[#This Row],[goal]])*100</f>
        <v>2.5</v>
      </c>
      <c r="P4061">
        <f>Table1[[#This Row],[pledged]]/Table1[[#This Row],[backers_count]]</f>
        <v>35.714285714285715</v>
      </c>
      <c r="Q4061" t="s">
        <v>8315</v>
      </c>
      <c r="R4061" t="s">
        <v>8316</v>
      </c>
      <c r="S4061" s="12">
        <f t="shared" si="6"/>
        <v>41866.640648148146</v>
      </c>
      <c r="T4061" s="12">
        <f t="shared" si="7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(Table1[[#This Row],[pledged]]/Table1[[#This Row],[goal]])*100</f>
        <v>2.85</v>
      </c>
      <c r="P4062">
        <f>Table1[[#This Row],[pledged]]/Table1[[#This Row],[backers_count]]</f>
        <v>57</v>
      </c>
      <c r="Q4062" t="s">
        <v>8315</v>
      </c>
      <c r="R4062" t="s">
        <v>8316</v>
      </c>
      <c r="S4062" s="12">
        <f t="shared" si="6"/>
        <v>41779.695092592592</v>
      </c>
      <c r="T4062" s="12">
        <f t="shared" si="7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(Table1[[#This Row],[pledged]]/Table1[[#This Row],[goal]])*100</f>
        <v>0</v>
      </c>
      <c r="P4063" t="e">
        <f>Table1[[#This Row],[pledged]]/Table1[[#This Row],[backers_count]]</f>
        <v>#DIV/0!</v>
      </c>
      <c r="Q4063" t="s">
        <v>8315</v>
      </c>
      <c r="R4063" t="s">
        <v>8316</v>
      </c>
      <c r="S4063" s="12">
        <f t="shared" si="6"/>
        <v>42421.141469907408</v>
      </c>
      <c r="T4063" s="12">
        <f t="shared" si="7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(Table1[[#This Row],[pledged]]/Table1[[#This Row],[goal]])*100</f>
        <v>2.4500000000000002</v>
      </c>
      <c r="P4064">
        <f>Table1[[#This Row],[pledged]]/Table1[[#This Row],[backers_count]]</f>
        <v>163.33333333333334</v>
      </c>
      <c r="Q4064" t="s">
        <v>8315</v>
      </c>
      <c r="R4064" t="s">
        <v>8316</v>
      </c>
      <c r="S4064" s="12">
        <f t="shared" si="6"/>
        <v>42523.739212962959</v>
      </c>
      <c r="T4064" s="12">
        <f t="shared" si="7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(Table1[[#This Row],[pledged]]/Table1[[#This Row],[goal]])*100</f>
        <v>1.4210526315789473</v>
      </c>
      <c r="P4065">
        <f>Table1[[#This Row],[pledged]]/Table1[[#This Row],[backers_count]]</f>
        <v>15</v>
      </c>
      <c r="Q4065" t="s">
        <v>8315</v>
      </c>
      <c r="R4065" t="s">
        <v>8316</v>
      </c>
      <c r="S4065" s="12">
        <f t="shared" si="6"/>
        <v>41787.681527777779</v>
      </c>
      <c r="T4065" s="12">
        <f t="shared" si="7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(Table1[[#This Row],[pledged]]/Table1[[#This Row],[goal]])*100</f>
        <v>19.25</v>
      </c>
      <c r="P4066">
        <f>Table1[[#This Row],[pledged]]/Table1[[#This Row],[backers_count]]</f>
        <v>64.166666666666671</v>
      </c>
      <c r="Q4066" t="s">
        <v>8315</v>
      </c>
      <c r="R4066" t="s">
        <v>8316</v>
      </c>
      <c r="S4066" s="12">
        <f t="shared" si="6"/>
        <v>42093.588263888887</v>
      </c>
      <c r="T4066" s="12">
        <f t="shared" si="7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(Table1[[#This Row],[pledged]]/Table1[[#This Row],[goal]])*100</f>
        <v>0.67500000000000004</v>
      </c>
      <c r="P4067">
        <f>Table1[[#This Row],[pledged]]/Table1[[#This Row],[backers_count]]</f>
        <v>6.75</v>
      </c>
      <c r="Q4067" t="s">
        <v>8315</v>
      </c>
      <c r="R4067" t="s">
        <v>8316</v>
      </c>
      <c r="S4067" s="12">
        <f t="shared" si="6"/>
        <v>41833.951516203706</v>
      </c>
      <c r="T4067" s="12">
        <f t="shared" si="7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(Table1[[#This Row],[pledged]]/Table1[[#This Row],[goal]])*100</f>
        <v>0.16666666666666669</v>
      </c>
      <c r="P4068">
        <f>Table1[[#This Row],[pledged]]/Table1[[#This Row],[backers_count]]</f>
        <v>25</v>
      </c>
      <c r="Q4068" t="s">
        <v>8315</v>
      </c>
      <c r="R4068" t="s">
        <v>8316</v>
      </c>
      <c r="S4068" s="12">
        <f t="shared" si="6"/>
        <v>42479.039212962962</v>
      </c>
      <c r="T4068" s="12">
        <f t="shared" si="7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(Table1[[#This Row],[pledged]]/Table1[[#This Row],[goal]])*100</f>
        <v>60.9</v>
      </c>
      <c r="P4069">
        <f>Table1[[#This Row],[pledged]]/Table1[[#This Row],[backers_count]]</f>
        <v>179.11764705882354</v>
      </c>
      <c r="Q4069" t="s">
        <v>8315</v>
      </c>
      <c r="R4069" t="s">
        <v>8316</v>
      </c>
      <c r="S4069" s="12">
        <f t="shared" si="6"/>
        <v>42235.117476851854</v>
      </c>
      <c r="T4069" s="12">
        <f t="shared" si="7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(Table1[[#This Row],[pledged]]/Table1[[#This Row],[goal]])*100</f>
        <v>1</v>
      </c>
      <c r="P4070">
        <f>Table1[[#This Row],[pledged]]/Table1[[#This Row],[backers_count]]</f>
        <v>34.950000000000003</v>
      </c>
      <c r="Q4070" t="s">
        <v>8315</v>
      </c>
      <c r="R4070" t="s">
        <v>8316</v>
      </c>
      <c r="S4070" s="12">
        <f t="shared" si="6"/>
        <v>42718.963599537034</v>
      </c>
      <c r="T4070" s="12">
        <f t="shared" si="7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(Table1[[#This Row],[pledged]]/Table1[[#This Row],[goal]])*100</f>
        <v>34.4</v>
      </c>
      <c r="P4071">
        <f>Table1[[#This Row],[pledged]]/Table1[[#This Row],[backers_count]]</f>
        <v>33.07692307692308</v>
      </c>
      <c r="Q4071" t="s">
        <v>8315</v>
      </c>
      <c r="R4071" t="s">
        <v>8316</v>
      </c>
      <c r="S4071" s="12">
        <f t="shared" si="6"/>
        <v>42022.661527777775</v>
      </c>
      <c r="T4071" s="12">
        <f t="shared" si="7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(Table1[[#This Row],[pledged]]/Table1[[#This Row],[goal]])*100</f>
        <v>16.5</v>
      </c>
      <c r="P4072">
        <f>Table1[[#This Row],[pledged]]/Table1[[#This Row],[backers_count]]</f>
        <v>27.5</v>
      </c>
      <c r="Q4072" t="s">
        <v>8315</v>
      </c>
      <c r="R4072" t="s">
        <v>8316</v>
      </c>
      <c r="S4072" s="12">
        <f t="shared" si="6"/>
        <v>42031.666898148149</v>
      </c>
      <c r="T4072" s="12">
        <f t="shared" si="7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(Table1[[#This Row],[pledged]]/Table1[[#This Row],[goal]])*100</f>
        <v>0</v>
      </c>
      <c r="P4073" t="e">
        <f>Table1[[#This Row],[pledged]]/Table1[[#This Row],[backers_count]]</f>
        <v>#DIV/0!</v>
      </c>
      <c r="Q4073" t="s">
        <v>8315</v>
      </c>
      <c r="R4073" t="s">
        <v>8316</v>
      </c>
      <c r="S4073" s="12">
        <f t="shared" si="6"/>
        <v>42700.804756944446</v>
      </c>
      <c r="T4073" s="12">
        <f t="shared" si="7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(Table1[[#This Row],[pledged]]/Table1[[#This Row],[goal]])*100</f>
        <v>0.4</v>
      </c>
      <c r="P4074">
        <f>Table1[[#This Row],[pledged]]/Table1[[#This Row],[backers_count]]</f>
        <v>2</v>
      </c>
      <c r="Q4074" t="s">
        <v>8315</v>
      </c>
      <c r="R4074" t="s">
        <v>8316</v>
      </c>
      <c r="S4074" s="12">
        <f t="shared" si="6"/>
        <v>41812.77443287037</v>
      </c>
      <c r="T4074" s="12">
        <f t="shared" si="7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(Table1[[#This Row],[pledged]]/Table1[[#This Row],[goal]])*100</f>
        <v>1.0571428571428572</v>
      </c>
      <c r="P4075">
        <f>Table1[[#This Row],[pledged]]/Table1[[#This Row],[backers_count]]</f>
        <v>18.5</v>
      </c>
      <c r="Q4075" t="s">
        <v>8315</v>
      </c>
      <c r="R4075" t="s">
        <v>8316</v>
      </c>
      <c r="S4075" s="12">
        <f t="shared" si="6"/>
        <v>42078.34520833334</v>
      </c>
      <c r="T4075" s="12">
        <f t="shared" si="7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(Table1[[#This Row],[pledged]]/Table1[[#This Row],[goal]])*100</f>
        <v>26.727272727272727</v>
      </c>
      <c r="P4076">
        <f>Table1[[#This Row],[pledged]]/Table1[[#This Row],[backers_count]]</f>
        <v>35</v>
      </c>
      <c r="Q4076" t="s">
        <v>8315</v>
      </c>
      <c r="R4076" t="s">
        <v>8316</v>
      </c>
      <c r="S4076" s="12">
        <f t="shared" si="6"/>
        <v>42283.552951388891</v>
      </c>
      <c r="T4076" s="12">
        <f t="shared" si="7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(Table1[[#This Row],[pledged]]/Table1[[#This Row],[goal]])*100</f>
        <v>28.799999999999997</v>
      </c>
      <c r="P4077">
        <f>Table1[[#This Row],[pledged]]/Table1[[#This Row],[backers_count]]</f>
        <v>44.307692307692307</v>
      </c>
      <c r="Q4077" t="s">
        <v>8315</v>
      </c>
      <c r="R4077" t="s">
        <v>8316</v>
      </c>
      <c r="S4077" s="12">
        <f t="shared" si="6"/>
        <v>41779.045937499999</v>
      </c>
      <c r="T4077" s="12">
        <f t="shared" si="7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(Table1[[#This Row],[pledged]]/Table1[[#This Row],[goal]])*100</f>
        <v>0</v>
      </c>
      <c r="P4078" t="e">
        <f>Table1[[#This Row],[pledged]]/Table1[[#This Row],[backers_count]]</f>
        <v>#DIV/0!</v>
      </c>
      <c r="Q4078" t="s">
        <v>8315</v>
      </c>
      <c r="R4078" t="s">
        <v>8316</v>
      </c>
      <c r="S4078" s="12">
        <f t="shared" si="6"/>
        <v>41905.795706018522</v>
      </c>
      <c r="T4078" s="12">
        <f t="shared" si="7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(Table1[[#This Row],[pledged]]/Table1[[#This Row],[goal]])*100</f>
        <v>8.9</v>
      </c>
      <c r="P4079">
        <f>Table1[[#This Row],[pledged]]/Table1[[#This Row],[backers_count]]</f>
        <v>222.5</v>
      </c>
      <c r="Q4079" t="s">
        <v>8315</v>
      </c>
      <c r="R4079" t="s">
        <v>8316</v>
      </c>
      <c r="S4079" s="12">
        <f t="shared" si="6"/>
        <v>42695.7105787037</v>
      </c>
      <c r="T4079" s="12">
        <f t="shared" si="7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(Table1[[#This Row],[pledged]]/Table1[[#This Row],[goal]])*100</f>
        <v>0</v>
      </c>
      <c r="P4080" t="e">
        <f>Table1[[#This Row],[pledged]]/Table1[[#This Row],[backers_count]]</f>
        <v>#DIV/0!</v>
      </c>
      <c r="Q4080" t="s">
        <v>8315</v>
      </c>
      <c r="R4080" t="s">
        <v>8316</v>
      </c>
      <c r="S4080" s="12">
        <f t="shared" si="6"/>
        <v>42732.787523148145</v>
      </c>
      <c r="T4080" s="12">
        <f t="shared" si="7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(Table1[[#This Row],[pledged]]/Table1[[#This Row],[goal]])*100</f>
        <v>0.16666666666666669</v>
      </c>
      <c r="P4081">
        <f>Table1[[#This Row],[pledged]]/Table1[[#This Row],[backers_count]]</f>
        <v>5</v>
      </c>
      <c r="Q4081" t="s">
        <v>8315</v>
      </c>
      <c r="R4081" t="s">
        <v>8316</v>
      </c>
      <c r="S4081" s="12">
        <f t="shared" si="6"/>
        <v>42510.938900462963</v>
      </c>
      <c r="T4081" s="12">
        <f t="shared" si="7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(Table1[[#This Row],[pledged]]/Table1[[#This Row],[goal]])*100</f>
        <v>0</v>
      </c>
      <c r="P4082" t="e">
        <f>Table1[[#This Row],[pledged]]/Table1[[#This Row],[backers_count]]</f>
        <v>#DIV/0!</v>
      </c>
      <c r="Q4082" t="s">
        <v>8315</v>
      </c>
      <c r="R4082" t="s">
        <v>8316</v>
      </c>
      <c r="S4082" s="12">
        <f t="shared" si="6"/>
        <v>42511.698101851856</v>
      </c>
      <c r="T4082" s="12">
        <f t="shared" si="7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(Table1[[#This Row],[pledged]]/Table1[[#This Row],[goal]])*100</f>
        <v>15.737410071942445</v>
      </c>
      <c r="P4083">
        <f>Table1[[#This Row],[pledged]]/Table1[[#This Row],[backers_count]]</f>
        <v>29.166666666666668</v>
      </c>
      <c r="Q4083" t="s">
        <v>8315</v>
      </c>
      <c r="R4083" t="s">
        <v>8316</v>
      </c>
      <c r="S4083" s="12">
        <f t="shared" si="6"/>
        <v>42041.581307870365</v>
      </c>
      <c r="T4083" s="12">
        <f t="shared" si="7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(Table1[[#This Row],[pledged]]/Table1[[#This Row],[goal]])*100</f>
        <v>2</v>
      </c>
      <c r="P4084">
        <f>Table1[[#This Row],[pledged]]/Table1[[#This Row],[backers_count]]</f>
        <v>1.5</v>
      </c>
      <c r="Q4084" t="s">
        <v>8315</v>
      </c>
      <c r="R4084" t="s">
        <v>8316</v>
      </c>
      <c r="S4084" s="12">
        <f t="shared" si="6"/>
        <v>42307.189270833333</v>
      </c>
      <c r="T4084" s="12">
        <f t="shared" si="7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(Table1[[#This Row],[pledged]]/Table1[[#This Row],[goal]])*100</f>
        <v>21.685714285714287</v>
      </c>
      <c r="P4085">
        <f>Table1[[#This Row],[pledged]]/Table1[[#This Row],[backers_count]]</f>
        <v>126.5</v>
      </c>
      <c r="Q4085" t="s">
        <v>8315</v>
      </c>
      <c r="R4085" t="s">
        <v>8316</v>
      </c>
      <c r="S4085" s="12">
        <f t="shared" si="6"/>
        <v>42353.761759259258</v>
      </c>
      <c r="T4085" s="12">
        <f t="shared" si="7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(Table1[[#This Row],[pledged]]/Table1[[#This Row],[goal]])*100</f>
        <v>0.33333333333333337</v>
      </c>
      <c r="P4086">
        <f>Table1[[#This Row],[pledged]]/Table1[[#This Row],[backers_count]]</f>
        <v>10</v>
      </c>
      <c r="Q4086" t="s">
        <v>8315</v>
      </c>
      <c r="R4086" t="s">
        <v>8316</v>
      </c>
      <c r="S4086" s="12">
        <f t="shared" si="6"/>
        <v>42622.436412037037</v>
      </c>
      <c r="T4086" s="12">
        <f t="shared" si="7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(Table1[[#This Row],[pledged]]/Table1[[#This Row],[goal]])*100</f>
        <v>0.2857142857142857</v>
      </c>
      <c r="P4087">
        <f>Table1[[#This Row],[pledged]]/Table1[[#This Row],[backers_count]]</f>
        <v>10</v>
      </c>
      <c r="Q4087" t="s">
        <v>8315</v>
      </c>
      <c r="R4087" t="s">
        <v>8316</v>
      </c>
      <c r="S4087" s="12">
        <f t="shared" si="6"/>
        <v>42058.603877314818</v>
      </c>
      <c r="T4087" s="12">
        <f t="shared" si="7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(Table1[[#This Row],[pledged]]/Table1[[#This Row],[goal]])*100</f>
        <v>4.7</v>
      </c>
      <c r="P4088">
        <f>Table1[[#This Row],[pledged]]/Table1[[#This Row],[backers_count]]</f>
        <v>9.4</v>
      </c>
      <c r="Q4088" t="s">
        <v>8315</v>
      </c>
      <c r="R4088" t="s">
        <v>8316</v>
      </c>
      <c r="S4088" s="12">
        <f t="shared" si="6"/>
        <v>42304.940960648149</v>
      </c>
      <c r="T4088" s="12">
        <f t="shared" si="7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(Table1[[#This Row],[pledged]]/Table1[[#This Row],[goal]])*100</f>
        <v>0</v>
      </c>
      <c r="P4089" t="e">
        <f>Table1[[#This Row],[pledged]]/Table1[[#This Row],[backers_count]]</f>
        <v>#DIV/0!</v>
      </c>
      <c r="Q4089" t="s">
        <v>8315</v>
      </c>
      <c r="R4089" t="s">
        <v>8316</v>
      </c>
      <c r="S4089" s="12">
        <f t="shared" si="6"/>
        <v>42538.742893518516</v>
      </c>
      <c r="T4089" s="12">
        <f t="shared" si="7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(Table1[[#This Row],[pledged]]/Table1[[#This Row],[goal]])*100</f>
        <v>10.8</v>
      </c>
      <c r="P4090">
        <f>Table1[[#This Row],[pledged]]/Table1[[#This Row],[backers_count]]</f>
        <v>72</v>
      </c>
      <c r="Q4090" t="s">
        <v>8315</v>
      </c>
      <c r="R4090" t="s">
        <v>8316</v>
      </c>
      <c r="S4090" s="12">
        <f t="shared" si="6"/>
        <v>41990.612546296295</v>
      </c>
      <c r="T4090" s="12">
        <f t="shared" si="7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(Table1[[#This Row],[pledged]]/Table1[[#This Row],[goal]])*100</f>
        <v>4.8</v>
      </c>
      <c r="P4091">
        <f>Table1[[#This Row],[pledged]]/Table1[[#This Row],[backers_count]]</f>
        <v>30</v>
      </c>
      <c r="Q4091" t="s">
        <v>8315</v>
      </c>
      <c r="R4091" t="s">
        <v>8316</v>
      </c>
      <c r="S4091" s="12">
        <f t="shared" si="6"/>
        <v>42122.732499999998</v>
      </c>
      <c r="T4091" s="12">
        <f t="shared" si="7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(Table1[[#This Row],[pledged]]/Table1[[#This Row],[goal]])*100</f>
        <v>3.2</v>
      </c>
      <c r="P4092">
        <f>Table1[[#This Row],[pledged]]/Table1[[#This Row],[backers_count]]</f>
        <v>10.666666666666666</v>
      </c>
      <c r="Q4092" t="s">
        <v>8315</v>
      </c>
      <c r="R4092" t="s">
        <v>8316</v>
      </c>
      <c r="S4092" s="12">
        <f t="shared" si="6"/>
        <v>42209.67288194444</v>
      </c>
      <c r="T4092" s="12">
        <f t="shared" si="7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(Table1[[#This Row],[pledged]]/Table1[[#This Row],[goal]])*100</f>
        <v>12.75</v>
      </c>
      <c r="P4093">
        <f>Table1[[#This Row],[pledged]]/Table1[[#This Row],[backers_count]]</f>
        <v>25.5</v>
      </c>
      <c r="Q4093" t="s">
        <v>8315</v>
      </c>
      <c r="R4093" t="s">
        <v>8316</v>
      </c>
      <c r="S4093" s="12">
        <f t="shared" si="6"/>
        <v>41990.506377314814</v>
      </c>
      <c r="T4093" s="12">
        <f t="shared" si="7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(Table1[[#This Row],[pledged]]/Table1[[#This Row],[goal]])*100</f>
        <v>1.8181818181818181E-2</v>
      </c>
      <c r="P4094">
        <f>Table1[[#This Row],[pledged]]/Table1[[#This Row],[backers_count]]</f>
        <v>20</v>
      </c>
      <c r="Q4094" t="s">
        <v>8315</v>
      </c>
      <c r="R4094" t="s">
        <v>8316</v>
      </c>
      <c r="S4094" s="12">
        <f t="shared" si="6"/>
        <v>42039.194988425923</v>
      </c>
      <c r="T4094" s="12">
        <f t="shared" si="7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(Table1[[#This Row],[pledged]]/Table1[[#This Row],[goal]])*100</f>
        <v>2.4</v>
      </c>
      <c r="P4095">
        <f>Table1[[#This Row],[pledged]]/Table1[[#This Row],[backers_count]]</f>
        <v>15</v>
      </c>
      <c r="Q4095" t="s">
        <v>8315</v>
      </c>
      <c r="R4095" t="s">
        <v>8316</v>
      </c>
      <c r="S4095" s="12">
        <f t="shared" si="6"/>
        <v>42178.815891203703</v>
      </c>
      <c r="T4095" s="12">
        <f t="shared" si="7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(Table1[[#This Row],[pledged]]/Table1[[#This Row],[goal]])*100</f>
        <v>36.5</v>
      </c>
      <c r="P4096">
        <f>Table1[[#This Row],[pledged]]/Table1[[#This Row],[backers_count]]</f>
        <v>91.25</v>
      </c>
      <c r="Q4096" t="s">
        <v>8315</v>
      </c>
      <c r="R4096" t="s">
        <v>8316</v>
      </c>
      <c r="S4096" s="12">
        <f t="shared" si="6"/>
        <v>41890.086805555555</v>
      </c>
      <c r="T4096" s="12">
        <f t="shared" si="7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(Table1[[#This Row],[pledged]]/Table1[[#This Row],[goal]])*100</f>
        <v>2.666666666666667</v>
      </c>
      <c r="P4097">
        <f>Table1[[#This Row],[pledged]]/Table1[[#This Row],[backers_count]]</f>
        <v>800</v>
      </c>
      <c r="Q4097" t="s">
        <v>8315</v>
      </c>
      <c r="R4097" t="s">
        <v>8316</v>
      </c>
      <c r="S4097" s="12">
        <f t="shared" si="6"/>
        <v>42693.031828703708</v>
      </c>
      <c r="T4097" s="12">
        <f t="shared" si="7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(Table1[[#This Row],[pledged]]/Table1[[#This Row],[goal]])*100</f>
        <v>11.428571428571429</v>
      </c>
      <c r="P4098">
        <f>Table1[[#This Row],[pledged]]/Table1[[#This Row],[backers_count]]</f>
        <v>80</v>
      </c>
      <c r="Q4098" t="s">
        <v>8315</v>
      </c>
      <c r="R4098" t="s">
        <v>8316</v>
      </c>
      <c r="S4098" s="12">
        <f t="shared" ref="S4098:S4115" si="8">(((J4098/60)/60)/24)+DATE(1970,1,1)</f>
        <v>42750.530312499999</v>
      </c>
      <c r="T4098" s="12">
        <f t="shared" ref="T4098:T4115" si="9">(((I4098/60)/60)/24)+DATE(1970,1,1)</f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(Table1[[#This Row],[pledged]]/Table1[[#This Row],[goal]])*100</f>
        <v>0</v>
      </c>
      <c r="P4099" t="e">
        <f>Table1[[#This Row],[pledged]]/Table1[[#This Row],[backers_count]]</f>
        <v>#DIV/0!</v>
      </c>
      <c r="Q4099" t="s">
        <v>8315</v>
      </c>
      <c r="R4099" t="s">
        <v>8316</v>
      </c>
      <c r="S4099" s="12">
        <f t="shared" si="8"/>
        <v>42344.824502314819</v>
      </c>
      <c r="T4099" s="12">
        <f t="shared" si="9"/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(Table1[[#This Row],[pledged]]/Table1[[#This Row],[goal]])*100</f>
        <v>0</v>
      </c>
      <c r="P4100" t="e">
        <f>Table1[[#This Row],[pledged]]/Table1[[#This Row],[backers_count]]</f>
        <v>#DIV/0!</v>
      </c>
      <c r="Q4100" t="s">
        <v>8315</v>
      </c>
      <c r="R4100" t="s">
        <v>8316</v>
      </c>
      <c r="S4100" s="12">
        <f t="shared" si="8"/>
        <v>42495.722187499996</v>
      </c>
      <c r="T4100" s="12">
        <f t="shared" si="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(Table1[[#This Row],[pledged]]/Table1[[#This Row],[goal]])*100</f>
        <v>1.1111111111111112</v>
      </c>
      <c r="P4101">
        <f>Table1[[#This Row],[pledged]]/Table1[[#This Row],[backers_count]]</f>
        <v>50</v>
      </c>
      <c r="Q4101" t="s">
        <v>8315</v>
      </c>
      <c r="R4101" t="s">
        <v>8316</v>
      </c>
      <c r="S4101" s="12">
        <f t="shared" si="8"/>
        <v>42570.850381944445</v>
      </c>
      <c r="T4101" s="12">
        <f t="shared" si="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(Table1[[#This Row],[pledged]]/Table1[[#This Row],[goal]])*100</f>
        <v>0</v>
      </c>
      <c r="P4102" t="e">
        <f>Table1[[#This Row],[pledged]]/Table1[[#This Row],[backers_count]]</f>
        <v>#DIV/0!</v>
      </c>
      <c r="Q4102" t="s">
        <v>8315</v>
      </c>
      <c r="R4102" t="s">
        <v>8316</v>
      </c>
      <c r="S4102" s="12">
        <f t="shared" si="8"/>
        <v>41927.124884259261</v>
      </c>
      <c r="T4102" s="12">
        <f t="shared" si="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(Table1[[#This Row],[pledged]]/Table1[[#This Row],[goal]])*100</f>
        <v>0</v>
      </c>
      <c r="P4103" t="e">
        <f>Table1[[#This Row],[pledged]]/Table1[[#This Row],[backers_count]]</f>
        <v>#DIV/0!</v>
      </c>
      <c r="Q4103" t="s">
        <v>8315</v>
      </c>
      <c r="R4103" t="s">
        <v>8316</v>
      </c>
      <c r="S4103" s="12">
        <f t="shared" si="8"/>
        <v>42730.903726851851</v>
      </c>
      <c r="T4103" s="12">
        <f t="shared" si="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(Table1[[#This Row],[pledged]]/Table1[[#This Row],[goal]])*100</f>
        <v>27.400000000000002</v>
      </c>
      <c r="P4104">
        <f>Table1[[#This Row],[pledged]]/Table1[[#This Row],[backers_count]]</f>
        <v>22.833333333333332</v>
      </c>
      <c r="Q4104" t="s">
        <v>8315</v>
      </c>
      <c r="R4104" t="s">
        <v>8316</v>
      </c>
      <c r="S4104" s="12">
        <f t="shared" si="8"/>
        <v>42475.848067129627</v>
      </c>
      <c r="T4104" s="12">
        <f t="shared" si="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(Table1[[#This Row],[pledged]]/Table1[[#This Row],[goal]])*100</f>
        <v>10</v>
      </c>
      <c r="P4105">
        <f>Table1[[#This Row],[pledged]]/Table1[[#This Row],[backers_count]]</f>
        <v>16.666666666666668</v>
      </c>
      <c r="Q4105" t="s">
        <v>8315</v>
      </c>
      <c r="R4105" t="s">
        <v>8316</v>
      </c>
      <c r="S4105" s="12">
        <f t="shared" si="8"/>
        <v>42188.83293981482</v>
      </c>
      <c r="T4105" s="12">
        <f t="shared" si="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(Table1[[#This Row],[pledged]]/Table1[[#This Row],[goal]])*100</f>
        <v>21.366666666666667</v>
      </c>
      <c r="P4106">
        <f>Table1[[#This Row],[pledged]]/Table1[[#This Row],[backers_count]]</f>
        <v>45.785714285714285</v>
      </c>
      <c r="Q4106" t="s">
        <v>8315</v>
      </c>
      <c r="R4106" t="s">
        <v>8316</v>
      </c>
      <c r="S4106" s="12">
        <f t="shared" si="8"/>
        <v>42640.278171296297</v>
      </c>
      <c r="T4106" s="12">
        <f t="shared" si="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(Table1[[#This Row],[pledged]]/Table1[[#This Row],[goal]])*100</f>
        <v>6.9696969696969706</v>
      </c>
      <c r="P4107">
        <f>Table1[[#This Row],[pledged]]/Table1[[#This Row],[backers_count]]</f>
        <v>383.33333333333331</v>
      </c>
      <c r="Q4107" t="s">
        <v>8315</v>
      </c>
      <c r="R4107" t="s">
        <v>8316</v>
      </c>
      <c r="S4107" s="12">
        <f t="shared" si="8"/>
        <v>42697.010520833333</v>
      </c>
      <c r="T4107" s="12">
        <f t="shared" si="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(Table1[[#This Row],[pledged]]/Table1[[#This Row],[goal]])*100</f>
        <v>70.599999999999994</v>
      </c>
      <c r="P4108">
        <f>Table1[[#This Row],[pledged]]/Table1[[#This Row],[backers_count]]</f>
        <v>106.96969696969697</v>
      </c>
      <c r="Q4108" t="s">
        <v>8315</v>
      </c>
      <c r="R4108" t="s">
        <v>8316</v>
      </c>
      <c r="S4108" s="12">
        <f t="shared" si="8"/>
        <v>42053.049375000002</v>
      </c>
      <c r="T4108" s="12">
        <f t="shared" si="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(Table1[[#This Row],[pledged]]/Table1[[#This Row],[goal]])*100</f>
        <v>2.0500000000000003</v>
      </c>
      <c r="P4109">
        <f>Table1[[#This Row],[pledged]]/Table1[[#This Row],[backers_count]]</f>
        <v>10.25</v>
      </c>
      <c r="Q4109" t="s">
        <v>8315</v>
      </c>
      <c r="R4109" t="s">
        <v>8316</v>
      </c>
      <c r="S4109" s="12">
        <f t="shared" si="8"/>
        <v>41883.916678240741</v>
      </c>
      <c r="T4109" s="12">
        <f t="shared" si="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(Table1[[#This Row],[pledged]]/Table1[[#This Row],[goal]])*100</f>
        <v>1.9666666666666666</v>
      </c>
      <c r="P4110">
        <f>Table1[[#This Row],[pledged]]/Table1[[#This Row],[backers_count]]</f>
        <v>59</v>
      </c>
      <c r="Q4110" t="s">
        <v>8315</v>
      </c>
      <c r="R4110" t="s">
        <v>8316</v>
      </c>
      <c r="S4110" s="12">
        <f t="shared" si="8"/>
        <v>42767.031678240746</v>
      </c>
      <c r="T4110" s="12">
        <f t="shared" si="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(Table1[[#This Row],[pledged]]/Table1[[#This Row],[goal]])*100</f>
        <v>0</v>
      </c>
      <c r="P4111" t="e">
        <f>Table1[[#This Row],[pledged]]/Table1[[#This Row],[backers_count]]</f>
        <v>#DIV/0!</v>
      </c>
      <c r="Q4111" t="s">
        <v>8315</v>
      </c>
      <c r="R4111" t="s">
        <v>8316</v>
      </c>
      <c r="S4111" s="12">
        <f t="shared" si="8"/>
        <v>42307.539398148147</v>
      </c>
      <c r="T4111" s="12">
        <f t="shared" si="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(Table1[[#This Row],[pledged]]/Table1[[#This Row],[goal]])*100</f>
        <v>28.666666666666668</v>
      </c>
      <c r="P4112">
        <f>Table1[[#This Row],[pledged]]/Table1[[#This Row],[backers_count]]</f>
        <v>14.333333333333334</v>
      </c>
      <c r="Q4112" t="s">
        <v>8315</v>
      </c>
      <c r="R4112" t="s">
        <v>8316</v>
      </c>
      <c r="S4112" s="12">
        <f t="shared" si="8"/>
        <v>42512.626747685179</v>
      </c>
      <c r="T4112" s="12">
        <f t="shared" si="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(Table1[[#This Row],[pledged]]/Table1[[#This Row],[goal]])*100</f>
        <v>3.1333333333333333</v>
      </c>
      <c r="P4113">
        <f>Table1[[#This Row],[pledged]]/Table1[[#This Row],[backers_count]]</f>
        <v>15.666666666666666</v>
      </c>
      <c r="Q4113" t="s">
        <v>8315</v>
      </c>
      <c r="R4113" t="s">
        <v>8316</v>
      </c>
      <c r="S4113" s="12">
        <f t="shared" si="8"/>
        <v>42029.135879629626</v>
      </c>
      <c r="T4113" s="12">
        <f t="shared" si="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(Table1[[#This Row],[pledged]]/Table1[[#This Row],[goal]])*100</f>
        <v>0.04</v>
      </c>
      <c r="P4114">
        <f>Table1[[#This Row],[pledged]]/Table1[[#This Row],[backers_count]]</f>
        <v>1</v>
      </c>
      <c r="Q4114" t="s">
        <v>8315</v>
      </c>
      <c r="R4114" t="s">
        <v>8316</v>
      </c>
      <c r="S4114" s="12">
        <f t="shared" si="8"/>
        <v>42400.946597222224</v>
      </c>
      <c r="T4114" s="12">
        <f t="shared" si="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(Table1[[#This Row],[pledged]]/Table1[[#This Row],[goal]])*100</f>
        <v>0.2</v>
      </c>
      <c r="P4115">
        <f>Table1[[#This Row],[pledged]]/Table1[[#This Row],[backers_count]]</f>
        <v>1</v>
      </c>
      <c r="Q4115" t="s">
        <v>8315</v>
      </c>
      <c r="R4115" t="s">
        <v>8316</v>
      </c>
      <c r="S4115" s="12">
        <f t="shared" si="8"/>
        <v>42358.573182870372</v>
      </c>
      <c r="T4115" s="12">
        <f t="shared" si="9"/>
        <v>42377.273611111115</v>
      </c>
    </row>
  </sheetData>
  <conditionalFormatting sqref="F1:F1048576">
    <cfRule type="cellIs" dxfId="20" priority="11" operator="equal">
      <formula>"live"</formula>
    </cfRule>
    <cfRule type="cellIs" dxfId="19" priority="12" operator="equal">
      <formula>"failed"</formula>
    </cfRule>
    <cfRule type="cellIs" dxfId="18" priority="14" operator="equal">
      <formula>"canceled"</formula>
    </cfRule>
    <cfRule type="cellIs" dxfId="17" priority="17" operator="equal">
      <formula>"fail"</formula>
    </cfRule>
    <cfRule type="cellIs" dxfId="16" priority="18" operator="equal">
      <formula>"successful"</formula>
    </cfRule>
    <cfRule type="expression" dxfId="15" priority="19">
      <formula>$F$2=successful</formula>
    </cfRule>
  </conditionalFormatting>
  <conditionalFormatting sqref="L9">
    <cfRule type="cellIs" dxfId="14" priority="15" operator="equal">
      <formula>"canceled"</formula>
    </cfRule>
    <cfRule type="cellIs" dxfId="13" priority="16" operator="equal">
      <formula>"live"</formula>
    </cfRule>
  </conditionalFormatting>
  <conditionalFormatting sqref="O1:O1048576">
    <cfRule type="colorScale" priority="4">
      <colorScale>
        <cfvo type="percent" val="0"/>
        <cfvo type="percent" val="50"/>
        <cfvo type="percent" val="100"/>
        <color rgb="FFF8696B"/>
        <color rgb="FFFFEB84"/>
        <color rgb="FF63BE7B"/>
      </colorScale>
    </cfRule>
    <cfRule type="cellIs" dxfId="12" priority="6" operator="between">
      <formula>100</formula>
      <formula>200</formula>
    </cfRule>
    <cfRule type="cellIs" dxfId="11" priority="7" operator="between">
      <formula>0</formula>
      <formula>100</formula>
    </cfRule>
    <cfRule type="colorScale" priority="10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2">
      <colorScale>
        <cfvo type="num" val="0"/>
        <cfvo type="num" val="0"/>
        <cfvo type="num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0" sqref="B20"/>
    </sheetView>
  </sheetViews>
  <sheetFormatPr defaultRowHeight="14.4" x14ac:dyDescent="0.3"/>
  <cols>
    <col min="1" max="1" width="16.6640625" bestFit="1" customWidth="1"/>
    <col min="2" max="5" width="15.5546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3" spans="1:6" x14ac:dyDescent="0.3">
      <c r="A3" s="8" t="s">
        <v>8364</v>
      </c>
      <c r="B3" s="8" t="s">
        <v>8366</v>
      </c>
    </row>
    <row r="4" spans="1:6" x14ac:dyDescent="0.3">
      <c r="A4" s="8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t="s">
        <v>8329</v>
      </c>
      <c r="B8" s="10">
        <v>24</v>
      </c>
      <c r="C8" s="10"/>
      <c r="D8" s="10"/>
      <c r="E8" s="10"/>
      <c r="F8" s="10">
        <v>24</v>
      </c>
    </row>
    <row r="9" spans="1:6" x14ac:dyDescent="0.3">
      <c r="A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5" workbookViewId="0">
      <selection activeCell="K41" sqref="K41"/>
    </sheetView>
  </sheetViews>
  <sheetFormatPr defaultRowHeight="14.4" x14ac:dyDescent="0.3"/>
  <cols>
    <col min="1" max="1" width="16.6640625" bestFit="1" customWidth="1"/>
    <col min="2" max="5" width="15.5546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8358</v>
      </c>
      <c r="B2" t="s">
        <v>8362</v>
      </c>
    </row>
    <row r="4" spans="1:6" x14ac:dyDescent="0.3">
      <c r="A4" s="8" t="s">
        <v>8364</v>
      </c>
      <c r="B4" s="8" t="s">
        <v>8366</v>
      </c>
    </row>
    <row r="5" spans="1:6" x14ac:dyDescent="0.3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">
      <c r="A7" t="s">
        <v>8342</v>
      </c>
      <c r="B7" s="10">
        <v>20</v>
      </c>
      <c r="C7" s="10"/>
      <c r="D7" s="10"/>
      <c r="E7" s="10"/>
      <c r="F7" s="10">
        <v>20</v>
      </c>
    </row>
    <row r="8" spans="1:6" x14ac:dyDescent="0.3">
      <c r="A8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">
      <c r="A10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J23" sqref="J23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8" t="s">
        <v>8358</v>
      </c>
      <c r="B1" t="s">
        <v>8362</v>
      </c>
    </row>
    <row r="2" spans="1:5" x14ac:dyDescent="0.3">
      <c r="A2" s="8" t="s">
        <v>8381</v>
      </c>
      <c r="B2" t="s">
        <v>8362</v>
      </c>
    </row>
    <row r="4" spans="1:5" x14ac:dyDescent="0.3">
      <c r="A4" s="8" t="s">
        <v>8363</v>
      </c>
      <c r="B4" s="8" t="s">
        <v>8366</v>
      </c>
    </row>
    <row r="5" spans="1:5" x14ac:dyDescent="0.3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9" t="s">
        <v>8375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9" t="s">
        <v>8376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8377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9" t="s">
        <v>8378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9" t="s">
        <v>8369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9" t="s">
        <v>8379</v>
      </c>
      <c r="B11" s="10">
        <v>27</v>
      </c>
      <c r="C11" s="10">
        <v>147</v>
      </c>
      <c r="D11" s="10">
        <v>210</v>
      </c>
      <c r="E11" s="10">
        <v>384</v>
      </c>
    </row>
    <row r="12" spans="1:5" x14ac:dyDescent="0.3">
      <c r="A12" s="9" t="s">
        <v>8370</v>
      </c>
      <c r="B12" s="10">
        <v>43</v>
      </c>
      <c r="C12" s="10">
        <v>150</v>
      </c>
      <c r="D12" s="10">
        <v>195</v>
      </c>
      <c r="E12" s="10">
        <v>388</v>
      </c>
    </row>
    <row r="13" spans="1:5" x14ac:dyDescent="0.3">
      <c r="A13" s="9" t="s">
        <v>8371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9" t="s">
        <v>8372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9" t="s">
        <v>8373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9" t="s">
        <v>8374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9" t="s">
        <v>8380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L22" sqref="L22"/>
    </sheetView>
  </sheetViews>
  <sheetFormatPr defaultRowHeight="14.4" x14ac:dyDescent="0.3"/>
  <cols>
    <col min="1" max="1" width="18.88671875" style="13" bestFit="1" customWidth="1"/>
    <col min="2" max="2" width="8.6640625" style="13" bestFit="1" customWidth="1"/>
    <col min="3" max="3" width="7.33203125" style="13" bestFit="1" customWidth="1"/>
    <col min="4" max="4" width="18.88671875" style="13" customWidth="1"/>
    <col min="5" max="5" width="15.109375" style="13" customWidth="1"/>
    <col min="6" max="6" width="17.6640625" style="13" customWidth="1"/>
    <col min="7" max="7" width="14.6640625" style="13" customWidth="1"/>
    <col min="8" max="8" width="21.44140625" style="13" customWidth="1"/>
    <col min="9" max="9" width="17.88671875" style="13" customWidth="1"/>
    <col min="10" max="10" width="20.44140625" style="13" customWidth="1"/>
    <col min="11" max="16384" width="8.88671875" style="13"/>
  </cols>
  <sheetData>
    <row r="1" spans="1:10" x14ac:dyDescent="0.3">
      <c r="A1" s="13" t="s">
        <v>8382</v>
      </c>
      <c r="B1" s="13" t="s">
        <v>8401</v>
      </c>
      <c r="C1" s="13" t="s">
        <v>8402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  <c r="I1" s="13" t="s">
        <v>8388</v>
      </c>
      <c r="J1" s="13" t="s">
        <v>8389</v>
      </c>
    </row>
    <row r="2" spans="1:10" ht="15" x14ac:dyDescent="0.3">
      <c r="A2" s="14">
        <v>1000</v>
      </c>
      <c r="B2" s="14">
        <v>0</v>
      </c>
      <c r="C2" s="14">
        <v>1000</v>
      </c>
      <c r="D2" s="15">
        <f>COUNTIFS(Sheet1!$F$2:$F$4115,"successful",Sheet1!$D$2:$D$4115,"&gt;=" &amp; $B$2,Sheet1!$D$2:$D$4115,"&lt;" &amp; $C$2)</f>
        <v>322</v>
      </c>
      <c r="E2" s="15">
        <f>COUNTIFS(Sheet1!$F$2:$F$4115,"failed",Sheet1!$D2:$D$4115,"&gt;=" &amp; $B2,Sheet1!$D$2:$D$4115,"&lt;" &amp; $C2)</f>
        <v>113</v>
      </c>
      <c r="F2" s="15">
        <f>COUNTIFS(Sheet1!$F$2:$F$4115,"canceled",Sheet1!$D2:$D$4115,"&gt;=" &amp; $B2,Sheet1!$D$2:$D$4115,"&lt;" &amp; $C2)</f>
        <v>18</v>
      </c>
      <c r="G2" s="13">
        <f>SUM(D2:F2)</f>
        <v>453</v>
      </c>
      <c r="H2" s="16">
        <f>(D2/G2)</f>
        <v>0.71081677704194257</v>
      </c>
      <c r="I2" s="16">
        <f>(E2/G2)</f>
        <v>0.24944812362030905</v>
      </c>
      <c r="J2" s="16">
        <f>(F2/G2)</f>
        <v>3.9735099337748346E-2</v>
      </c>
    </row>
    <row r="3" spans="1:10" ht="15" x14ac:dyDescent="0.3">
      <c r="A3" s="14" t="s">
        <v>8390</v>
      </c>
      <c r="B3" s="14">
        <v>1000</v>
      </c>
      <c r="C3" s="14">
        <v>4999</v>
      </c>
      <c r="D3" s="15">
        <f>COUNTIFS(Sheet1!$F$2:$F$4115,"successful",Sheet1!$D$2:$D$4115,"&gt;=" &amp; B3,Sheet1!$D$2:$D$4115,"&lt;=" &amp; C3)</f>
        <v>932</v>
      </c>
      <c r="E3" s="15">
        <f>COUNTIFS(Sheet1!$F$2:$F$4115,"failed",Sheet1!$D$2:$D$4115,"&gt;=" &amp; B3,Sheet1!$D$2:$D$4115,"&lt;=" &amp; C3)</f>
        <v>420</v>
      </c>
      <c r="F3" s="15">
        <f>COUNTIFS(Sheet1!$F$2:$F$4115,"canceled",Sheet1!$D$2:$D$4115,"&gt;=" &amp; B3,Sheet1!$D$2:$D$4115,"&lt;=" &amp; C3)</f>
        <v>60</v>
      </c>
      <c r="G3" s="13">
        <f>SUM(D3:F3)</f>
        <v>1412</v>
      </c>
      <c r="H3" s="16">
        <f t="shared" ref="H3:H13" si="0">(D3/G3)</f>
        <v>0.66005665722379603</v>
      </c>
      <c r="I3" s="16">
        <f t="shared" ref="I3:I13" si="1">(E3/G3)</f>
        <v>0.29745042492917845</v>
      </c>
      <c r="J3" s="16">
        <f t="shared" ref="J3:J13" si="2">(F3/G3)</f>
        <v>4.2492917847025496E-2</v>
      </c>
    </row>
    <row r="4" spans="1:10" ht="15" x14ac:dyDescent="0.3">
      <c r="A4" s="14" t="s">
        <v>8391</v>
      </c>
      <c r="B4" s="14">
        <v>5000</v>
      </c>
      <c r="C4" s="14">
        <v>9999</v>
      </c>
      <c r="D4" s="15">
        <f>COUNTIFS(Sheet1!$F$2:$F$4115,"successful",Sheet1!$D$2:$D$4115,"&gt;=" &amp; B4,Sheet1!$D$2:$D$4115,"&lt;=" &amp; C4)</f>
        <v>381</v>
      </c>
      <c r="E4" s="15">
        <f>COUNTIFS(Sheet1!$F$2:$F$4115,"failed",Sheet1!$D$2:$D$4115,"&gt;=" &amp; B4,Sheet1!$D$2:$D$4115,"&lt;=" &amp; C4)</f>
        <v>283</v>
      </c>
      <c r="F4" s="15">
        <f>COUNTIFS(Sheet1!$F$2:$F$4115,"canceled",Sheet1!$D$2:$D$4115,"&gt;=" &amp; B4,Sheet1!$D$2:$D$4115,"&lt;=" &amp; C4)</f>
        <v>52</v>
      </c>
      <c r="G4" s="13">
        <f t="shared" ref="G4:G13" si="3">SUM(D4:F4)</f>
        <v>716</v>
      </c>
      <c r="H4" s="16">
        <f t="shared" si="0"/>
        <v>0.53212290502793291</v>
      </c>
      <c r="I4" s="16">
        <f t="shared" si="1"/>
        <v>0.39525139664804471</v>
      </c>
      <c r="J4" s="16">
        <f t="shared" si="2"/>
        <v>7.2625698324022353E-2</v>
      </c>
    </row>
    <row r="5" spans="1:10" ht="15" x14ac:dyDescent="0.3">
      <c r="A5" s="14" t="s">
        <v>8392</v>
      </c>
      <c r="B5" s="14">
        <v>10000</v>
      </c>
      <c r="C5" s="14">
        <v>14999</v>
      </c>
      <c r="D5" s="15">
        <f>COUNTIFS(Sheet1!$F$2:$F$4115,"successful",Sheet1!$D$2:$D$4115,"&gt;=" &amp; B5,Sheet1!$D$2:$D$4115,"&lt;=" &amp; C5)</f>
        <v>168</v>
      </c>
      <c r="E5" s="15">
        <f>COUNTIFS(Sheet1!$F$2:$F$4115,"failed",Sheet1!$D$2:$D$4115,"&gt;=" &amp; B5,Sheet1!$D$2:$D$4115,"&lt;=" &amp; C5)</f>
        <v>144</v>
      </c>
      <c r="F5" s="15">
        <f>COUNTIFS(Sheet1!$F$2:$F$4115,"canceled",Sheet1!$D$2:$D$4115,"&gt;=" &amp; B5,Sheet1!$D$2:$D$4115,"&lt;=" &amp; C5)</f>
        <v>40</v>
      </c>
      <c r="G5" s="13">
        <f t="shared" si="3"/>
        <v>352</v>
      </c>
      <c r="H5" s="16">
        <f t="shared" si="0"/>
        <v>0.47727272727272729</v>
      </c>
      <c r="I5" s="16">
        <f t="shared" si="1"/>
        <v>0.40909090909090912</v>
      </c>
      <c r="J5" s="16">
        <f t="shared" si="2"/>
        <v>0.11363636363636363</v>
      </c>
    </row>
    <row r="6" spans="1:10" ht="15" x14ac:dyDescent="0.3">
      <c r="A6" s="14" t="s">
        <v>8393</v>
      </c>
      <c r="B6" s="14">
        <v>15000</v>
      </c>
      <c r="C6" s="14">
        <v>19999</v>
      </c>
      <c r="D6" s="15">
        <f>COUNTIFS(Sheet1!$F$2:$F$4115,"successful",Sheet1!$D$2:$D$4115,"&gt;=" &amp; B6,Sheet1!$D$2:$D$4115,"&lt;=" &amp; C6)</f>
        <v>94</v>
      </c>
      <c r="E6" s="15">
        <f>COUNTIFS(Sheet1!$F$2:$F$4115,"failed",Sheet1!$D$2:$D$4115,"&gt;=" &amp; B6,Sheet1!$D$2:$D$4115,"&lt;=" &amp; C6)</f>
        <v>90</v>
      </c>
      <c r="F6" s="15">
        <f>COUNTIFS(Sheet1!$F$2:$F$4115,"canceled",Sheet1!$D$2:$D$4115,"&gt;=" &amp; B6,Sheet1!$D$2:$D$4115,"&lt;=" &amp; C6)</f>
        <v>17</v>
      </c>
      <c r="G6" s="13">
        <f t="shared" si="3"/>
        <v>201</v>
      </c>
      <c r="H6" s="16">
        <f t="shared" si="0"/>
        <v>0.46766169154228854</v>
      </c>
      <c r="I6" s="16">
        <f t="shared" si="1"/>
        <v>0.44776119402985076</v>
      </c>
      <c r="J6" s="16">
        <f t="shared" si="2"/>
        <v>8.45771144278607E-2</v>
      </c>
    </row>
    <row r="7" spans="1:10" ht="15" x14ac:dyDescent="0.3">
      <c r="A7" s="14" t="s">
        <v>8394</v>
      </c>
      <c r="B7" s="14">
        <v>20000</v>
      </c>
      <c r="C7" s="14">
        <v>24999</v>
      </c>
      <c r="D7" s="15">
        <f>COUNTIFS(Sheet1!$F$2:$F$4115,"successful",Sheet1!$D$2:$D$4115,"&gt;=" &amp; B7,Sheet1!$D$2:$D$4115,"&lt;=" &amp; C7)</f>
        <v>62</v>
      </c>
      <c r="E7" s="15">
        <f>COUNTIFS(Sheet1!$F$2:$F$4115,"failed",Sheet1!$D$2:$D$4115,"&gt;=" &amp; B7,Sheet1!$D$2:$D$4115,"&lt;=" &amp; C7)</f>
        <v>72</v>
      </c>
      <c r="F7" s="15">
        <f>COUNTIFS(Sheet1!$F$2:$F$4115,"canceled",Sheet1!$D$2:$D$4115,"&gt;=" &amp; B7,Sheet1!$D$2:$D$4115,"&lt;=" &amp; C7)</f>
        <v>14</v>
      </c>
      <c r="G7" s="13">
        <f t="shared" si="3"/>
        <v>148</v>
      </c>
      <c r="H7" s="16">
        <f t="shared" si="0"/>
        <v>0.41891891891891891</v>
      </c>
      <c r="I7" s="16">
        <f t="shared" si="1"/>
        <v>0.48648648648648651</v>
      </c>
      <c r="J7" s="16">
        <f t="shared" si="2"/>
        <v>9.45945945945946E-2</v>
      </c>
    </row>
    <row r="8" spans="1:10" ht="15" x14ac:dyDescent="0.3">
      <c r="A8" s="14" t="s">
        <v>8395</v>
      </c>
      <c r="B8" s="14">
        <v>25000</v>
      </c>
      <c r="C8" s="14">
        <v>29999</v>
      </c>
      <c r="D8" s="15">
        <f>COUNTIFS(Sheet1!$F$2:$F$4115,"successful",Sheet1!$D$2:$D$4115,"&gt;=" &amp; B8,Sheet1!$D$2:$D$4115,"&lt;=" &amp; C8)</f>
        <v>55</v>
      </c>
      <c r="E8" s="15">
        <f>COUNTIFS(Sheet1!$F$2:$F$4115,"failed",Sheet1!$D$2:$D$4115,"&gt;=" &amp; B8,Sheet1!$D$2:$D$4115,"&lt;=" &amp; C8)</f>
        <v>64</v>
      </c>
      <c r="F8" s="15">
        <f>COUNTIFS(Sheet1!$F$2:$F$4115,"canceled",Sheet1!$D$2:$D$4115,"&gt;=" &amp; B8,Sheet1!$D$2:$D$4115,"&lt;=" &amp; C8)</f>
        <v>18</v>
      </c>
      <c r="G8" s="13">
        <f t="shared" si="3"/>
        <v>137</v>
      </c>
      <c r="H8" s="16">
        <f t="shared" si="0"/>
        <v>0.40145985401459855</v>
      </c>
      <c r="I8" s="16">
        <f t="shared" si="1"/>
        <v>0.46715328467153283</v>
      </c>
      <c r="J8" s="16">
        <f t="shared" si="2"/>
        <v>0.13138686131386862</v>
      </c>
    </row>
    <row r="9" spans="1:10" ht="15" x14ac:dyDescent="0.3">
      <c r="A9" s="14" t="s">
        <v>8396</v>
      </c>
      <c r="B9" s="14">
        <v>30000</v>
      </c>
      <c r="C9" s="14">
        <v>34999</v>
      </c>
      <c r="D9" s="15">
        <f>COUNTIFS(Sheet1!$F$2:$F$4115,"successful",Sheet1!$D$2:$D$4115,"&gt;=" &amp; B9,Sheet1!$D$2:$D$4115,"&lt;=" &amp; C9)</f>
        <v>32</v>
      </c>
      <c r="E9" s="15">
        <f>COUNTIFS(Sheet1!$F$2:$F$4115,"failed",Sheet1!$D$2:$D$4115,"&gt;=" &amp; B9,Sheet1!$D$2:$D$4115,"&lt;=" &amp; C9)</f>
        <v>37</v>
      </c>
      <c r="F9" s="15">
        <f>COUNTIFS(Sheet1!$F$2:$F$4115,"canceled",Sheet1!$D$2:$D$4115,"&gt;=" &amp; B9,Sheet1!$D$2:$D$4115,"&lt;=" &amp; C9)</f>
        <v>13</v>
      </c>
      <c r="G9" s="13">
        <f t="shared" si="3"/>
        <v>82</v>
      </c>
      <c r="H9" s="16">
        <f t="shared" si="0"/>
        <v>0.3902439024390244</v>
      </c>
      <c r="I9" s="16">
        <f t="shared" si="1"/>
        <v>0.45121951219512196</v>
      </c>
      <c r="J9" s="16">
        <f t="shared" si="2"/>
        <v>0.15853658536585366</v>
      </c>
    </row>
    <row r="10" spans="1:10" ht="15" x14ac:dyDescent="0.3">
      <c r="A10" s="14" t="s">
        <v>8397</v>
      </c>
      <c r="B10" s="14">
        <v>35000</v>
      </c>
      <c r="C10" s="14">
        <v>39999</v>
      </c>
      <c r="D10" s="15">
        <f>COUNTIFS(Sheet1!$F$2:$F$4115,"successful",Sheet1!$D$2:$D$4115,"&gt;=" &amp; B10,Sheet1!$D$2:$D$4115,"&lt;=" &amp; C10)</f>
        <v>26</v>
      </c>
      <c r="E10" s="15">
        <f>COUNTIFS(Sheet1!$F$2:$F$4115,"failed",Sheet1!$D$2:$D$4115,"&gt;=" &amp; B10,Sheet1!$D$2:$D$4115,"&lt;=" &amp; C10)</f>
        <v>22</v>
      </c>
      <c r="F10" s="15">
        <f>COUNTIFS(Sheet1!$F$2:$F$4115,"canceled",Sheet1!$D$2:$D$4115,"&gt;=" &amp; B10,Sheet1!$D$2:$D$4115,"&lt;=" &amp; C10)</f>
        <v>7</v>
      </c>
      <c r="G10" s="13">
        <f t="shared" si="3"/>
        <v>55</v>
      </c>
      <c r="H10" s="16">
        <f t="shared" si="0"/>
        <v>0.47272727272727272</v>
      </c>
      <c r="I10" s="16">
        <f t="shared" si="1"/>
        <v>0.4</v>
      </c>
      <c r="J10" s="16">
        <f t="shared" si="2"/>
        <v>0.12727272727272726</v>
      </c>
    </row>
    <row r="11" spans="1:10" ht="15" x14ac:dyDescent="0.3">
      <c r="A11" s="14" t="s">
        <v>8398</v>
      </c>
      <c r="B11" s="14">
        <v>40000</v>
      </c>
      <c r="C11" s="14">
        <v>44999</v>
      </c>
      <c r="D11" s="15">
        <f>COUNTIFS(Sheet1!$F$2:$F$4115,"successful",Sheet1!$D$2:$D$4115,"&gt;=" &amp; B11,Sheet1!$D$2:$D$4115,"&lt;=" &amp; C11)</f>
        <v>21</v>
      </c>
      <c r="E11" s="15">
        <f>COUNTIFS(Sheet1!$F$2:$F$4115,"failed",Sheet1!$D$2:$D$4115,"&gt;=" &amp; B11,Sheet1!$D$2:$D$4115,"&lt;=" &amp; C11)</f>
        <v>16</v>
      </c>
      <c r="F11" s="15">
        <f>COUNTIFS(Sheet1!$F$2:$F$4115,"canceled",Sheet1!$D$2:$D$4115,"&gt;=" &amp; B11,Sheet1!$D$2:$D$4115,"&lt;=" &amp; C11)</f>
        <v>6</v>
      </c>
      <c r="G11" s="13">
        <f t="shared" si="3"/>
        <v>43</v>
      </c>
      <c r="H11" s="16">
        <f t="shared" si="0"/>
        <v>0.48837209302325579</v>
      </c>
      <c r="I11" s="16">
        <f t="shared" si="1"/>
        <v>0.37209302325581395</v>
      </c>
      <c r="J11" s="16">
        <f t="shared" si="2"/>
        <v>0.13953488372093023</v>
      </c>
    </row>
    <row r="12" spans="1:10" ht="15" x14ac:dyDescent="0.3">
      <c r="A12" s="14" t="s">
        <v>8399</v>
      </c>
      <c r="B12" s="14">
        <v>45000</v>
      </c>
      <c r="C12" s="14">
        <v>49999</v>
      </c>
      <c r="D12" s="15">
        <f>COUNTIFS(Sheet1!$F$2:$F$4115,"successful",Sheet1!$D$2:$D$4115,"&gt;=" &amp; B12,Sheet1!$D$2:$D$4115,"&lt;=" &amp; C12)</f>
        <v>6</v>
      </c>
      <c r="E12" s="15">
        <f>COUNTIFS(Sheet1!$F$2:$F$4115,"failed",Sheet1!$D$2:$D$4115,"&gt;=" &amp; B12,Sheet1!$D$2:$D$4115,"&lt;=" &amp; C12)</f>
        <v>11</v>
      </c>
      <c r="F12" s="15">
        <f>COUNTIFS(Sheet1!$F$2:$F$4115,"canceled",Sheet1!$D$2:$D$4115,"&gt;=" &amp; B12,Sheet1!$D$2:$D$4115,"&lt;=" &amp; C12)</f>
        <v>4</v>
      </c>
      <c r="G12" s="13">
        <f t="shared" si="3"/>
        <v>21</v>
      </c>
      <c r="H12" s="16">
        <f t="shared" si="0"/>
        <v>0.2857142857142857</v>
      </c>
      <c r="I12" s="16">
        <f t="shared" si="1"/>
        <v>0.52380952380952384</v>
      </c>
      <c r="J12" s="16">
        <f t="shared" si="2"/>
        <v>0.19047619047619047</v>
      </c>
    </row>
    <row r="13" spans="1:10" ht="15" x14ac:dyDescent="0.3">
      <c r="A13" s="14" t="s">
        <v>8400</v>
      </c>
      <c r="B13" s="14">
        <v>50000</v>
      </c>
      <c r="C13" s="14"/>
      <c r="D13" s="15">
        <f>COUNTIFS(Sheet1!$F$2:$F$4115,"successful",Sheet1!$D$2:$D$4115,"&gt;=" &amp; B13)</f>
        <v>86</v>
      </c>
      <c r="E13" s="15">
        <f>COUNTIFS(Sheet1!$F$2:$F$4115,"failed",Sheet1!$D$2:$D$4115,"&gt;=" &amp; B13)</f>
        <v>258</v>
      </c>
      <c r="F13" s="15">
        <f>COUNTIFS(Sheet1!$F$2:$F$4115,"canceled",Sheet1!$D$2:$D$4115,"&gt;=" &amp; B13)</f>
        <v>100</v>
      </c>
      <c r="G13" s="13">
        <f t="shared" si="3"/>
        <v>444</v>
      </c>
      <c r="H13" s="16">
        <f t="shared" si="0"/>
        <v>0.19369369369369369</v>
      </c>
      <c r="I13" s="16">
        <f t="shared" si="1"/>
        <v>0.58108108108108103</v>
      </c>
      <c r="J13" s="16">
        <f t="shared" si="2"/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Hema Bhoopathy</cp:lastModifiedBy>
  <dcterms:created xsi:type="dcterms:W3CDTF">2017-04-20T15:17:24Z</dcterms:created>
  <dcterms:modified xsi:type="dcterms:W3CDTF">2018-10-25T15:48:15Z</dcterms:modified>
</cp:coreProperties>
</file>