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imelines/timeline1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ink/ink1.xml" ContentType="application/inkml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oding challenge\Day5\"/>
    </mc:Choice>
  </mc:AlternateContent>
  <xr:revisionPtr revIDLastSave="0" documentId="13_ncr:1_{403F2A13-218F-485C-B678-5E7D232E7765}" xr6:coauthVersionLast="47" xr6:coauthVersionMax="47" xr10:uidLastSave="{00000000-0000-0000-0000-000000000000}"/>
  <bookViews>
    <workbookView xWindow="-108" yWindow="-108" windowWidth="23256" windowHeight="12456" firstSheet="4" activeTab="8" xr2:uid="{1A11E5D8-37F2-4690-9531-B67B64EF1A2D}"/>
  </bookViews>
  <sheets>
    <sheet name="help_desk_tickets" sheetId="2" r:id="rId1"/>
    <sheet name="Ticket Volume Trends" sheetId="1" r:id="rId2"/>
    <sheet name="Resolution Time Metrics" sheetId="3" r:id="rId3"/>
    <sheet name="Top Problems &amp; Root Causes" sheetId="4" r:id="rId4"/>
    <sheet name="Analyst Performance" sheetId="5" r:id="rId5"/>
    <sheet name="1.Dashboard" sheetId="7" r:id="rId6"/>
    <sheet name="2.Data &amp; Calculations" sheetId="8" r:id="rId7"/>
    <sheet name="3.Detailed Analysis" sheetId="10" r:id="rId8"/>
    <sheet name="4.Recommendations" sheetId="11" r:id="rId9"/>
  </sheets>
  <definedNames>
    <definedName name="ExternalData_1" localSheetId="0" hidden="1">help_desk_tickets!$A$1:$I$151</definedName>
    <definedName name="NativeTimeline_resolution_date">#N/A</definedName>
  </definedNames>
  <calcPr calcId="191029"/>
  <pivotCaches>
    <pivotCache cacheId="12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1D134-05F5-4F87-AAA7-D9866D839462}" keepAlive="1" name="Query - help_desk_tickets" description="Connection to the 'help_desk_tickets' query in the workbook." type="5" refreshedVersion="8" background="1" saveData="1">
    <dbPr connection="Provider=Microsoft.Mashup.OleDb.1;Data Source=$Workbook$;Location=help_desk_tickets;Extended Properties=&quot;&quot;" command="SELECT * FROM [help_desk_tickets]"/>
  </connection>
  <connection id="2" xr16:uid="{DD9C5ECA-C8E1-4067-8086-FA7851D6C93E}" keepAlive="1" name="Query - help_desk_tickets (2)" description="Connection to the 'help_desk_tickets (2)' query in the workbook." type="5" refreshedVersion="8" background="1" saveData="1">
    <dbPr connection="Provider=Microsoft.Mashup.OleDb.1;Data Source=$Workbook$;Location=&quot;help_desk_tickets (2)&quot;;Extended Properties=&quot;&quot;" command="SELECT * FROM [help_desk_tickets (2)]"/>
  </connection>
</connections>
</file>

<file path=xl/sharedStrings.xml><?xml version="1.0" encoding="utf-8"?>
<sst xmlns="http://schemas.openxmlformats.org/spreadsheetml/2006/main" count="822" uniqueCount="365">
  <si>
    <t>ticket_id</t>
  </si>
  <si>
    <t>submission_date</t>
  </si>
  <si>
    <t>resolution_date</t>
  </si>
  <si>
    <t>category</t>
  </si>
  <si>
    <t>assigned_analyst</t>
  </si>
  <si>
    <t>description</t>
  </si>
  <si>
    <t>priority</t>
  </si>
  <si>
    <t>TICKET-1000</t>
  </si>
  <si>
    <t>Other</t>
  </si>
  <si>
    <t>Toni Wiley</t>
  </si>
  <si>
    <t>Dream part subject until full. Brother century suddenly above. Six eight benefit animal move best.</t>
  </si>
  <si>
    <t>High</t>
  </si>
  <si>
    <t>TICKET-1001</t>
  </si>
  <si>
    <t>Software</t>
  </si>
  <si>
    <t>Tanya Jones</t>
  </si>
  <si>
    <t>Application X is crashing every time I open it. Lead how phone also score player later blue.</t>
  </si>
  <si>
    <t>Medium</t>
  </si>
  <si>
    <t>TICKET-1002</t>
  </si>
  <si>
    <t>Sheila Ball</t>
  </si>
  <si>
    <t>Black attack cold would page. Reality she war a chance. Physical hour Mr item red agreement for.</t>
  </si>
  <si>
    <t>TICKET-1003</t>
  </si>
  <si>
    <t>Hardware</t>
  </si>
  <si>
    <t>Cynthia Rich</t>
  </si>
  <si>
    <t>My laptop's keyboard isn't working properly, some keys are stuck. Tree culture above effort more national whether.</t>
  </si>
  <si>
    <t>TICKET-1004</t>
  </si>
  <si>
    <t>Janice Burns</t>
  </si>
  <si>
    <t>Application X is crashing every time I open it. Order wrong fight foreign bad house pick.</t>
  </si>
  <si>
    <t>TICKET-1005</t>
  </si>
  <si>
    <t>Application X is crashing every time I open it. Sport should network realize relate very voice.</t>
  </si>
  <si>
    <t>Low</t>
  </si>
  <si>
    <t>TICKET-1006</t>
  </si>
  <si>
    <t>Access</t>
  </si>
  <si>
    <t>Autumn Ryan</t>
  </si>
  <si>
    <t>I'm locked out of my account and can't reset my password. If rather year suffer wrong.</t>
  </si>
  <si>
    <t>TICKET-1007</t>
  </si>
  <si>
    <t>Amanda White</t>
  </si>
  <si>
    <t>Application X is crashing every time I open it. Here bill leg region training. Grow new may.</t>
  </si>
  <si>
    <t>TICKET-1008</t>
  </si>
  <si>
    <t>My laptop's keyboard isn't working properly, some keys are stuck. Common maintain theory involve ok detail.</t>
  </si>
  <si>
    <t>TICKET-1009</t>
  </si>
  <si>
    <t>Application X is crashing every time I open it. Responsibility again recently traditional word.</t>
  </si>
  <si>
    <t>TICKET-1010</t>
  </si>
  <si>
    <t>Adam Stone</t>
  </si>
  <si>
    <t>Application X is crashing every time I open it. Structure this woman born.</t>
  </si>
  <si>
    <t>TICKET-1011</t>
  </si>
  <si>
    <t>Network</t>
  </si>
  <si>
    <t>Natasha Harris</t>
  </si>
  <si>
    <t>Can't connect to the Wi-Fi. It's showing 'No internet access'. Maintain without college strong few not week.</t>
  </si>
  <si>
    <t>TICKET-1012</t>
  </si>
  <si>
    <t>Can't connect to the Wi-Fi. It's showing 'No internet access'. Official human task door century energy Mr.</t>
  </si>
  <si>
    <t>TICKET-1013</t>
  </si>
  <si>
    <t>Application X is crashing every time I open it. Spring operation performance glass choice kind.</t>
  </si>
  <si>
    <t>TICKET-1014</t>
  </si>
  <si>
    <t>Application X is crashing every time I open it. Summer yard maintain fire ask eight.</t>
  </si>
  <si>
    <t>TICKET-1015</t>
  </si>
  <si>
    <t>Marvin West</t>
  </si>
  <si>
    <t>Application X is crashing every time I open it. Least check between event. Can brother two form.</t>
  </si>
  <si>
    <t>TICKET-1016</t>
  </si>
  <si>
    <t>Application X is crashing every time I open it. Resource in affect charge customer accept dream.</t>
  </si>
  <si>
    <t>TICKET-1017</t>
  </si>
  <si>
    <t>Security</t>
  </si>
  <si>
    <t>Thought national word picture each deep.</t>
  </si>
  <si>
    <t>TICKET-1018</t>
  </si>
  <si>
    <t>Can't connect to the Wi-Fi. It's showing 'No internet access'. Card series research else cup though artist.</t>
  </si>
  <si>
    <t>TICKET-1019</t>
  </si>
  <si>
    <t>My laptop's keyboard isn't working properly, some keys are stuck. Young up grow after offer east region would.</t>
  </si>
  <si>
    <t>TICKET-1020</t>
  </si>
  <si>
    <t>Application X is crashing every time I open it. Nice then management.</t>
  </si>
  <si>
    <t>TICKET-1021</t>
  </si>
  <si>
    <t>Application X is crashing every time I open it. Water act involve follow hot.</t>
  </si>
  <si>
    <t>TICKET-1022</t>
  </si>
  <si>
    <t>Application X is crashing every time I open it. Another such apply table let.</t>
  </si>
  <si>
    <t>TICKET-1023</t>
  </si>
  <si>
    <t>Application X is crashing every time I open it. Senior per draw day mention sea quickly.</t>
  </si>
  <si>
    <t>TICKET-1024</t>
  </si>
  <si>
    <t>Can't connect to the Wi-Fi. It's showing 'No internet access'. Race Republican expect east might collection.</t>
  </si>
  <si>
    <t>TICKET-1025</t>
  </si>
  <si>
    <t>Application X is crashing every time I open it. Total maintain service writer.</t>
  </si>
  <si>
    <t>TICKET-1026</t>
  </si>
  <si>
    <t>Can't connect to the Wi-Fi. It's showing 'No internet access'. Individual herself decide generation.</t>
  </si>
  <si>
    <t>TICKET-1027</t>
  </si>
  <si>
    <t>Billing</t>
  </si>
  <si>
    <t>Yourself floor foot character choose. Brother prepare but film key name.</t>
  </si>
  <si>
    <t>TICKET-1028</t>
  </si>
  <si>
    <t>Successful radio play network yet. Fill director direction ready white.</t>
  </si>
  <si>
    <t>TICKET-1029</t>
  </si>
  <si>
    <t>Application X is crashing every time I open it. Southern beat general first much hotel agency.</t>
  </si>
  <si>
    <t>TICKET-1030</t>
  </si>
  <si>
    <t>Can't connect to the Wi-Fi. It's showing 'No internet access'. Cup government by life reduce each customer.</t>
  </si>
  <si>
    <t>TICKET-1031</t>
  </si>
  <si>
    <t>Application X is crashing every time I open it. Market growth film.</t>
  </si>
  <si>
    <t>TICKET-1032</t>
  </si>
  <si>
    <t>Can't connect to the Wi-Fi. It's showing 'No internet access'. Could north state feel others participant.</t>
  </si>
  <si>
    <t>TICKET-1033</t>
  </si>
  <si>
    <t>Follow chair add finally these plan staff. Across shoulder school free.</t>
  </si>
  <si>
    <t>TICKET-1034</t>
  </si>
  <si>
    <t>Application X is crashing every time I open it. Bag half join treat water by affect.</t>
  </si>
  <si>
    <t>TICKET-1035</t>
  </si>
  <si>
    <t>My laptop's keyboard isn't working properly, some keys are stuck. Science bad news pressure anything probably save.</t>
  </si>
  <si>
    <t>TICKET-1036</t>
  </si>
  <si>
    <t>Application X is crashing every time I open it. Fund project find law identify close worker.</t>
  </si>
  <si>
    <t>TICKET-1037</t>
  </si>
  <si>
    <t>Rate play media air. Trade thank hundred choice reduce remember possible us.</t>
  </si>
  <si>
    <t>TICKET-1038</t>
  </si>
  <si>
    <t>Application X is crashing every time I open it. Effort avoid door shoulder cut.</t>
  </si>
  <si>
    <t>TICKET-1039</t>
  </si>
  <si>
    <t>I'm locked out of my account and can't reset my password. Point fine stop radio chair tree career scene.</t>
  </si>
  <si>
    <t>TICKET-1040</t>
  </si>
  <si>
    <t>Can't connect to the Wi-Fi. It's showing 'No internet access'. Simple practice operation move put.</t>
  </si>
  <si>
    <t>TICKET-1041</t>
  </si>
  <si>
    <t>My laptop's keyboard isn't working properly, some keys are stuck. Firm discuss audience say amount.</t>
  </si>
  <si>
    <t>TICKET-1042</t>
  </si>
  <si>
    <t>Physical business information.
Activity else house another. Still protect admit answer.</t>
  </si>
  <si>
    <t>TICKET-1043</t>
  </si>
  <si>
    <t>Application X is crashing every time I open it. Anything despite not.</t>
  </si>
  <si>
    <t>Critical</t>
  </si>
  <si>
    <t>TICKET-1044</t>
  </si>
  <si>
    <t>My laptop's keyboard isn't working properly, some keys are stuck. Film answer tax different carry represent.</t>
  </si>
  <si>
    <t>TICKET-1045</t>
  </si>
  <si>
    <t>Application X is crashing every time I open it. American computer let go event.</t>
  </si>
  <si>
    <t>TICKET-1046</t>
  </si>
  <si>
    <t>Can't connect to the Wi-Fi. It's showing 'No internet access'. Build oil wait community less happen.</t>
  </si>
  <si>
    <t>TICKET-1047</t>
  </si>
  <si>
    <t>I'm locked out of my account and can't reset my password. Decide stuff agree national politics current son.</t>
  </si>
  <si>
    <t>TICKET-1048</t>
  </si>
  <si>
    <t>Can't connect to the Wi-Fi. It's showing 'No internet access'. Phone interview worker could.</t>
  </si>
  <si>
    <t>TICKET-1049</t>
  </si>
  <si>
    <t>Can't connect to the Wi-Fi. It's showing 'No internet access'. Together life least mission.</t>
  </si>
  <si>
    <t>TICKET-1050</t>
  </si>
  <si>
    <t>If forget newspaper behavior note put. Almost affect entire. Trial set capital real.</t>
  </si>
  <si>
    <t>TICKET-1051</t>
  </si>
  <si>
    <t>Application X is crashing every time I open it. My sound short.</t>
  </si>
  <si>
    <t>TICKET-1052</t>
  </si>
  <si>
    <t>Application X is crashing every time I open it. Where culture site value set.</t>
  </si>
  <si>
    <t>TICKET-1053</t>
  </si>
  <si>
    <t>Application X is crashing every time I open it. Go claim billion small experience old.</t>
  </si>
  <si>
    <t>TICKET-1054</t>
  </si>
  <si>
    <t>Can't connect to the Wi-Fi. It's showing 'No internet access'. Option name including.</t>
  </si>
  <si>
    <t>TICKET-1055</t>
  </si>
  <si>
    <t>I'm locked out of my account and can't reset my password. Idea enter expert decision something.</t>
  </si>
  <si>
    <t>TICKET-1056</t>
  </si>
  <si>
    <t>Through culture similar finally. Oil world money about fine street small.</t>
  </si>
  <si>
    <t>TICKET-1057</t>
  </si>
  <si>
    <t>Weight go sort sign law response since. Sister other actually Mrs fight everything get.</t>
  </si>
  <si>
    <t>TICKET-1058</t>
  </si>
  <si>
    <t>Particular ask company nearly exist exactly friend.</t>
  </si>
  <si>
    <t>TICKET-1059</t>
  </si>
  <si>
    <t>Application X is crashing every time I open it. Skin subject purpose baby training.</t>
  </si>
  <si>
    <t>TICKET-1060</t>
  </si>
  <si>
    <t>My laptop's keyboard isn't working properly, some keys are stuck. Than none office improve.</t>
  </si>
  <si>
    <t>TICKET-1061</t>
  </si>
  <si>
    <t>Application X is crashing every time I open it. With because article scene father black.</t>
  </si>
  <si>
    <t>TICKET-1062</t>
  </si>
  <si>
    <t>Application X is crashing every time I open it. Food pass energy fund need read anything.</t>
  </si>
  <si>
    <t>TICKET-1063</t>
  </si>
  <si>
    <t>I'm locked out of my account and can't reset my password. Agreement news significant cultural agree.</t>
  </si>
  <si>
    <t>TICKET-1064</t>
  </si>
  <si>
    <t>I'm locked out of my account and can't reset my password. Especially under always tend teacher build.</t>
  </si>
  <si>
    <t>TICKET-1065</t>
  </si>
  <si>
    <t>Can't connect to the Wi-Fi. It's showing 'No internet access'. Child as debate economy.</t>
  </si>
  <si>
    <t>TICKET-1066</t>
  </si>
  <si>
    <t>My laptop's keyboard isn't working properly, some keys are stuck. Someone poor mission fill free.</t>
  </si>
  <si>
    <t>TICKET-1067</t>
  </si>
  <si>
    <t>Can't connect to the Wi-Fi. It's showing 'No internet access'. Represent safe scene wall dog.</t>
  </si>
  <si>
    <t>TICKET-1068</t>
  </si>
  <si>
    <t>Application X is crashing every time I open it. Claim success those baby.</t>
  </si>
  <si>
    <t>TICKET-1069</t>
  </si>
  <si>
    <t>Application X is crashing every time I open it. Term lot their. Dark itself deal race Democrat.</t>
  </si>
  <si>
    <t>TICKET-1070</t>
  </si>
  <si>
    <t>My laptop's keyboard isn't working properly, some keys are stuck. Bad past glass strategy. Above skin station.</t>
  </si>
  <si>
    <t>TICKET-1071</t>
  </si>
  <si>
    <t>Application X is crashing every time I open it. Tv control generation away public remain.</t>
  </si>
  <si>
    <t>TICKET-1072</t>
  </si>
  <si>
    <t>Can't connect to the Wi-Fi. It's showing 'No internet access'. Alone skill foot benefit.</t>
  </si>
  <si>
    <t>TICKET-1073</t>
  </si>
  <si>
    <t>Media respond them indicate. Up movie television stop. Garden ten city already close.</t>
  </si>
  <si>
    <t>TICKET-1074</t>
  </si>
  <si>
    <t>Lay support mouth control understand could. Husband for evening upon involve.</t>
  </si>
  <si>
    <t>TICKET-1075</t>
  </si>
  <si>
    <t>Company month civil season include. Onto life for both little.</t>
  </si>
  <si>
    <t>TICKET-1076</t>
  </si>
  <si>
    <t>Application X is crashing every time I open it. Candidate push mind exactly feel.</t>
  </si>
  <si>
    <t>TICKET-1077</t>
  </si>
  <si>
    <t>Writer city suffer within important recently difference. Wait only relationship free.</t>
  </si>
  <si>
    <t>TICKET-1078</t>
  </si>
  <si>
    <t>Application X is crashing every time I open it. Form customer bill interest remember which.</t>
  </si>
  <si>
    <t>TICKET-1079</t>
  </si>
  <si>
    <t>Can't connect to the Wi-Fi. It's showing 'No internet access'. Agree begin guess ask choice low themselves born.</t>
  </si>
  <si>
    <t>TICKET-1080</t>
  </si>
  <si>
    <t>Application X is crashing every time I open it. Center worry nor whole.</t>
  </si>
  <si>
    <t>TICKET-1081</t>
  </si>
  <si>
    <t>I'm locked out of my account and can't reset my password. Miss son responsibility hour.</t>
  </si>
  <si>
    <t>TICKET-1082</t>
  </si>
  <si>
    <t>Application X is crashing every time I open it. Develop course foreign no either.</t>
  </si>
  <si>
    <t>TICKET-1083</t>
  </si>
  <si>
    <t>Public husband return country service very. Be exactly time firm yard price bad.</t>
  </si>
  <si>
    <t>TICKET-1084</t>
  </si>
  <si>
    <t>My laptop's keyboard isn't working properly, some keys are stuck. Perform author more owner girl message.</t>
  </si>
  <si>
    <t>TICKET-1085</t>
  </si>
  <si>
    <t>I'm locked out of my account and can't reset my password. Church stop environment.</t>
  </si>
  <si>
    <t>TICKET-1086</t>
  </si>
  <si>
    <t>Application X is crashing every time I open it. Everyone body modern feeling shake loss.</t>
  </si>
  <si>
    <t>TICKET-1087</t>
  </si>
  <si>
    <t>My laptop's keyboard isn't working properly, some keys are stuck. Whole material thus despite firm more.</t>
  </si>
  <si>
    <t>TICKET-1088</t>
  </si>
  <si>
    <t>Application X is crashing every time I open it. Until statement century seat vote never.</t>
  </si>
  <si>
    <t>TICKET-1089</t>
  </si>
  <si>
    <t>Application X is crashing every time I open it. Big season the.</t>
  </si>
  <si>
    <t>TICKET-1090</t>
  </si>
  <si>
    <t>Application X is crashing every time I open it. Usually career attention realize.</t>
  </si>
  <si>
    <t>TICKET-1091</t>
  </si>
  <si>
    <t>Application X is crashing every time I open it. Firm tonight statement feel Mrs music.</t>
  </si>
  <si>
    <t>TICKET-1092</t>
  </si>
  <si>
    <t>Can't connect to the Wi-Fi. It's showing 'No internet access'. Life change act. Through imagine again whole.</t>
  </si>
  <si>
    <t>TICKET-1093</t>
  </si>
  <si>
    <t>Including development attack wide. Concern his environment attack program rest team.</t>
  </si>
  <si>
    <t>TICKET-1094</t>
  </si>
  <si>
    <t>I'm locked out of my account and can't reset my password. Another collection another many.</t>
  </si>
  <si>
    <t>TICKET-1095</t>
  </si>
  <si>
    <t>Compare or at environmental. Six what them fall. Husband certain institution phone resource blood.</t>
  </si>
  <si>
    <t>TICKET-1096</t>
  </si>
  <si>
    <t>I'm locked out of my account and can't reset my password. Medical let door front. Law end always.</t>
  </si>
  <si>
    <t>TICKET-1097</t>
  </si>
  <si>
    <t>My laptop's keyboard isn't working properly, some keys are stuck. Rich fire power city. Water career next relate.</t>
  </si>
  <si>
    <t>TICKET-1098</t>
  </si>
  <si>
    <t>Application X is crashing every time I open it. Result happy song want finish stuff.</t>
  </si>
  <si>
    <t>TICKET-1099</t>
  </si>
  <si>
    <t>My laptop's keyboard isn't working properly, some keys are stuck. Themselves big matter happy small.</t>
  </si>
  <si>
    <t>TICKET-1100</t>
  </si>
  <si>
    <t>Application X is crashing every time I open it. Agent will respond help.</t>
  </si>
  <si>
    <t>TICKET-1101</t>
  </si>
  <si>
    <t>Application X is crashing every time I open it. Short commercial everybody difficult change.</t>
  </si>
  <si>
    <t>TICKET-1102</t>
  </si>
  <si>
    <t>Any today within none hot again green. Remember attack event view father.</t>
  </si>
  <si>
    <t>TICKET-1103</t>
  </si>
  <si>
    <t>Application X is crashing every time I open it. Represent senior his finish include nothing.</t>
  </si>
  <si>
    <t>TICKET-1104</t>
  </si>
  <si>
    <t>She certain boy build. Test bag country president environment.</t>
  </si>
  <si>
    <t>TICKET-1105</t>
  </si>
  <si>
    <t>Can't connect to the Wi-Fi. It's showing 'No internet access'. Hair job save son.</t>
  </si>
  <si>
    <t>TICKET-1106</t>
  </si>
  <si>
    <t>Growth middle establish public.</t>
  </si>
  <si>
    <t>TICKET-1107</t>
  </si>
  <si>
    <t>My laptop's keyboard isn't working properly, some keys are stuck. Produce require line letter listen often.</t>
  </si>
  <si>
    <t>TICKET-1108</t>
  </si>
  <si>
    <t>My laptop's keyboard isn't working properly, some keys are stuck. At bag continue.</t>
  </si>
  <si>
    <t>TICKET-1109</t>
  </si>
  <si>
    <t>Application X is crashing every time I open it. Without pass book tend.</t>
  </si>
  <si>
    <t>TICKET-1110</t>
  </si>
  <si>
    <t>I'm locked out of my account and can't reset my password. Right where add.</t>
  </si>
  <si>
    <t>TICKET-1111</t>
  </si>
  <si>
    <t>Application X is crashing every time I open it. Argue team senior low training.</t>
  </si>
  <si>
    <t>TICKET-1112</t>
  </si>
  <si>
    <t>Plant attack should. Drive international today. Pretty statement her upon nation.</t>
  </si>
  <si>
    <t>TICKET-1113</t>
  </si>
  <si>
    <t>My laptop's keyboard isn't working properly, some keys are stuck. Chance place build body population.</t>
  </si>
  <si>
    <t>TICKET-1114</t>
  </si>
  <si>
    <t>Something million activity. Interview under cover career under. Can address show public.</t>
  </si>
  <si>
    <t>TICKET-1115</t>
  </si>
  <si>
    <t>I'm locked out of my account and can't reset my password. Receive nature option oil read trouble.</t>
  </si>
  <si>
    <t>TICKET-1116</t>
  </si>
  <si>
    <t>Application X is crashing every time I open it. Toward ago director condition food share meet.</t>
  </si>
  <si>
    <t>TICKET-1117</t>
  </si>
  <si>
    <t>I'm locked out of my account and can't reset my password. For we when drive. Start identify now throw.</t>
  </si>
  <si>
    <t>TICKET-1118</t>
  </si>
  <si>
    <t>Even focus animal civil quality lay skill. Need maybe former return.</t>
  </si>
  <si>
    <t>TICKET-1119</t>
  </si>
  <si>
    <t>My laptop's keyboard isn't working properly, some keys are stuck. Cup money work certainly color.</t>
  </si>
  <si>
    <t>TICKET-1120</t>
  </si>
  <si>
    <t>Clear late win beat. Those arm say year him science door.</t>
  </si>
  <si>
    <t>TICKET-1121</t>
  </si>
  <si>
    <t>I'm locked out of my account and can't reset my password. Purpose almost nature create authority company.</t>
  </si>
  <si>
    <t>TICKET-1122</t>
  </si>
  <si>
    <t>Application X is crashing every time I open it. Garden better chance impact where how member.</t>
  </si>
  <si>
    <t>TICKET-1123</t>
  </si>
  <si>
    <t>Can't connect to the Wi-Fi. It's showing 'No internet access'. Bag without else red. Able year decision others.</t>
  </si>
  <si>
    <t>TICKET-1124</t>
  </si>
  <si>
    <t>Police machine star. Computer lead control across blue eye force. Parent set professor sit couple.</t>
  </si>
  <si>
    <t>TICKET-1125</t>
  </si>
  <si>
    <t>Group resource dinner knowledge scientist Mr. Police simply enter training too.</t>
  </si>
  <si>
    <t>TICKET-1126</t>
  </si>
  <si>
    <t>My laptop's keyboard isn't working properly, some keys are stuck. Go wear understand relate.</t>
  </si>
  <si>
    <t>TICKET-1127</t>
  </si>
  <si>
    <t>Application X is crashing every time I open it. Gas mother rate wind fight success medical.</t>
  </si>
  <si>
    <t>TICKET-1128</t>
  </si>
  <si>
    <t>Can't connect to the Wi-Fi. It's showing 'No internet access'. These entire million eat play sit.</t>
  </si>
  <si>
    <t>TICKET-1129</t>
  </si>
  <si>
    <t>Draw once season talk forward. Decision partner north realize finish one question.</t>
  </si>
  <si>
    <t>TICKET-1130</t>
  </si>
  <si>
    <t>Catch travel form bar pretty himself team. Light suffer evidence land ok may guy.</t>
  </si>
  <si>
    <t>TICKET-1131</t>
  </si>
  <si>
    <t>Act believe heavy watch best game part. Too language mean. Cut age personal resource.</t>
  </si>
  <si>
    <t>TICKET-1132</t>
  </si>
  <si>
    <t>Year name message voice data. Protect word up today. Break drop already life.</t>
  </si>
  <si>
    <t>TICKET-1133</t>
  </si>
  <si>
    <t>I'm locked out of my account and can't reset my password. Maintain tree story research hair why.</t>
  </si>
  <si>
    <t>TICKET-1134</t>
  </si>
  <si>
    <t>Memory process group arm attack indicate mother. View three prepare by.</t>
  </si>
  <si>
    <t>TICKET-1135</t>
  </si>
  <si>
    <t>Foreign sign be money cup raise keep. Right scene market.</t>
  </si>
  <si>
    <t>TICKET-1136</t>
  </si>
  <si>
    <t>My laptop's keyboard isn't working properly, some keys are stuck. Certain six among before.</t>
  </si>
  <si>
    <t>TICKET-1137</t>
  </si>
  <si>
    <t>My laptop's keyboard isn't working properly, some keys are stuck. Ago his against point garden drug.</t>
  </si>
  <si>
    <t>TICKET-1138</t>
  </si>
  <si>
    <t>Application X is crashing every time I open it. Any state food citizen.</t>
  </si>
  <si>
    <t>TICKET-1139</t>
  </si>
  <si>
    <t>Can't connect to the Wi-Fi. It's showing 'No internet access'. He particularly begin save area finally word.</t>
  </si>
  <si>
    <t>TICKET-1140</t>
  </si>
  <si>
    <t>My laptop's keyboard isn't working properly, some keys are stuck. Serious simply mind cost movie actually.</t>
  </si>
  <si>
    <t>TICKET-1141</t>
  </si>
  <si>
    <t>My laptop's keyboard isn't working properly, some keys are stuck. Social approach mother white.</t>
  </si>
  <si>
    <t>TICKET-1142</t>
  </si>
  <si>
    <t>Can't connect to the Wi-Fi. It's showing 'No internet access'. Enter room up sound nature.</t>
  </si>
  <si>
    <t>TICKET-1143</t>
  </si>
  <si>
    <t>My laptop's keyboard isn't working properly, some keys are stuck. Effort to since question.</t>
  </si>
  <si>
    <t>TICKET-1144</t>
  </si>
  <si>
    <t>Application X is crashing every time I open it. These drive president building.</t>
  </si>
  <si>
    <t>TICKET-1145</t>
  </si>
  <si>
    <t>Suddenly effort she without without.</t>
  </si>
  <si>
    <t>TICKET-1146</t>
  </si>
  <si>
    <t>Can't connect to the Wi-Fi. It's showing 'No internet access'. Should that nation can difficult nice.</t>
  </si>
  <si>
    <t>TICKET-1147</t>
  </si>
  <si>
    <t>Look scene real owner agent whose specific. Along they yourself character year or behind.</t>
  </si>
  <si>
    <t>TICKET-1148</t>
  </si>
  <si>
    <t>You reflect radio. Especially speech wish interesting wife.</t>
  </si>
  <si>
    <t>TICKET-1149</t>
  </si>
  <si>
    <t>My laptop's keyboard isn't working properly, some keys are stuck. Event pattern factor deep manager work.</t>
  </si>
  <si>
    <t>Count of ticket_id</t>
  </si>
  <si>
    <t>Grand Total</t>
  </si>
  <si>
    <t>Jun</t>
  </si>
  <si>
    <t>Jul</t>
  </si>
  <si>
    <t>Aug</t>
  </si>
  <si>
    <t>Sep</t>
  </si>
  <si>
    <t xml:space="preserve"> Day</t>
  </si>
  <si>
    <t>Count of submission_date</t>
  </si>
  <si>
    <t>month</t>
  </si>
  <si>
    <t>Months</t>
  </si>
  <si>
    <t xml:space="preserve"> No.of_Days</t>
  </si>
  <si>
    <t xml:space="preserve"> </t>
  </si>
  <si>
    <t>Average of  No.of_Days</t>
  </si>
  <si>
    <t xml:space="preserve"> Category</t>
  </si>
  <si>
    <t xml:space="preserve"> App X crash</t>
  </si>
  <si>
    <t xml:space="preserve"> Wifi - no internet access</t>
  </si>
  <si>
    <t xml:space="preserve"> Pass -reset</t>
  </si>
  <si>
    <t xml:space="preserve"> Keyboard issue</t>
  </si>
  <si>
    <t xml:space="preserve"> Others</t>
  </si>
  <si>
    <t>Keywords</t>
  </si>
  <si>
    <t xml:space="preserve"> Analyst</t>
  </si>
  <si>
    <t xml:space="preserve"> Avg Days</t>
  </si>
  <si>
    <t xml:space="preserve"> Sun</t>
  </si>
  <si>
    <t xml:space="preserve"> Mon</t>
  </si>
  <si>
    <t xml:space="preserve"> Tue</t>
  </si>
  <si>
    <t xml:space="preserve"> Wed</t>
  </si>
  <si>
    <t xml:space="preserve"> Thu</t>
  </si>
  <si>
    <t xml:space="preserve"> Fri</t>
  </si>
  <si>
    <t xml:space="preserve"> Sat</t>
  </si>
  <si>
    <t xml:space="preserve">   Month_name</t>
  </si>
  <si>
    <t>Insights :</t>
  </si>
  <si>
    <t xml:space="preserve">                     • Low priority tickets are being ignored too long,  need better processes to avoid delays.</t>
  </si>
  <si>
    <t xml:space="preserve">                     • Teams can schedule more staff on Sundays or prepare extra support to handle the weekend surge.</t>
  </si>
  <si>
    <t xml:space="preserve">                     • Ticket volume dropped from July (51) to September (27),track whether improvements are working or  customers are solving problems themselves.</t>
  </si>
  <si>
    <r>
      <t xml:space="preserve">                     • Managers can offer training or mentoring to help ("</t>
    </r>
    <r>
      <rPr>
        <b/>
        <sz val="11"/>
        <color theme="1"/>
        <rFont val="Aptos Narrow"/>
        <family val="2"/>
        <scheme val="minor"/>
      </rPr>
      <t>Amanda white,Autumn Ryan, Marvin West,Sheila Ball</t>
    </r>
    <r>
      <rPr>
        <sz val="11"/>
        <color theme="1"/>
        <rFont val="Aptos Narrow"/>
        <family val="2"/>
        <scheme val="minor"/>
      </rPr>
      <t>") improve, or check if they’re getting harder tickets than others.</t>
    </r>
  </si>
  <si>
    <r>
      <t xml:space="preserve">                     • </t>
    </r>
    <r>
      <rPr>
        <b/>
        <sz val="11"/>
        <color theme="1"/>
        <rFont val="Aptos Narrow"/>
        <family val="2"/>
        <scheme val="minor"/>
      </rPr>
      <t>Toni Willey, Natasha Harris, and Janice Stone</t>
    </r>
    <r>
      <rPr>
        <sz val="11"/>
        <color theme="1"/>
        <rFont val="Aptos Narrow"/>
        <family val="2"/>
        <scheme val="minor"/>
      </rPr>
      <t xml:space="preserve"> are top performers,Recognize them and assign them to critical tickets.</t>
    </r>
  </si>
  <si>
    <r>
      <t xml:space="preserve">                     •  Fix root causes of </t>
    </r>
    <r>
      <rPr>
        <b/>
        <sz val="11"/>
        <color theme="1"/>
        <rFont val="Aptos Narrow"/>
        <family val="2"/>
        <scheme val="minor"/>
      </rPr>
      <t>App x crashes and wi-fi setup guides</t>
    </r>
    <r>
      <rPr>
        <sz val="11"/>
        <color theme="1"/>
        <rFont val="Aptos Narrow"/>
        <family val="2"/>
        <scheme val="minor"/>
      </rPr>
      <t xml:space="preserve"> to reduce repeated tickets.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</si>
</sst>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0" borderId="0" xfId="0" applyFill="1"/>
    <xf numFmtId="0" fontId="0" fillId="0" borderId="0" xfId="0" applyNumberFormat="1" applyFill="1"/>
    <xf numFmtId="0" fontId="0" fillId="0" borderId="0" xfId="0" applyFill="1" applyAlignment="1">
      <alignment horizontal="left"/>
    </xf>
    <xf numFmtId="0" fontId="0" fillId="4" borderId="0" xfId="0" applyFill="1"/>
    <xf numFmtId="14" fontId="0" fillId="0" borderId="0" xfId="0" applyNumberFormat="1" applyFill="1"/>
    <xf numFmtId="0" fontId="3" fillId="2" borderId="0" xfId="0" applyFont="1" applyFill="1" applyAlignment="1">
      <alignment vertical="top" wrapText="1"/>
    </xf>
    <xf numFmtId="0" fontId="0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41">
    <dxf>
      <numFmt numFmtId="19" formatCode="dd/mm/yy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0.0"/>
    </dxf>
    <dxf>
      <numFmt numFmtId="164" formatCode="0.0"/>
    </dxf>
    <dxf>
      <numFmt numFmtId="164" formatCode="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[sol.xlsx]Ticket Volume Trends!PivotTable2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 Analysis</a:t>
            </a:r>
          </a:p>
        </c:rich>
      </c:tx>
      <c:layout>
        <c:manualLayout>
          <c:xMode val="edge"/>
          <c:yMode val="edge"/>
          <c:x val="3.3888888888888892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317138876702"/>
          <c:y val="0.17736111111111111"/>
          <c:w val="0.86580114069319047"/>
          <c:h val="0.51718321668124823"/>
        </c:manualLayout>
      </c:layout>
      <c:lineChart>
        <c:grouping val="standard"/>
        <c:varyColors val="0"/>
        <c:ser>
          <c:idx val="0"/>
          <c:order val="0"/>
          <c:tx>
            <c:strRef>
              <c:f>'Ticket Volume Trends'!$E$6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'Ticket Volume Trends'!$D$7:$D$11</c:f>
              <c:strCache>
                <c:ptCount val="4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</c:strCache>
            </c:strRef>
          </c:cat>
          <c:val>
            <c:numRef>
              <c:f>'Ticket Volume Trends'!$E$7:$E$11</c:f>
              <c:numCache>
                <c:formatCode>General</c:formatCode>
                <c:ptCount val="4"/>
                <c:pt idx="0">
                  <c:v>27</c:v>
                </c:pt>
                <c:pt idx="1">
                  <c:v>51</c:v>
                </c:pt>
                <c:pt idx="2">
                  <c:v>45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2-4195-8641-69103BF7E7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87943856"/>
        <c:axId val="1587945776"/>
      </c:lineChart>
      <c:catAx>
        <c:axId val="158794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45776"/>
        <c:crosses val="autoZero"/>
        <c:auto val="1"/>
        <c:lblAlgn val="ctr"/>
        <c:lblOffset val="100"/>
        <c:noMultiLvlLbl val="0"/>
      </c:catAx>
      <c:valAx>
        <c:axId val="1587945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Ticket count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99702537182852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4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[sol.xlsx]Ticket Volume Trends!PivotTable5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Day Analysis</a:t>
            </a:r>
          </a:p>
        </c:rich>
      </c:tx>
      <c:layout>
        <c:manualLayout>
          <c:xMode val="edge"/>
          <c:yMode val="edge"/>
          <c:x val="2.0595437339234166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311302563641747E-2"/>
          <c:y val="0.24217592592592593"/>
          <c:w val="0.83611713300459412"/>
          <c:h val="0.5402621026538349"/>
        </c:manualLayout>
      </c:layout>
      <c:lineChart>
        <c:grouping val="standard"/>
        <c:varyColors val="0"/>
        <c:ser>
          <c:idx val="0"/>
          <c:order val="0"/>
          <c:tx>
            <c:strRef>
              <c:f>'Ticket Volume Trends'!$F$26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'Ticket Volume Trends'!$D$27:$E$34</c:f>
              <c:strCache>
                <c:ptCount val="7"/>
                <c:pt idx="0">
                  <c:v> Sun</c:v>
                </c:pt>
                <c:pt idx="1">
                  <c:v> Mon</c:v>
                </c:pt>
                <c:pt idx="2">
                  <c:v> Tue</c:v>
                </c:pt>
                <c:pt idx="3">
                  <c:v> Wed</c:v>
                </c:pt>
                <c:pt idx="4">
                  <c:v> Thu</c:v>
                </c:pt>
                <c:pt idx="5">
                  <c:v> Fri</c:v>
                </c:pt>
                <c:pt idx="6">
                  <c:v> Sat</c:v>
                </c:pt>
              </c:strCache>
            </c:strRef>
          </c:cat>
          <c:val>
            <c:numRef>
              <c:f>'Ticket Volume Trends'!$F$27:$F$34</c:f>
              <c:numCache>
                <c:formatCode>General</c:formatCode>
                <c:ptCount val="7"/>
                <c:pt idx="0">
                  <c:v>26</c:v>
                </c:pt>
                <c:pt idx="1">
                  <c:v>19</c:v>
                </c:pt>
                <c:pt idx="2">
                  <c:v>22</c:v>
                </c:pt>
                <c:pt idx="3">
                  <c:v>24</c:v>
                </c:pt>
                <c:pt idx="4">
                  <c:v>23</c:v>
                </c:pt>
                <c:pt idx="5">
                  <c:v>16</c:v>
                </c:pt>
                <c:pt idx="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C-440B-B19B-BF3F960F3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51551776"/>
        <c:axId val="1751560896"/>
      </c:lineChart>
      <c:catAx>
        <c:axId val="175155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60896"/>
        <c:crosses val="autoZero"/>
        <c:auto val="1"/>
        <c:lblAlgn val="ctr"/>
        <c:lblOffset val="100"/>
        <c:noMultiLvlLbl val="0"/>
      </c:catAx>
      <c:valAx>
        <c:axId val="175156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5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[sol.xlsx]Resolution Time Metrics!PivotTable6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Category Analysis</a:t>
            </a:r>
          </a:p>
        </c:rich>
      </c:tx>
      <c:layout>
        <c:manualLayout>
          <c:xMode val="edge"/>
          <c:yMode val="edge"/>
          <c:x val="2.5269607843137264E-2"/>
          <c:y val="2.9996250468691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195673151150225"/>
          <c:y val="0.17622797150356206"/>
          <c:w val="0.78765111162575274"/>
          <c:h val="0.59132588741367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'Resolution Time Metrics'!$E$13:$E$14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'Resolution Time Metrics'!$D$15:$D$22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'Resolution Time Metrics'!$E$15:$E$22</c:f>
              <c:numCache>
                <c:formatCode>0.0</c:formatCode>
                <c:ptCount val="7"/>
                <c:pt idx="1">
                  <c:v>0</c:v>
                </c:pt>
                <c:pt idx="2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1-4717-A561-37A207E16D51}"/>
            </c:ext>
          </c:extLst>
        </c:ser>
        <c:ser>
          <c:idx val="1"/>
          <c:order val="1"/>
          <c:tx>
            <c:strRef>
              <c:f>'Resolution Time Metrics'!$F$13:$F$14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'Resolution Time Metrics'!$D$15:$D$22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'Resolution Time Metrics'!$F$15:$F$22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0.33333333333333331</c:v>
                </c:pt>
                <c:pt idx="5">
                  <c:v>0</c:v>
                </c:pt>
                <c:pt idx="6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2B1-4717-A561-37A207E16D51}"/>
            </c:ext>
          </c:extLst>
        </c:ser>
        <c:ser>
          <c:idx val="2"/>
          <c:order val="2"/>
          <c:tx>
            <c:strRef>
              <c:f>'Resolution Time Metrics'!$G$13:$G$14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'Resolution Time Metrics'!$D$15:$D$22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'Resolution Time Metrics'!$G$15:$G$22</c:f>
              <c:numCache>
                <c:formatCode>0.0</c:formatCode>
                <c:ptCount val="7"/>
                <c:pt idx="0">
                  <c:v>3.5</c:v>
                </c:pt>
                <c:pt idx="1">
                  <c:v>4.5</c:v>
                </c:pt>
                <c:pt idx="2">
                  <c:v>3.2</c:v>
                </c:pt>
                <c:pt idx="3">
                  <c:v>4.7142857142857144</c:v>
                </c:pt>
                <c:pt idx="4">
                  <c:v>3.8571428571428572</c:v>
                </c:pt>
                <c:pt idx="5">
                  <c:v>4.833333333333333</c:v>
                </c:pt>
                <c:pt idx="6">
                  <c:v>5.3125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2B1-4717-A561-37A207E16D51}"/>
            </c:ext>
          </c:extLst>
        </c:ser>
        <c:ser>
          <c:idx val="3"/>
          <c:order val="3"/>
          <c:tx>
            <c:strRef>
              <c:f>'Resolution Time Metrics'!$H$13:$H$14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'Resolution Time Metrics'!$D$15:$D$22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'Resolution Time Metrics'!$H$15:$H$22</c:f>
              <c:numCache>
                <c:formatCode>0.0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0.55555555555555558</c:v>
                </c:pt>
                <c:pt idx="3">
                  <c:v>1.0909090909090908</c:v>
                </c:pt>
                <c:pt idx="4">
                  <c:v>1.125</c:v>
                </c:pt>
                <c:pt idx="6">
                  <c:v>1.2692307692307692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2B1-4717-A561-37A207E16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50118975"/>
        <c:axId val="1750116095"/>
      </c:barChart>
      <c:catAx>
        <c:axId val="175011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category</a:t>
                </a:r>
              </a:p>
            </c:rich>
          </c:tx>
          <c:layout>
            <c:manualLayout>
              <c:xMode val="edge"/>
              <c:yMode val="edge"/>
              <c:x val="0.46862532808398949"/>
              <c:y val="0.85048699621208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116095"/>
        <c:crosses val="autoZero"/>
        <c:auto val="1"/>
        <c:lblAlgn val="ctr"/>
        <c:lblOffset val="100"/>
        <c:noMultiLvlLbl val="0"/>
      </c:catAx>
      <c:valAx>
        <c:axId val="175011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1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Days</a:t>
                </a:r>
              </a:p>
            </c:rich>
          </c:tx>
          <c:layout>
            <c:manualLayout>
              <c:xMode val="edge"/>
              <c:yMode val="edge"/>
              <c:x val="2.1039640265555038E-2"/>
              <c:y val="0.44484734683755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11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32000"/>
        </a:prstClr>
      </a:outerShdw>
    </a:effectLst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[sol.xlsx]Top Problems &amp; Root Causes!PivotTable1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</a:rPr>
              <a:t> Keyword Analysis</a:t>
            </a:r>
          </a:p>
        </c:rich>
      </c:tx>
      <c:layout>
        <c:manualLayout>
          <c:xMode val="edge"/>
          <c:yMode val="edge"/>
          <c:x val="4.1078431372549025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626679018063921E-2"/>
          <c:y val="0.16708333333333336"/>
          <c:w val="0.86392234058977924"/>
          <c:h val="0.55060914260717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Problems &amp; Root Causes'!$F$6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Problems &amp; Root Causes'!$E$7:$E$12</c:f>
              <c:strCache>
                <c:ptCount val="5"/>
                <c:pt idx="0">
                  <c:v> App X crash</c:v>
                </c:pt>
                <c:pt idx="1">
                  <c:v> Keyboard issue</c:v>
                </c:pt>
                <c:pt idx="2">
                  <c:v> Wifi - no internet access</c:v>
                </c:pt>
                <c:pt idx="3">
                  <c:v> Pass -reset</c:v>
                </c:pt>
                <c:pt idx="4">
                  <c:v> Others</c:v>
                </c:pt>
              </c:strCache>
            </c:strRef>
          </c:cat>
          <c:val>
            <c:numRef>
              <c:f>'Top Problems &amp; Root Causes'!$F$7:$F$12</c:f>
              <c:numCache>
                <c:formatCode>General</c:formatCode>
                <c:ptCount val="5"/>
                <c:pt idx="0">
                  <c:v>51</c:v>
                </c:pt>
                <c:pt idx="1">
                  <c:v>24</c:v>
                </c:pt>
                <c:pt idx="2">
                  <c:v>23</c:v>
                </c:pt>
                <c:pt idx="3">
                  <c:v>15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90-4058-96D9-42C98EE854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88729199"/>
        <c:axId val="588730639"/>
      </c:barChart>
      <c:catAx>
        <c:axId val="58872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 Keywords</a:t>
                </a:r>
              </a:p>
            </c:rich>
          </c:tx>
          <c:layout>
            <c:manualLayout>
              <c:xMode val="edge"/>
              <c:yMode val="edge"/>
              <c:x val="0.45702775204570018"/>
              <c:y val="0.857059638378536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30639"/>
        <c:crosses val="autoZero"/>
        <c:auto val="1"/>
        <c:lblAlgn val="ctr"/>
        <c:lblOffset val="100"/>
        <c:noMultiLvlLbl val="0"/>
      </c:catAx>
      <c:valAx>
        <c:axId val="58873063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 Ticket ID count</a:t>
                </a:r>
              </a:p>
            </c:rich>
          </c:tx>
          <c:layout>
            <c:manualLayout>
              <c:xMode val="edge"/>
              <c:yMode val="edge"/>
              <c:x val="4.6533117183881423E-2"/>
              <c:y val="0.3549227179935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8872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679153157325925"/>
          <c:y val="0.92650408282298047"/>
          <c:w val="8.3639107611548566E-2"/>
          <c:h val="6.8866287547389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[sol.xlsx]Analyst Performance!PivotTable2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Analyst Avg Time</a:t>
            </a:r>
          </a:p>
        </c:rich>
      </c:tx>
      <c:overlay val="0"/>
      <c:spPr>
        <a:solidFill>
          <a:schemeClr val="tx1">
            <a:alpha val="37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'Analyst Performance'!$F$6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'Analyst Performance'!$E$7:$E$17</c:f>
              <c:strCache>
                <c:ptCount val="10"/>
                <c:pt idx="0">
                  <c:v>Toni Wiley</c:v>
                </c:pt>
                <c:pt idx="1">
                  <c:v>Natasha Harris</c:v>
                </c:pt>
                <c:pt idx="2">
                  <c:v>Janice Burns</c:v>
                </c:pt>
                <c:pt idx="3">
                  <c:v>Adam Stone</c:v>
                </c:pt>
                <c:pt idx="4">
                  <c:v>Tanya Jones</c:v>
                </c:pt>
                <c:pt idx="5">
                  <c:v>Cynthia Rich</c:v>
                </c:pt>
                <c:pt idx="6">
                  <c:v>Sheila Ball</c:v>
                </c:pt>
                <c:pt idx="7">
                  <c:v>Marvin West</c:v>
                </c:pt>
                <c:pt idx="8">
                  <c:v>Autumn Ryan</c:v>
                </c:pt>
                <c:pt idx="9">
                  <c:v>Amanda White</c:v>
                </c:pt>
              </c:strCache>
            </c:strRef>
          </c:cat>
          <c:val>
            <c:numRef>
              <c:f>'Analyst Performance'!$F$7:$F$17</c:f>
              <c:numCache>
                <c:formatCode>0.0</c:formatCode>
                <c:ptCount val="10"/>
                <c:pt idx="0">
                  <c:v>1.2142857142857142</c:v>
                </c:pt>
                <c:pt idx="1">
                  <c:v>1.2857142857142858</c:v>
                </c:pt>
                <c:pt idx="2">
                  <c:v>1.3846153846153846</c:v>
                </c:pt>
                <c:pt idx="3">
                  <c:v>1.875</c:v>
                </c:pt>
                <c:pt idx="4">
                  <c:v>1.962962962962963</c:v>
                </c:pt>
                <c:pt idx="5">
                  <c:v>2</c:v>
                </c:pt>
                <c:pt idx="6">
                  <c:v>2.6875</c:v>
                </c:pt>
                <c:pt idx="7">
                  <c:v>2.75</c:v>
                </c:pt>
                <c:pt idx="8">
                  <c:v>3.0588235294117645</c:v>
                </c:pt>
                <c:pt idx="9">
                  <c:v>3.4666666666666668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6-4831-8A82-C4599B4FFF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6"/>
        <c:overlap val="-20"/>
        <c:axId val="588738799"/>
        <c:axId val="588739279"/>
      </c:barChart>
      <c:catAx>
        <c:axId val="58873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39279"/>
        <c:crosses val="autoZero"/>
        <c:auto val="1"/>
        <c:lblAlgn val="ctr"/>
        <c:lblOffset val="100"/>
        <c:noMultiLvlLbl val="0"/>
      </c:catAx>
      <c:valAx>
        <c:axId val="58873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3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>
      <a:noFill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[sol.xlsx]Ticket Volume Trends!PivotTable2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Month Analysis</a:t>
            </a:r>
          </a:p>
        </c:rich>
      </c:tx>
      <c:layout>
        <c:manualLayout>
          <c:xMode val="edge"/>
          <c:yMode val="edge"/>
          <c:x val="3.3888888888888892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317138876702"/>
          <c:y val="0.17736111111111111"/>
          <c:w val="0.86580114069319047"/>
          <c:h val="0.51718321668124823"/>
        </c:manualLayout>
      </c:layout>
      <c:lineChart>
        <c:grouping val="standard"/>
        <c:varyColors val="0"/>
        <c:ser>
          <c:idx val="0"/>
          <c:order val="0"/>
          <c:tx>
            <c:strRef>
              <c:f>'Ticket Volume Trends'!$E$6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'Ticket Volume Trends'!$D$7:$D$11</c:f>
              <c:strCache>
                <c:ptCount val="4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</c:strCache>
            </c:strRef>
          </c:cat>
          <c:val>
            <c:numRef>
              <c:f>'Ticket Volume Trends'!$E$7:$E$11</c:f>
              <c:numCache>
                <c:formatCode>General</c:formatCode>
                <c:ptCount val="4"/>
                <c:pt idx="0">
                  <c:v>27</c:v>
                </c:pt>
                <c:pt idx="1">
                  <c:v>51</c:v>
                </c:pt>
                <c:pt idx="2">
                  <c:v>45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3-42F8-B27F-27F09FD9DBA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87943856"/>
        <c:axId val="1587945776"/>
      </c:lineChart>
      <c:catAx>
        <c:axId val="158794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45776"/>
        <c:crosses val="autoZero"/>
        <c:auto val="1"/>
        <c:lblAlgn val="ctr"/>
        <c:lblOffset val="100"/>
        <c:noMultiLvlLbl val="0"/>
      </c:catAx>
      <c:valAx>
        <c:axId val="1587945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Ticket count</a:t>
                </a:r>
              </a:p>
            </c:rich>
          </c:tx>
          <c:layout>
            <c:manualLayout>
              <c:xMode val="edge"/>
              <c:yMode val="edge"/>
              <c:x val="1.1124940497246497E-2"/>
              <c:y val="0.29970263548517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4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88477646616966"/>
          <c:y val="0.88217778957405601"/>
          <c:w val="0.13878596914154451"/>
          <c:h val="0.10533781591907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[sol.xlsx]Ticket Volume Trends!PivotTable5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Day Analysis</a:t>
            </a:r>
          </a:p>
        </c:rich>
      </c:tx>
      <c:layout>
        <c:manualLayout>
          <c:xMode val="edge"/>
          <c:yMode val="edge"/>
          <c:x val="2.0595437339234166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311302563641747E-2"/>
          <c:y val="0.24217592592592593"/>
          <c:w val="0.83611713300459412"/>
          <c:h val="0.5402621026538349"/>
        </c:manualLayout>
      </c:layout>
      <c:lineChart>
        <c:grouping val="standard"/>
        <c:varyColors val="0"/>
        <c:ser>
          <c:idx val="0"/>
          <c:order val="0"/>
          <c:tx>
            <c:strRef>
              <c:f>'Ticket Volume Trends'!$F$26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'Ticket Volume Trends'!$D$27:$E$34</c:f>
              <c:strCache>
                <c:ptCount val="7"/>
                <c:pt idx="0">
                  <c:v> Sun</c:v>
                </c:pt>
                <c:pt idx="1">
                  <c:v> Mon</c:v>
                </c:pt>
                <c:pt idx="2">
                  <c:v> Tue</c:v>
                </c:pt>
                <c:pt idx="3">
                  <c:v> Wed</c:v>
                </c:pt>
                <c:pt idx="4">
                  <c:v> Thu</c:v>
                </c:pt>
                <c:pt idx="5">
                  <c:v> Fri</c:v>
                </c:pt>
                <c:pt idx="6">
                  <c:v> Sat</c:v>
                </c:pt>
              </c:strCache>
            </c:strRef>
          </c:cat>
          <c:val>
            <c:numRef>
              <c:f>'Ticket Volume Trends'!$F$27:$F$34</c:f>
              <c:numCache>
                <c:formatCode>General</c:formatCode>
                <c:ptCount val="7"/>
                <c:pt idx="0">
                  <c:v>26</c:v>
                </c:pt>
                <c:pt idx="1">
                  <c:v>19</c:v>
                </c:pt>
                <c:pt idx="2">
                  <c:v>22</c:v>
                </c:pt>
                <c:pt idx="3">
                  <c:v>24</c:v>
                </c:pt>
                <c:pt idx="4">
                  <c:v>23</c:v>
                </c:pt>
                <c:pt idx="5">
                  <c:v>16</c:v>
                </c:pt>
                <c:pt idx="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5A-4961-AE4F-3D24F41C8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51551776"/>
        <c:axId val="1751560896"/>
      </c:lineChart>
      <c:catAx>
        <c:axId val="175155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60896"/>
        <c:crosses val="autoZero"/>
        <c:auto val="1"/>
        <c:lblAlgn val="ctr"/>
        <c:lblOffset val="100"/>
        <c:noMultiLvlLbl val="0"/>
      </c:catAx>
      <c:valAx>
        <c:axId val="175156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5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723894978243999"/>
          <c:y val="0.89404576010277192"/>
          <c:w val="0.13651451301811496"/>
          <c:h val="0.101902887139107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[sol.xlsx]Resolution Time Metrics!PivotTable6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Category Analysis</a:t>
            </a:r>
          </a:p>
        </c:rich>
      </c:tx>
      <c:layout>
        <c:manualLayout>
          <c:xMode val="edge"/>
          <c:yMode val="edge"/>
          <c:x val="0.32372485182765837"/>
          <c:y val="3.304570112883131E-2"/>
        </c:manualLayout>
      </c:layout>
      <c:overlay val="0"/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</c:pivotFmt>
      <c:pivotFmt>
        <c:idx val="14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</a:ln>
          <a:effectLst/>
        </c:spPr>
      </c:pivotFmt>
      <c:pivotFmt>
        <c:idx val="1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</c:pivotFmt>
      <c:pivotFmt>
        <c:idx val="2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95673151150225"/>
          <c:y val="0.17622797150356206"/>
          <c:w val="0.78765111162575274"/>
          <c:h val="0.59132588741367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'Resolution Time Metrics'!$E$13:$E$14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'Resolution Time Metrics'!$D$15:$D$22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'Resolution Time Metrics'!$E$15:$E$22</c:f>
              <c:numCache>
                <c:formatCode>0.0</c:formatCode>
                <c:ptCount val="7"/>
                <c:pt idx="1">
                  <c:v>0</c:v>
                </c:pt>
                <c:pt idx="2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4-4249-BD89-C28BC5400FF0}"/>
            </c:ext>
          </c:extLst>
        </c:ser>
        <c:ser>
          <c:idx val="1"/>
          <c:order val="1"/>
          <c:tx>
            <c:strRef>
              <c:f>'Resolution Time Metrics'!$F$13:$F$14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'Resolution Time Metrics'!$D$15:$D$22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'Resolution Time Metrics'!$F$15:$F$22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0.33333333333333331</c:v>
                </c:pt>
                <c:pt idx="5">
                  <c:v>0</c:v>
                </c:pt>
                <c:pt idx="6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094-4249-BD89-C28BC5400FF0}"/>
            </c:ext>
          </c:extLst>
        </c:ser>
        <c:ser>
          <c:idx val="2"/>
          <c:order val="2"/>
          <c:tx>
            <c:strRef>
              <c:f>'Resolution Time Metrics'!$G$13:$G$14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'Resolution Time Metrics'!$D$15:$D$22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'Resolution Time Metrics'!$G$15:$G$22</c:f>
              <c:numCache>
                <c:formatCode>0.0</c:formatCode>
                <c:ptCount val="7"/>
                <c:pt idx="0">
                  <c:v>3.5</c:v>
                </c:pt>
                <c:pt idx="1">
                  <c:v>4.5</c:v>
                </c:pt>
                <c:pt idx="2">
                  <c:v>3.2</c:v>
                </c:pt>
                <c:pt idx="3">
                  <c:v>4.7142857142857144</c:v>
                </c:pt>
                <c:pt idx="4">
                  <c:v>3.8571428571428572</c:v>
                </c:pt>
                <c:pt idx="5">
                  <c:v>4.833333333333333</c:v>
                </c:pt>
                <c:pt idx="6">
                  <c:v>5.3125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094-4249-BD89-C28BC5400FF0}"/>
            </c:ext>
          </c:extLst>
        </c:ser>
        <c:ser>
          <c:idx val="3"/>
          <c:order val="3"/>
          <c:tx>
            <c:strRef>
              <c:f>'Resolution Time Metrics'!$H$13:$H$14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'Resolution Time Metrics'!$D$15:$D$22</c:f>
              <c:strCache>
                <c:ptCount val="7"/>
                <c:pt idx="0">
                  <c:v>Access</c:v>
                </c:pt>
                <c:pt idx="1">
                  <c:v>Billing</c:v>
                </c:pt>
                <c:pt idx="2">
                  <c:v>Hardware</c:v>
                </c:pt>
                <c:pt idx="3">
                  <c:v>Network</c:v>
                </c:pt>
                <c:pt idx="4">
                  <c:v>Other</c:v>
                </c:pt>
                <c:pt idx="5">
                  <c:v>Security</c:v>
                </c:pt>
                <c:pt idx="6">
                  <c:v>Software</c:v>
                </c:pt>
              </c:strCache>
            </c:strRef>
          </c:cat>
          <c:val>
            <c:numRef>
              <c:f>'Resolution Time Metrics'!$H$15:$H$22</c:f>
              <c:numCache>
                <c:formatCode>0.0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0.55555555555555558</c:v>
                </c:pt>
                <c:pt idx="3">
                  <c:v>1.0909090909090908</c:v>
                </c:pt>
                <c:pt idx="4">
                  <c:v>1.125</c:v>
                </c:pt>
                <c:pt idx="6">
                  <c:v>1.2692307692307692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094-4249-BD89-C28BC5400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750118975"/>
        <c:axId val="1750116095"/>
      </c:barChart>
      <c:catAx>
        <c:axId val="175011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category</a:t>
                </a:r>
              </a:p>
            </c:rich>
          </c:tx>
          <c:layout>
            <c:manualLayout>
              <c:xMode val="edge"/>
              <c:yMode val="edge"/>
              <c:x val="0.46307903275817647"/>
              <c:y val="0.850486794619422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116095"/>
        <c:crosses val="autoZero"/>
        <c:auto val="1"/>
        <c:lblAlgn val="ctr"/>
        <c:lblOffset val="100"/>
        <c:noMultiLvlLbl val="0"/>
      </c:catAx>
      <c:valAx>
        <c:axId val="175011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1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Days</a:t>
                </a:r>
              </a:p>
            </c:rich>
          </c:tx>
          <c:layout>
            <c:manualLayout>
              <c:xMode val="edge"/>
              <c:yMode val="edge"/>
              <c:x val="2.1039640265555038E-2"/>
              <c:y val="0.44484734683755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11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32000"/>
        </a:prstClr>
      </a:outerShdw>
    </a:effectLst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[sol.xlsx]Analyst Performance!PivotTable2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Analyst Avg Time</a:t>
            </a:r>
          </a:p>
        </c:rich>
      </c:tx>
      <c:overlay val="0"/>
      <c:spPr>
        <a:solidFill>
          <a:schemeClr val="tx1">
            <a:alpha val="37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'Analyst Performance'!$F$6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'Analyst Performance'!$E$7:$E$17</c:f>
              <c:strCache>
                <c:ptCount val="10"/>
                <c:pt idx="0">
                  <c:v>Toni Wiley</c:v>
                </c:pt>
                <c:pt idx="1">
                  <c:v>Natasha Harris</c:v>
                </c:pt>
                <c:pt idx="2">
                  <c:v>Janice Burns</c:v>
                </c:pt>
                <c:pt idx="3">
                  <c:v>Adam Stone</c:v>
                </c:pt>
                <c:pt idx="4">
                  <c:v>Tanya Jones</c:v>
                </c:pt>
                <c:pt idx="5">
                  <c:v>Cynthia Rich</c:v>
                </c:pt>
                <c:pt idx="6">
                  <c:v>Sheila Ball</c:v>
                </c:pt>
                <c:pt idx="7">
                  <c:v>Marvin West</c:v>
                </c:pt>
                <c:pt idx="8">
                  <c:v>Autumn Ryan</c:v>
                </c:pt>
                <c:pt idx="9">
                  <c:v>Amanda White</c:v>
                </c:pt>
              </c:strCache>
            </c:strRef>
          </c:cat>
          <c:val>
            <c:numRef>
              <c:f>'Analyst Performance'!$F$7:$F$17</c:f>
              <c:numCache>
                <c:formatCode>0.0</c:formatCode>
                <c:ptCount val="10"/>
                <c:pt idx="0">
                  <c:v>1.2142857142857142</c:v>
                </c:pt>
                <c:pt idx="1">
                  <c:v>1.2857142857142858</c:v>
                </c:pt>
                <c:pt idx="2">
                  <c:v>1.3846153846153846</c:v>
                </c:pt>
                <c:pt idx="3">
                  <c:v>1.875</c:v>
                </c:pt>
                <c:pt idx="4">
                  <c:v>1.962962962962963</c:v>
                </c:pt>
                <c:pt idx="5">
                  <c:v>2</c:v>
                </c:pt>
                <c:pt idx="6">
                  <c:v>2.6875</c:v>
                </c:pt>
                <c:pt idx="7">
                  <c:v>2.75</c:v>
                </c:pt>
                <c:pt idx="8">
                  <c:v>3.0588235294117645</c:v>
                </c:pt>
                <c:pt idx="9">
                  <c:v>3.4666666666666668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8-4EE6-8E1F-4403C4354B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6"/>
        <c:overlap val="-20"/>
        <c:axId val="588738799"/>
        <c:axId val="588739279"/>
      </c:barChart>
      <c:catAx>
        <c:axId val="58873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39279"/>
        <c:crosses val="autoZero"/>
        <c:auto val="1"/>
        <c:lblAlgn val="ctr"/>
        <c:lblOffset val="100"/>
        <c:noMultiLvlLbl val="0"/>
      </c:catAx>
      <c:valAx>
        <c:axId val="58873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3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>
      <a:noFill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[sol.xlsx]Top Problems &amp; Root Causes!PivotTable1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</a:rPr>
              <a:t> Keyword Analysis</a:t>
            </a:r>
          </a:p>
        </c:rich>
      </c:tx>
      <c:layout>
        <c:manualLayout>
          <c:xMode val="edge"/>
          <c:yMode val="edge"/>
          <c:x val="4.1078431372549025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626679018063921E-2"/>
          <c:y val="0.1111548556430446"/>
          <c:w val="0.86392234058977924"/>
          <c:h val="0.606537605618089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Problems &amp; Root Causes'!$F$6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Problems &amp; Root Causes'!$E$7:$E$12</c:f>
              <c:strCache>
                <c:ptCount val="5"/>
                <c:pt idx="0">
                  <c:v> App X crash</c:v>
                </c:pt>
                <c:pt idx="1">
                  <c:v> Keyboard issue</c:v>
                </c:pt>
                <c:pt idx="2">
                  <c:v> Wifi - no internet access</c:v>
                </c:pt>
                <c:pt idx="3">
                  <c:v> Pass -reset</c:v>
                </c:pt>
                <c:pt idx="4">
                  <c:v> Others</c:v>
                </c:pt>
              </c:strCache>
            </c:strRef>
          </c:cat>
          <c:val>
            <c:numRef>
              <c:f>'Top Problems &amp; Root Causes'!$F$7:$F$12</c:f>
              <c:numCache>
                <c:formatCode>General</c:formatCode>
                <c:ptCount val="5"/>
                <c:pt idx="0">
                  <c:v>51</c:v>
                </c:pt>
                <c:pt idx="1">
                  <c:v>24</c:v>
                </c:pt>
                <c:pt idx="2">
                  <c:v>23</c:v>
                </c:pt>
                <c:pt idx="3">
                  <c:v>15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C-4977-A953-76864D5CA5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88729199"/>
        <c:axId val="588730639"/>
      </c:barChart>
      <c:catAx>
        <c:axId val="58872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 Keywords</a:t>
                </a:r>
              </a:p>
            </c:rich>
          </c:tx>
          <c:layout>
            <c:manualLayout>
              <c:xMode val="edge"/>
              <c:yMode val="edge"/>
              <c:x val="0.45702775204570018"/>
              <c:y val="0.857059638378536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30639"/>
        <c:crosses val="autoZero"/>
        <c:auto val="1"/>
        <c:lblAlgn val="ctr"/>
        <c:lblOffset val="100"/>
        <c:noMultiLvlLbl val="0"/>
      </c:catAx>
      <c:valAx>
        <c:axId val="58873063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 Ticket ID count</a:t>
                </a:r>
              </a:p>
            </c:rich>
          </c:tx>
          <c:layout>
            <c:manualLayout>
              <c:xMode val="edge"/>
              <c:yMode val="edge"/>
              <c:x val="4.6533117183881423E-2"/>
              <c:y val="0.3549227179935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8872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679153157325925"/>
          <c:y val="0.92650408282298047"/>
          <c:w val="0.16882443861184018"/>
          <c:h val="6.8866287547389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7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microsoft.com/office/2007/relationships/hdphoto" Target="../media/hdphoto1.wdp"/><Relationship Id="rId1" Type="http://schemas.openxmlformats.org/officeDocument/2006/relationships/image" Target="../media/image3.png"/><Relationship Id="rId6" Type="http://schemas.microsoft.com/office/2007/relationships/hdphoto" Target="../media/hdphoto3.wdp"/><Relationship Id="rId5" Type="http://schemas.openxmlformats.org/officeDocument/2006/relationships/image" Target="../media/image5.png"/><Relationship Id="rId10" Type="http://schemas.microsoft.com/office/2007/relationships/hdphoto" Target="../media/hdphoto5.wdp"/><Relationship Id="rId4" Type="http://schemas.microsoft.com/office/2007/relationships/hdphoto" Target="../media/hdphoto2.wdp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1264920</xdr:colOff>
      <xdr:row>4</xdr:row>
      <xdr:rowOff>102870</xdr:rowOff>
    </xdr:from>
    <xdr:to>
      <xdr:col>12</xdr:col>
      <xdr:colOff>320040</xdr:colOff>
      <xdr:row>19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A0D421-6820-F5BA-4A97-BAC1179F4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487680</xdr:colOff>
      <xdr:row>23</xdr:row>
      <xdr:rowOff>140970</xdr:rowOff>
    </xdr:from>
    <xdr:to>
      <xdr:col>14</xdr:col>
      <xdr:colOff>259080</xdr:colOff>
      <xdr:row>39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204C2E-EE0F-E89D-EF6F-328AC9B89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236220</xdr:colOff>
      <xdr:row>6</xdr:row>
      <xdr:rowOff>152400</xdr:rowOff>
    </xdr:from>
    <xdr:to>
      <xdr:col>20</xdr:col>
      <xdr:colOff>83820</xdr:colOff>
      <xdr:row>25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C00E8-3842-CE76-6237-0116C96A7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3</xdr:row>
      <xdr:rowOff>19050</xdr:rowOff>
    </xdr:from>
    <xdr:to>
      <xdr:col>15</xdr:col>
      <xdr:colOff>327660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68D0A-1437-2E53-3C6A-0DAC38F3E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853440</xdr:colOff>
      <xdr:row>2</xdr:row>
      <xdr:rowOff>171450</xdr:rowOff>
    </xdr:from>
    <xdr:to>
      <xdr:col>12</xdr:col>
      <xdr:colOff>167640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A0CE9-BB3C-EF94-2ED2-04538CC7D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</xdr:row>
      <xdr:rowOff>45720</xdr:rowOff>
    </xdr:from>
    <xdr:to>
      <xdr:col>21</xdr:col>
      <xdr:colOff>556260</xdr:colOff>
      <xdr:row>3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FAD8241-08DE-9BE1-3CF5-81A88086BB0E}"/>
            </a:ext>
          </a:extLst>
        </xdr:cNvPr>
        <xdr:cNvSpPr/>
      </xdr:nvSpPr>
      <xdr:spPr>
        <a:xfrm>
          <a:off x="662940" y="228600"/>
          <a:ext cx="12694920" cy="43434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Support</a:t>
          </a:r>
          <a:r>
            <a:rPr lang="en-IN" sz="2800" b="1" baseline="0"/>
            <a:t>  Ticket  Analysis</a:t>
          </a:r>
          <a:endParaRPr lang="en-IN" sz="2800" b="1"/>
        </a:p>
      </xdr:txBody>
    </xdr:sp>
    <xdr:clientData/>
  </xdr:twoCellAnchor>
  <xdr:twoCellAnchor>
    <xdr:from>
      <xdr:col>14</xdr:col>
      <xdr:colOff>236220</xdr:colOff>
      <xdr:row>4</xdr:row>
      <xdr:rowOff>0</xdr:rowOff>
    </xdr:from>
    <xdr:to>
      <xdr:col>21</xdr:col>
      <xdr:colOff>548640</xdr:colOff>
      <xdr:row>19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933C17-D357-426E-BBD0-D2F72A747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228600</xdr:colOff>
      <xdr:row>19</xdr:row>
      <xdr:rowOff>106680</xdr:rowOff>
    </xdr:from>
    <xdr:to>
      <xdr:col>21</xdr:col>
      <xdr:colOff>548640</xdr:colOff>
      <xdr:row>35</xdr:row>
      <xdr:rowOff>120316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CB7FEE-D440-46D8-86F2-B2C067A9F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495300</xdr:colOff>
      <xdr:row>19</xdr:row>
      <xdr:rowOff>106680</xdr:rowOff>
    </xdr:from>
    <xdr:to>
      <xdr:col>14</xdr:col>
      <xdr:colOff>198120</xdr:colOff>
      <xdr:row>35</xdr:row>
      <xdr:rowOff>130342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F2018F-5B3A-42A9-8B98-BF0F37365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510540</xdr:colOff>
      <xdr:row>3</xdr:row>
      <xdr:rowOff>175260</xdr:rowOff>
    </xdr:from>
    <xdr:to>
      <xdr:col>14</xdr:col>
      <xdr:colOff>205740</xdr:colOff>
      <xdr:row>19</xdr:row>
      <xdr:rowOff>53340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7351C0C-80EB-4902-BC15-E382461CE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60960</xdr:colOff>
      <xdr:row>14</xdr:row>
      <xdr:rowOff>15240</xdr:rowOff>
    </xdr:from>
    <xdr:to>
      <xdr:col>6</xdr:col>
      <xdr:colOff>441960</xdr:colOff>
      <xdr:row>35</xdr:row>
      <xdr:rowOff>110289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4322E9A-E2F0-4598-931C-02171DA16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90235</xdr:colOff>
      <xdr:row>4</xdr:row>
      <xdr:rowOff>84219</xdr:rowOff>
    </xdr:from>
    <xdr:to>
      <xdr:col>5</xdr:col>
      <xdr:colOff>211666</xdr:colOff>
      <xdr:row>13</xdr:row>
      <xdr:rowOff>10583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4" name="resolution_date">
              <a:extLst>
                <a:ext uri="{FF2B5EF4-FFF2-40B4-BE49-F238E27FC236}">
                  <a16:creationId xmlns:a16="http://schemas.microsoft.com/office/drawing/2014/main" id="{3D0E4836-A3EA-EC1C-63BB-7527A9CE1B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resolution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7902" y="803886"/>
              <a:ext cx="1962931" cy="15456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37920</xdr:colOff>
      <xdr:row>12</xdr:row>
      <xdr:rowOff>152280</xdr:rowOff>
    </xdr:from>
    <xdr:to>
      <xdr:col>11</xdr:col>
      <xdr:colOff>38280</xdr:colOff>
      <xdr:row>12</xdr:row>
      <xdr:rowOff>152640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765C7D37-8D19-ECCF-6715-F5C2B1EF2CAE}"/>
                </a:ext>
              </a:extLst>
            </xdr14:cNvPr>
            <xdr14:cNvContentPartPr/>
          </xdr14:nvContentPartPr>
          <xdr14:nvPr macro=""/>
          <xdr14:xfrm>
            <a:off x="6743520" y="2346840"/>
            <a:ext cx="360" cy="3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765C7D37-8D19-ECCF-6715-F5C2B1EF2CA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07520" y="2274840"/>
              <a:ext cx="720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480059</xdr:colOff>
      <xdr:row>7</xdr:row>
      <xdr:rowOff>99060</xdr:rowOff>
    </xdr:from>
    <xdr:to>
      <xdr:col>24</xdr:col>
      <xdr:colOff>142632</xdr:colOff>
      <xdr:row>29</xdr:row>
      <xdr:rowOff>76199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4AB0C2D-8E6B-85B1-C3FE-05978313F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8459" y="1379220"/>
          <a:ext cx="12014593" cy="40004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548641</xdr:colOff>
      <xdr:row>1</xdr:row>
      <xdr:rowOff>137161</xdr:rowOff>
    </xdr:from>
    <xdr:to>
      <xdr:col>11</xdr:col>
      <xdr:colOff>258286</xdr:colOff>
      <xdr:row>14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1FAF0-7CFD-E28A-81A7-B18C558D7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Texturizer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8641" y="320041"/>
          <a:ext cx="6415245" cy="240791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</xdr:pic>
    <xdr:clientData/>
  </xdr:twoCellAnchor>
  <xdr:twoCellAnchor editAs="oneCell">
    <xdr:from>
      <xdr:col>11</xdr:col>
      <xdr:colOff>495300</xdr:colOff>
      <xdr:row>1</xdr:row>
      <xdr:rowOff>129540</xdr:rowOff>
    </xdr:from>
    <xdr:to>
      <xdr:col>22</xdr:col>
      <xdr:colOff>518160</xdr:colOff>
      <xdr:row>15</xdr:row>
      <xdr:rowOff>5518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DD9E61-84A7-FB78-8EEF-73D7CBC22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Texturizer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00900" y="312420"/>
          <a:ext cx="6728460" cy="2436298"/>
        </a:xfrm>
        <a:prstGeom prst="rect">
          <a:avLst/>
        </a:prstGeom>
      </xdr:spPr>
    </xdr:pic>
    <xdr:clientData/>
  </xdr:twoCellAnchor>
  <xdr:twoCellAnchor editAs="oneCell">
    <xdr:from>
      <xdr:col>0</xdr:col>
      <xdr:colOff>525780</xdr:colOff>
      <xdr:row>16</xdr:row>
      <xdr:rowOff>60960</xdr:rowOff>
    </xdr:from>
    <xdr:to>
      <xdr:col>11</xdr:col>
      <xdr:colOff>297180</xdr:colOff>
      <xdr:row>30</xdr:row>
      <xdr:rowOff>78405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01F85D-43B7-EC8E-56F1-7518F9C0C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Texturizer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5780" y="2987040"/>
          <a:ext cx="6477000" cy="2577765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533401</xdr:colOff>
      <xdr:row>16</xdr:row>
      <xdr:rowOff>38101</xdr:rowOff>
    </xdr:from>
    <xdr:to>
      <xdr:col>22</xdr:col>
      <xdr:colOff>579121</xdr:colOff>
      <xdr:row>30</xdr:row>
      <xdr:rowOff>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BEC170-49AC-A3F9-ED6F-2FD3AE47B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artisticTexturizer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39001" y="2964181"/>
          <a:ext cx="6751320" cy="2583179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</xdr:colOff>
      <xdr:row>31</xdr:row>
      <xdr:rowOff>30480</xdr:rowOff>
    </xdr:from>
    <xdr:to>
      <xdr:col>20</xdr:col>
      <xdr:colOff>160020</xdr:colOff>
      <xdr:row>52</xdr:row>
      <xdr:rowOff>15240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7A27AD-9731-3B85-9674-5DA245711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artisticTexturizer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79520" y="5699760"/>
          <a:ext cx="8572500" cy="382524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24T09:37:02.537"/>
    </inkml:context>
    <inkml:brush xml:id="br0">
      <inkml:brushProperty name="width" value="0.2" units="cm"/>
      <inkml:brushProperty name="height" value="0.4" units="cm"/>
      <inkml:brushProperty name="color" value="#E6E6E6"/>
      <inkml:brushProperty name="tip" value="rectangle"/>
      <inkml:brushProperty name="rasterOp" value="maskPen"/>
      <inkml:brushProperty name="ignorePressure" value="1"/>
    </inkml:brush>
  </inkml:definitions>
  <inkml:trace contextRef="#ctx0" brushRef="#br0">1 0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2A95A0335 ." refreshedDate="46104.992776041669" createdVersion="8" refreshedVersion="8" minRefreshableVersion="3" recordCount="150" xr:uid="{4BC3EBA9-D13B-4664-A289-11424801FC82}">
  <cacheSource type="worksheet">
    <worksheetSource name="Tickets"/>
  </cacheSource>
  <cacheFields count="13">
    <cacheField name="ticket_id" numFmtId="0">
      <sharedItems/>
    </cacheField>
    <cacheField name="submission_date" numFmtId="14">
      <sharedItems containsSemiMixedTypes="0" containsNonDate="0" containsDate="1" containsString="0" minDate="2025-06-18T00:00:00" maxDate="2025-09-16T00:00:00" count="80">
        <d v="2025-06-27T00:00:00"/>
        <d v="2025-09-01T00:00:00"/>
        <d v="2025-09-04T00:00:00"/>
        <d v="2025-07-28T00:00:00"/>
        <d v="2025-09-03T00:00:00"/>
        <d v="2025-08-04T00:00:00"/>
        <d v="2025-08-22T00:00:00"/>
        <d v="2025-07-05T00:00:00"/>
        <d v="2025-07-07T00:00:00"/>
        <d v="2025-09-10T00:00:00"/>
        <d v="2025-08-27T00:00:00"/>
        <d v="2025-06-24T00:00:00"/>
        <d v="2025-06-28T00:00:00"/>
        <d v="2025-07-22T00:00:00"/>
        <d v="2025-07-09T00:00:00"/>
        <d v="2025-07-23T00:00:00"/>
        <d v="2025-08-06T00:00:00"/>
        <d v="2025-06-30T00:00:00"/>
        <d v="2025-07-03T00:00:00"/>
        <d v="2025-06-23T00:00:00"/>
        <d v="2025-07-08T00:00:00"/>
        <d v="2025-06-22T00:00:00"/>
        <d v="2025-08-29T00:00:00"/>
        <d v="2025-07-12T00:00:00"/>
        <d v="2025-07-13T00:00:00"/>
        <d v="2025-09-15T00:00:00"/>
        <d v="2025-08-30T00:00:00"/>
        <d v="2025-08-24T00:00:00"/>
        <d v="2025-07-11T00:00:00"/>
        <d v="2025-09-09T00:00:00"/>
        <d v="2025-08-11T00:00:00"/>
        <d v="2025-08-14T00:00:00"/>
        <d v="2025-09-05T00:00:00"/>
        <d v="2025-09-13T00:00:00"/>
        <d v="2025-07-30T00:00:00"/>
        <d v="2025-08-03T00:00:00"/>
        <d v="2025-08-09T00:00:00"/>
        <d v="2025-07-31T00:00:00"/>
        <d v="2025-06-29T00:00:00"/>
        <d v="2025-08-15T00:00:00"/>
        <d v="2025-07-15T00:00:00"/>
        <d v="2025-06-21T00:00:00"/>
        <d v="2025-08-02T00:00:00"/>
        <d v="2025-06-19T00:00:00"/>
        <d v="2025-07-01T00:00:00"/>
        <d v="2025-08-17T00:00:00"/>
        <d v="2025-07-18T00:00:00"/>
        <d v="2025-07-06T00:00:00"/>
        <d v="2025-08-25T00:00:00"/>
        <d v="2025-09-07T00:00:00"/>
        <d v="2025-07-21T00:00:00"/>
        <d v="2025-07-24T00:00:00"/>
        <d v="2025-06-18T00:00:00"/>
        <d v="2025-08-08T00:00:00"/>
        <d v="2025-08-28T00:00:00"/>
        <d v="2025-07-20T00:00:00"/>
        <d v="2025-07-17T00:00:00"/>
        <d v="2025-08-10T00:00:00"/>
        <d v="2025-07-29T00:00:00"/>
        <d v="2025-08-23T00:00:00"/>
        <d v="2025-07-10T00:00:00"/>
        <d v="2025-09-12T00:00:00"/>
        <d v="2025-09-02T00:00:00"/>
        <d v="2025-06-25T00:00:00"/>
        <d v="2025-07-25T00:00:00"/>
        <d v="2025-08-12T00:00:00"/>
        <d v="2025-09-14T00:00:00"/>
        <d v="2025-09-11T00:00:00"/>
        <d v="2025-09-06T00:00:00"/>
        <d v="2025-07-14T00:00:00"/>
        <d v="2025-08-20T00:00:00"/>
        <d v="2025-06-26T00:00:00"/>
        <d v="2025-07-19T00:00:00"/>
        <d v="2025-08-19T00:00:00"/>
        <d v="2025-08-26T00:00:00"/>
        <d v="2025-08-21T00:00:00"/>
        <d v="2025-08-05T00:00:00"/>
        <d v="2025-08-18T00:00:00"/>
        <d v="2025-08-31T00:00:00"/>
        <d v="2025-07-16T00:00:00"/>
      </sharedItems>
      <fieldGroup par="9"/>
    </cacheField>
    <cacheField name=" Day" numFmtId="14">
      <sharedItems count="7">
        <s v="Friday"/>
        <s v="Monday"/>
        <s v="Thursday"/>
        <s v="Wednesday"/>
        <s v="Saturday"/>
        <s v="Tuesday"/>
        <s v="Sunday"/>
      </sharedItems>
    </cacheField>
    <cacheField name="resolution_date" numFmtId="14">
      <sharedItems containsSemiMixedTypes="0" containsNonDate="0" containsDate="1" containsString="0" minDate="2025-06-19T00:00:00" maxDate="2025-09-18T00:00:00" count="77">
        <d v="2025-06-28T00:00:00"/>
        <d v="2025-09-03T00:00:00"/>
        <d v="2025-09-05T00:00:00"/>
        <d v="2025-07-29T00:00:00"/>
        <d v="2025-09-04T00:00:00"/>
        <d v="2025-08-10T00:00:00"/>
        <d v="2025-08-23T00:00:00"/>
        <d v="2025-07-09T00:00:00"/>
        <d v="2025-07-08T00:00:00"/>
        <d v="2025-09-11T00:00:00"/>
        <d v="2025-09-02T00:00:00"/>
        <d v="2025-06-24T00:00:00"/>
        <d v="2025-06-29T00:00:00"/>
        <d v="2025-07-26T00:00:00"/>
        <d v="2025-07-10T00:00:00"/>
        <d v="2025-07-24T00:00:00"/>
        <d v="2025-08-11T00:00:00"/>
        <d v="2025-07-02T00:00:00"/>
        <d v="2025-07-04T00:00:00"/>
        <d v="2025-06-25T00:00:00"/>
        <d v="2025-06-23T00:00:00"/>
        <d v="2025-08-31T00:00:00"/>
        <d v="2025-07-16T00:00:00"/>
        <d v="2025-07-14T00:00:00"/>
        <d v="2025-07-05T00:00:00"/>
        <d v="2025-09-17T00:00:00"/>
        <d v="2025-08-29T00:00:00"/>
        <d v="2025-09-06T00:00:00"/>
        <d v="2025-08-25T00:00:00"/>
        <d v="2025-07-17T00:00:00"/>
        <d v="2025-09-10T00:00:00"/>
        <d v="2025-08-30T00:00:00"/>
        <d v="2025-07-01T00:00:00"/>
        <d v="2025-09-13T00:00:00"/>
        <d v="2025-08-17T00:00:00"/>
        <d v="2025-08-15T00:00:00"/>
        <d v="2025-09-14T00:00:00"/>
        <d v="2025-08-03T00:00:00"/>
        <d v="2025-07-30T00:00:00"/>
        <d v="2025-09-01T00:00:00"/>
        <d v="2025-06-27T00:00:00"/>
        <d v="2025-07-03T00:00:00"/>
        <d v="2025-07-27T00:00:00"/>
        <d v="2025-08-07T00:00:00"/>
        <d v="2025-08-16T00:00:00"/>
        <d v="2025-07-15T00:00:00"/>
        <d v="2025-06-22T00:00:00"/>
        <d v="2025-08-08T00:00:00"/>
        <d v="2025-06-20T00:00:00"/>
        <d v="2025-08-28T00:00:00"/>
        <d v="2025-09-12T00:00:00"/>
        <d v="2025-08-02T00:00:00"/>
        <d v="2025-08-18T00:00:00"/>
        <d v="2025-07-23T00:00:00"/>
        <d v="2025-07-07T00:00:00"/>
        <d v="2025-09-08T00:00:00"/>
        <d v="2025-07-22T00:00:00"/>
        <d v="2025-07-25T00:00:00"/>
        <d v="2025-06-19T00:00:00"/>
        <d v="2025-08-14T00:00:00"/>
        <d v="2025-07-20T00:00:00"/>
        <d v="2025-08-12T00:00:00"/>
        <d v="2025-07-31T00:00:00"/>
        <d v="2025-07-11T00:00:00"/>
        <d v="2025-08-24T00:00:00"/>
        <d v="2025-07-13T00:00:00"/>
        <d v="2025-06-26T00:00:00"/>
        <d v="2025-08-01T00:00:00"/>
        <d v="2025-08-05T00:00:00"/>
        <d v="2025-07-12T00:00:00"/>
        <d v="2025-07-19T00:00:00"/>
        <d v="2025-08-20T00:00:00"/>
        <d v="2025-06-30T00:00:00"/>
        <d v="2025-07-21T00:00:00"/>
        <d v="2025-08-22T00:00:00"/>
        <d v="2025-08-27T00:00:00"/>
        <d v="2025-08-06T00:00:00"/>
      </sharedItems>
      <fieldGroup par="11"/>
    </cacheField>
    <cacheField name="category" numFmtId="0">
      <sharedItems count="7">
        <s v="Other"/>
        <s v="Software"/>
        <s v="Hardware"/>
        <s v="Access"/>
        <s v="Network"/>
        <s v="Security"/>
        <s v="Billing"/>
      </sharedItems>
    </cacheField>
    <cacheField name="assigned_analyst" numFmtId="0">
      <sharedItems count="10">
        <s v="Toni Wiley"/>
        <s v="Tanya Jones"/>
        <s v="Sheila Ball"/>
        <s v="Cynthia Rich"/>
        <s v="Janice Burns"/>
        <s v="Autumn Ryan"/>
        <s v="Amanda White"/>
        <s v="Adam Stone"/>
        <s v="Natasha Harris"/>
        <s v="Marvin West"/>
      </sharedItems>
    </cacheField>
    <cacheField name="description" numFmtId="0">
      <sharedItems count="150">
        <s v="Dream part subject until full. Brother century suddenly above. Six eight benefit animal move best."/>
        <s v="Application X is crashing every time I open it. Lead how phone also score player later blue."/>
        <s v="Black attack cold would page. Reality she war a chance. Physical hour Mr item red agreement for."/>
        <s v="My laptop's keyboard isn't working properly, some keys are stuck. Tree culture above effort more national whether."/>
        <s v="Application X is crashing every time I open it. Order wrong fight foreign bad house pick."/>
        <s v="Application X is crashing every time I open it. Sport should network realize relate very voice."/>
        <s v="I'm locked out of my account and can't reset my password. If rather year suffer wrong."/>
        <s v="Application X is crashing every time I open it. Here bill leg region training. Grow new may."/>
        <s v="My laptop's keyboard isn't working properly, some keys are stuck. Common maintain theory involve ok detail."/>
        <s v="Application X is crashing every time I open it. Responsibility again recently traditional word."/>
        <s v="Application X is crashing every time I open it. Structure this woman born."/>
        <s v="Can't connect to the Wi-Fi. It's showing 'No internet access'. Maintain without college strong few not week."/>
        <s v="Can't connect to the Wi-Fi. It's showing 'No internet access'. Official human task door century energy Mr."/>
        <s v="Application X is crashing every time I open it. Spring operation performance glass choice kind."/>
        <s v="Application X is crashing every time I open it. Summer yard maintain fire ask eight."/>
        <s v="Application X is crashing every time I open it. Least check between event. Can brother two form."/>
        <s v="Application X is crashing every time I open it. Resource in affect charge customer accept dream."/>
        <s v="Thought national word picture each deep."/>
        <s v="Can't connect to the Wi-Fi. It's showing 'No internet access'. Card series research else cup though artist."/>
        <s v="My laptop's keyboard isn't working properly, some keys are stuck. Young up grow after offer east region would."/>
        <s v="Application X is crashing every time I open it. Nice then management."/>
        <s v="Application X is crashing every time I open it. Water act involve follow hot."/>
        <s v="Application X is crashing every time I open it. Another such apply table let."/>
        <s v="Application X is crashing every time I open it. Senior per draw day mention sea quickly."/>
        <s v="Can't connect to the Wi-Fi. It's showing 'No internet access'. Race Republican expect east might collection."/>
        <s v="Application X is crashing every time I open it. Total maintain service writer."/>
        <s v="Can't connect to the Wi-Fi. It's showing 'No internet access'. Individual herself decide generation."/>
        <s v="Yourself floor foot character choose. Brother prepare but film key name."/>
        <s v="Successful radio play network yet. Fill director direction ready white."/>
        <s v="Application X is crashing every time I open it. Southern beat general first much hotel agency."/>
        <s v="Can't connect to the Wi-Fi. It's showing 'No internet access'. Cup government by life reduce each customer."/>
        <s v="Application X is crashing every time I open it. Market growth film."/>
        <s v="Can't connect to the Wi-Fi. It's showing 'No internet access'. Could north state feel others participant."/>
        <s v="Follow chair add finally these plan staff. Across shoulder school free."/>
        <s v="Application X is crashing every time I open it. Bag half join treat water by affect."/>
        <s v="My laptop's keyboard isn't working properly, some keys are stuck. Science bad news pressure anything probably save."/>
        <s v="Application X is crashing every time I open it. Fund project find law identify close worker."/>
        <s v="Rate play media air. Trade thank hundred choice reduce remember possible us."/>
        <s v="Application X is crashing every time I open it. Effort avoid door shoulder cut."/>
        <s v="I'm locked out of my account and can't reset my password. Point fine stop radio chair tree career scene."/>
        <s v="Can't connect to the Wi-Fi. It's showing 'No internet access'. Simple practice operation move put."/>
        <s v="My laptop's keyboard isn't working properly, some keys are stuck. Firm discuss audience say amount."/>
        <s v="Physical business information._x000a_Activity else house another. Still protect admit answer."/>
        <s v="Application X is crashing every time I open it. Anything despite not."/>
        <s v="My laptop's keyboard isn't working properly, some keys are stuck. Film answer tax different carry represent."/>
        <s v="Application X is crashing every time I open it. American computer let go event."/>
        <s v="Can't connect to the Wi-Fi. It's showing 'No internet access'. Build oil wait community less happen."/>
        <s v="I'm locked out of my account and can't reset my password. Decide stuff agree national politics current son."/>
        <s v="Can't connect to the Wi-Fi. It's showing 'No internet access'. Phone interview worker could."/>
        <s v="Can't connect to the Wi-Fi. It's showing 'No internet access'. Together life least mission."/>
        <s v="If forget newspaper behavior note put. Almost affect entire. Trial set capital real."/>
        <s v="Application X is crashing every time I open it. My sound short."/>
        <s v="Application X is crashing every time I open it. Where culture site value set."/>
        <s v="Application X is crashing every time I open it. Go claim billion small experience old."/>
        <s v="Can't connect to the Wi-Fi. It's showing 'No internet access'. Option name including."/>
        <s v="I'm locked out of my account and can't reset my password. Idea enter expert decision something."/>
        <s v="Through culture similar finally. Oil world money about fine street small."/>
        <s v="Weight go sort sign law response since. Sister other actually Mrs fight everything get."/>
        <s v="Particular ask company nearly exist exactly friend."/>
        <s v="Application X is crashing every time I open it. Skin subject purpose baby training."/>
        <s v="My laptop's keyboard isn't working properly, some keys are stuck. Than none office improve."/>
        <s v="Application X is crashing every time I open it. With because article scene father black."/>
        <s v="Application X is crashing every time I open it. Food pass energy fund need read anything."/>
        <s v="I'm locked out of my account and can't reset my password. Agreement news significant cultural agree."/>
        <s v="I'm locked out of my account and can't reset my password. Especially under always tend teacher build."/>
        <s v="Can't connect to the Wi-Fi. It's showing 'No internet access'. Child as debate economy."/>
        <s v="My laptop's keyboard isn't working properly, some keys are stuck. Someone poor mission fill free."/>
        <s v="Can't connect to the Wi-Fi. It's showing 'No internet access'. Represent safe scene wall dog."/>
        <s v="Application X is crashing every time I open it. Claim success those baby."/>
        <s v="Application X is crashing every time I open it. Term lot their. Dark itself deal race Democrat."/>
        <s v="My laptop's keyboard isn't working properly, some keys are stuck. Bad past glass strategy. Above skin station."/>
        <s v="Application X is crashing every time I open it. Tv control generation away public remain."/>
        <s v="Can't connect to the Wi-Fi. It's showing 'No internet access'. Alone skill foot benefit."/>
        <s v="Media respond them indicate. Up movie television stop. Garden ten city already close."/>
        <s v="Lay support mouth control understand could. Husband for evening upon involve."/>
        <s v="Company month civil season include. Onto life for both little."/>
        <s v="Application X is crashing every time I open it. Candidate push mind exactly feel."/>
        <s v="Writer city suffer within important recently difference. Wait only relationship free."/>
        <s v="Application X is crashing every time I open it. Form customer bill interest remember which."/>
        <s v="Can't connect to the Wi-Fi. It's showing 'No internet access'. Agree begin guess ask choice low themselves born."/>
        <s v="Application X is crashing every time I open it. Center worry nor whole."/>
        <s v="I'm locked out of my account and can't reset my password. Miss son responsibility hour."/>
        <s v="Application X is crashing every time I open it. Develop course foreign no either."/>
        <s v="Public husband return country service very. Be exactly time firm yard price bad."/>
        <s v="My laptop's keyboard isn't working properly, some keys are stuck. Perform author more owner girl message."/>
        <s v="I'm locked out of my account and can't reset my password. Church stop environment."/>
        <s v="Application X is crashing every time I open it. Everyone body modern feeling shake loss."/>
        <s v="My laptop's keyboard isn't working properly, some keys are stuck. Whole material thus despite firm more."/>
        <s v="Application X is crashing every time I open it. Until statement century seat vote never."/>
        <s v="Application X is crashing every time I open it. Big season the."/>
        <s v="Application X is crashing every time I open it. Usually career attention realize."/>
        <s v="Application X is crashing every time I open it. Firm tonight statement feel Mrs music."/>
        <s v="Can't connect to the Wi-Fi. It's showing 'No internet access'. Life change act. Through imagine again whole."/>
        <s v="Including development attack wide. Concern his environment attack program rest team."/>
        <s v="I'm locked out of my account and can't reset my password. Another collection another many."/>
        <s v="Compare or at environmental. Six what them fall. Husband certain institution phone resource blood."/>
        <s v="I'm locked out of my account and can't reset my password. Medical let door front. Law end always."/>
        <s v="My laptop's keyboard isn't working properly, some keys are stuck. Rich fire power city. Water career next relate."/>
        <s v="Application X is crashing every time I open it. Result happy song want finish stuff."/>
        <s v="My laptop's keyboard isn't working properly, some keys are stuck. Themselves big matter happy small."/>
        <s v="Application X is crashing every time I open it. Agent will respond help."/>
        <s v="Application X is crashing every time I open it. Short commercial everybody difficult change."/>
        <s v="Any today within none hot again green. Remember attack event view father."/>
        <s v="Application X is crashing every time I open it. Represent senior his finish include nothing."/>
        <s v="She certain boy build. Test bag country president environment."/>
        <s v="Can't connect to the Wi-Fi. It's showing 'No internet access'. Hair job save son."/>
        <s v="Growth middle establish public."/>
        <s v="My laptop's keyboard isn't working properly, some keys are stuck. Produce require line letter listen often."/>
        <s v="My laptop's keyboard isn't working properly, some keys are stuck. At bag continue."/>
        <s v="Application X is crashing every time I open it. Without pass book tend."/>
        <s v="I'm locked out of my account and can't reset my password. Right where add."/>
        <s v="Application X is crashing every time I open it. Argue team senior low training."/>
        <s v="Plant attack should. Drive international today. Pretty statement her upon nation."/>
        <s v="My laptop's keyboard isn't working properly, some keys are stuck. Chance place build body population."/>
        <s v="Something million activity. Interview under cover career under. Can address show public."/>
        <s v="I'm locked out of my account and can't reset my password. Receive nature option oil read trouble."/>
        <s v="Application X is crashing every time I open it. Toward ago director condition food share meet."/>
        <s v="I'm locked out of my account and can't reset my password. For we when drive. Start identify now throw."/>
        <s v="Even focus animal civil quality lay skill. Need maybe former return."/>
        <s v="My laptop's keyboard isn't working properly, some keys are stuck. Cup money work certainly color."/>
        <s v="Clear late win beat. Those arm say year him science door."/>
        <s v="I'm locked out of my account and can't reset my password. Purpose almost nature create authority company."/>
        <s v="Application X is crashing every time I open it. Garden better chance impact where how member."/>
        <s v="Can't connect to the Wi-Fi. It's showing 'No internet access'. Bag without else red. Able year decision others."/>
        <s v="Police machine star. Computer lead control across blue eye force. Parent set professor sit couple."/>
        <s v="Group resource dinner knowledge scientist Mr. Police simply enter training too."/>
        <s v="My laptop's keyboard isn't working properly, some keys are stuck. Go wear understand relate."/>
        <s v="Application X is crashing every time I open it. Gas mother rate wind fight success medical."/>
        <s v="Can't connect to the Wi-Fi. It's showing 'No internet access'. These entire million eat play sit."/>
        <s v="Draw once season talk forward. Decision partner north realize finish one question."/>
        <s v="Catch travel form bar pretty himself team. Light suffer evidence land ok may guy."/>
        <s v="Act believe heavy watch best game part. Too language mean. Cut age personal resource."/>
        <s v="Year name message voice data. Protect word up today. Break drop already life."/>
        <s v="I'm locked out of my account and can't reset my password. Maintain tree story research hair why."/>
        <s v="Memory process group arm attack indicate mother. View three prepare by."/>
        <s v="Foreign sign be money cup raise keep. Right scene market."/>
        <s v="My laptop's keyboard isn't working properly, some keys are stuck. Certain six among before."/>
        <s v="My laptop's keyboard isn't working properly, some keys are stuck. Ago his against point garden drug."/>
        <s v="Application X is crashing every time I open it. Any state food citizen."/>
        <s v="Can't connect to the Wi-Fi. It's showing 'No internet access'. He particularly begin save area finally word."/>
        <s v="My laptop's keyboard isn't working properly, some keys are stuck. Serious simply mind cost movie actually."/>
        <s v="My laptop's keyboard isn't working properly, some keys are stuck. Social approach mother white."/>
        <s v="Can't connect to the Wi-Fi. It's showing 'No internet access'. Enter room up sound nature."/>
        <s v="My laptop's keyboard isn't working properly, some keys are stuck. Effort to since question."/>
        <s v="Application X is crashing every time I open it. These drive president building."/>
        <s v="Suddenly effort she without without."/>
        <s v="Can't connect to the Wi-Fi. It's showing 'No internet access'. Should that nation can difficult nice."/>
        <s v="Look scene real owner agent whose specific. Along they yourself character year or behind."/>
        <s v="You reflect radio. Especially speech wish interesting wife."/>
        <s v="My laptop's keyboard isn't working properly, some keys are stuck. Event pattern factor deep manager work."/>
      </sharedItems>
      <fieldGroup par="12"/>
    </cacheField>
    <cacheField name="priority" numFmtId="0">
      <sharedItems count="4">
        <s v="High"/>
        <s v="Medium"/>
        <s v="Low"/>
        <s v="Critical"/>
      </sharedItems>
    </cacheField>
    <cacheField name=" No.of_Days" numFmtId="0">
      <sharedItems containsSemiMixedTypes="0" containsString="0" containsNumber="1" containsInteger="1" minValue="0" maxValue="7" count="8">
        <n v="1"/>
        <n v="2"/>
        <n v="6"/>
        <n v="4"/>
        <n v="0"/>
        <n v="5"/>
        <n v="7"/>
        <n v="3"/>
      </sharedItems>
    </cacheField>
    <cacheField name="Months (submission_date)" numFmtId="0" databaseField="0">
      <fieldGroup base="1">
        <rangePr groupBy="months" startDate="2025-06-18T00:00:00" endDate="2025-09-16T00:00:00"/>
        <groupItems count="14">
          <s v="&lt;18-06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9-2025"/>
        </groupItems>
      </fieldGroup>
    </cacheField>
    <cacheField name="Days (resolution_date)" numFmtId="0" databaseField="0">
      <fieldGroup base="3">
        <rangePr groupBy="days" startDate="2025-06-19T00:00:00" endDate="2025-09-18T00:00:00"/>
        <groupItems count="368">
          <s v="&lt;19-06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8-09-2025"/>
        </groupItems>
      </fieldGroup>
    </cacheField>
    <cacheField name="Months (resolution_date)" numFmtId="0" databaseField="0">
      <fieldGroup base="3">
        <rangePr groupBy="months" startDate="2025-06-19T00:00:00" endDate="2025-09-18T00:00:00"/>
        <groupItems count="14">
          <s v="&lt;19-06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09-2025"/>
        </groupItems>
      </fieldGroup>
    </cacheField>
    <cacheField name="description2" numFmtId="0" databaseField="0">
      <fieldGroup base="6">
        <discretePr count="150">
          <x v="4"/>
          <x v="0"/>
          <x v="4"/>
          <x v="3"/>
          <x v="0"/>
          <x v="0"/>
          <x v="2"/>
          <x v="0"/>
          <x v="3"/>
          <x v="0"/>
          <x v="0"/>
          <x v="1"/>
          <x v="1"/>
          <x v="0"/>
          <x v="0"/>
          <x v="0"/>
          <x v="0"/>
          <x v="4"/>
          <x v="1"/>
          <x v="3"/>
          <x v="0"/>
          <x v="0"/>
          <x v="0"/>
          <x v="0"/>
          <x v="1"/>
          <x v="0"/>
          <x v="1"/>
          <x v="4"/>
          <x v="4"/>
          <x v="0"/>
          <x v="1"/>
          <x v="0"/>
          <x v="1"/>
          <x v="4"/>
          <x v="0"/>
          <x v="3"/>
          <x v="0"/>
          <x v="4"/>
          <x v="0"/>
          <x v="2"/>
          <x v="1"/>
          <x v="3"/>
          <x v="4"/>
          <x v="0"/>
          <x v="3"/>
          <x v="0"/>
          <x v="1"/>
          <x v="2"/>
          <x v="1"/>
          <x v="1"/>
          <x v="4"/>
          <x v="0"/>
          <x v="0"/>
          <x v="0"/>
          <x v="1"/>
          <x v="2"/>
          <x v="4"/>
          <x v="4"/>
          <x v="4"/>
          <x v="0"/>
          <x v="3"/>
          <x v="0"/>
          <x v="0"/>
          <x v="2"/>
          <x v="2"/>
          <x v="1"/>
          <x v="3"/>
          <x v="1"/>
          <x v="0"/>
          <x v="0"/>
          <x v="3"/>
          <x v="0"/>
          <x v="1"/>
          <x v="4"/>
          <x v="4"/>
          <x v="4"/>
          <x v="0"/>
          <x v="4"/>
          <x v="0"/>
          <x v="1"/>
          <x v="0"/>
          <x v="2"/>
          <x v="0"/>
          <x v="4"/>
          <x v="3"/>
          <x v="2"/>
          <x v="0"/>
          <x v="3"/>
          <x v="0"/>
          <x v="0"/>
          <x v="0"/>
          <x v="0"/>
          <x v="1"/>
          <x v="4"/>
          <x v="2"/>
          <x v="4"/>
          <x v="2"/>
          <x v="3"/>
          <x v="0"/>
          <x v="3"/>
          <x v="0"/>
          <x v="0"/>
          <x v="4"/>
          <x v="0"/>
          <x v="4"/>
          <x v="1"/>
          <x v="4"/>
          <x v="3"/>
          <x v="3"/>
          <x v="0"/>
          <x v="2"/>
          <x v="0"/>
          <x v="4"/>
          <x v="3"/>
          <x v="4"/>
          <x v="2"/>
          <x v="0"/>
          <x v="2"/>
          <x v="4"/>
          <x v="3"/>
          <x v="4"/>
          <x v="2"/>
          <x v="0"/>
          <x v="1"/>
          <x v="4"/>
          <x v="4"/>
          <x v="3"/>
          <x v="0"/>
          <x v="1"/>
          <x v="4"/>
          <x v="4"/>
          <x v="4"/>
          <x v="4"/>
          <x v="2"/>
          <x v="4"/>
          <x v="4"/>
          <x v="3"/>
          <x v="3"/>
          <x v="0"/>
          <x v="1"/>
          <x v="3"/>
          <x v="3"/>
          <x v="1"/>
          <x v="3"/>
          <x v="0"/>
          <x v="4"/>
          <x v="1"/>
          <x v="4"/>
          <x v="4"/>
          <x v="3"/>
        </discretePr>
        <groupItems count="5">
          <s v="Group1"/>
          <s v="Group2"/>
          <s v="Group3"/>
          <s v="Group4"/>
          <s v="Group5"/>
        </groupItems>
      </fieldGroup>
    </cacheField>
  </cacheFields>
  <extLst>
    <ext xmlns:x14="http://schemas.microsoft.com/office/spreadsheetml/2009/9/main" uri="{725AE2AE-9491-48be-B2B4-4EB974FC3084}">
      <x14:pivotCacheDefinition pivotCacheId="13511947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TICKET-1000"/>
    <x v="0"/>
    <x v="0"/>
    <x v="0"/>
    <x v="0"/>
    <x v="0"/>
    <x v="0"/>
    <x v="0"/>
    <x v="0"/>
  </r>
  <r>
    <s v="TICKET-1001"/>
    <x v="1"/>
    <x v="1"/>
    <x v="1"/>
    <x v="1"/>
    <x v="1"/>
    <x v="1"/>
    <x v="1"/>
    <x v="1"/>
  </r>
  <r>
    <s v="TICKET-1002"/>
    <x v="2"/>
    <x v="2"/>
    <x v="2"/>
    <x v="0"/>
    <x v="2"/>
    <x v="2"/>
    <x v="1"/>
    <x v="0"/>
  </r>
  <r>
    <s v="TICKET-1003"/>
    <x v="3"/>
    <x v="1"/>
    <x v="3"/>
    <x v="2"/>
    <x v="3"/>
    <x v="3"/>
    <x v="0"/>
    <x v="0"/>
  </r>
  <r>
    <s v="TICKET-1004"/>
    <x v="4"/>
    <x v="3"/>
    <x v="4"/>
    <x v="1"/>
    <x v="4"/>
    <x v="4"/>
    <x v="0"/>
    <x v="0"/>
  </r>
  <r>
    <s v="TICKET-1005"/>
    <x v="5"/>
    <x v="1"/>
    <x v="5"/>
    <x v="1"/>
    <x v="2"/>
    <x v="5"/>
    <x v="2"/>
    <x v="2"/>
  </r>
  <r>
    <s v="TICKET-1006"/>
    <x v="6"/>
    <x v="0"/>
    <x v="6"/>
    <x v="3"/>
    <x v="5"/>
    <x v="6"/>
    <x v="2"/>
    <x v="0"/>
  </r>
  <r>
    <s v="TICKET-1007"/>
    <x v="7"/>
    <x v="4"/>
    <x v="7"/>
    <x v="1"/>
    <x v="6"/>
    <x v="7"/>
    <x v="2"/>
    <x v="3"/>
  </r>
  <r>
    <s v="TICKET-1008"/>
    <x v="8"/>
    <x v="1"/>
    <x v="8"/>
    <x v="2"/>
    <x v="6"/>
    <x v="8"/>
    <x v="1"/>
    <x v="0"/>
  </r>
  <r>
    <s v="TICKET-1009"/>
    <x v="9"/>
    <x v="3"/>
    <x v="9"/>
    <x v="1"/>
    <x v="2"/>
    <x v="9"/>
    <x v="1"/>
    <x v="0"/>
  </r>
  <r>
    <s v="TICKET-1010"/>
    <x v="10"/>
    <x v="3"/>
    <x v="10"/>
    <x v="1"/>
    <x v="7"/>
    <x v="10"/>
    <x v="2"/>
    <x v="2"/>
  </r>
  <r>
    <s v="TICKET-1011"/>
    <x v="11"/>
    <x v="5"/>
    <x v="11"/>
    <x v="4"/>
    <x v="8"/>
    <x v="11"/>
    <x v="0"/>
    <x v="4"/>
  </r>
  <r>
    <s v="TICKET-1012"/>
    <x v="12"/>
    <x v="4"/>
    <x v="12"/>
    <x v="4"/>
    <x v="0"/>
    <x v="12"/>
    <x v="1"/>
    <x v="0"/>
  </r>
  <r>
    <s v="TICKET-1013"/>
    <x v="13"/>
    <x v="5"/>
    <x v="13"/>
    <x v="1"/>
    <x v="6"/>
    <x v="13"/>
    <x v="2"/>
    <x v="3"/>
  </r>
  <r>
    <s v="TICKET-1014"/>
    <x v="14"/>
    <x v="3"/>
    <x v="14"/>
    <x v="1"/>
    <x v="1"/>
    <x v="14"/>
    <x v="0"/>
    <x v="0"/>
  </r>
  <r>
    <s v="TICKET-1015"/>
    <x v="15"/>
    <x v="3"/>
    <x v="15"/>
    <x v="1"/>
    <x v="9"/>
    <x v="15"/>
    <x v="0"/>
    <x v="0"/>
  </r>
  <r>
    <s v="TICKET-1016"/>
    <x v="16"/>
    <x v="3"/>
    <x v="16"/>
    <x v="1"/>
    <x v="6"/>
    <x v="16"/>
    <x v="2"/>
    <x v="5"/>
  </r>
  <r>
    <s v="TICKET-1017"/>
    <x v="17"/>
    <x v="1"/>
    <x v="17"/>
    <x v="5"/>
    <x v="0"/>
    <x v="17"/>
    <x v="2"/>
    <x v="1"/>
  </r>
  <r>
    <s v="TICKET-1018"/>
    <x v="17"/>
    <x v="1"/>
    <x v="18"/>
    <x v="4"/>
    <x v="3"/>
    <x v="18"/>
    <x v="2"/>
    <x v="3"/>
  </r>
  <r>
    <s v="TICKET-1019"/>
    <x v="18"/>
    <x v="2"/>
    <x v="18"/>
    <x v="2"/>
    <x v="3"/>
    <x v="19"/>
    <x v="1"/>
    <x v="0"/>
  </r>
  <r>
    <s v="TICKET-1020"/>
    <x v="19"/>
    <x v="1"/>
    <x v="19"/>
    <x v="1"/>
    <x v="1"/>
    <x v="20"/>
    <x v="1"/>
    <x v="1"/>
  </r>
  <r>
    <s v="TICKET-1021"/>
    <x v="20"/>
    <x v="5"/>
    <x v="14"/>
    <x v="1"/>
    <x v="0"/>
    <x v="21"/>
    <x v="1"/>
    <x v="1"/>
  </r>
  <r>
    <s v="TICKET-1022"/>
    <x v="21"/>
    <x v="6"/>
    <x v="20"/>
    <x v="1"/>
    <x v="7"/>
    <x v="22"/>
    <x v="1"/>
    <x v="0"/>
  </r>
  <r>
    <s v="TICKET-1023"/>
    <x v="22"/>
    <x v="0"/>
    <x v="21"/>
    <x v="1"/>
    <x v="4"/>
    <x v="23"/>
    <x v="1"/>
    <x v="1"/>
  </r>
  <r>
    <s v="TICKET-1024"/>
    <x v="23"/>
    <x v="4"/>
    <x v="22"/>
    <x v="4"/>
    <x v="3"/>
    <x v="24"/>
    <x v="2"/>
    <x v="3"/>
  </r>
  <r>
    <s v="TICKET-1025"/>
    <x v="24"/>
    <x v="6"/>
    <x v="23"/>
    <x v="1"/>
    <x v="1"/>
    <x v="25"/>
    <x v="1"/>
    <x v="0"/>
  </r>
  <r>
    <s v="TICKET-1026"/>
    <x v="11"/>
    <x v="5"/>
    <x v="11"/>
    <x v="4"/>
    <x v="4"/>
    <x v="26"/>
    <x v="0"/>
    <x v="4"/>
  </r>
  <r>
    <s v="TICKET-1027"/>
    <x v="18"/>
    <x v="2"/>
    <x v="24"/>
    <x v="6"/>
    <x v="1"/>
    <x v="27"/>
    <x v="1"/>
    <x v="1"/>
  </r>
  <r>
    <s v="TICKET-1028"/>
    <x v="25"/>
    <x v="1"/>
    <x v="25"/>
    <x v="0"/>
    <x v="0"/>
    <x v="28"/>
    <x v="2"/>
    <x v="1"/>
  </r>
  <r>
    <s v="TICKET-1029"/>
    <x v="10"/>
    <x v="3"/>
    <x v="26"/>
    <x v="1"/>
    <x v="2"/>
    <x v="29"/>
    <x v="1"/>
    <x v="1"/>
  </r>
  <r>
    <s v="TICKET-1030"/>
    <x v="26"/>
    <x v="4"/>
    <x v="27"/>
    <x v="4"/>
    <x v="2"/>
    <x v="30"/>
    <x v="2"/>
    <x v="6"/>
  </r>
  <r>
    <s v="TICKET-1031"/>
    <x v="27"/>
    <x v="6"/>
    <x v="28"/>
    <x v="1"/>
    <x v="1"/>
    <x v="31"/>
    <x v="0"/>
    <x v="0"/>
  </r>
  <r>
    <s v="TICKET-1032"/>
    <x v="28"/>
    <x v="0"/>
    <x v="29"/>
    <x v="4"/>
    <x v="6"/>
    <x v="32"/>
    <x v="2"/>
    <x v="2"/>
  </r>
  <r>
    <s v="TICKET-1033"/>
    <x v="2"/>
    <x v="2"/>
    <x v="30"/>
    <x v="6"/>
    <x v="5"/>
    <x v="33"/>
    <x v="2"/>
    <x v="2"/>
  </r>
  <r>
    <s v="TICKET-1034"/>
    <x v="27"/>
    <x v="6"/>
    <x v="31"/>
    <x v="1"/>
    <x v="4"/>
    <x v="34"/>
    <x v="2"/>
    <x v="2"/>
  </r>
  <r>
    <s v="TICKET-1035"/>
    <x v="17"/>
    <x v="1"/>
    <x v="32"/>
    <x v="2"/>
    <x v="1"/>
    <x v="35"/>
    <x v="2"/>
    <x v="0"/>
  </r>
  <r>
    <s v="TICKET-1036"/>
    <x v="29"/>
    <x v="5"/>
    <x v="33"/>
    <x v="1"/>
    <x v="8"/>
    <x v="36"/>
    <x v="2"/>
    <x v="3"/>
  </r>
  <r>
    <s v="TICKET-1037"/>
    <x v="30"/>
    <x v="1"/>
    <x v="34"/>
    <x v="0"/>
    <x v="7"/>
    <x v="37"/>
    <x v="2"/>
    <x v="2"/>
  </r>
  <r>
    <s v="TICKET-1038"/>
    <x v="1"/>
    <x v="1"/>
    <x v="10"/>
    <x v="1"/>
    <x v="5"/>
    <x v="38"/>
    <x v="1"/>
    <x v="0"/>
  </r>
  <r>
    <s v="TICKET-1039"/>
    <x v="31"/>
    <x v="2"/>
    <x v="35"/>
    <x v="3"/>
    <x v="6"/>
    <x v="39"/>
    <x v="1"/>
    <x v="0"/>
  </r>
  <r>
    <s v="TICKET-1040"/>
    <x v="32"/>
    <x v="0"/>
    <x v="27"/>
    <x v="4"/>
    <x v="0"/>
    <x v="40"/>
    <x v="1"/>
    <x v="0"/>
  </r>
  <r>
    <s v="TICKET-1041"/>
    <x v="33"/>
    <x v="4"/>
    <x v="36"/>
    <x v="2"/>
    <x v="1"/>
    <x v="41"/>
    <x v="2"/>
    <x v="0"/>
  </r>
  <r>
    <s v="TICKET-1042"/>
    <x v="3"/>
    <x v="1"/>
    <x v="37"/>
    <x v="6"/>
    <x v="9"/>
    <x v="42"/>
    <x v="2"/>
    <x v="2"/>
  </r>
  <r>
    <s v="TICKET-1043"/>
    <x v="34"/>
    <x v="3"/>
    <x v="38"/>
    <x v="1"/>
    <x v="6"/>
    <x v="43"/>
    <x v="3"/>
    <x v="4"/>
  </r>
  <r>
    <s v="TICKET-1044"/>
    <x v="35"/>
    <x v="6"/>
    <x v="37"/>
    <x v="2"/>
    <x v="5"/>
    <x v="44"/>
    <x v="0"/>
    <x v="4"/>
  </r>
  <r>
    <s v="TICKET-1045"/>
    <x v="7"/>
    <x v="4"/>
    <x v="24"/>
    <x v="1"/>
    <x v="1"/>
    <x v="45"/>
    <x v="0"/>
    <x v="4"/>
  </r>
  <r>
    <s v="TICKET-1046"/>
    <x v="26"/>
    <x v="4"/>
    <x v="39"/>
    <x v="4"/>
    <x v="4"/>
    <x v="46"/>
    <x v="1"/>
    <x v="1"/>
  </r>
  <r>
    <s v="TICKET-1047"/>
    <x v="21"/>
    <x v="6"/>
    <x v="40"/>
    <x v="3"/>
    <x v="1"/>
    <x v="47"/>
    <x v="2"/>
    <x v="5"/>
  </r>
  <r>
    <s v="TICKET-1048"/>
    <x v="18"/>
    <x v="2"/>
    <x v="41"/>
    <x v="4"/>
    <x v="1"/>
    <x v="48"/>
    <x v="1"/>
    <x v="4"/>
  </r>
  <r>
    <s v="TICKET-1049"/>
    <x v="36"/>
    <x v="4"/>
    <x v="5"/>
    <x v="4"/>
    <x v="1"/>
    <x v="49"/>
    <x v="1"/>
    <x v="0"/>
  </r>
  <r>
    <s v="TICKET-1050"/>
    <x v="15"/>
    <x v="3"/>
    <x v="42"/>
    <x v="0"/>
    <x v="3"/>
    <x v="50"/>
    <x v="2"/>
    <x v="3"/>
  </r>
  <r>
    <s v="TICKET-1051"/>
    <x v="37"/>
    <x v="2"/>
    <x v="43"/>
    <x v="1"/>
    <x v="1"/>
    <x v="51"/>
    <x v="2"/>
    <x v="6"/>
  </r>
  <r>
    <s v="TICKET-1052"/>
    <x v="38"/>
    <x v="6"/>
    <x v="12"/>
    <x v="1"/>
    <x v="3"/>
    <x v="52"/>
    <x v="1"/>
    <x v="4"/>
  </r>
  <r>
    <s v="TICKET-1053"/>
    <x v="39"/>
    <x v="0"/>
    <x v="44"/>
    <x v="1"/>
    <x v="1"/>
    <x v="53"/>
    <x v="1"/>
    <x v="0"/>
  </r>
  <r>
    <s v="TICKET-1054"/>
    <x v="40"/>
    <x v="5"/>
    <x v="45"/>
    <x v="4"/>
    <x v="2"/>
    <x v="54"/>
    <x v="0"/>
    <x v="4"/>
  </r>
  <r>
    <s v="TICKET-1055"/>
    <x v="41"/>
    <x v="4"/>
    <x v="46"/>
    <x v="3"/>
    <x v="1"/>
    <x v="55"/>
    <x v="1"/>
    <x v="0"/>
  </r>
  <r>
    <s v="TICKET-1056"/>
    <x v="42"/>
    <x v="4"/>
    <x v="37"/>
    <x v="0"/>
    <x v="3"/>
    <x v="56"/>
    <x v="1"/>
    <x v="0"/>
  </r>
  <r>
    <s v="TICKET-1057"/>
    <x v="13"/>
    <x v="5"/>
    <x v="3"/>
    <x v="5"/>
    <x v="6"/>
    <x v="57"/>
    <x v="2"/>
    <x v="6"/>
  </r>
  <r>
    <s v="TICKET-1058"/>
    <x v="16"/>
    <x v="3"/>
    <x v="47"/>
    <x v="0"/>
    <x v="6"/>
    <x v="58"/>
    <x v="1"/>
    <x v="1"/>
  </r>
  <r>
    <s v="TICKET-1059"/>
    <x v="43"/>
    <x v="2"/>
    <x v="48"/>
    <x v="1"/>
    <x v="5"/>
    <x v="59"/>
    <x v="1"/>
    <x v="0"/>
  </r>
  <r>
    <s v="TICKET-1060"/>
    <x v="10"/>
    <x v="3"/>
    <x v="49"/>
    <x v="2"/>
    <x v="3"/>
    <x v="60"/>
    <x v="1"/>
    <x v="0"/>
  </r>
  <r>
    <s v="TICKET-1061"/>
    <x v="9"/>
    <x v="3"/>
    <x v="50"/>
    <x v="1"/>
    <x v="0"/>
    <x v="61"/>
    <x v="1"/>
    <x v="1"/>
  </r>
  <r>
    <s v="TICKET-1062"/>
    <x v="44"/>
    <x v="5"/>
    <x v="17"/>
    <x v="1"/>
    <x v="7"/>
    <x v="62"/>
    <x v="1"/>
    <x v="0"/>
  </r>
  <r>
    <s v="TICKET-1063"/>
    <x v="42"/>
    <x v="4"/>
    <x v="51"/>
    <x v="3"/>
    <x v="7"/>
    <x v="63"/>
    <x v="0"/>
    <x v="4"/>
  </r>
  <r>
    <s v="TICKET-1064"/>
    <x v="9"/>
    <x v="3"/>
    <x v="30"/>
    <x v="3"/>
    <x v="4"/>
    <x v="64"/>
    <x v="1"/>
    <x v="4"/>
  </r>
  <r>
    <s v="TICKET-1065"/>
    <x v="45"/>
    <x v="6"/>
    <x v="52"/>
    <x v="4"/>
    <x v="0"/>
    <x v="65"/>
    <x v="1"/>
    <x v="0"/>
  </r>
  <r>
    <s v="TICKET-1066"/>
    <x v="46"/>
    <x v="0"/>
    <x v="53"/>
    <x v="2"/>
    <x v="2"/>
    <x v="66"/>
    <x v="2"/>
    <x v="5"/>
  </r>
  <r>
    <s v="TICKET-1067"/>
    <x v="47"/>
    <x v="6"/>
    <x v="54"/>
    <x v="4"/>
    <x v="7"/>
    <x v="67"/>
    <x v="1"/>
    <x v="0"/>
  </r>
  <r>
    <s v="TICKET-1068"/>
    <x v="48"/>
    <x v="1"/>
    <x v="26"/>
    <x v="1"/>
    <x v="5"/>
    <x v="68"/>
    <x v="2"/>
    <x v="3"/>
  </r>
  <r>
    <s v="TICKET-1069"/>
    <x v="49"/>
    <x v="6"/>
    <x v="55"/>
    <x v="1"/>
    <x v="4"/>
    <x v="69"/>
    <x v="1"/>
    <x v="0"/>
  </r>
  <r>
    <s v="TICKET-1070"/>
    <x v="50"/>
    <x v="1"/>
    <x v="56"/>
    <x v="2"/>
    <x v="7"/>
    <x v="70"/>
    <x v="3"/>
    <x v="0"/>
  </r>
  <r>
    <s v="TICKET-1071"/>
    <x v="51"/>
    <x v="2"/>
    <x v="57"/>
    <x v="1"/>
    <x v="2"/>
    <x v="71"/>
    <x v="1"/>
    <x v="0"/>
  </r>
  <r>
    <s v="TICKET-1072"/>
    <x v="52"/>
    <x v="3"/>
    <x v="58"/>
    <x v="4"/>
    <x v="7"/>
    <x v="72"/>
    <x v="1"/>
    <x v="0"/>
  </r>
  <r>
    <s v="TICKET-1073"/>
    <x v="4"/>
    <x v="3"/>
    <x v="1"/>
    <x v="0"/>
    <x v="8"/>
    <x v="73"/>
    <x v="0"/>
    <x v="4"/>
  </r>
  <r>
    <s v="TICKET-1074"/>
    <x v="53"/>
    <x v="0"/>
    <x v="59"/>
    <x v="5"/>
    <x v="1"/>
    <x v="74"/>
    <x v="2"/>
    <x v="2"/>
  </r>
  <r>
    <s v="TICKET-1075"/>
    <x v="54"/>
    <x v="2"/>
    <x v="49"/>
    <x v="0"/>
    <x v="7"/>
    <x v="75"/>
    <x v="0"/>
    <x v="4"/>
  </r>
  <r>
    <s v="TICKET-1076"/>
    <x v="55"/>
    <x v="6"/>
    <x v="60"/>
    <x v="1"/>
    <x v="1"/>
    <x v="76"/>
    <x v="0"/>
    <x v="4"/>
  </r>
  <r>
    <s v="TICKET-1077"/>
    <x v="56"/>
    <x v="2"/>
    <x v="29"/>
    <x v="5"/>
    <x v="5"/>
    <x v="77"/>
    <x v="0"/>
    <x v="4"/>
  </r>
  <r>
    <s v="TICKET-1078"/>
    <x v="15"/>
    <x v="3"/>
    <x v="13"/>
    <x v="1"/>
    <x v="1"/>
    <x v="78"/>
    <x v="2"/>
    <x v="7"/>
  </r>
  <r>
    <s v="TICKET-1079"/>
    <x v="0"/>
    <x v="0"/>
    <x v="32"/>
    <x v="4"/>
    <x v="1"/>
    <x v="79"/>
    <x v="2"/>
    <x v="3"/>
  </r>
  <r>
    <s v="TICKET-1080"/>
    <x v="43"/>
    <x v="2"/>
    <x v="19"/>
    <x v="1"/>
    <x v="6"/>
    <x v="80"/>
    <x v="2"/>
    <x v="2"/>
  </r>
  <r>
    <s v="TICKET-1081"/>
    <x v="0"/>
    <x v="0"/>
    <x v="32"/>
    <x v="3"/>
    <x v="3"/>
    <x v="81"/>
    <x v="2"/>
    <x v="3"/>
  </r>
  <r>
    <s v="TICKET-1082"/>
    <x v="57"/>
    <x v="6"/>
    <x v="61"/>
    <x v="1"/>
    <x v="1"/>
    <x v="82"/>
    <x v="1"/>
    <x v="1"/>
  </r>
  <r>
    <s v="TICKET-1083"/>
    <x v="58"/>
    <x v="5"/>
    <x v="62"/>
    <x v="6"/>
    <x v="4"/>
    <x v="83"/>
    <x v="2"/>
    <x v="1"/>
  </r>
  <r>
    <s v="TICKET-1084"/>
    <x v="47"/>
    <x v="6"/>
    <x v="63"/>
    <x v="2"/>
    <x v="9"/>
    <x v="84"/>
    <x v="2"/>
    <x v="5"/>
  </r>
  <r>
    <s v="TICKET-1085"/>
    <x v="34"/>
    <x v="3"/>
    <x v="38"/>
    <x v="3"/>
    <x v="5"/>
    <x v="85"/>
    <x v="0"/>
    <x v="4"/>
  </r>
  <r>
    <s v="TICKET-1086"/>
    <x v="59"/>
    <x v="4"/>
    <x v="64"/>
    <x v="1"/>
    <x v="7"/>
    <x v="86"/>
    <x v="1"/>
    <x v="0"/>
  </r>
  <r>
    <s v="TICKET-1087"/>
    <x v="60"/>
    <x v="2"/>
    <x v="14"/>
    <x v="2"/>
    <x v="2"/>
    <x v="87"/>
    <x v="1"/>
    <x v="4"/>
  </r>
  <r>
    <s v="TICKET-1088"/>
    <x v="61"/>
    <x v="0"/>
    <x v="36"/>
    <x v="1"/>
    <x v="5"/>
    <x v="88"/>
    <x v="1"/>
    <x v="1"/>
  </r>
  <r>
    <s v="TICKET-1089"/>
    <x v="62"/>
    <x v="5"/>
    <x v="55"/>
    <x v="1"/>
    <x v="5"/>
    <x v="89"/>
    <x v="2"/>
    <x v="2"/>
  </r>
  <r>
    <s v="TICKET-1090"/>
    <x v="23"/>
    <x v="4"/>
    <x v="65"/>
    <x v="1"/>
    <x v="0"/>
    <x v="90"/>
    <x v="1"/>
    <x v="0"/>
  </r>
  <r>
    <s v="TICKET-1091"/>
    <x v="16"/>
    <x v="3"/>
    <x v="61"/>
    <x v="1"/>
    <x v="5"/>
    <x v="91"/>
    <x v="2"/>
    <x v="2"/>
  </r>
  <r>
    <s v="TICKET-1092"/>
    <x v="11"/>
    <x v="5"/>
    <x v="66"/>
    <x v="4"/>
    <x v="3"/>
    <x v="92"/>
    <x v="1"/>
    <x v="1"/>
  </r>
  <r>
    <s v="TICKET-1093"/>
    <x v="63"/>
    <x v="3"/>
    <x v="12"/>
    <x v="0"/>
    <x v="3"/>
    <x v="93"/>
    <x v="2"/>
    <x v="3"/>
  </r>
  <r>
    <s v="TICKET-1094"/>
    <x v="64"/>
    <x v="0"/>
    <x v="38"/>
    <x v="3"/>
    <x v="7"/>
    <x v="94"/>
    <x v="2"/>
    <x v="5"/>
  </r>
  <r>
    <s v="TICKET-1095"/>
    <x v="64"/>
    <x v="0"/>
    <x v="13"/>
    <x v="0"/>
    <x v="0"/>
    <x v="95"/>
    <x v="1"/>
    <x v="0"/>
  </r>
  <r>
    <s v="TICKET-1096"/>
    <x v="65"/>
    <x v="5"/>
    <x v="59"/>
    <x v="3"/>
    <x v="4"/>
    <x v="96"/>
    <x v="2"/>
    <x v="1"/>
  </r>
  <r>
    <s v="TICKET-1097"/>
    <x v="64"/>
    <x v="0"/>
    <x v="67"/>
    <x v="2"/>
    <x v="5"/>
    <x v="97"/>
    <x v="2"/>
    <x v="6"/>
  </r>
  <r>
    <s v="TICKET-1098"/>
    <x v="66"/>
    <x v="6"/>
    <x v="36"/>
    <x v="1"/>
    <x v="1"/>
    <x v="98"/>
    <x v="0"/>
    <x v="4"/>
  </r>
  <r>
    <s v="TICKET-1099"/>
    <x v="37"/>
    <x v="2"/>
    <x v="62"/>
    <x v="2"/>
    <x v="4"/>
    <x v="99"/>
    <x v="1"/>
    <x v="4"/>
  </r>
  <r>
    <s v="TICKET-1100"/>
    <x v="45"/>
    <x v="6"/>
    <x v="34"/>
    <x v="1"/>
    <x v="5"/>
    <x v="100"/>
    <x v="3"/>
    <x v="4"/>
  </r>
  <r>
    <s v="TICKET-1101"/>
    <x v="67"/>
    <x v="2"/>
    <x v="33"/>
    <x v="1"/>
    <x v="7"/>
    <x v="101"/>
    <x v="1"/>
    <x v="1"/>
  </r>
  <r>
    <s v="TICKET-1102"/>
    <x v="44"/>
    <x v="5"/>
    <x v="17"/>
    <x v="0"/>
    <x v="5"/>
    <x v="102"/>
    <x v="2"/>
    <x v="0"/>
  </r>
  <r>
    <s v="TICKET-1103"/>
    <x v="63"/>
    <x v="3"/>
    <x v="66"/>
    <x v="1"/>
    <x v="9"/>
    <x v="103"/>
    <x v="1"/>
    <x v="0"/>
  </r>
  <r>
    <s v="TICKET-1104"/>
    <x v="68"/>
    <x v="4"/>
    <x v="27"/>
    <x v="6"/>
    <x v="9"/>
    <x v="104"/>
    <x v="0"/>
    <x v="4"/>
  </r>
  <r>
    <s v="TICKET-1105"/>
    <x v="35"/>
    <x v="6"/>
    <x v="68"/>
    <x v="4"/>
    <x v="8"/>
    <x v="105"/>
    <x v="2"/>
    <x v="1"/>
  </r>
  <r>
    <s v="TICKET-1106"/>
    <x v="45"/>
    <x v="6"/>
    <x v="52"/>
    <x v="6"/>
    <x v="2"/>
    <x v="106"/>
    <x v="1"/>
    <x v="0"/>
  </r>
  <r>
    <s v="TICKET-1107"/>
    <x v="3"/>
    <x v="1"/>
    <x v="62"/>
    <x v="2"/>
    <x v="1"/>
    <x v="107"/>
    <x v="2"/>
    <x v="7"/>
  </r>
  <r>
    <s v="TICKET-1108"/>
    <x v="23"/>
    <x v="4"/>
    <x v="69"/>
    <x v="2"/>
    <x v="2"/>
    <x v="108"/>
    <x v="0"/>
    <x v="4"/>
  </r>
  <r>
    <s v="TICKET-1109"/>
    <x v="24"/>
    <x v="6"/>
    <x v="70"/>
    <x v="1"/>
    <x v="2"/>
    <x v="109"/>
    <x v="2"/>
    <x v="2"/>
  </r>
  <r>
    <s v="TICKET-1110"/>
    <x v="69"/>
    <x v="1"/>
    <x v="23"/>
    <x v="3"/>
    <x v="7"/>
    <x v="110"/>
    <x v="0"/>
    <x v="4"/>
  </r>
  <r>
    <s v="TICKET-1111"/>
    <x v="54"/>
    <x v="2"/>
    <x v="4"/>
    <x v="1"/>
    <x v="2"/>
    <x v="111"/>
    <x v="2"/>
    <x v="6"/>
  </r>
  <r>
    <s v="TICKET-1112"/>
    <x v="54"/>
    <x v="2"/>
    <x v="10"/>
    <x v="5"/>
    <x v="1"/>
    <x v="112"/>
    <x v="2"/>
    <x v="5"/>
  </r>
  <r>
    <s v="TICKET-1113"/>
    <x v="70"/>
    <x v="3"/>
    <x v="71"/>
    <x v="2"/>
    <x v="3"/>
    <x v="113"/>
    <x v="0"/>
    <x v="4"/>
  </r>
  <r>
    <s v="TICKET-1114"/>
    <x v="71"/>
    <x v="2"/>
    <x v="66"/>
    <x v="0"/>
    <x v="4"/>
    <x v="114"/>
    <x v="1"/>
    <x v="4"/>
  </r>
  <r>
    <s v="TICKET-1115"/>
    <x v="2"/>
    <x v="2"/>
    <x v="55"/>
    <x v="3"/>
    <x v="9"/>
    <x v="115"/>
    <x v="2"/>
    <x v="3"/>
  </r>
  <r>
    <s v="TICKET-1116"/>
    <x v="69"/>
    <x v="1"/>
    <x v="45"/>
    <x v="1"/>
    <x v="2"/>
    <x v="116"/>
    <x v="1"/>
    <x v="0"/>
  </r>
  <r>
    <s v="TICKET-1117"/>
    <x v="51"/>
    <x v="2"/>
    <x v="13"/>
    <x v="3"/>
    <x v="8"/>
    <x v="117"/>
    <x v="1"/>
    <x v="1"/>
  </r>
  <r>
    <s v="TICKET-1118"/>
    <x v="35"/>
    <x v="6"/>
    <x v="5"/>
    <x v="6"/>
    <x v="5"/>
    <x v="118"/>
    <x v="2"/>
    <x v="6"/>
  </r>
  <r>
    <s v="TICKET-1119"/>
    <x v="23"/>
    <x v="4"/>
    <x v="69"/>
    <x v="2"/>
    <x v="1"/>
    <x v="119"/>
    <x v="1"/>
    <x v="4"/>
  </r>
  <r>
    <s v="TICKET-1120"/>
    <x v="72"/>
    <x v="4"/>
    <x v="60"/>
    <x v="0"/>
    <x v="4"/>
    <x v="120"/>
    <x v="1"/>
    <x v="0"/>
  </r>
  <r>
    <s v="TICKET-1121"/>
    <x v="38"/>
    <x v="6"/>
    <x v="72"/>
    <x v="3"/>
    <x v="7"/>
    <x v="121"/>
    <x v="1"/>
    <x v="0"/>
  </r>
  <r>
    <s v="TICKET-1122"/>
    <x v="58"/>
    <x v="5"/>
    <x v="38"/>
    <x v="1"/>
    <x v="0"/>
    <x v="122"/>
    <x v="1"/>
    <x v="0"/>
  </r>
  <r>
    <s v="TICKET-1123"/>
    <x v="73"/>
    <x v="5"/>
    <x v="71"/>
    <x v="4"/>
    <x v="1"/>
    <x v="123"/>
    <x v="1"/>
    <x v="0"/>
  </r>
  <r>
    <s v="TICKET-1124"/>
    <x v="63"/>
    <x v="3"/>
    <x v="19"/>
    <x v="6"/>
    <x v="9"/>
    <x v="124"/>
    <x v="1"/>
    <x v="4"/>
  </r>
  <r>
    <s v="TICKET-1125"/>
    <x v="42"/>
    <x v="4"/>
    <x v="37"/>
    <x v="6"/>
    <x v="3"/>
    <x v="125"/>
    <x v="1"/>
    <x v="0"/>
  </r>
  <r>
    <s v="TICKET-1126"/>
    <x v="74"/>
    <x v="5"/>
    <x v="26"/>
    <x v="2"/>
    <x v="5"/>
    <x v="126"/>
    <x v="2"/>
    <x v="7"/>
  </r>
  <r>
    <s v="TICKET-1127"/>
    <x v="56"/>
    <x v="2"/>
    <x v="56"/>
    <x v="1"/>
    <x v="9"/>
    <x v="127"/>
    <x v="2"/>
    <x v="5"/>
  </r>
  <r>
    <s v="TICKET-1128"/>
    <x v="29"/>
    <x v="5"/>
    <x v="30"/>
    <x v="4"/>
    <x v="2"/>
    <x v="128"/>
    <x v="0"/>
    <x v="0"/>
  </r>
  <r>
    <s v="TICKET-1129"/>
    <x v="68"/>
    <x v="4"/>
    <x v="55"/>
    <x v="0"/>
    <x v="1"/>
    <x v="129"/>
    <x v="1"/>
    <x v="1"/>
  </r>
  <r>
    <s v="TICKET-1130"/>
    <x v="9"/>
    <x v="3"/>
    <x v="50"/>
    <x v="6"/>
    <x v="6"/>
    <x v="130"/>
    <x v="2"/>
    <x v="1"/>
  </r>
  <r>
    <s v="TICKET-1131"/>
    <x v="57"/>
    <x v="6"/>
    <x v="59"/>
    <x v="6"/>
    <x v="2"/>
    <x v="131"/>
    <x v="2"/>
    <x v="3"/>
  </r>
  <r>
    <s v="TICKET-1132"/>
    <x v="49"/>
    <x v="6"/>
    <x v="30"/>
    <x v="0"/>
    <x v="7"/>
    <x v="132"/>
    <x v="2"/>
    <x v="7"/>
  </r>
  <r>
    <s v="TICKET-1133"/>
    <x v="50"/>
    <x v="1"/>
    <x v="73"/>
    <x v="3"/>
    <x v="3"/>
    <x v="133"/>
    <x v="0"/>
    <x v="4"/>
  </r>
  <r>
    <s v="TICKET-1134"/>
    <x v="39"/>
    <x v="0"/>
    <x v="74"/>
    <x v="0"/>
    <x v="5"/>
    <x v="134"/>
    <x v="2"/>
    <x v="6"/>
  </r>
  <r>
    <s v="TICKET-1135"/>
    <x v="11"/>
    <x v="5"/>
    <x v="12"/>
    <x v="5"/>
    <x v="6"/>
    <x v="135"/>
    <x v="2"/>
    <x v="5"/>
  </r>
  <r>
    <s v="TICKET-1136"/>
    <x v="66"/>
    <x v="6"/>
    <x v="25"/>
    <x v="2"/>
    <x v="6"/>
    <x v="136"/>
    <x v="2"/>
    <x v="7"/>
  </r>
  <r>
    <s v="TICKET-1137"/>
    <x v="38"/>
    <x v="6"/>
    <x v="72"/>
    <x v="2"/>
    <x v="1"/>
    <x v="137"/>
    <x v="2"/>
    <x v="0"/>
  </r>
  <r>
    <s v="TICKET-1138"/>
    <x v="73"/>
    <x v="5"/>
    <x v="71"/>
    <x v="1"/>
    <x v="0"/>
    <x v="138"/>
    <x v="1"/>
    <x v="0"/>
  </r>
  <r>
    <s v="TICKET-1139"/>
    <x v="75"/>
    <x v="2"/>
    <x v="75"/>
    <x v="4"/>
    <x v="6"/>
    <x v="139"/>
    <x v="2"/>
    <x v="2"/>
  </r>
  <r>
    <s v="TICKET-1140"/>
    <x v="76"/>
    <x v="5"/>
    <x v="76"/>
    <x v="2"/>
    <x v="8"/>
    <x v="140"/>
    <x v="1"/>
    <x v="0"/>
  </r>
  <r>
    <s v="TICKET-1141"/>
    <x v="77"/>
    <x v="1"/>
    <x v="52"/>
    <x v="2"/>
    <x v="0"/>
    <x v="141"/>
    <x v="1"/>
    <x v="4"/>
  </r>
  <r>
    <s v="TICKET-1142"/>
    <x v="33"/>
    <x v="4"/>
    <x v="36"/>
    <x v="4"/>
    <x v="4"/>
    <x v="142"/>
    <x v="1"/>
    <x v="0"/>
  </r>
  <r>
    <s v="TICKET-1143"/>
    <x v="35"/>
    <x v="6"/>
    <x v="76"/>
    <x v="2"/>
    <x v="3"/>
    <x v="143"/>
    <x v="2"/>
    <x v="7"/>
  </r>
  <r>
    <s v="TICKET-1144"/>
    <x v="0"/>
    <x v="0"/>
    <x v="40"/>
    <x v="1"/>
    <x v="8"/>
    <x v="144"/>
    <x v="1"/>
    <x v="4"/>
  </r>
  <r>
    <s v="TICKET-1145"/>
    <x v="78"/>
    <x v="6"/>
    <x v="21"/>
    <x v="6"/>
    <x v="3"/>
    <x v="145"/>
    <x v="3"/>
    <x v="4"/>
  </r>
  <r>
    <s v="TICKET-1146"/>
    <x v="11"/>
    <x v="5"/>
    <x v="11"/>
    <x v="4"/>
    <x v="6"/>
    <x v="146"/>
    <x v="0"/>
    <x v="4"/>
  </r>
  <r>
    <s v="TICKET-1147"/>
    <x v="62"/>
    <x v="5"/>
    <x v="27"/>
    <x v="5"/>
    <x v="3"/>
    <x v="147"/>
    <x v="2"/>
    <x v="3"/>
  </r>
  <r>
    <s v="TICKET-1148"/>
    <x v="79"/>
    <x v="3"/>
    <x v="29"/>
    <x v="0"/>
    <x v="7"/>
    <x v="148"/>
    <x v="1"/>
    <x v="0"/>
  </r>
  <r>
    <s v="TICKET-1149"/>
    <x v="37"/>
    <x v="2"/>
    <x v="67"/>
    <x v="2"/>
    <x v="0"/>
    <x v="149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F2C19-55DA-44A4-812D-F9EB3CA0956C}" name="PivotTable5" cacheId="1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23">
  <location ref="D26:F34" firstHeaderRow="1" firstDataRow="1" firstDataCol="2"/>
  <pivotFields count="13">
    <pivotField compact="0" outline="0" showAll="0"/>
    <pivotField dataField="1" compact="0" numFmtId="14" outline="0" showAll="0">
      <items count="81">
        <item x="52"/>
        <item x="43"/>
        <item x="41"/>
        <item x="21"/>
        <item x="19"/>
        <item x="11"/>
        <item x="63"/>
        <item x="71"/>
        <item x="0"/>
        <item x="12"/>
        <item x="38"/>
        <item x="17"/>
        <item x="44"/>
        <item x="18"/>
        <item x="7"/>
        <item x="47"/>
        <item x="8"/>
        <item x="20"/>
        <item x="14"/>
        <item x="60"/>
        <item x="28"/>
        <item x="23"/>
        <item x="24"/>
        <item x="69"/>
        <item x="40"/>
        <item x="79"/>
        <item x="56"/>
        <item x="46"/>
        <item x="72"/>
        <item x="55"/>
        <item x="50"/>
        <item x="13"/>
        <item x="15"/>
        <item x="51"/>
        <item x="64"/>
        <item x="3"/>
        <item x="58"/>
        <item x="34"/>
        <item x="37"/>
        <item x="42"/>
        <item x="35"/>
        <item x="5"/>
        <item x="76"/>
        <item x="16"/>
        <item x="53"/>
        <item x="36"/>
        <item x="57"/>
        <item x="30"/>
        <item x="65"/>
        <item x="31"/>
        <item x="39"/>
        <item x="45"/>
        <item x="77"/>
        <item x="73"/>
        <item x="70"/>
        <item x="75"/>
        <item x="6"/>
        <item x="59"/>
        <item x="27"/>
        <item x="48"/>
        <item x="74"/>
        <item x="10"/>
        <item x="54"/>
        <item x="22"/>
        <item x="26"/>
        <item x="78"/>
        <item x="1"/>
        <item x="62"/>
        <item x="4"/>
        <item x="2"/>
        <item x="32"/>
        <item x="68"/>
        <item x="49"/>
        <item x="29"/>
        <item x="9"/>
        <item x="67"/>
        <item x="61"/>
        <item x="33"/>
        <item x="66"/>
        <item x="25"/>
        <item t="default"/>
      </items>
    </pivotField>
    <pivotField axis="axisRow" compact="0" outline="0" showAll="0">
      <items count="8">
        <item n=" Sun" sd="0" x="6"/>
        <item n=" Mon" sd="0" x="1"/>
        <item n=" Tue" sd="0" x="5"/>
        <item n=" Wed" sd="0" x="3"/>
        <item n=" Thu" sd="0" x="2"/>
        <item n=" Fri" sd="0" x="0"/>
        <item n=" Sat" sd="0" x="4"/>
        <item t="default"/>
      </items>
    </pivotField>
    <pivotField compact="0" numFmtId="14" outline="0" showAll="0">
      <items count="78">
        <item x="58"/>
        <item x="48"/>
        <item x="46"/>
        <item x="20"/>
        <item x="11"/>
        <item x="19"/>
        <item x="66"/>
        <item x="40"/>
        <item x="0"/>
        <item x="12"/>
        <item x="72"/>
        <item x="32"/>
        <item x="17"/>
        <item x="41"/>
        <item x="18"/>
        <item x="24"/>
        <item x="54"/>
        <item x="8"/>
        <item x="7"/>
        <item x="14"/>
        <item x="63"/>
        <item x="69"/>
        <item x="65"/>
        <item x="23"/>
        <item x="45"/>
        <item x="22"/>
        <item x="29"/>
        <item x="70"/>
        <item x="60"/>
        <item x="73"/>
        <item x="56"/>
        <item x="53"/>
        <item x="15"/>
        <item x="57"/>
        <item x="13"/>
        <item x="42"/>
        <item x="3"/>
        <item x="38"/>
        <item x="62"/>
        <item x="67"/>
        <item x="51"/>
        <item x="37"/>
        <item x="68"/>
        <item x="76"/>
        <item x="43"/>
        <item x="47"/>
        <item x="5"/>
        <item x="16"/>
        <item x="61"/>
        <item x="59"/>
        <item x="35"/>
        <item x="44"/>
        <item x="34"/>
        <item x="52"/>
        <item x="71"/>
        <item x="74"/>
        <item x="6"/>
        <item x="64"/>
        <item x="28"/>
        <item x="75"/>
        <item x="49"/>
        <item x="26"/>
        <item x="31"/>
        <item x="21"/>
        <item x="39"/>
        <item x="10"/>
        <item x="1"/>
        <item x="4"/>
        <item x="2"/>
        <item x="27"/>
        <item x="55"/>
        <item x="30"/>
        <item x="9"/>
        <item x="50"/>
        <item x="33"/>
        <item x="36"/>
        <item x="25"/>
        <item t="default"/>
      </items>
    </pivotField>
    <pivotField compact="0" outline="0" showAll="0"/>
    <pivotField compact="0" outline="0" showAll="0"/>
    <pivotField compact="0" outline="0" showAll="0">
      <items count="151">
        <item x="131"/>
        <item x="102"/>
        <item x="100"/>
        <item x="45"/>
        <item x="22"/>
        <item x="138"/>
        <item x="43"/>
        <item x="111"/>
        <item x="34"/>
        <item x="89"/>
        <item x="76"/>
        <item x="80"/>
        <item x="68"/>
        <item x="82"/>
        <item x="38"/>
        <item x="86"/>
        <item x="91"/>
        <item x="62"/>
        <item x="78"/>
        <item x="36"/>
        <item x="122"/>
        <item x="127"/>
        <item x="53"/>
        <item x="7"/>
        <item x="1"/>
        <item x="15"/>
        <item x="31"/>
        <item x="51"/>
        <item x="20"/>
        <item x="4"/>
        <item x="103"/>
        <item x="16"/>
        <item x="9"/>
        <item x="98"/>
        <item x="23"/>
        <item x="101"/>
        <item x="59"/>
        <item x="29"/>
        <item x="5"/>
        <item x="13"/>
        <item x="10"/>
        <item x="14"/>
        <item x="69"/>
        <item x="144"/>
        <item x="25"/>
        <item x="116"/>
        <item x="71"/>
        <item x="88"/>
        <item x="90"/>
        <item x="21"/>
        <item x="52"/>
        <item x="61"/>
        <item x="109"/>
        <item x="2"/>
        <item x="79"/>
        <item x="72"/>
        <item x="123"/>
        <item x="46"/>
        <item x="18"/>
        <item x="65"/>
        <item x="32"/>
        <item x="30"/>
        <item x="142"/>
        <item x="105"/>
        <item x="139"/>
        <item x="26"/>
        <item x="92"/>
        <item x="11"/>
        <item x="12"/>
        <item x="54"/>
        <item x="48"/>
        <item x="24"/>
        <item x="67"/>
        <item x="146"/>
        <item x="40"/>
        <item x="128"/>
        <item x="49"/>
        <item x="130"/>
        <item x="120"/>
        <item x="75"/>
        <item x="95"/>
        <item x="129"/>
        <item x="0"/>
        <item x="118"/>
        <item x="33"/>
        <item x="135"/>
        <item x="125"/>
        <item x="106"/>
        <item x="50"/>
        <item x="63"/>
        <item x="94"/>
        <item x="85"/>
        <item x="47"/>
        <item x="64"/>
        <item x="117"/>
        <item x="55"/>
        <item x="6"/>
        <item x="133"/>
        <item x="96"/>
        <item x="81"/>
        <item x="39"/>
        <item x="121"/>
        <item x="115"/>
        <item x="110"/>
        <item x="93"/>
        <item x="74"/>
        <item x="147"/>
        <item x="73"/>
        <item x="134"/>
        <item x="137"/>
        <item x="108"/>
        <item x="70"/>
        <item x="136"/>
        <item x="113"/>
        <item x="8"/>
        <item x="119"/>
        <item x="143"/>
        <item x="149"/>
        <item x="44"/>
        <item x="41"/>
        <item x="126"/>
        <item x="84"/>
        <item x="107"/>
        <item x="97"/>
        <item x="35"/>
        <item x="140"/>
        <item x="141"/>
        <item x="66"/>
        <item x="60"/>
        <item x="99"/>
        <item x="3"/>
        <item x="87"/>
        <item x="19"/>
        <item x="58"/>
        <item x="42"/>
        <item x="112"/>
        <item x="124"/>
        <item x="83"/>
        <item x="37"/>
        <item x="104"/>
        <item x="114"/>
        <item x="28"/>
        <item x="145"/>
        <item x="17"/>
        <item x="56"/>
        <item x="57"/>
        <item x="77"/>
        <item x="132"/>
        <item x="148"/>
        <item x="27"/>
        <item t="default"/>
      </items>
    </pivotField>
    <pivotField compact="0" outline="0" showAll="0"/>
    <pivotField compact="0" outline="0" showAll="0">
      <items count="9">
        <item x="4"/>
        <item x="0"/>
        <item x="1"/>
        <item x="7"/>
        <item x="3"/>
        <item x="5"/>
        <item x="2"/>
        <item x="6"/>
        <item t="default"/>
      </items>
    </pivotField>
    <pivotField name="Months"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6">
        <item x="4"/>
        <item x="0"/>
        <item x="1"/>
        <item x="2"/>
        <item x="3"/>
        <item t="default"/>
      </items>
    </pivotField>
  </pivotFields>
  <rowFields count="2">
    <field x="2"/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ubmission_date" fld="1" subtotal="count" baseField="0" baseItem="0"/>
  </dataFields>
  <formats count="7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2" type="button" dataOnly="0" labelOnly="1" outline="0" axis="axisRow" fieldPosition="0"/>
    </format>
    <format dxfId="19">
      <pivotArea field="9" type="button" dataOnly="0" labelOnly="1" outline="0" axis="axisRow" fieldPosition="1"/>
    </format>
    <format dxfId="20">
      <pivotArea dataOnly="0" labelOnly="1" outline="0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</formats>
  <conditionalFormats count="9">
    <conditionalFormat type="all"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" selected="0">
              <x v="6"/>
            </reference>
            <reference field="9" count="4" selected="0">
              <x v="6"/>
              <x v="7"/>
              <x v="8"/>
              <x v="9"/>
            </reference>
          </references>
        </pivotArea>
      </pivotAreas>
    </conditionalFormat>
    <conditionalFormat type="all"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" selected="0">
              <x v="5"/>
            </reference>
            <reference field="9" count="4" selected="0">
              <x v="6"/>
              <x v="7"/>
              <x v="8"/>
              <x v="9"/>
            </reference>
          </references>
        </pivotArea>
      </pivotAreas>
    </conditionalFormat>
    <conditionalFormat type="all" priority="4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" selected="0">
              <x v="4"/>
            </reference>
            <reference field="9" count="4" selected="0">
              <x v="6"/>
              <x v="7"/>
              <x v="8"/>
              <x v="9"/>
            </reference>
          </references>
        </pivotArea>
      </pivotAreas>
    </conditionalFormat>
    <conditionalFormat type="all" priority="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" selected="0">
              <x v="3"/>
            </reference>
            <reference field="9" count="4" selected="0">
              <x v="6"/>
              <x v="7"/>
              <x v="8"/>
              <x v="9"/>
            </reference>
          </references>
        </pivotArea>
      </pivotAreas>
    </conditionalFormat>
    <conditionalFormat type="all" priority="6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9" count="1" selected="0">
              <x v="8"/>
            </reference>
          </references>
        </pivotArea>
      </pivotAreas>
    </conditionalFormat>
    <conditionalFormat type="all" priority="7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" selected="0">
              <x v="2"/>
            </reference>
            <reference field="9" count="4" selected="0">
              <x v="6"/>
              <x v="7"/>
              <x v="8"/>
              <x v="9"/>
            </reference>
          </references>
        </pivotArea>
      </pivotAreas>
    </conditionalFormat>
    <conditionalFormat type="all" priority="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" selected="0">
              <x v="1"/>
            </reference>
            <reference field="9" count="4" selected="0">
              <x v="6"/>
              <x v="7"/>
              <x v="8"/>
              <x v="9"/>
            </reference>
          </references>
        </pivotArea>
      </pivotAreas>
    </conditionalFormat>
    <conditionalFormat type="all" priority="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9" count="4" selected="0">
              <x v="6"/>
              <x v="7"/>
              <x v="8"/>
              <x v="9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95DF3-49FE-4A9F-B352-6432478E9482}" name="PivotTable2" cacheId="1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9" rowHeaderCaption="month">
  <location ref="D6:E11" firstHeaderRow="1" firstDataRow="1" firstDataCol="1"/>
  <pivotFields count="13">
    <pivotField dataField="1" showAll="0"/>
    <pivotField numFmtId="14" showAll="0">
      <items count="81">
        <item x="52"/>
        <item x="43"/>
        <item x="41"/>
        <item x="21"/>
        <item x="19"/>
        <item x="11"/>
        <item x="63"/>
        <item x="71"/>
        <item x="0"/>
        <item x="12"/>
        <item x="38"/>
        <item x="17"/>
        <item x="44"/>
        <item x="18"/>
        <item x="7"/>
        <item x="47"/>
        <item x="8"/>
        <item x="20"/>
        <item x="14"/>
        <item x="60"/>
        <item x="28"/>
        <item x="23"/>
        <item x="24"/>
        <item x="69"/>
        <item x="40"/>
        <item x="79"/>
        <item x="56"/>
        <item x="46"/>
        <item x="72"/>
        <item x="55"/>
        <item x="50"/>
        <item x="13"/>
        <item x="15"/>
        <item x="51"/>
        <item x="64"/>
        <item x="3"/>
        <item x="58"/>
        <item x="34"/>
        <item x="37"/>
        <item x="42"/>
        <item x="35"/>
        <item x="5"/>
        <item x="76"/>
        <item x="16"/>
        <item x="53"/>
        <item x="36"/>
        <item x="57"/>
        <item x="30"/>
        <item x="65"/>
        <item x="31"/>
        <item x="39"/>
        <item x="45"/>
        <item x="77"/>
        <item x="73"/>
        <item x="70"/>
        <item x="75"/>
        <item x="6"/>
        <item x="59"/>
        <item x="27"/>
        <item x="48"/>
        <item x="74"/>
        <item x="10"/>
        <item x="54"/>
        <item x="22"/>
        <item x="26"/>
        <item x="78"/>
        <item x="1"/>
        <item x="62"/>
        <item x="4"/>
        <item x="2"/>
        <item x="32"/>
        <item x="68"/>
        <item x="49"/>
        <item x="29"/>
        <item x="9"/>
        <item x="67"/>
        <item x="61"/>
        <item x="33"/>
        <item x="66"/>
        <item x="25"/>
        <item t="default"/>
      </items>
    </pivotField>
    <pivotField showAll="0"/>
    <pivotField numFmtId="14" showAll="0">
      <items count="78">
        <item x="58"/>
        <item x="48"/>
        <item x="46"/>
        <item x="20"/>
        <item x="11"/>
        <item x="19"/>
        <item x="66"/>
        <item x="40"/>
        <item x="0"/>
        <item x="12"/>
        <item x="72"/>
        <item x="32"/>
        <item x="17"/>
        <item x="41"/>
        <item x="18"/>
        <item x="24"/>
        <item x="54"/>
        <item x="8"/>
        <item x="7"/>
        <item x="14"/>
        <item x="63"/>
        <item x="69"/>
        <item x="65"/>
        <item x="23"/>
        <item x="45"/>
        <item x="22"/>
        <item x="29"/>
        <item x="70"/>
        <item x="60"/>
        <item x="73"/>
        <item x="56"/>
        <item x="53"/>
        <item x="15"/>
        <item x="57"/>
        <item x="13"/>
        <item x="42"/>
        <item x="3"/>
        <item x="38"/>
        <item x="62"/>
        <item x="67"/>
        <item x="51"/>
        <item x="37"/>
        <item x="68"/>
        <item x="76"/>
        <item x="43"/>
        <item x="47"/>
        <item x="5"/>
        <item x="16"/>
        <item x="61"/>
        <item x="59"/>
        <item x="35"/>
        <item x="44"/>
        <item x="34"/>
        <item x="52"/>
        <item x="71"/>
        <item x="74"/>
        <item x="6"/>
        <item x="64"/>
        <item x="28"/>
        <item x="75"/>
        <item x="49"/>
        <item x="26"/>
        <item x="31"/>
        <item x="21"/>
        <item x="39"/>
        <item x="10"/>
        <item x="1"/>
        <item x="4"/>
        <item x="2"/>
        <item x="27"/>
        <item x="55"/>
        <item x="30"/>
        <item x="9"/>
        <item x="50"/>
        <item x="33"/>
        <item x="36"/>
        <item x="25"/>
        <item t="default"/>
      </items>
    </pivotField>
    <pivotField showAll="0"/>
    <pivotField showAll="0"/>
    <pivotField showAll="0">
      <items count="151">
        <item x="131"/>
        <item x="102"/>
        <item x="100"/>
        <item x="45"/>
        <item x="22"/>
        <item x="138"/>
        <item x="43"/>
        <item x="111"/>
        <item x="34"/>
        <item x="89"/>
        <item x="76"/>
        <item x="80"/>
        <item x="68"/>
        <item x="82"/>
        <item x="38"/>
        <item x="86"/>
        <item x="91"/>
        <item x="62"/>
        <item x="78"/>
        <item x="36"/>
        <item x="122"/>
        <item x="127"/>
        <item x="53"/>
        <item x="7"/>
        <item x="1"/>
        <item x="15"/>
        <item x="31"/>
        <item x="51"/>
        <item x="20"/>
        <item x="4"/>
        <item x="103"/>
        <item x="16"/>
        <item x="9"/>
        <item x="98"/>
        <item x="23"/>
        <item x="101"/>
        <item x="59"/>
        <item x="29"/>
        <item x="5"/>
        <item x="13"/>
        <item x="10"/>
        <item x="14"/>
        <item x="69"/>
        <item x="144"/>
        <item x="25"/>
        <item x="116"/>
        <item x="71"/>
        <item x="88"/>
        <item x="90"/>
        <item x="21"/>
        <item x="52"/>
        <item x="61"/>
        <item x="109"/>
        <item x="2"/>
        <item x="79"/>
        <item x="72"/>
        <item x="123"/>
        <item x="46"/>
        <item x="18"/>
        <item x="65"/>
        <item x="32"/>
        <item x="30"/>
        <item x="142"/>
        <item x="105"/>
        <item x="139"/>
        <item x="26"/>
        <item x="92"/>
        <item x="11"/>
        <item x="12"/>
        <item x="54"/>
        <item x="48"/>
        <item x="24"/>
        <item x="67"/>
        <item x="146"/>
        <item x="40"/>
        <item x="128"/>
        <item x="49"/>
        <item x="130"/>
        <item x="120"/>
        <item x="75"/>
        <item x="95"/>
        <item x="129"/>
        <item x="0"/>
        <item x="118"/>
        <item x="33"/>
        <item x="135"/>
        <item x="125"/>
        <item x="106"/>
        <item x="50"/>
        <item x="63"/>
        <item x="94"/>
        <item x="85"/>
        <item x="47"/>
        <item x="64"/>
        <item x="117"/>
        <item x="55"/>
        <item x="6"/>
        <item x="133"/>
        <item x="96"/>
        <item x="81"/>
        <item x="39"/>
        <item x="121"/>
        <item x="115"/>
        <item x="110"/>
        <item x="93"/>
        <item x="74"/>
        <item x="147"/>
        <item x="73"/>
        <item x="134"/>
        <item x="137"/>
        <item x="108"/>
        <item x="70"/>
        <item x="136"/>
        <item x="113"/>
        <item x="8"/>
        <item x="119"/>
        <item x="143"/>
        <item x="149"/>
        <item x="44"/>
        <item x="41"/>
        <item x="126"/>
        <item x="84"/>
        <item x="107"/>
        <item x="97"/>
        <item x="35"/>
        <item x="140"/>
        <item x="141"/>
        <item x="66"/>
        <item x="60"/>
        <item x="99"/>
        <item x="3"/>
        <item x="87"/>
        <item x="19"/>
        <item x="58"/>
        <item x="42"/>
        <item x="112"/>
        <item x="124"/>
        <item x="83"/>
        <item x="37"/>
        <item x="104"/>
        <item x="114"/>
        <item x="28"/>
        <item x="145"/>
        <item x="17"/>
        <item x="56"/>
        <item x="57"/>
        <item x="77"/>
        <item x="132"/>
        <item x="148"/>
        <item x="27"/>
        <item t="default"/>
      </items>
    </pivotField>
    <pivotField showAll="0"/>
    <pivotField showAll="0">
      <items count="9">
        <item x="4"/>
        <item x="0"/>
        <item x="1"/>
        <item x="7"/>
        <item x="3"/>
        <item x="5"/>
        <item x="2"/>
        <item x="6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sd="0" x="6"/>
        <item sd="0" x="7"/>
        <item sd="0" x="8"/>
        <item sd="0"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4"/>
        <item x="0"/>
        <item x="1"/>
        <item x="2"/>
        <item x="3"/>
        <item t="default"/>
      </items>
    </pivotField>
  </pivotFields>
  <rowFields count="1">
    <field x="9"/>
  </rowFields>
  <rowItems count="5"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icket_id" fld="0" subtotal="count" baseField="0" baseItem="0"/>
  </dataFields>
  <formats count="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9" type="button" dataOnly="0" labelOnly="1" outline="0" axis="axisRow" fieldPosition="0"/>
    </format>
    <format dxfId="28">
      <pivotArea dataOnly="0" labelOnly="1" fieldPosition="0">
        <references count="1">
          <reference field="9" count="4">
            <x v="6"/>
            <x v="7"/>
            <x v="8"/>
            <x v="9"/>
          </reference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8A2A5-3AA7-49D2-8950-E9CBADBEE416}" name="PivotTable6" cacheId="1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 rowHeaderCaption=" Category" colHeaderCaption=" ">
  <location ref="D13:I22" firstHeaderRow="1" firstDataRow="2" firstDataCol="1"/>
  <pivotFields count="13">
    <pivotField showAll="0"/>
    <pivotField numFmtId="14" showAll="0">
      <items count="81">
        <item x="52"/>
        <item x="43"/>
        <item x="41"/>
        <item x="21"/>
        <item x="19"/>
        <item x="11"/>
        <item x="63"/>
        <item x="71"/>
        <item x="0"/>
        <item x="12"/>
        <item x="38"/>
        <item x="17"/>
        <item x="44"/>
        <item x="18"/>
        <item x="7"/>
        <item x="47"/>
        <item x="8"/>
        <item x="20"/>
        <item x="14"/>
        <item x="60"/>
        <item x="28"/>
        <item x="23"/>
        <item x="24"/>
        <item x="69"/>
        <item x="40"/>
        <item x="79"/>
        <item x="56"/>
        <item x="46"/>
        <item x="72"/>
        <item x="55"/>
        <item x="50"/>
        <item x="13"/>
        <item x="15"/>
        <item x="51"/>
        <item x="64"/>
        <item x="3"/>
        <item x="58"/>
        <item x="34"/>
        <item x="37"/>
        <item x="42"/>
        <item x="35"/>
        <item x="5"/>
        <item x="76"/>
        <item x="16"/>
        <item x="53"/>
        <item x="36"/>
        <item x="57"/>
        <item x="30"/>
        <item x="65"/>
        <item x="31"/>
        <item x="39"/>
        <item x="45"/>
        <item x="77"/>
        <item x="73"/>
        <item x="70"/>
        <item x="75"/>
        <item x="6"/>
        <item x="59"/>
        <item x="27"/>
        <item x="48"/>
        <item x="74"/>
        <item x="10"/>
        <item x="54"/>
        <item x="22"/>
        <item x="26"/>
        <item x="78"/>
        <item x="1"/>
        <item x="62"/>
        <item x="4"/>
        <item x="2"/>
        <item x="32"/>
        <item x="68"/>
        <item x="49"/>
        <item x="29"/>
        <item x="9"/>
        <item x="67"/>
        <item x="61"/>
        <item x="33"/>
        <item x="66"/>
        <item x="25"/>
        <item t="default"/>
      </items>
    </pivotField>
    <pivotField showAll="0"/>
    <pivotField numFmtId="14" showAll="0">
      <items count="78">
        <item x="58"/>
        <item x="48"/>
        <item x="46"/>
        <item x="20"/>
        <item x="11"/>
        <item x="19"/>
        <item x="66"/>
        <item x="40"/>
        <item x="0"/>
        <item x="12"/>
        <item x="72"/>
        <item x="32"/>
        <item x="17"/>
        <item x="41"/>
        <item x="18"/>
        <item x="24"/>
        <item x="54"/>
        <item x="8"/>
        <item x="7"/>
        <item x="14"/>
        <item x="63"/>
        <item x="69"/>
        <item x="65"/>
        <item x="23"/>
        <item x="45"/>
        <item x="22"/>
        <item x="29"/>
        <item x="70"/>
        <item x="60"/>
        <item x="73"/>
        <item x="56"/>
        <item x="53"/>
        <item x="15"/>
        <item x="57"/>
        <item x="13"/>
        <item x="42"/>
        <item x="3"/>
        <item x="38"/>
        <item x="62"/>
        <item x="67"/>
        <item x="51"/>
        <item x="37"/>
        <item x="68"/>
        <item x="76"/>
        <item x="43"/>
        <item x="47"/>
        <item x="5"/>
        <item x="16"/>
        <item x="61"/>
        <item x="59"/>
        <item x="35"/>
        <item x="44"/>
        <item x="34"/>
        <item x="52"/>
        <item x="71"/>
        <item x="74"/>
        <item x="6"/>
        <item x="64"/>
        <item x="28"/>
        <item x="75"/>
        <item x="49"/>
        <item x="26"/>
        <item x="31"/>
        <item x="21"/>
        <item x="39"/>
        <item x="10"/>
        <item x="1"/>
        <item x="4"/>
        <item x="2"/>
        <item x="27"/>
        <item x="55"/>
        <item x="30"/>
        <item x="9"/>
        <item x="50"/>
        <item x="33"/>
        <item x="36"/>
        <item x="25"/>
        <item t="default"/>
      </items>
    </pivotField>
    <pivotField axis="axisRow" showAll="0">
      <items count="8">
        <item sd="0" x="3"/>
        <item sd="0" x="6"/>
        <item sd="0" x="2"/>
        <item sd="0" x="4"/>
        <item sd="0" x="0"/>
        <item sd="0" x="5"/>
        <item sd="0" x="1"/>
        <item t="default"/>
      </items>
    </pivotField>
    <pivotField showAll="0"/>
    <pivotField showAll="0">
      <items count="151">
        <item x="131"/>
        <item x="102"/>
        <item x="100"/>
        <item x="45"/>
        <item x="22"/>
        <item x="138"/>
        <item x="43"/>
        <item x="111"/>
        <item x="34"/>
        <item x="89"/>
        <item x="76"/>
        <item x="80"/>
        <item x="68"/>
        <item x="82"/>
        <item x="38"/>
        <item x="86"/>
        <item x="91"/>
        <item x="62"/>
        <item x="78"/>
        <item x="36"/>
        <item x="122"/>
        <item x="127"/>
        <item x="53"/>
        <item x="7"/>
        <item x="1"/>
        <item x="15"/>
        <item x="31"/>
        <item x="51"/>
        <item x="20"/>
        <item x="4"/>
        <item x="103"/>
        <item x="16"/>
        <item x="9"/>
        <item x="98"/>
        <item x="23"/>
        <item x="101"/>
        <item x="59"/>
        <item x="29"/>
        <item x="5"/>
        <item x="13"/>
        <item x="10"/>
        <item x="14"/>
        <item x="69"/>
        <item x="144"/>
        <item x="25"/>
        <item x="116"/>
        <item x="71"/>
        <item x="88"/>
        <item x="90"/>
        <item x="21"/>
        <item x="52"/>
        <item x="61"/>
        <item x="109"/>
        <item x="2"/>
        <item x="79"/>
        <item x="72"/>
        <item x="123"/>
        <item x="46"/>
        <item x="18"/>
        <item x="65"/>
        <item x="32"/>
        <item x="30"/>
        <item x="142"/>
        <item x="105"/>
        <item x="139"/>
        <item x="26"/>
        <item x="92"/>
        <item x="11"/>
        <item x="12"/>
        <item x="54"/>
        <item x="48"/>
        <item x="24"/>
        <item x="67"/>
        <item x="146"/>
        <item x="40"/>
        <item x="128"/>
        <item x="49"/>
        <item x="130"/>
        <item x="120"/>
        <item x="75"/>
        <item x="95"/>
        <item x="129"/>
        <item x="0"/>
        <item x="118"/>
        <item x="33"/>
        <item x="135"/>
        <item x="125"/>
        <item x="106"/>
        <item x="50"/>
        <item x="63"/>
        <item x="94"/>
        <item x="85"/>
        <item x="47"/>
        <item x="64"/>
        <item x="117"/>
        <item x="55"/>
        <item x="6"/>
        <item x="133"/>
        <item x="96"/>
        <item x="81"/>
        <item x="39"/>
        <item x="121"/>
        <item x="115"/>
        <item x="110"/>
        <item x="93"/>
        <item x="74"/>
        <item x="147"/>
        <item x="73"/>
        <item x="134"/>
        <item x="137"/>
        <item x="108"/>
        <item x="70"/>
        <item x="136"/>
        <item x="113"/>
        <item x="8"/>
        <item x="119"/>
        <item x="143"/>
        <item x="149"/>
        <item x="44"/>
        <item x="41"/>
        <item x="126"/>
        <item x="84"/>
        <item x="107"/>
        <item x="97"/>
        <item x="35"/>
        <item x="140"/>
        <item x="141"/>
        <item x="66"/>
        <item x="60"/>
        <item x="99"/>
        <item x="3"/>
        <item x="87"/>
        <item x="19"/>
        <item x="58"/>
        <item x="42"/>
        <item x="112"/>
        <item x="124"/>
        <item x="83"/>
        <item x="37"/>
        <item x="104"/>
        <item x="114"/>
        <item x="28"/>
        <item x="145"/>
        <item x="17"/>
        <item x="56"/>
        <item x="57"/>
        <item x="77"/>
        <item x="132"/>
        <item x="148"/>
        <item x="27"/>
        <item t="default"/>
      </items>
    </pivotField>
    <pivotField axis="axisCol" showAll="0" avgSubtotal="1">
      <items count="5">
        <item x="3"/>
        <item x="0"/>
        <item x="2"/>
        <item x="1"/>
        <item t="avg"/>
      </items>
    </pivotField>
    <pivotField dataField="1" showAll="0">
      <items count="9">
        <item x="4"/>
        <item x="0"/>
        <item x="1"/>
        <item x="7"/>
        <item x="3"/>
        <item x="5"/>
        <item x="2"/>
        <item x="6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">
        <item x="4"/>
        <item x="0"/>
        <item x="1"/>
        <item x="2"/>
        <item x="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 No.of_Days" fld="8" subtotal="average" baseField="11" baseItem="6" numFmtId="1"/>
  </dataFields>
  <formats count="3">
    <format dxfId="23">
      <pivotArea field="4" grandCol="1" collapsedLevelsAreSubtotals="1" axis="axisRow" fieldPosition="0">
        <references count="1">
          <reference field="4" count="0"/>
        </references>
      </pivotArea>
    </format>
    <format dxfId="24">
      <pivotArea collapsedLevelsAreSubtotals="1" fieldPosition="0">
        <references count="2">
          <reference field="4" count="0"/>
          <reference field="7" count="0" selected="0"/>
        </references>
      </pivotArea>
    </format>
    <format dxfId="25">
      <pivotArea grandRow="1" outline="0" collapsedLevelsAreSubtotals="1" fieldPosition="0"/>
    </format>
  </formats>
  <conditionalFormats count="3"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7">
              <x v="0"/>
              <x v="1"/>
              <x v="2"/>
              <x v="3"/>
              <x v="4"/>
              <x v="5"/>
              <x v="6"/>
            </reference>
            <reference field="7" count="1" selected="0">
              <x v="2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7">
              <x v="0"/>
              <x v="1"/>
              <x v="2"/>
              <x v="3"/>
              <x v="4"/>
              <x v="5"/>
              <x v="6"/>
            </reference>
            <reference field="7" count="1" selected="0">
              <x v="1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4" count="7">
              <x v="0"/>
              <x v="1"/>
              <x v="2"/>
              <x v="3"/>
              <x v="4"/>
              <x v="5"/>
              <x v="6"/>
            </reference>
            <reference field="7" count="1" selected="0">
              <x v="3"/>
            </reference>
          </references>
        </pivotArea>
      </pivotAreas>
    </conditionalFormat>
  </conditionalFormat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7" count="1" selected="0">
            <x v="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7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7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7" count="1" selected="0">
            <x v="1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7" count="1" selected="0">
            <x v="2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7" count="1" selected="0">
            <x v="3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8D8C8-2073-4884-BA20-99A8AEBABC4E}" name="PivotTable1" cacheId="1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 rowHeaderCaption="Keywords">
  <location ref="E6:F12" firstHeaderRow="1" firstDataRow="1" firstDataCol="1"/>
  <pivotFields count="13">
    <pivotField dataField="1" showAll="0"/>
    <pivotField numFmtId="14" showAll="0">
      <items count="81">
        <item x="52"/>
        <item x="43"/>
        <item x="41"/>
        <item x="21"/>
        <item x="19"/>
        <item x="11"/>
        <item x="63"/>
        <item x="71"/>
        <item x="0"/>
        <item x="12"/>
        <item x="38"/>
        <item x="17"/>
        <item x="44"/>
        <item x="18"/>
        <item x="7"/>
        <item x="47"/>
        <item x="8"/>
        <item x="20"/>
        <item x="14"/>
        <item x="60"/>
        <item x="28"/>
        <item x="23"/>
        <item x="24"/>
        <item x="69"/>
        <item x="40"/>
        <item x="79"/>
        <item x="56"/>
        <item x="46"/>
        <item x="72"/>
        <item x="55"/>
        <item x="50"/>
        <item x="13"/>
        <item x="15"/>
        <item x="51"/>
        <item x="64"/>
        <item x="3"/>
        <item x="58"/>
        <item x="34"/>
        <item x="37"/>
        <item x="42"/>
        <item x="35"/>
        <item x="5"/>
        <item x="76"/>
        <item x="16"/>
        <item x="53"/>
        <item x="36"/>
        <item x="57"/>
        <item x="30"/>
        <item x="65"/>
        <item x="31"/>
        <item x="39"/>
        <item x="45"/>
        <item x="77"/>
        <item x="73"/>
        <item x="70"/>
        <item x="75"/>
        <item x="6"/>
        <item x="59"/>
        <item x="27"/>
        <item x="48"/>
        <item x="74"/>
        <item x="10"/>
        <item x="54"/>
        <item x="22"/>
        <item x="26"/>
        <item x="78"/>
        <item x="1"/>
        <item x="62"/>
        <item x="4"/>
        <item x="2"/>
        <item x="32"/>
        <item x="68"/>
        <item x="49"/>
        <item x="29"/>
        <item x="9"/>
        <item x="67"/>
        <item x="61"/>
        <item x="33"/>
        <item x="66"/>
        <item x="25"/>
        <item t="default"/>
      </items>
    </pivotField>
    <pivotField showAll="0"/>
    <pivotField numFmtId="14" showAll="0">
      <items count="78">
        <item x="58"/>
        <item x="48"/>
        <item x="46"/>
        <item x="20"/>
        <item x="11"/>
        <item x="19"/>
        <item x="66"/>
        <item x="40"/>
        <item x="0"/>
        <item x="12"/>
        <item x="72"/>
        <item x="32"/>
        <item x="17"/>
        <item x="41"/>
        <item x="18"/>
        <item x="24"/>
        <item x="54"/>
        <item x="8"/>
        <item x="7"/>
        <item x="14"/>
        <item x="63"/>
        <item x="69"/>
        <item x="65"/>
        <item x="23"/>
        <item x="45"/>
        <item x="22"/>
        <item x="29"/>
        <item x="70"/>
        <item x="60"/>
        <item x="73"/>
        <item x="56"/>
        <item x="53"/>
        <item x="15"/>
        <item x="57"/>
        <item x="13"/>
        <item x="42"/>
        <item x="3"/>
        <item x="38"/>
        <item x="62"/>
        <item x="67"/>
        <item x="51"/>
        <item x="37"/>
        <item x="68"/>
        <item x="76"/>
        <item x="43"/>
        <item x="47"/>
        <item x="5"/>
        <item x="16"/>
        <item x="61"/>
        <item x="59"/>
        <item x="35"/>
        <item x="44"/>
        <item x="34"/>
        <item x="52"/>
        <item x="71"/>
        <item x="74"/>
        <item x="6"/>
        <item x="64"/>
        <item x="28"/>
        <item x="75"/>
        <item x="49"/>
        <item x="26"/>
        <item x="31"/>
        <item x="21"/>
        <item x="39"/>
        <item x="10"/>
        <item x="1"/>
        <item x="4"/>
        <item x="2"/>
        <item x="27"/>
        <item x="55"/>
        <item x="30"/>
        <item x="9"/>
        <item x="50"/>
        <item x="33"/>
        <item x="36"/>
        <item x="25"/>
        <item t="default"/>
      </items>
    </pivotField>
    <pivotField showAll="0"/>
    <pivotField showAll="0"/>
    <pivotField showAll="0">
      <items count="151">
        <item x="131"/>
        <item x="102"/>
        <item x="100"/>
        <item x="45"/>
        <item x="22"/>
        <item x="138"/>
        <item x="43"/>
        <item x="111"/>
        <item x="34"/>
        <item x="89"/>
        <item x="76"/>
        <item x="80"/>
        <item x="68"/>
        <item x="82"/>
        <item x="38"/>
        <item x="86"/>
        <item x="91"/>
        <item x="62"/>
        <item x="78"/>
        <item x="36"/>
        <item x="122"/>
        <item x="127"/>
        <item x="53"/>
        <item x="7"/>
        <item x="1"/>
        <item x="15"/>
        <item x="31"/>
        <item x="51"/>
        <item x="20"/>
        <item x="4"/>
        <item x="103"/>
        <item x="16"/>
        <item x="9"/>
        <item x="98"/>
        <item x="23"/>
        <item x="101"/>
        <item x="59"/>
        <item x="29"/>
        <item x="5"/>
        <item x="13"/>
        <item x="10"/>
        <item x="14"/>
        <item x="69"/>
        <item x="144"/>
        <item x="25"/>
        <item x="116"/>
        <item x="71"/>
        <item x="88"/>
        <item x="90"/>
        <item x="21"/>
        <item x="52"/>
        <item x="61"/>
        <item x="109"/>
        <item x="2"/>
        <item x="79"/>
        <item x="72"/>
        <item x="123"/>
        <item x="46"/>
        <item x="18"/>
        <item x="65"/>
        <item x="32"/>
        <item x="30"/>
        <item x="142"/>
        <item x="105"/>
        <item x="139"/>
        <item x="26"/>
        <item x="92"/>
        <item x="11"/>
        <item x="12"/>
        <item x="54"/>
        <item x="48"/>
        <item x="24"/>
        <item x="67"/>
        <item x="146"/>
        <item x="40"/>
        <item x="128"/>
        <item x="49"/>
        <item x="130"/>
        <item x="120"/>
        <item x="75"/>
        <item x="95"/>
        <item x="129"/>
        <item x="0"/>
        <item x="118"/>
        <item x="33"/>
        <item x="135"/>
        <item x="125"/>
        <item x="106"/>
        <item x="50"/>
        <item x="63"/>
        <item x="94"/>
        <item x="85"/>
        <item x="47"/>
        <item x="64"/>
        <item x="117"/>
        <item x="55"/>
        <item x="6"/>
        <item x="133"/>
        <item x="96"/>
        <item x="81"/>
        <item x="39"/>
        <item x="121"/>
        <item x="115"/>
        <item x="110"/>
        <item x="93"/>
        <item x="74"/>
        <item x="147"/>
        <item x="73"/>
        <item x="134"/>
        <item x="137"/>
        <item x="108"/>
        <item x="70"/>
        <item x="136"/>
        <item x="113"/>
        <item x="8"/>
        <item x="119"/>
        <item x="143"/>
        <item x="149"/>
        <item x="44"/>
        <item x="41"/>
        <item x="126"/>
        <item x="84"/>
        <item x="107"/>
        <item x="97"/>
        <item x="35"/>
        <item x="140"/>
        <item x="141"/>
        <item x="66"/>
        <item x="60"/>
        <item x="99"/>
        <item x="3"/>
        <item x="87"/>
        <item x="19"/>
        <item x="58"/>
        <item x="42"/>
        <item x="112"/>
        <item x="124"/>
        <item x="83"/>
        <item x="37"/>
        <item x="104"/>
        <item x="114"/>
        <item x="28"/>
        <item x="145"/>
        <item x="17"/>
        <item x="56"/>
        <item x="57"/>
        <item x="77"/>
        <item x="132"/>
        <item x="148"/>
        <item x="27"/>
        <item t="default"/>
      </items>
    </pivotField>
    <pivotField showAll="0"/>
    <pivotField showAll="0">
      <items count="9">
        <item x="4"/>
        <item x="0"/>
        <item x="1"/>
        <item x="7"/>
        <item x="3"/>
        <item x="5"/>
        <item x="2"/>
        <item x="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Keywords" axis="axisRow" showAll="0">
      <items count="6">
        <item n=" App X crash" sd="0" x="0"/>
        <item n=" Keyboard issue" sd="0" x="3"/>
        <item n=" Wifi - no internet access" sd="0" x="1"/>
        <item n=" Pass -reset" sd="0" x="2"/>
        <item n=" Others" sd="0"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AAB56-748F-480E-9C98-48BFDA8FB59C}" name="PivotTable2" cacheId="1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2" rowHeaderCaption=" Analyst">
  <location ref="E6:F17" firstHeaderRow="1" firstDataRow="1" firstDataCol="1"/>
  <pivotFields count="13">
    <pivotField showAll="0"/>
    <pivotField numFmtId="14" showAll="0">
      <items count="81">
        <item x="52"/>
        <item x="43"/>
        <item x="41"/>
        <item x="21"/>
        <item x="19"/>
        <item x="11"/>
        <item x="63"/>
        <item x="71"/>
        <item x="0"/>
        <item x="12"/>
        <item x="38"/>
        <item x="17"/>
        <item x="44"/>
        <item x="18"/>
        <item x="7"/>
        <item x="47"/>
        <item x="8"/>
        <item x="20"/>
        <item x="14"/>
        <item x="60"/>
        <item x="28"/>
        <item x="23"/>
        <item x="24"/>
        <item x="69"/>
        <item x="40"/>
        <item x="79"/>
        <item x="56"/>
        <item x="46"/>
        <item x="72"/>
        <item x="55"/>
        <item x="50"/>
        <item x="13"/>
        <item x="15"/>
        <item x="51"/>
        <item x="64"/>
        <item x="3"/>
        <item x="58"/>
        <item x="34"/>
        <item x="37"/>
        <item x="42"/>
        <item x="35"/>
        <item x="5"/>
        <item x="76"/>
        <item x="16"/>
        <item x="53"/>
        <item x="36"/>
        <item x="57"/>
        <item x="30"/>
        <item x="65"/>
        <item x="31"/>
        <item x="39"/>
        <item x="45"/>
        <item x="77"/>
        <item x="73"/>
        <item x="70"/>
        <item x="75"/>
        <item x="6"/>
        <item x="59"/>
        <item x="27"/>
        <item x="48"/>
        <item x="74"/>
        <item x="10"/>
        <item x="54"/>
        <item x="22"/>
        <item x="26"/>
        <item x="78"/>
        <item x="1"/>
        <item x="62"/>
        <item x="4"/>
        <item x="2"/>
        <item x="32"/>
        <item x="68"/>
        <item x="49"/>
        <item x="29"/>
        <item x="9"/>
        <item x="67"/>
        <item x="61"/>
        <item x="33"/>
        <item x="66"/>
        <item x="25"/>
        <item t="default"/>
      </items>
    </pivotField>
    <pivotField showAll="0"/>
    <pivotField numFmtId="14" showAll="0">
      <items count="78">
        <item x="58"/>
        <item x="48"/>
        <item x="46"/>
        <item x="20"/>
        <item x="11"/>
        <item x="19"/>
        <item x="66"/>
        <item x="40"/>
        <item x="0"/>
        <item x="12"/>
        <item x="72"/>
        <item x="32"/>
        <item x="17"/>
        <item x="41"/>
        <item x="18"/>
        <item x="24"/>
        <item x="54"/>
        <item x="8"/>
        <item x="7"/>
        <item x="14"/>
        <item x="63"/>
        <item x="69"/>
        <item x="65"/>
        <item x="23"/>
        <item x="45"/>
        <item x="22"/>
        <item x="29"/>
        <item x="70"/>
        <item x="60"/>
        <item x="73"/>
        <item x="56"/>
        <item x="53"/>
        <item x="15"/>
        <item x="57"/>
        <item x="13"/>
        <item x="42"/>
        <item x="3"/>
        <item x="38"/>
        <item x="62"/>
        <item x="67"/>
        <item x="51"/>
        <item x="37"/>
        <item x="68"/>
        <item x="76"/>
        <item x="43"/>
        <item x="47"/>
        <item x="5"/>
        <item x="16"/>
        <item x="61"/>
        <item x="59"/>
        <item x="35"/>
        <item x="44"/>
        <item x="34"/>
        <item x="52"/>
        <item x="71"/>
        <item x="74"/>
        <item x="6"/>
        <item x="64"/>
        <item x="28"/>
        <item x="75"/>
        <item x="49"/>
        <item x="26"/>
        <item x="31"/>
        <item x="21"/>
        <item x="39"/>
        <item x="10"/>
        <item x="1"/>
        <item x="4"/>
        <item x="2"/>
        <item x="27"/>
        <item x="55"/>
        <item x="30"/>
        <item x="9"/>
        <item x="50"/>
        <item x="33"/>
        <item x="36"/>
        <item x="25"/>
        <item t="default"/>
      </items>
    </pivotField>
    <pivotField showAll="0"/>
    <pivotField axis="axisRow" showAll="0" sortType="ascending">
      <items count="11">
        <item x="7"/>
        <item x="6"/>
        <item x="5"/>
        <item x="3"/>
        <item x="4"/>
        <item x="9"/>
        <item x="8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1">
        <item x="131"/>
        <item x="102"/>
        <item x="100"/>
        <item x="45"/>
        <item x="22"/>
        <item x="138"/>
        <item x="43"/>
        <item x="111"/>
        <item x="34"/>
        <item x="89"/>
        <item x="76"/>
        <item x="80"/>
        <item x="68"/>
        <item x="82"/>
        <item x="38"/>
        <item x="86"/>
        <item x="91"/>
        <item x="62"/>
        <item x="78"/>
        <item x="36"/>
        <item x="122"/>
        <item x="127"/>
        <item x="53"/>
        <item x="7"/>
        <item x="1"/>
        <item x="15"/>
        <item x="31"/>
        <item x="51"/>
        <item x="20"/>
        <item x="4"/>
        <item x="103"/>
        <item x="16"/>
        <item x="9"/>
        <item x="98"/>
        <item x="23"/>
        <item x="101"/>
        <item x="59"/>
        <item x="29"/>
        <item x="5"/>
        <item x="13"/>
        <item x="10"/>
        <item x="14"/>
        <item x="69"/>
        <item x="144"/>
        <item x="25"/>
        <item x="116"/>
        <item x="71"/>
        <item x="88"/>
        <item x="90"/>
        <item x="21"/>
        <item x="52"/>
        <item x="61"/>
        <item x="109"/>
        <item x="2"/>
        <item x="79"/>
        <item x="72"/>
        <item x="123"/>
        <item x="46"/>
        <item x="18"/>
        <item x="65"/>
        <item x="32"/>
        <item x="30"/>
        <item x="142"/>
        <item x="105"/>
        <item x="139"/>
        <item x="26"/>
        <item x="92"/>
        <item x="11"/>
        <item x="12"/>
        <item x="54"/>
        <item x="48"/>
        <item x="24"/>
        <item x="67"/>
        <item x="146"/>
        <item x="40"/>
        <item x="128"/>
        <item x="49"/>
        <item x="130"/>
        <item x="120"/>
        <item x="75"/>
        <item x="95"/>
        <item x="129"/>
        <item x="0"/>
        <item x="118"/>
        <item x="33"/>
        <item x="135"/>
        <item x="125"/>
        <item x="106"/>
        <item x="50"/>
        <item x="63"/>
        <item x="94"/>
        <item x="85"/>
        <item x="47"/>
        <item x="64"/>
        <item x="117"/>
        <item x="55"/>
        <item x="6"/>
        <item x="133"/>
        <item x="96"/>
        <item x="81"/>
        <item x="39"/>
        <item x="121"/>
        <item x="115"/>
        <item x="110"/>
        <item x="93"/>
        <item x="74"/>
        <item x="147"/>
        <item x="73"/>
        <item x="134"/>
        <item x="137"/>
        <item x="108"/>
        <item x="70"/>
        <item x="136"/>
        <item x="113"/>
        <item x="8"/>
        <item x="119"/>
        <item x="143"/>
        <item x="149"/>
        <item x="44"/>
        <item x="41"/>
        <item x="126"/>
        <item x="84"/>
        <item x="107"/>
        <item x="97"/>
        <item x="35"/>
        <item x="140"/>
        <item x="141"/>
        <item x="66"/>
        <item x="60"/>
        <item x="99"/>
        <item x="3"/>
        <item x="87"/>
        <item x="19"/>
        <item x="58"/>
        <item x="42"/>
        <item x="112"/>
        <item x="124"/>
        <item x="83"/>
        <item x="37"/>
        <item x="104"/>
        <item x="114"/>
        <item x="28"/>
        <item x="145"/>
        <item x="17"/>
        <item x="56"/>
        <item x="57"/>
        <item x="77"/>
        <item x="132"/>
        <item x="148"/>
        <item x="27"/>
        <item t="default"/>
      </items>
    </pivotField>
    <pivotField showAll="0"/>
    <pivotField dataField="1" showAll="0">
      <items count="9">
        <item x="4"/>
        <item x="0"/>
        <item x="1"/>
        <item x="7"/>
        <item x="3"/>
        <item x="5"/>
        <item x="2"/>
        <item x="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11">
    <i>
      <x v="9"/>
    </i>
    <i>
      <x v="6"/>
    </i>
    <i>
      <x v="4"/>
    </i>
    <i>
      <x/>
    </i>
    <i>
      <x v="8"/>
    </i>
    <i>
      <x v="3"/>
    </i>
    <i>
      <x v="7"/>
    </i>
    <i>
      <x v="5"/>
    </i>
    <i>
      <x v="2"/>
    </i>
    <i>
      <x v="1"/>
    </i>
    <i t="grand">
      <x/>
    </i>
  </rowItems>
  <colItems count="1">
    <i/>
  </colItems>
  <dataFields count="1">
    <dataField name=" Avg Days" fld="8" subtotal="average" baseField="5" baseItem="0"/>
  </dataFields>
  <formats count="1">
    <format dxfId="15">
      <pivotArea collapsedLevelsAreSubtotals="1" fieldPosition="0">
        <references count="1">
          <reference field="5" count="0"/>
        </references>
      </pivotArea>
    </format>
  </format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5">
              <x v="1"/>
              <x v="2"/>
              <x v="3"/>
              <x v="5"/>
              <x v="7"/>
            </reference>
          </references>
        </pivotArea>
      </pivotAreas>
    </conditionalFormat>
  </conditional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DF227F-7BAB-4B68-B9D6-CB453A0C01B2}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ticket_id" tableColumnId="1"/>
      <queryTableField id="2" name="submission_date" tableColumnId="2"/>
      <queryTableField id="11" dataBound="0" tableColumnId="9"/>
      <queryTableField id="8" dataBound="0" tableColumnId="8"/>
      <queryTableField id="3" name="resolution_date" tableColumnId="3"/>
      <queryTableField id="4" name="category" tableColumnId="4"/>
      <queryTableField id="5" name="assigned_analyst" tableColumnId="5"/>
      <queryTableField id="6" name="description" tableColumnId="6"/>
      <queryTableField id="7" name="priority" tableColumnId="7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92C5E-5B76-4FD3-A892-800CD79DA3E2}" name="Tickets" displayName="Tickets" ref="A1:J151" tableType="queryTable" totalsRowShown="0">
  <autoFilter ref="A1:J151" xr:uid="{26A92C5E-5B76-4FD3-A892-800CD79DA3E2}"/>
  <tableColumns count="10">
    <tableColumn id="1" xr3:uid="{FC9C9C03-2847-47B9-8D98-EECEA952A0FF}" uniqueName="1" name="ticket_id" queryTableFieldId="1" dataDxfId="40"/>
    <tableColumn id="2" xr3:uid="{2948133F-D35B-4827-BCDD-52F3C8102990}" uniqueName="2" name="submission_date" queryTableFieldId="2" dataDxfId="39"/>
    <tableColumn id="9" xr3:uid="{B1C1B56A-6B41-4D3C-AB40-ADA65DCC0DF7}" uniqueName="9" name="   Month_name" queryTableFieldId="11" dataDxfId="0">
      <calculatedColumnFormula>TEXT(Tickets[[#This Row],[submission_date]],"MMM")</calculatedColumnFormula>
    </tableColumn>
    <tableColumn id="8" xr3:uid="{8EE95233-316B-4332-831D-208A2B0392A6}" uniqueName="8" name=" Day" queryTableFieldId="8" dataDxfId="38">
      <calculatedColumnFormula>TEXT(Tickets[[#This Row],[submission_date]],"DDDD")</calculatedColumnFormula>
    </tableColumn>
    <tableColumn id="3" xr3:uid="{8526E61D-8558-47D7-A7F0-64B2178FE4F0}" uniqueName="3" name="resolution_date" queryTableFieldId="3" dataDxfId="37"/>
    <tableColumn id="4" xr3:uid="{8A911E18-A2B2-43BC-8321-553F53CFBFDB}" uniqueName="4" name="category" queryTableFieldId="4" dataDxfId="36"/>
    <tableColumn id="5" xr3:uid="{6872156B-D1CD-4BA4-AEFD-E28EBD7A1AD6}" uniqueName="5" name="assigned_analyst" queryTableFieldId="5" dataDxfId="35"/>
    <tableColumn id="6" xr3:uid="{9ECB09B5-A745-4D57-959D-5805EB401943}" uniqueName="6" name="description" queryTableFieldId="6" dataDxfId="34"/>
    <tableColumn id="7" xr3:uid="{AFA05B6A-67DD-4F3A-918E-AB82D0AAC632}" uniqueName="7" name="priority" queryTableFieldId="7" dataDxfId="33"/>
    <tableColumn id="10" xr3:uid="{FCD4C260-92FE-4A4D-9746-237EC20381C6}" uniqueName="10" name=" No.of_Days" queryTableFieldId="10" dataDxfId="32">
      <calculatedColumnFormula>Tickets[[#This Row],[resolution_date]]-Tickets[[#This Row],[submission_date]]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resolution_date" xr10:uid="{E4CE8788-3C1F-4454-BA01-D19B14C9D2E5}" sourceName="resolution_date">
  <pivotTables>
    <pivotTable tabId="5" name="PivotTable2"/>
    <pivotTable tabId="3" name="PivotTable6"/>
    <pivotTable tabId="1" name="PivotTable2"/>
    <pivotTable tabId="1" name="PivotTable5"/>
    <pivotTable tabId="4" name="PivotTable1"/>
  </pivotTables>
  <state minimalRefreshVersion="6" lastRefreshVersion="6" pivotCacheId="1351194761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resolution_date" xr10:uid="{3C265013-9A49-486D-B653-0907AFED8C74}" cache="NativeTimeline_resolution_date" caption="resolution_date" level="2" selectionLevel="2" scrollPosition="2025-05-24T00:00:00" style="TimeSlicerStyleLight3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9E83-04ED-49C9-AF77-04483D58D0AD}">
  <sheetPr codeName="Sheet1"/>
  <dimension ref="A1:K151"/>
  <sheetViews>
    <sheetView topLeftCell="C1" workbookViewId="0">
      <selection activeCell="N10" sqref="N10"/>
    </sheetView>
  </sheetViews>
  <sheetFormatPr defaultRowHeight="14.4" x14ac:dyDescent="0.3"/>
  <cols>
    <col min="1" max="1" width="11.109375" bestFit="1" customWidth="1"/>
    <col min="2" max="2" width="17.44140625" style="1" bestFit="1" customWidth="1"/>
    <col min="3" max="3" width="17.44140625" style="1" customWidth="1"/>
    <col min="4" max="4" width="10.33203125" style="1" bestFit="1" customWidth="1"/>
    <col min="5" max="5" width="16.21875" bestFit="1" customWidth="1"/>
    <col min="6" max="6" width="10.33203125" bestFit="1" customWidth="1"/>
    <col min="7" max="7" width="17.44140625" bestFit="1" customWidth="1"/>
    <col min="8" max="8" width="80.88671875" bestFit="1" customWidth="1"/>
    <col min="9" max="9" width="9.33203125" bestFit="1" customWidth="1"/>
    <col min="10" max="10" width="12.77734375" bestFit="1" customWidth="1"/>
  </cols>
  <sheetData>
    <row r="1" spans="1:11" x14ac:dyDescent="0.3">
      <c r="A1" t="s">
        <v>0</v>
      </c>
      <c r="B1" s="1" t="s">
        <v>1</v>
      </c>
      <c r="C1" s="12" t="s">
        <v>357</v>
      </c>
      <c r="D1" s="12" t="s">
        <v>334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8" t="s">
        <v>338</v>
      </c>
    </row>
    <row r="2" spans="1:11" x14ac:dyDescent="0.3">
      <c r="A2" t="s">
        <v>7</v>
      </c>
      <c r="B2" s="1">
        <v>45835</v>
      </c>
      <c r="C2" s="12" t="str">
        <f>TEXT(Tickets[[#This Row],[submission_date]],"MMM")</f>
        <v>Jun</v>
      </c>
      <c r="D2" s="12" t="str">
        <f>TEXT(Tickets[[#This Row],[submission_date]],"DDDD")</f>
        <v>Friday</v>
      </c>
      <c r="E2" s="1">
        <v>45836</v>
      </c>
      <c r="F2" t="s">
        <v>8</v>
      </c>
      <c r="G2" t="s">
        <v>9</v>
      </c>
      <c r="H2" t="s">
        <v>10</v>
      </c>
      <c r="I2" t="s">
        <v>11</v>
      </c>
      <c r="J2" s="8">
        <f>Tickets[[#This Row],[resolution_date]]-Tickets[[#This Row],[submission_date]]</f>
        <v>1</v>
      </c>
    </row>
    <row r="3" spans="1:11" x14ac:dyDescent="0.3">
      <c r="A3" t="s">
        <v>12</v>
      </c>
      <c r="B3" s="1">
        <v>45901</v>
      </c>
      <c r="C3" s="12" t="str">
        <f>TEXT(Tickets[[#This Row],[submission_date]],"MMM")</f>
        <v>Sep</v>
      </c>
      <c r="D3" s="12" t="str">
        <f>TEXT(Tickets[[#This Row],[submission_date]],"DDDD")</f>
        <v>Monday</v>
      </c>
      <c r="E3" s="1">
        <v>45903</v>
      </c>
      <c r="F3" t="s">
        <v>13</v>
      </c>
      <c r="G3" t="s">
        <v>14</v>
      </c>
      <c r="H3" t="s">
        <v>15</v>
      </c>
      <c r="I3" t="s">
        <v>16</v>
      </c>
      <c r="J3" s="8">
        <f>Tickets[[#This Row],[resolution_date]]-Tickets[[#This Row],[submission_date]]</f>
        <v>2</v>
      </c>
    </row>
    <row r="4" spans="1:11" x14ac:dyDescent="0.3">
      <c r="A4" t="s">
        <v>17</v>
      </c>
      <c r="B4" s="1">
        <v>45904</v>
      </c>
      <c r="C4" s="12" t="str">
        <f>TEXT(Tickets[[#This Row],[submission_date]],"MMM")</f>
        <v>Sep</v>
      </c>
      <c r="D4" s="12" t="str">
        <f>TEXT(Tickets[[#This Row],[submission_date]],"DDDD")</f>
        <v>Thursday</v>
      </c>
      <c r="E4" s="1">
        <v>45905</v>
      </c>
      <c r="F4" t="s">
        <v>8</v>
      </c>
      <c r="G4" t="s">
        <v>18</v>
      </c>
      <c r="H4" t="s">
        <v>19</v>
      </c>
      <c r="I4" t="s">
        <v>16</v>
      </c>
      <c r="J4" s="8">
        <f>Tickets[[#This Row],[resolution_date]]-Tickets[[#This Row],[submission_date]]</f>
        <v>1</v>
      </c>
    </row>
    <row r="5" spans="1:11" x14ac:dyDescent="0.3">
      <c r="A5" t="s">
        <v>20</v>
      </c>
      <c r="B5" s="1">
        <v>45866</v>
      </c>
      <c r="C5" s="12" t="str">
        <f>TEXT(Tickets[[#This Row],[submission_date]],"MMM")</f>
        <v>Jul</v>
      </c>
      <c r="D5" s="12" t="str">
        <f>TEXT(Tickets[[#This Row],[submission_date]],"DDDD")</f>
        <v>Monday</v>
      </c>
      <c r="E5" s="1">
        <v>45867</v>
      </c>
      <c r="F5" t="s">
        <v>21</v>
      </c>
      <c r="G5" t="s">
        <v>22</v>
      </c>
      <c r="H5" t="s">
        <v>23</v>
      </c>
      <c r="I5" t="s">
        <v>11</v>
      </c>
      <c r="J5" s="8">
        <f>Tickets[[#This Row],[resolution_date]]-Tickets[[#This Row],[submission_date]]</f>
        <v>1</v>
      </c>
    </row>
    <row r="6" spans="1:11" x14ac:dyDescent="0.3">
      <c r="A6" t="s">
        <v>24</v>
      </c>
      <c r="B6" s="1">
        <v>45903</v>
      </c>
      <c r="C6" s="12" t="str">
        <f>TEXT(Tickets[[#This Row],[submission_date]],"MMM")</f>
        <v>Sep</v>
      </c>
      <c r="D6" s="12" t="str">
        <f>TEXT(Tickets[[#This Row],[submission_date]],"DDDD")</f>
        <v>Wednesday</v>
      </c>
      <c r="E6" s="1">
        <v>45904</v>
      </c>
      <c r="F6" t="s">
        <v>13</v>
      </c>
      <c r="G6" t="s">
        <v>25</v>
      </c>
      <c r="H6" t="s">
        <v>26</v>
      </c>
      <c r="I6" t="s">
        <v>11</v>
      </c>
      <c r="J6" s="8">
        <f>Tickets[[#This Row],[resolution_date]]-Tickets[[#This Row],[submission_date]]</f>
        <v>1</v>
      </c>
    </row>
    <row r="7" spans="1:11" x14ac:dyDescent="0.3">
      <c r="A7" t="s">
        <v>27</v>
      </c>
      <c r="B7" s="1">
        <v>45873</v>
      </c>
      <c r="C7" s="12" t="str">
        <f>TEXT(Tickets[[#This Row],[submission_date]],"MMM")</f>
        <v>Aug</v>
      </c>
      <c r="D7" s="12" t="str">
        <f>TEXT(Tickets[[#This Row],[submission_date]],"DDDD")</f>
        <v>Monday</v>
      </c>
      <c r="E7" s="1">
        <v>45879</v>
      </c>
      <c r="F7" t="s">
        <v>13</v>
      </c>
      <c r="G7" t="s">
        <v>18</v>
      </c>
      <c r="H7" t="s">
        <v>28</v>
      </c>
      <c r="I7" t="s">
        <v>29</v>
      </c>
      <c r="J7" s="8">
        <f>Tickets[[#This Row],[resolution_date]]-Tickets[[#This Row],[submission_date]]</f>
        <v>6</v>
      </c>
    </row>
    <row r="8" spans="1:11" x14ac:dyDescent="0.3">
      <c r="A8" t="s">
        <v>30</v>
      </c>
      <c r="B8" s="1">
        <v>45891</v>
      </c>
      <c r="C8" s="12" t="str">
        <f>TEXT(Tickets[[#This Row],[submission_date]],"MMM")</f>
        <v>Aug</v>
      </c>
      <c r="D8" s="12" t="str">
        <f>TEXT(Tickets[[#This Row],[submission_date]],"DDDD")</f>
        <v>Friday</v>
      </c>
      <c r="E8" s="1">
        <v>45892</v>
      </c>
      <c r="F8" t="s">
        <v>31</v>
      </c>
      <c r="G8" t="s">
        <v>32</v>
      </c>
      <c r="H8" t="s">
        <v>33</v>
      </c>
      <c r="I8" t="s">
        <v>29</v>
      </c>
      <c r="J8" s="8">
        <f>Tickets[[#This Row],[resolution_date]]-Tickets[[#This Row],[submission_date]]</f>
        <v>1</v>
      </c>
    </row>
    <row r="9" spans="1:11" x14ac:dyDescent="0.3">
      <c r="A9" t="s">
        <v>34</v>
      </c>
      <c r="B9" s="1">
        <v>45843</v>
      </c>
      <c r="C9" s="12" t="str">
        <f>TEXT(Tickets[[#This Row],[submission_date]],"MMM")</f>
        <v>Jul</v>
      </c>
      <c r="D9" s="12" t="str">
        <f>TEXT(Tickets[[#This Row],[submission_date]],"DDDD")</f>
        <v>Saturday</v>
      </c>
      <c r="E9" s="1">
        <v>45847</v>
      </c>
      <c r="F9" t="s">
        <v>13</v>
      </c>
      <c r="G9" t="s">
        <v>35</v>
      </c>
      <c r="H9" t="s">
        <v>36</v>
      </c>
      <c r="I9" t="s">
        <v>29</v>
      </c>
      <c r="J9" s="8">
        <f>Tickets[[#This Row],[resolution_date]]-Tickets[[#This Row],[submission_date]]</f>
        <v>4</v>
      </c>
    </row>
    <row r="10" spans="1:11" x14ac:dyDescent="0.3">
      <c r="A10" t="s">
        <v>37</v>
      </c>
      <c r="B10" s="1">
        <v>45845</v>
      </c>
      <c r="C10" s="12" t="str">
        <f>TEXT(Tickets[[#This Row],[submission_date]],"MMM")</f>
        <v>Jul</v>
      </c>
      <c r="D10" s="12" t="str">
        <f>TEXT(Tickets[[#This Row],[submission_date]],"DDDD")</f>
        <v>Monday</v>
      </c>
      <c r="E10" s="1">
        <v>45846</v>
      </c>
      <c r="F10" t="s">
        <v>21</v>
      </c>
      <c r="G10" t="s">
        <v>35</v>
      </c>
      <c r="H10" t="s">
        <v>38</v>
      </c>
      <c r="I10" t="s">
        <v>16</v>
      </c>
      <c r="J10" s="8">
        <f>Tickets[[#This Row],[resolution_date]]-Tickets[[#This Row],[submission_date]]</f>
        <v>1</v>
      </c>
      <c r="K10" s="8"/>
    </row>
    <row r="11" spans="1:11" x14ac:dyDescent="0.3">
      <c r="A11" t="s">
        <v>39</v>
      </c>
      <c r="B11" s="1">
        <v>45910</v>
      </c>
      <c r="C11" s="12" t="str">
        <f>TEXT(Tickets[[#This Row],[submission_date]],"MMM")</f>
        <v>Sep</v>
      </c>
      <c r="D11" s="12" t="str">
        <f>TEXT(Tickets[[#This Row],[submission_date]],"DDDD")</f>
        <v>Wednesday</v>
      </c>
      <c r="E11" s="1">
        <v>45911</v>
      </c>
      <c r="F11" t="s">
        <v>13</v>
      </c>
      <c r="G11" t="s">
        <v>18</v>
      </c>
      <c r="H11" t="s">
        <v>40</v>
      </c>
      <c r="I11" t="s">
        <v>16</v>
      </c>
      <c r="J11" s="8">
        <f>Tickets[[#This Row],[resolution_date]]-Tickets[[#This Row],[submission_date]]</f>
        <v>1</v>
      </c>
    </row>
    <row r="12" spans="1:11" x14ac:dyDescent="0.3">
      <c r="A12" t="s">
        <v>41</v>
      </c>
      <c r="B12" s="1">
        <v>45896</v>
      </c>
      <c r="C12" s="12" t="str">
        <f>TEXT(Tickets[[#This Row],[submission_date]],"MMM")</f>
        <v>Aug</v>
      </c>
      <c r="D12" s="12" t="str">
        <f>TEXT(Tickets[[#This Row],[submission_date]],"DDDD")</f>
        <v>Wednesday</v>
      </c>
      <c r="E12" s="1">
        <v>45902</v>
      </c>
      <c r="F12" t="s">
        <v>13</v>
      </c>
      <c r="G12" t="s">
        <v>42</v>
      </c>
      <c r="H12" t="s">
        <v>43</v>
      </c>
      <c r="I12" t="s">
        <v>29</v>
      </c>
      <c r="J12" s="8">
        <f>Tickets[[#This Row],[resolution_date]]-Tickets[[#This Row],[submission_date]]</f>
        <v>6</v>
      </c>
    </row>
    <row r="13" spans="1:11" x14ac:dyDescent="0.3">
      <c r="A13" t="s">
        <v>44</v>
      </c>
      <c r="B13" s="1">
        <v>45832</v>
      </c>
      <c r="C13" s="12" t="str">
        <f>TEXT(Tickets[[#This Row],[submission_date]],"MMM")</f>
        <v>Jun</v>
      </c>
      <c r="D13" s="12" t="str">
        <f>TEXT(Tickets[[#This Row],[submission_date]],"DDDD")</f>
        <v>Tuesday</v>
      </c>
      <c r="E13" s="1">
        <v>45832</v>
      </c>
      <c r="F13" t="s">
        <v>45</v>
      </c>
      <c r="G13" t="s">
        <v>46</v>
      </c>
      <c r="H13" t="s">
        <v>47</v>
      </c>
      <c r="I13" t="s">
        <v>11</v>
      </c>
      <c r="J13" s="8">
        <f>Tickets[[#This Row],[resolution_date]]-Tickets[[#This Row],[submission_date]]</f>
        <v>0</v>
      </c>
    </row>
    <row r="14" spans="1:11" x14ac:dyDescent="0.3">
      <c r="A14" t="s">
        <v>48</v>
      </c>
      <c r="B14" s="1">
        <v>45836</v>
      </c>
      <c r="C14" s="12" t="str">
        <f>TEXT(Tickets[[#This Row],[submission_date]],"MMM")</f>
        <v>Jun</v>
      </c>
      <c r="D14" s="12" t="str">
        <f>TEXT(Tickets[[#This Row],[submission_date]],"DDDD")</f>
        <v>Saturday</v>
      </c>
      <c r="E14" s="1">
        <v>45837</v>
      </c>
      <c r="F14" t="s">
        <v>45</v>
      </c>
      <c r="G14" t="s">
        <v>9</v>
      </c>
      <c r="H14" t="s">
        <v>49</v>
      </c>
      <c r="I14" t="s">
        <v>16</v>
      </c>
      <c r="J14" s="8">
        <f>Tickets[[#This Row],[resolution_date]]-Tickets[[#This Row],[submission_date]]</f>
        <v>1</v>
      </c>
    </row>
    <row r="15" spans="1:11" x14ac:dyDescent="0.3">
      <c r="A15" t="s">
        <v>50</v>
      </c>
      <c r="B15" s="1">
        <v>45860</v>
      </c>
      <c r="C15" s="12" t="str">
        <f>TEXT(Tickets[[#This Row],[submission_date]],"MMM")</f>
        <v>Jul</v>
      </c>
      <c r="D15" s="12" t="str">
        <f>TEXT(Tickets[[#This Row],[submission_date]],"DDDD")</f>
        <v>Tuesday</v>
      </c>
      <c r="E15" s="1">
        <v>45864</v>
      </c>
      <c r="F15" t="s">
        <v>13</v>
      </c>
      <c r="G15" t="s">
        <v>35</v>
      </c>
      <c r="H15" t="s">
        <v>51</v>
      </c>
      <c r="I15" t="s">
        <v>29</v>
      </c>
      <c r="J15" s="8">
        <f>Tickets[[#This Row],[resolution_date]]-Tickets[[#This Row],[submission_date]]</f>
        <v>4</v>
      </c>
    </row>
    <row r="16" spans="1:11" x14ac:dyDescent="0.3">
      <c r="A16" t="s">
        <v>52</v>
      </c>
      <c r="B16" s="1">
        <v>45847</v>
      </c>
      <c r="C16" s="12" t="str">
        <f>TEXT(Tickets[[#This Row],[submission_date]],"MMM")</f>
        <v>Jul</v>
      </c>
      <c r="D16" s="12" t="str">
        <f>TEXT(Tickets[[#This Row],[submission_date]],"DDDD")</f>
        <v>Wednesday</v>
      </c>
      <c r="E16" s="1">
        <v>45848</v>
      </c>
      <c r="F16" t="s">
        <v>13</v>
      </c>
      <c r="G16" t="s">
        <v>14</v>
      </c>
      <c r="H16" t="s">
        <v>53</v>
      </c>
      <c r="I16" t="s">
        <v>11</v>
      </c>
      <c r="J16" s="8">
        <f>Tickets[[#This Row],[resolution_date]]-Tickets[[#This Row],[submission_date]]</f>
        <v>1</v>
      </c>
    </row>
    <row r="17" spans="1:10" x14ac:dyDescent="0.3">
      <c r="A17" t="s">
        <v>54</v>
      </c>
      <c r="B17" s="1">
        <v>45861</v>
      </c>
      <c r="C17" s="12" t="str">
        <f>TEXT(Tickets[[#This Row],[submission_date]],"MMM")</f>
        <v>Jul</v>
      </c>
      <c r="D17" s="12" t="str">
        <f>TEXT(Tickets[[#This Row],[submission_date]],"DDDD")</f>
        <v>Wednesday</v>
      </c>
      <c r="E17" s="1">
        <v>45862</v>
      </c>
      <c r="F17" t="s">
        <v>13</v>
      </c>
      <c r="G17" t="s">
        <v>55</v>
      </c>
      <c r="H17" t="s">
        <v>56</v>
      </c>
      <c r="I17" t="s">
        <v>11</v>
      </c>
      <c r="J17" s="8">
        <f>Tickets[[#This Row],[resolution_date]]-Tickets[[#This Row],[submission_date]]</f>
        <v>1</v>
      </c>
    </row>
    <row r="18" spans="1:10" x14ac:dyDescent="0.3">
      <c r="A18" t="s">
        <v>57</v>
      </c>
      <c r="B18" s="1">
        <v>45875</v>
      </c>
      <c r="C18" s="12" t="str">
        <f>TEXT(Tickets[[#This Row],[submission_date]],"MMM")</f>
        <v>Aug</v>
      </c>
      <c r="D18" s="12" t="str">
        <f>TEXT(Tickets[[#This Row],[submission_date]],"DDDD")</f>
        <v>Wednesday</v>
      </c>
      <c r="E18" s="1">
        <v>45880</v>
      </c>
      <c r="F18" t="s">
        <v>13</v>
      </c>
      <c r="G18" t="s">
        <v>35</v>
      </c>
      <c r="H18" t="s">
        <v>58</v>
      </c>
      <c r="I18" t="s">
        <v>29</v>
      </c>
      <c r="J18" s="8">
        <f>Tickets[[#This Row],[resolution_date]]-Tickets[[#This Row],[submission_date]]</f>
        <v>5</v>
      </c>
    </row>
    <row r="19" spans="1:10" x14ac:dyDescent="0.3">
      <c r="A19" t="s">
        <v>59</v>
      </c>
      <c r="B19" s="1">
        <v>45838</v>
      </c>
      <c r="C19" s="12" t="str">
        <f>TEXT(Tickets[[#This Row],[submission_date]],"MMM")</f>
        <v>Jun</v>
      </c>
      <c r="D19" s="12" t="str">
        <f>TEXT(Tickets[[#This Row],[submission_date]],"DDDD")</f>
        <v>Monday</v>
      </c>
      <c r="E19" s="1">
        <v>45840</v>
      </c>
      <c r="F19" t="s">
        <v>60</v>
      </c>
      <c r="G19" t="s">
        <v>9</v>
      </c>
      <c r="H19" t="s">
        <v>61</v>
      </c>
      <c r="I19" t="s">
        <v>29</v>
      </c>
      <c r="J19" s="8">
        <f>Tickets[[#This Row],[resolution_date]]-Tickets[[#This Row],[submission_date]]</f>
        <v>2</v>
      </c>
    </row>
    <row r="20" spans="1:10" x14ac:dyDescent="0.3">
      <c r="A20" t="s">
        <v>62</v>
      </c>
      <c r="B20" s="1">
        <v>45838</v>
      </c>
      <c r="C20" s="12" t="str">
        <f>TEXT(Tickets[[#This Row],[submission_date]],"MMM")</f>
        <v>Jun</v>
      </c>
      <c r="D20" s="12" t="str">
        <f>TEXT(Tickets[[#This Row],[submission_date]],"DDDD")</f>
        <v>Monday</v>
      </c>
      <c r="E20" s="1">
        <v>45842</v>
      </c>
      <c r="F20" t="s">
        <v>45</v>
      </c>
      <c r="G20" t="s">
        <v>22</v>
      </c>
      <c r="H20" t="s">
        <v>63</v>
      </c>
      <c r="I20" t="s">
        <v>29</v>
      </c>
      <c r="J20" s="8">
        <f>Tickets[[#This Row],[resolution_date]]-Tickets[[#This Row],[submission_date]]</f>
        <v>4</v>
      </c>
    </row>
    <row r="21" spans="1:10" x14ac:dyDescent="0.3">
      <c r="A21" t="s">
        <v>64</v>
      </c>
      <c r="B21" s="1">
        <v>45841</v>
      </c>
      <c r="C21" s="12" t="str">
        <f>TEXT(Tickets[[#This Row],[submission_date]],"MMM")</f>
        <v>Jul</v>
      </c>
      <c r="D21" s="12" t="str">
        <f>TEXT(Tickets[[#This Row],[submission_date]],"DDDD")</f>
        <v>Thursday</v>
      </c>
      <c r="E21" s="12">
        <v>45842</v>
      </c>
      <c r="F21" t="s">
        <v>21</v>
      </c>
      <c r="G21" t="s">
        <v>22</v>
      </c>
      <c r="H21" t="s">
        <v>65</v>
      </c>
      <c r="I21" t="s">
        <v>16</v>
      </c>
      <c r="J21" s="8">
        <f>Tickets[[#This Row],[resolution_date]]-Tickets[[#This Row],[submission_date]]</f>
        <v>1</v>
      </c>
    </row>
    <row r="22" spans="1:10" x14ac:dyDescent="0.3">
      <c r="A22" t="s">
        <v>66</v>
      </c>
      <c r="B22" s="1">
        <v>45831</v>
      </c>
      <c r="C22" s="12" t="str">
        <f>TEXT(Tickets[[#This Row],[submission_date]],"MMM")</f>
        <v>Jun</v>
      </c>
      <c r="D22" s="12" t="str">
        <f>TEXT(Tickets[[#This Row],[submission_date]],"DDDD")</f>
        <v>Monday</v>
      </c>
      <c r="E22" s="1">
        <v>45833</v>
      </c>
      <c r="F22" t="s">
        <v>13</v>
      </c>
      <c r="G22" t="s">
        <v>14</v>
      </c>
      <c r="H22" t="s">
        <v>67</v>
      </c>
      <c r="I22" t="s">
        <v>16</v>
      </c>
      <c r="J22" s="8">
        <f>Tickets[[#This Row],[resolution_date]]-Tickets[[#This Row],[submission_date]]</f>
        <v>2</v>
      </c>
    </row>
    <row r="23" spans="1:10" x14ac:dyDescent="0.3">
      <c r="A23" t="s">
        <v>68</v>
      </c>
      <c r="B23" s="1">
        <v>45846</v>
      </c>
      <c r="C23" s="12" t="str">
        <f>TEXT(Tickets[[#This Row],[submission_date]],"MMM")</f>
        <v>Jul</v>
      </c>
      <c r="D23" s="12" t="str">
        <f>TEXT(Tickets[[#This Row],[submission_date]],"DDDD")</f>
        <v>Tuesday</v>
      </c>
      <c r="E23" s="1">
        <v>45848</v>
      </c>
      <c r="F23" t="s">
        <v>13</v>
      </c>
      <c r="G23" t="s">
        <v>9</v>
      </c>
      <c r="H23" t="s">
        <v>69</v>
      </c>
      <c r="I23" t="s">
        <v>16</v>
      </c>
      <c r="J23" s="8">
        <f>Tickets[[#This Row],[resolution_date]]-Tickets[[#This Row],[submission_date]]</f>
        <v>2</v>
      </c>
    </row>
    <row r="24" spans="1:10" x14ac:dyDescent="0.3">
      <c r="A24" t="s">
        <v>70</v>
      </c>
      <c r="B24" s="1">
        <v>45830</v>
      </c>
      <c r="C24" s="12" t="str">
        <f>TEXT(Tickets[[#This Row],[submission_date]],"MMM")</f>
        <v>Jun</v>
      </c>
      <c r="D24" s="12" t="str">
        <f>TEXT(Tickets[[#This Row],[submission_date]],"DDDD")</f>
        <v>Sunday</v>
      </c>
      <c r="E24" s="1">
        <v>45831</v>
      </c>
      <c r="F24" t="s">
        <v>13</v>
      </c>
      <c r="G24" t="s">
        <v>42</v>
      </c>
      <c r="H24" t="s">
        <v>71</v>
      </c>
      <c r="I24" t="s">
        <v>16</v>
      </c>
      <c r="J24" s="8">
        <f>Tickets[[#This Row],[resolution_date]]-Tickets[[#This Row],[submission_date]]</f>
        <v>1</v>
      </c>
    </row>
    <row r="25" spans="1:10" x14ac:dyDescent="0.3">
      <c r="A25" t="s">
        <v>72</v>
      </c>
      <c r="B25" s="1">
        <v>45898</v>
      </c>
      <c r="C25" s="12" t="str">
        <f>TEXT(Tickets[[#This Row],[submission_date]],"MMM")</f>
        <v>Aug</v>
      </c>
      <c r="D25" s="12" t="str">
        <f>TEXT(Tickets[[#This Row],[submission_date]],"DDDD")</f>
        <v>Friday</v>
      </c>
      <c r="E25" s="1">
        <v>45900</v>
      </c>
      <c r="F25" t="s">
        <v>13</v>
      </c>
      <c r="G25" t="s">
        <v>25</v>
      </c>
      <c r="H25" t="s">
        <v>73</v>
      </c>
      <c r="I25" t="s">
        <v>16</v>
      </c>
      <c r="J25" s="8">
        <f>Tickets[[#This Row],[resolution_date]]-Tickets[[#This Row],[submission_date]]</f>
        <v>2</v>
      </c>
    </row>
    <row r="26" spans="1:10" x14ac:dyDescent="0.3">
      <c r="A26" t="s">
        <v>74</v>
      </c>
      <c r="B26" s="1">
        <v>45850</v>
      </c>
      <c r="C26" s="12" t="str">
        <f>TEXT(Tickets[[#This Row],[submission_date]],"MMM")</f>
        <v>Jul</v>
      </c>
      <c r="D26" s="12" t="str">
        <f>TEXT(Tickets[[#This Row],[submission_date]],"DDDD")</f>
        <v>Saturday</v>
      </c>
      <c r="E26" s="1">
        <v>45854</v>
      </c>
      <c r="F26" t="s">
        <v>45</v>
      </c>
      <c r="G26" t="s">
        <v>22</v>
      </c>
      <c r="H26" t="s">
        <v>75</v>
      </c>
      <c r="I26" t="s">
        <v>29</v>
      </c>
      <c r="J26" s="8">
        <f>Tickets[[#This Row],[resolution_date]]-Tickets[[#This Row],[submission_date]]</f>
        <v>4</v>
      </c>
    </row>
    <row r="27" spans="1:10" x14ac:dyDescent="0.3">
      <c r="A27" t="s">
        <v>76</v>
      </c>
      <c r="B27" s="1">
        <v>45851</v>
      </c>
      <c r="C27" s="12" t="str">
        <f>TEXT(Tickets[[#This Row],[submission_date]],"MMM")</f>
        <v>Jul</v>
      </c>
      <c r="D27" s="12" t="str">
        <f>TEXT(Tickets[[#This Row],[submission_date]],"DDDD")</f>
        <v>Sunday</v>
      </c>
      <c r="E27" s="1">
        <v>45852</v>
      </c>
      <c r="F27" t="s">
        <v>13</v>
      </c>
      <c r="G27" t="s">
        <v>14</v>
      </c>
      <c r="H27" t="s">
        <v>77</v>
      </c>
      <c r="I27" t="s">
        <v>16</v>
      </c>
      <c r="J27" s="8">
        <f>Tickets[[#This Row],[resolution_date]]-Tickets[[#This Row],[submission_date]]</f>
        <v>1</v>
      </c>
    </row>
    <row r="28" spans="1:10" x14ac:dyDescent="0.3">
      <c r="A28" t="s">
        <v>78</v>
      </c>
      <c r="B28" s="1">
        <v>45832</v>
      </c>
      <c r="C28" s="12" t="str">
        <f>TEXT(Tickets[[#This Row],[submission_date]],"MMM")</f>
        <v>Jun</v>
      </c>
      <c r="D28" s="12" t="str">
        <f>TEXT(Tickets[[#This Row],[submission_date]],"DDDD")</f>
        <v>Tuesday</v>
      </c>
      <c r="E28" s="1">
        <v>45832</v>
      </c>
      <c r="F28" t="s">
        <v>45</v>
      </c>
      <c r="G28" t="s">
        <v>25</v>
      </c>
      <c r="H28" t="s">
        <v>79</v>
      </c>
      <c r="I28" t="s">
        <v>11</v>
      </c>
      <c r="J28" s="8">
        <f>Tickets[[#This Row],[resolution_date]]-Tickets[[#This Row],[submission_date]]</f>
        <v>0</v>
      </c>
    </row>
    <row r="29" spans="1:10" x14ac:dyDescent="0.3">
      <c r="A29" t="s">
        <v>80</v>
      </c>
      <c r="B29" s="1">
        <v>45841</v>
      </c>
      <c r="C29" s="1" t="str">
        <f>TEXT(Tickets[[#This Row],[submission_date]],"MMM")</f>
        <v>Jul</v>
      </c>
      <c r="D29" s="1" t="str">
        <f>TEXT(Tickets[[#This Row],[submission_date]],"DDDD")</f>
        <v>Thursday</v>
      </c>
      <c r="E29" s="1">
        <v>45843</v>
      </c>
      <c r="F29" t="s">
        <v>81</v>
      </c>
      <c r="G29" t="s">
        <v>14</v>
      </c>
      <c r="H29" t="s">
        <v>82</v>
      </c>
      <c r="I29" t="s">
        <v>16</v>
      </c>
      <c r="J29">
        <f>Tickets[[#This Row],[resolution_date]]-Tickets[[#This Row],[submission_date]]</f>
        <v>2</v>
      </c>
    </row>
    <row r="30" spans="1:10" x14ac:dyDescent="0.3">
      <c r="A30" t="s">
        <v>83</v>
      </c>
      <c r="B30" s="1">
        <v>45915</v>
      </c>
      <c r="C30" s="1" t="str">
        <f>TEXT(Tickets[[#This Row],[submission_date]],"MMM")</f>
        <v>Sep</v>
      </c>
      <c r="D30" s="1" t="str">
        <f>TEXT(Tickets[[#This Row],[submission_date]],"DDDD")</f>
        <v>Monday</v>
      </c>
      <c r="E30" s="1">
        <v>45917</v>
      </c>
      <c r="F30" t="s">
        <v>8</v>
      </c>
      <c r="G30" t="s">
        <v>9</v>
      </c>
      <c r="H30" t="s">
        <v>84</v>
      </c>
      <c r="I30" t="s">
        <v>29</v>
      </c>
      <c r="J30">
        <f>Tickets[[#This Row],[resolution_date]]-Tickets[[#This Row],[submission_date]]</f>
        <v>2</v>
      </c>
    </row>
    <row r="31" spans="1:10" x14ac:dyDescent="0.3">
      <c r="A31" t="s">
        <v>85</v>
      </c>
      <c r="B31" s="1">
        <v>45896</v>
      </c>
      <c r="C31" s="1" t="str">
        <f>TEXT(Tickets[[#This Row],[submission_date]],"MMM")</f>
        <v>Aug</v>
      </c>
      <c r="D31" s="1" t="str">
        <f>TEXT(Tickets[[#This Row],[submission_date]],"DDDD")</f>
        <v>Wednesday</v>
      </c>
      <c r="E31" s="1">
        <v>45898</v>
      </c>
      <c r="F31" t="s">
        <v>13</v>
      </c>
      <c r="G31" t="s">
        <v>18</v>
      </c>
      <c r="H31" t="s">
        <v>86</v>
      </c>
      <c r="I31" t="s">
        <v>16</v>
      </c>
      <c r="J31">
        <f>Tickets[[#This Row],[resolution_date]]-Tickets[[#This Row],[submission_date]]</f>
        <v>2</v>
      </c>
    </row>
    <row r="32" spans="1:10" x14ac:dyDescent="0.3">
      <c r="A32" t="s">
        <v>87</v>
      </c>
      <c r="B32" s="1">
        <v>45899</v>
      </c>
      <c r="C32" s="1" t="str">
        <f>TEXT(Tickets[[#This Row],[submission_date]],"MMM")</f>
        <v>Aug</v>
      </c>
      <c r="D32" s="1" t="str">
        <f>TEXT(Tickets[[#This Row],[submission_date]],"DDDD")</f>
        <v>Saturday</v>
      </c>
      <c r="E32" s="1">
        <v>45906</v>
      </c>
      <c r="F32" t="s">
        <v>45</v>
      </c>
      <c r="G32" t="s">
        <v>18</v>
      </c>
      <c r="H32" t="s">
        <v>88</v>
      </c>
      <c r="I32" t="s">
        <v>29</v>
      </c>
      <c r="J32">
        <f>Tickets[[#This Row],[resolution_date]]-Tickets[[#This Row],[submission_date]]</f>
        <v>7</v>
      </c>
    </row>
    <row r="33" spans="1:10" x14ac:dyDescent="0.3">
      <c r="A33" t="s">
        <v>89</v>
      </c>
      <c r="B33" s="1">
        <v>45893</v>
      </c>
      <c r="C33" s="1" t="str">
        <f>TEXT(Tickets[[#This Row],[submission_date]],"MMM")</f>
        <v>Aug</v>
      </c>
      <c r="D33" s="1" t="str">
        <f>TEXT(Tickets[[#This Row],[submission_date]],"DDDD")</f>
        <v>Sunday</v>
      </c>
      <c r="E33" s="1">
        <v>45894</v>
      </c>
      <c r="F33" t="s">
        <v>13</v>
      </c>
      <c r="G33" t="s">
        <v>14</v>
      </c>
      <c r="H33" t="s">
        <v>90</v>
      </c>
      <c r="I33" t="s">
        <v>11</v>
      </c>
      <c r="J33">
        <f>Tickets[[#This Row],[resolution_date]]-Tickets[[#This Row],[submission_date]]</f>
        <v>1</v>
      </c>
    </row>
    <row r="34" spans="1:10" x14ac:dyDescent="0.3">
      <c r="A34" t="s">
        <v>91</v>
      </c>
      <c r="B34" s="1">
        <v>45849</v>
      </c>
      <c r="C34" s="1" t="str">
        <f>TEXT(Tickets[[#This Row],[submission_date]],"MMM")</f>
        <v>Jul</v>
      </c>
      <c r="D34" s="1" t="str">
        <f>TEXT(Tickets[[#This Row],[submission_date]],"DDDD")</f>
        <v>Friday</v>
      </c>
      <c r="E34" s="1">
        <v>45855</v>
      </c>
      <c r="F34" t="s">
        <v>45</v>
      </c>
      <c r="G34" t="s">
        <v>35</v>
      </c>
      <c r="H34" t="s">
        <v>92</v>
      </c>
      <c r="I34" t="s">
        <v>29</v>
      </c>
      <c r="J34">
        <f>Tickets[[#This Row],[resolution_date]]-Tickets[[#This Row],[submission_date]]</f>
        <v>6</v>
      </c>
    </row>
    <row r="35" spans="1:10" x14ac:dyDescent="0.3">
      <c r="A35" t="s">
        <v>93</v>
      </c>
      <c r="B35" s="1">
        <v>45904</v>
      </c>
      <c r="C35" s="1" t="str">
        <f>TEXT(Tickets[[#This Row],[submission_date]],"MMM")</f>
        <v>Sep</v>
      </c>
      <c r="D35" s="1" t="str">
        <f>TEXT(Tickets[[#This Row],[submission_date]],"DDDD")</f>
        <v>Thursday</v>
      </c>
      <c r="E35" s="1">
        <v>45910</v>
      </c>
      <c r="F35" t="s">
        <v>81</v>
      </c>
      <c r="G35" t="s">
        <v>32</v>
      </c>
      <c r="H35" t="s">
        <v>94</v>
      </c>
      <c r="I35" t="s">
        <v>29</v>
      </c>
      <c r="J35">
        <f>Tickets[[#This Row],[resolution_date]]-Tickets[[#This Row],[submission_date]]</f>
        <v>6</v>
      </c>
    </row>
    <row r="36" spans="1:10" x14ac:dyDescent="0.3">
      <c r="A36" t="s">
        <v>95</v>
      </c>
      <c r="B36" s="1">
        <v>45893</v>
      </c>
      <c r="C36" s="1" t="str">
        <f>TEXT(Tickets[[#This Row],[submission_date]],"MMM")</f>
        <v>Aug</v>
      </c>
      <c r="D36" s="1" t="str">
        <f>TEXT(Tickets[[#This Row],[submission_date]],"DDDD")</f>
        <v>Sunday</v>
      </c>
      <c r="E36" s="1">
        <v>45899</v>
      </c>
      <c r="F36" t="s">
        <v>13</v>
      </c>
      <c r="G36" t="s">
        <v>25</v>
      </c>
      <c r="H36" t="s">
        <v>96</v>
      </c>
      <c r="I36" t="s">
        <v>29</v>
      </c>
      <c r="J36">
        <f>Tickets[[#This Row],[resolution_date]]-Tickets[[#This Row],[submission_date]]</f>
        <v>6</v>
      </c>
    </row>
    <row r="37" spans="1:10" x14ac:dyDescent="0.3">
      <c r="A37" t="s">
        <v>97</v>
      </c>
      <c r="B37" s="1">
        <v>45838</v>
      </c>
      <c r="C37" s="1" t="str">
        <f>TEXT(Tickets[[#This Row],[submission_date]],"MMM")</f>
        <v>Jun</v>
      </c>
      <c r="D37" s="1" t="str">
        <f>TEXT(Tickets[[#This Row],[submission_date]],"DDDD")</f>
        <v>Monday</v>
      </c>
      <c r="E37" s="1">
        <v>45839</v>
      </c>
      <c r="F37" t="s">
        <v>21</v>
      </c>
      <c r="G37" t="s">
        <v>14</v>
      </c>
      <c r="H37" t="s">
        <v>98</v>
      </c>
      <c r="I37" t="s">
        <v>29</v>
      </c>
      <c r="J37">
        <f>Tickets[[#This Row],[resolution_date]]-Tickets[[#This Row],[submission_date]]</f>
        <v>1</v>
      </c>
    </row>
    <row r="38" spans="1:10" x14ac:dyDescent="0.3">
      <c r="A38" t="s">
        <v>99</v>
      </c>
      <c r="B38" s="1">
        <v>45909</v>
      </c>
      <c r="C38" s="1" t="str">
        <f>TEXT(Tickets[[#This Row],[submission_date]],"MMM")</f>
        <v>Sep</v>
      </c>
      <c r="D38" s="1" t="str">
        <f>TEXT(Tickets[[#This Row],[submission_date]],"DDDD")</f>
        <v>Tuesday</v>
      </c>
      <c r="E38" s="1">
        <v>45913</v>
      </c>
      <c r="F38" t="s">
        <v>13</v>
      </c>
      <c r="G38" t="s">
        <v>46</v>
      </c>
      <c r="H38" t="s">
        <v>100</v>
      </c>
      <c r="I38" t="s">
        <v>29</v>
      </c>
      <c r="J38">
        <f>Tickets[[#This Row],[resolution_date]]-Tickets[[#This Row],[submission_date]]</f>
        <v>4</v>
      </c>
    </row>
    <row r="39" spans="1:10" x14ac:dyDescent="0.3">
      <c r="A39" t="s">
        <v>101</v>
      </c>
      <c r="B39" s="1">
        <v>45880</v>
      </c>
      <c r="C39" s="1" t="str">
        <f>TEXT(Tickets[[#This Row],[submission_date]],"MMM")</f>
        <v>Aug</v>
      </c>
      <c r="D39" s="1" t="str">
        <f>TEXT(Tickets[[#This Row],[submission_date]],"DDDD")</f>
        <v>Monday</v>
      </c>
      <c r="E39" s="1">
        <v>45886</v>
      </c>
      <c r="F39" t="s">
        <v>8</v>
      </c>
      <c r="G39" t="s">
        <v>42</v>
      </c>
      <c r="H39" t="s">
        <v>102</v>
      </c>
      <c r="I39" t="s">
        <v>29</v>
      </c>
      <c r="J39">
        <f>Tickets[[#This Row],[resolution_date]]-Tickets[[#This Row],[submission_date]]</f>
        <v>6</v>
      </c>
    </row>
    <row r="40" spans="1:10" x14ac:dyDescent="0.3">
      <c r="A40" t="s">
        <v>103</v>
      </c>
      <c r="B40" s="1">
        <v>45901</v>
      </c>
      <c r="C40" s="1" t="str">
        <f>TEXT(Tickets[[#This Row],[submission_date]],"MMM")</f>
        <v>Sep</v>
      </c>
      <c r="D40" s="1" t="str">
        <f>TEXT(Tickets[[#This Row],[submission_date]],"DDDD")</f>
        <v>Monday</v>
      </c>
      <c r="E40" s="1">
        <v>45902</v>
      </c>
      <c r="F40" t="s">
        <v>13</v>
      </c>
      <c r="G40" t="s">
        <v>32</v>
      </c>
      <c r="H40" t="s">
        <v>104</v>
      </c>
      <c r="I40" t="s">
        <v>16</v>
      </c>
      <c r="J40">
        <f>Tickets[[#This Row],[resolution_date]]-Tickets[[#This Row],[submission_date]]</f>
        <v>1</v>
      </c>
    </row>
    <row r="41" spans="1:10" x14ac:dyDescent="0.3">
      <c r="A41" t="s">
        <v>105</v>
      </c>
      <c r="B41" s="1">
        <v>45883</v>
      </c>
      <c r="C41" s="1" t="str">
        <f>TEXT(Tickets[[#This Row],[submission_date]],"MMM")</f>
        <v>Aug</v>
      </c>
      <c r="D41" s="1" t="str">
        <f>TEXT(Tickets[[#This Row],[submission_date]],"DDDD")</f>
        <v>Thursday</v>
      </c>
      <c r="E41" s="1">
        <v>45884</v>
      </c>
      <c r="F41" t="s">
        <v>31</v>
      </c>
      <c r="G41" t="s">
        <v>35</v>
      </c>
      <c r="H41" t="s">
        <v>106</v>
      </c>
      <c r="I41" t="s">
        <v>16</v>
      </c>
      <c r="J41">
        <f>Tickets[[#This Row],[resolution_date]]-Tickets[[#This Row],[submission_date]]</f>
        <v>1</v>
      </c>
    </row>
    <row r="42" spans="1:10" x14ac:dyDescent="0.3">
      <c r="A42" t="s">
        <v>107</v>
      </c>
      <c r="B42" s="1">
        <v>45905</v>
      </c>
      <c r="C42" s="1" t="str">
        <f>TEXT(Tickets[[#This Row],[submission_date]],"MMM")</f>
        <v>Sep</v>
      </c>
      <c r="D42" s="1" t="str">
        <f>TEXT(Tickets[[#This Row],[submission_date]],"DDDD")</f>
        <v>Friday</v>
      </c>
      <c r="E42" s="1">
        <v>45906</v>
      </c>
      <c r="F42" t="s">
        <v>45</v>
      </c>
      <c r="G42" t="s">
        <v>9</v>
      </c>
      <c r="H42" t="s">
        <v>108</v>
      </c>
      <c r="I42" t="s">
        <v>16</v>
      </c>
      <c r="J42">
        <f>Tickets[[#This Row],[resolution_date]]-Tickets[[#This Row],[submission_date]]</f>
        <v>1</v>
      </c>
    </row>
    <row r="43" spans="1:10" x14ac:dyDescent="0.3">
      <c r="A43" t="s">
        <v>109</v>
      </c>
      <c r="B43" s="1">
        <v>45913</v>
      </c>
      <c r="C43" s="1" t="str">
        <f>TEXT(Tickets[[#This Row],[submission_date]],"MMM")</f>
        <v>Sep</v>
      </c>
      <c r="D43" s="1" t="str">
        <f>TEXT(Tickets[[#This Row],[submission_date]],"DDDD")</f>
        <v>Saturday</v>
      </c>
      <c r="E43" s="1">
        <v>45914</v>
      </c>
      <c r="F43" t="s">
        <v>21</v>
      </c>
      <c r="G43" t="s">
        <v>14</v>
      </c>
      <c r="H43" t="s">
        <v>110</v>
      </c>
      <c r="I43" t="s">
        <v>29</v>
      </c>
      <c r="J43">
        <f>Tickets[[#This Row],[resolution_date]]-Tickets[[#This Row],[submission_date]]</f>
        <v>1</v>
      </c>
    </row>
    <row r="44" spans="1:10" x14ac:dyDescent="0.3">
      <c r="A44" t="s">
        <v>111</v>
      </c>
      <c r="B44" s="1">
        <v>45866</v>
      </c>
      <c r="C44" s="1" t="str">
        <f>TEXT(Tickets[[#This Row],[submission_date]],"MMM")</f>
        <v>Jul</v>
      </c>
      <c r="D44" s="1" t="str">
        <f>TEXT(Tickets[[#This Row],[submission_date]],"DDDD")</f>
        <v>Monday</v>
      </c>
      <c r="E44" s="1">
        <v>45872</v>
      </c>
      <c r="F44" t="s">
        <v>81</v>
      </c>
      <c r="G44" t="s">
        <v>55</v>
      </c>
      <c r="H44" t="s">
        <v>112</v>
      </c>
      <c r="I44" t="s">
        <v>29</v>
      </c>
      <c r="J44">
        <f>Tickets[[#This Row],[resolution_date]]-Tickets[[#This Row],[submission_date]]</f>
        <v>6</v>
      </c>
    </row>
    <row r="45" spans="1:10" x14ac:dyDescent="0.3">
      <c r="A45" t="s">
        <v>113</v>
      </c>
      <c r="B45" s="1">
        <v>45868</v>
      </c>
      <c r="C45" s="1" t="str">
        <f>TEXT(Tickets[[#This Row],[submission_date]],"MMM")</f>
        <v>Jul</v>
      </c>
      <c r="D45" s="1" t="str">
        <f>TEXT(Tickets[[#This Row],[submission_date]],"DDDD")</f>
        <v>Wednesday</v>
      </c>
      <c r="E45" s="1">
        <v>45868</v>
      </c>
      <c r="F45" t="s">
        <v>13</v>
      </c>
      <c r="G45" t="s">
        <v>35</v>
      </c>
      <c r="H45" t="s">
        <v>114</v>
      </c>
      <c r="I45" t="s">
        <v>115</v>
      </c>
      <c r="J45">
        <f>Tickets[[#This Row],[resolution_date]]-Tickets[[#This Row],[submission_date]]</f>
        <v>0</v>
      </c>
    </row>
    <row r="46" spans="1:10" x14ac:dyDescent="0.3">
      <c r="A46" t="s">
        <v>116</v>
      </c>
      <c r="B46" s="1">
        <v>45872</v>
      </c>
      <c r="C46" s="1" t="str">
        <f>TEXT(Tickets[[#This Row],[submission_date]],"MMM")</f>
        <v>Aug</v>
      </c>
      <c r="D46" s="1" t="str">
        <f>TEXT(Tickets[[#This Row],[submission_date]],"DDDD")</f>
        <v>Sunday</v>
      </c>
      <c r="E46" s="1">
        <v>45872</v>
      </c>
      <c r="F46" t="s">
        <v>21</v>
      </c>
      <c r="G46" t="s">
        <v>32</v>
      </c>
      <c r="H46" t="s">
        <v>117</v>
      </c>
      <c r="I46" t="s">
        <v>11</v>
      </c>
      <c r="J46">
        <f>Tickets[[#This Row],[resolution_date]]-Tickets[[#This Row],[submission_date]]</f>
        <v>0</v>
      </c>
    </row>
    <row r="47" spans="1:10" x14ac:dyDescent="0.3">
      <c r="A47" t="s">
        <v>118</v>
      </c>
      <c r="B47" s="1">
        <v>45843</v>
      </c>
      <c r="C47" s="1" t="str">
        <f>TEXT(Tickets[[#This Row],[submission_date]],"MMM")</f>
        <v>Jul</v>
      </c>
      <c r="D47" s="1" t="str">
        <f>TEXT(Tickets[[#This Row],[submission_date]],"DDDD")</f>
        <v>Saturday</v>
      </c>
      <c r="E47" s="1">
        <v>45843</v>
      </c>
      <c r="F47" t="s">
        <v>13</v>
      </c>
      <c r="G47" t="s">
        <v>14</v>
      </c>
      <c r="H47" t="s">
        <v>119</v>
      </c>
      <c r="I47" t="s">
        <v>11</v>
      </c>
      <c r="J47">
        <f>Tickets[[#This Row],[resolution_date]]-Tickets[[#This Row],[submission_date]]</f>
        <v>0</v>
      </c>
    </row>
    <row r="48" spans="1:10" x14ac:dyDescent="0.3">
      <c r="A48" t="s">
        <v>120</v>
      </c>
      <c r="B48" s="1">
        <v>45899</v>
      </c>
      <c r="C48" s="1" t="str">
        <f>TEXT(Tickets[[#This Row],[submission_date]],"MMM")</f>
        <v>Aug</v>
      </c>
      <c r="D48" s="1" t="str">
        <f>TEXT(Tickets[[#This Row],[submission_date]],"DDDD")</f>
        <v>Saturday</v>
      </c>
      <c r="E48" s="1">
        <v>45901</v>
      </c>
      <c r="F48" t="s">
        <v>45</v>
      </c>
      <c r="G48" t="s">
        <v>25</v>
      </c>
      <c r="H48" t="s">
        <v>121</v>
      </c>
      <c r="I48" t="s">
        <v>16</v>
      </c>
      <c r="J48">
        <f>Tickets[[#This Row],[resolution_date]]-Tickets[[#This Row],[submission_date]]</f>
        <v>2</v>
      </c>
    </row>
    <row r="49" spans="1:10" x14ac:dyDescent="0.3">
      <c r="A49" t="s">
        <v>122</v>
      </c>
      <c r="B49" s="1">
        <v>45830</v>
      </c>
      <c r="C49" s="1" t="str">
        <f>TEXT(Tickets[[#This Row],[submission_date]],"MMM")</f>
        <v>Jun</v>
      </c>
      <c r="D49" s="1" t="str">
        <f>TEXT(Tickets[[#This Row],[submission_date]],"DDDD")</f>
        <v>Sunday</v>
      </c>
      <c r="E49" s="1">
        <v>45835</v>
      </c>
      <c r="F49" t="s">
        <v>31</v>
      </c>
      <c r="G49" t="s">
        <v>14</v>
      </c>
      <c r="H49" t="s">
        <v>123</v>
      </c>
      <c r="I49" t="s">
        <v>29</v>
      </c>
      <c r="J49">
        <f>Tickets[[#This Row],[resolution_date]]-Tickets[[#This Row],[submission_date]]</f>
        <v>5</v>
      </c>
    </row>
    <row r="50" spans="1:10" x14ac:dyDescent="0.3">
      <c r="A50" t="s">
        <v>124</v>
      </c>
      <c r="B50" s="1">
        <v>45841</v>
      </c>
      <c r="C50" s="1" t="str">
        <f>TEXT(Tickets[[#This Row],[submission_date]],"MMM")</f>
        <v>Jul</v>
      </c>
      <c r="D50" s="1" t="str">
        <f>TEXT(Tickets[[#This Row],[submission_date]],"DDDD")</f>
        <v>Thursday</v>
      </c>
      <c r="E50" s="1">
        <v>45841</v>
      </c>
      <c r="F50" t="s">
        <v>45</v>
      </c>
      <c r="G50" t="s">
        <v>14</v>
      </c>
      <c r="H50" t="s">
        <v>125</v>
      </c>
      <c r="I50" t="s">
        <v>16</v>
      </c>
      <c r="J50">
        <f>Tickets[[#This Row],[resolution_date]]-Tickets[[#This Row],[submission_date]]</f>
        <v>0</v>
      </c>
    </row>
    <row r="51" spans="1:10" x14ac:dyDescent="0.3">
      <c r="A51" t="s">
        <v>126</v>
      </c>
      <c r="B51" s="1">
        <v>45878</v>
      </c>
      <c r="C51" s="1" t="str">
        <f>TEXT(Tickets[[#This Row],[submission_date]],"MMM")</f>
        <v>Aug</v>
      </c>
      <c r="D51" s="1" t="str">
        <f>TEXT(Tickets[[#This Row],[submission_date]],"DDDD")</f>
        <v>Saturday</v>
      </c>
      <c r="E51" s="1">
        <v>45879</v>
      </c>
      <c r="F51" t="s">
        <v>45</v>
      </c>
      <c r="G51" t="s">
        <v>14</v>
      </c>
      <c r="H51" t="s">
        <v>127</v>
      </c>
      <c r="I51" t="s">
        <v>16</v>
      </c>
      <c r="J51">
        <f>Tickets[[#This Row],[resolution_date]]-Tickets[[#This Row],[submission_date]]</f>
        <v>1</v>
      </c>
    </row>
    <row r="52" spans="1:10" x14ac:dyDescent="0.3">
      <c r="A52" t="s">
        <v>128</v>
      </c>
      <c r="B52" s="1">
        <v>45861</v>
      </c>
      <c r="C52" s="1" t="str">
        <f>TEXT(Tickets[[#This Row],[submission_date]],"MMM")</f>
        <v>Jul</v>
      </c>
      <c r="D52" s="1" t="str">
        <f>TEXT(Tickets[[#This Row],[submission_date]],"DDDD")</f>
        <v>Wednesday</v>
      </c>
      <c r="E52" s="1">
        <v>45865</v>
      </c>
      <c r="F52" t="s">
        <v>8</v>
      </c>
      <c r="G52" t="s">
        <v>22</v>
      </c>
      <c r="H52" t="s">
        <v>129</v>
      </c>
      <c r="I52" t="s">
        <v>29</v>
      </c>
      <c r="J52">
        <f>Tickets[[#This Row],[resolution_date]]-Tickets[[#This Row],[submission_date]]</f>
        <v>4</v>
      </c>
    </row>
    <row r="53" spans="1:10" x14ac:dyDescent="0.3">
      <c r="A53" t="s">
        <v>130</v>
      </c>
      <c r="B53" s="1">
        <v>45869</v>
      </c>
      <c r="C53" s="1" t="str">
        <f>TEXT(Tickets[[#This Row],[submission_date]],"MMM")</f>
        <v>Jul</v>
      </c>
      <c r="D53" s="1" t="str">
        <f>TEXT(Tickets[[#This Row],[submission_date]],"DDDD")</f>
        <v>Thursday</v>
      </c>
      <c r="E53" s="1">
        <v>45876</v>
      </c>
      <c r="F53" t="s">
        <v>13</v>
      </c>
      <c r="G53" t="s">
        <v>14</v>
      </c>
      <c r="H53" t="s">
        <v>131</v>
      </c>
      <c r="I53" t="s">
        <v>29</v>
      </c>
      <c r="J53">
        <f>Tickets[[#This Row],[resolution_date]]-Tickets[[#This Row],[submission_date]]</f>
        <v>7</v>
      </c>
    </row>
    <row r="54" spans="1:10" x14ac:dyDescent="0.3">
      <c r="A54" t="s">
        <v>132</v>
      </c>
      <c r="B54" s="1">
        <v>45837</v>
      </c>
      <c r="C54" s="1" t="str">
        <f>TEXT(Tickets[[#This Row],[submission_date]],"MMM")</f>
        <v>Jun</v>
      </c>
      <c r="D54" s="1" t="str">
        <f>TEXT(Tickets[[#This Row],[submission_date]],"DDDD")</f>
        <v>Sunday</v>
      </c>
      <c r="E54" s="1">
        <v>45837</v>
      </c>
      <c r="F54" t="s">
        <v>13</v>
      </c>
      <c r="G54" t="s">
        <v>22</v>
      </c>
      <c r="H54" t="s">
        <v>133</v>
      </c>
      <c r="I54" t="s">
        <v>16</v>
      </c>
      <c r="J54">
        <f>Tickets[[#This Row],[resolution_date]]-Tickets[[#This Row],[submission_date]]</f>
        <v>0</v>
      </c>
    </row>
    <row r="55" spans="1:10" x14ac:dyDescent="0.3">
      <c r="A55" t="s">
        <v>134</v>
      </c>
      <c r="B55" s="1">
        <v>45884</v>
      </c>
      <c r="C55" s="1" t="str">
        <f>TEXT(Tickets[[#This Row],[submission_date]],"MMM")</f>
        <v>Aug</v>
      </c>
      <c r="D55" s="1" t="str">
        <f>TEXT(Tickets[[#This Row],[submission_date]],"DDDD")</f>
        <v>Friday</v>
      </c>
      <c r="E55" s="1">
        <v>45885</v>
      </c>
      <c r="F55" t="s">
        <v>13</v>
      </c>
      <c r="G55" t="s">
        <v>14</v>
      </c>
      <c r="H55" t="s">
        <v>135</v>
      </c>
      <c r="I55" t="s">
        <v>16</v>
      </c>
      <c r="J55">
        <f>Tickets[[#This Row],[resolution_date]]-Tickets[[#This Row],[submission_date]]</f>
        <v>1</v>
      </c>
    </row>
    <row r="56" spans="1:10" x14ac:dyDescent="0.3">
      <c r="A56" t="s">
        <v>136</v>
      </c>
      <c r="B56" s="1">
        <v>45853</v>
      </c>
      <c r="C56" s="1" t="str">
        <f>TEXT(Tickets[[#This Row],[submission_date]],"MMM")</f>
        <v>Jul</v>
      </c>
      <c r="D56" s="1" t="str">
        <f>TEXT(Tickets[[#This Row],[submission_date]],"DDDD")</f>
        <v>Tuesday</v>
      </c>
      <c r="E56" s="1">
        <v>45853</v>
      </c>
      <c r="F56" t="s">
        <v>45</v>
      </c>
      <c r="G56" t="s">
        <v>18</v>
      </c>
      <c r="H56" t="s">
        <v>137</v>
      </c>
      <c r="I56" t="s">
        <v>11</v>
      </c>
      <c r="J56">
        <f>Tickets[[#This Row],[resolution_date]]-Tickets[[#This Row],[submission_date]]</f>
        <v>0</v>
      </c>
    </row>
    <row r="57" spans="1:10" x14ac:dyDescent="0.3">
      <c r="A57" t="s">
        <v>138</v>
      </c>
      <c r="B57" s="1">
        <v>45829</v>
      </c>
      <c r="C57" s="1" t="str">
        <f>TEXT(Tickets[[#This Row],[submission_date]],"MMM")</f>
        <v>Jun</v>
      </c>
      <c r="D57" s="1" t="str">
        <f>TEXT(Tickets[[#This Row],[submission_date]],"DDDD")</f>
        <v>Saturday</v>
      </c>
      <c r="E57" s="1">
        <v>45830</v>
      </c>
      <c r="F57" t="s">
        <v>31</v>
      </c>
      <c r="G57" t="s">
        <v>14</v>
      </c>
      <c r="H57" t="s">
        <v>139</v>
      </c>
      <c r="I57" t="s">
        <v>16</v>
      </c>
      <c r="J57">
        <f>Tickets[[#This Row],[resolution_date]]-Tickets[[#This Row],[submission_date]]</f>
        <v>1</v>
      </c>
    </row>
    <row r="58" spans="1:10" x14ac:dyDescent="0.3">
      <c r="A58" t="s">
        <v>140</v>
      </c>
      <c r="B58" s="1">
        <v>45871</v>
      </c>
      <c r="C58" s="1" t="str">
        <f>TEXT(Tickets[[#This Row],[submission_date]],"MMM")</f>
        <v>Aug</v>
      </c>
      <c r="D58" s="1" t="str">
        <f>TEXT(Tickets[[#This Row],[submission_date]],"DDDD")</f>
        <v>Saturday</v>
      </c>
      <c r="E58" s="1">
        <v>45872</v>
      </c>
      <c r="F58" t="s">
        <v>8</v>
      </c>
      <c r="G58" t="s">
        <v>22</v>
      </c>
      <c r="H58" t="s">
        <v>141</v>
      </c>
      <c r="I58" t="s">
        <v>16</v>
      </c>
      <c r="J58">
        <f>Tickets[[#This Row],[resolution_date]]-Tickets[[#This Row],[submission_date]]</f>
        <v>1</v>
      </c>
    </row>
    <row r="59" spans="1:10" x14ac:dyDescent="0.3">
      <c r="A59" t="s">
        <v>142</v>
      </c>
      <c r="B59" s="1">
        <v>45860</v>
      </c>
      <c r="C59" s="1" t="str">
        <f>TEXT(Tickets[[#This Row],[submission_date]],"MMM")</f>
        <v>Jul</v>
      </c>
      <c r="D59" s="1" t="str">
        <f>TEXT(Tickets[[#This Row],[submission_date]],"DDDD")</f>
        <v>Tuesday</v>
      </c>
      <c r="E59" s="1">
        <v>45867</v>
      </c>
      <c r="F59" t="s">
        <v>60</v>
      </c>
      <c r="G59" t="s">
        <v>35</v>
      </c>
      <c r="H59" t="s">
        <v>143</v>
      </c>
      <c r="I59" t="s">
        <v>29</v>
      </c>
      <c r="J59">
        <f>Tickets[[#This Row],[resolution_date]]-Tickets[[#This Row],[submission_date]]</f>
        <v>7</v>
      </c>
    </row>
    <row r="60" spans="1:10" x14ac:dyDescent="0.3">
      <c r="A60" t="s">
        <v>144</v>
      </c>
      <c r="B60" s="1">
        <v>45875</v>
      </c>
      <c r="C60" s="1" t="str">
        <f>TEXT(Tickets[[#This Row],[submission_date]],"MMM")</f>
        <v>Aug</v>
      </c>
      <c r="D60" s="1" t="str">
        <f>TEXT(Tickets[[#This Row],[submission_date]],"DDDD")</f>
        <v>Wednesday</v>
      </c>
      <c r="E60" s="1">
        <v>45877</v>
      </c>
      <c r="F60" t="s">
        <v>8</v>
      </c>
      <c r="G60" t="s">
        <v>35</v>
      </c>
      <c r="H60" t="s">
        <v>145</v>
      </c>
      <c r="I60" t="s">
        <v>16</v>
      </c>
      <c r="J60">
        <f>Tickets[[#This Row],[resolution_date]]-Tickets[[#This Row],[submission_date]]</f>
        <v>2</v>
      </c>
    </row>
    <row r="61" spans="1:10" x14ac:dyDescent="0.3">
      <c r="A61" t="s">
        <v>146</v>
      </c>
      <c r="B61" s="1">
        <v>45827</v>
      </c>
      <c r="C61" s="1" t="str">
        <f>TEXT(Tickets[[#This Row],[submission_date]],"MMM")</f>
        <v>Jun</v>
      </c>
      <c r="D61" s="1" t="str">
        <f>TEXT(Tickets[[#This Row],[submission_date]],"DDDD")</f>
        <v>Thursday</v>
      </c>
      <c r="E61" s="1">
        <v>45828</v>
      </c>
      <c r="F61" t="s">
        <v>13</v>
      </c>
      <c r="G61" t="s">
        <v>32</v>
      </c>
      <c r="H61" t="s">
        <v>147</v>
      </c>
      <c r="I61" t="s">
        <v>16</v>
      </c>
      <c r="J61">
        <f>Tickets[[#This Row],[resolution_date]]-Tickets[[#This Row],[submission_date]]</f>
        <v>1</v>
      </c>
    </row>
    <row r="62" spans="1:10" x14ac:dyDescent="0.3">
      <c r="A62" t="s">
        <v>148</v>
      </c>
      <c r="B62" s="1">
        <v>45896</v>
      </c>
      <c r="C62" s="1" t="str">
        <f>TEXT(Tickets[[#This Row],[submission_date]],"MMM")</f>
        <v>Aug</v>
      </c>
      <c r="D62" s="1" t="str">
        <f>TEXT(Tickets[[#This Row],[submission_date]],"DDDD")</f>
        <v>Wednesday</v>
      </c>
      <c r="E62" s="1">
        <v>45897</v>
      </c>
      <c r="F62" t="s">
        <v>21</v>
      </c>
      <c r="G62" t="s">
        <v>22</v>
      </c>
      <c r="H62" t="s">
        <v>149</v>
      </c>
      <c r="I62" t="s">
        <v>16</v>
      </c>
      <c r="J62">
        <f>Tickets[[#This Row],[resolution_date]]-Tickets[[#This Row],[submission_date]]</f>
        <v>1</v>
      </c>
    </row>
    <row r="63" spans="1:10" x14ac:dyDescent="0.3">
      <c r="A63" t="s">
        <v>150</v>
      </c>
      <c r="B63" s="1">
        <v>45910</v>
      </c>
      <c r="C63" s="1" t="str">
        <f>TEXT(Tickets[[#This Row],[submission_date]],"MMM")</f>
        <v>Sep</v>
      </c>
      <c r="D63" s="1" t="str">
        <f>TEXT(Tickets[[#This Row],[submission_date]],"DDDD")</f>
        <v>Wednesday</v>
      </c>
      <c r="E63" s="1">
        <v>45912</v>
      </c>
      <c r="F63" t="s">
        <v>13</v>
      </c>
      <c r="G63" t="s">
        <v>9</v>
      </c>
      <c r="H63" t="s">
        <v>151</v>
      </c>
      <c r="I63" t="s">
        <v>16</v>
      </c>
      <c r="J63">
        <f>Tickets[[#This Row],[resolution_date]]-Tickets[[#This Row],[submission_date]]</f>
        <v>2</v>
      </c>
    </row>
    <row r="64" spans="1:10" x14ac:dyDescent="0.3">
      <c r="A64" t="s">
        <v>152</v>
      </c>
      <c r="B64" s="1">
        <v>45839</v>
      </c>
      <c r="C64" s="1" t="str">
        <f>TEXT(Tickets[[#This Row],[submission_date]],"MMM")</f>
        <v>Jul</v>
      </c>
      <c r="D64" s="1" t="str">
        <f>TEXT(Tickets[[#This Row],[submission_date]],"DDDD")</f>
        <v>Tuesday</v>
      </c>
      <c r="E64" s="1">
        <v>45840</v>
      </c>
      <c r="F64" t="s">
        <v>13</v>
      </c>
      <c r="G64" t="s">
        <v>42</v>
      </c>
      <c r="H64" t="s">
        <v>153</v>
      </c>
      <c r="I64" t="s">
        <v>16</v>
      </c>
      <c r="J64">
        <f>Tickets[[#This Row],[resolution_date]]-Tickets[[#This Row],[submission_date]]</f>
        <v>1</v>
      </c>
    </row>
    <row r="65" spans="1:10" x14ac:dyDescent="0.3">
      <c r="A65" t="s">
        <v>154</v>
      </c>
      <c r="B65" s="1">
        <v>45871</v>
      </c>
      <c r="C65" s="1" t="str">
        <f>TEXT(Tickets[[#This Row],[submission_date]],"MMM")</f>
        <v>Aug</v>
      </c>
      <c r="D65" s="1" t="str">
        <f>TEXT(Tickets[[#This Row],[submission_date]],"DDDD")</f>
        <v>Saturday</v>
      </c>
      <c r="E65" s="1">
        <v>45871</v>
      </c>
      <c r="F65" t="s">
        <v>31</v>
      </c>
      <c r="G65" t="s">
        <v>42</v>
      </c>
      <c r="H65" t="s">
        <v>155</v>
      </c>
      <c r="I65" t="s">
        <v>11</v>
      </c>
      <c r="J65">
        <f>Tickets[[#This Row],[resolution_date]]-Tickets[[#This Row],[submission_date]]</f>
        <v>0</v>
      </c>
    </row>
    <row r="66" spans="1:10" x14ac:dyDescent="0.3">
      <c r="A66" t="s">
        <v>156</v>
      </c>
      <c r="B66" s="1">
        <v>45910</v>
      </c>
      <c r="C66" s="1" t="str">
        <f>TEXT(Tickets[[#This Row],[submission_date]],"MMM")</f>
        <v>Sep</v>
      </c>
      <c r="D66" s="1" t="str">
        <f>TEXT(Tickets[[#This Row],[submission_date]],"DDDD")</f>
        <v>Wednesday</v>
      </c>
      <c r="E66" s="1">
        <v>45910</v>
      </c>
      <c r="F66" t="s">
        <v>31</v>
      </c>
      <c r="G66" t="s">
        <v>25</v>
      </c>
      <c r="H66" t="s">
        <v>157</v>
      </c>
      <c r="I66" t="s">
        <v>16</v>
      </c>
      <c r="J66">
        <f>Tickets[[#This Row],[resolution_date]]-Tickets[[#This Row],[submission_date]]</f>
        <v>0</v>
      </c>
    </row>
    <row r="67" spans="1:10" x14ac:dyDescent="0.3">
      <c r="A67" t="s">
        <v>158</v>
      </c>
      <c r="B67" s="1">
        <v>45886</v>
      </c>
      <c r="C67" s="1" t="str">
        <f>TEXT(Tickets[[#This Row],[submission_date]],"MMM")</f>
        <v>Aug</v>
      </c>
      <c r="D67" s="1" t="str">
        <f>TEXT(Tickets[[#This Row],[submission_date]],"DDDD")</f>
        <v>Sunday</v>
      </c>
      <c r="E67" s="1">
        <v>45887</v>
      </c>
      <c r="F67" t="s">
        <v>45</v>
      </c>
      <c r="G67" t="s">
        <v>9</v>
      </c>
      <c r="H67" t="s">
        <v>159</v>
      </c>
      <c r="I67" t="s">
        <v>16</v>
      </c>
      <c r="J67">
        <f>Tickets[[#This Row],[resolution_date]]-Tickets[[#This Row],[submission_date]]</f>
        <v>1</v>
      </c>
    </row>
    <row r="68" spans="1:10" x14ac:dyDescent="0.3">
      <c r="A68" t="s">
        <v>160</v>
      </c>
      <c r="B68" s="1">
        <v>45856</v>
      </c>
      <c r="C68" s="1" t="str">
        <f>TEXT(Tickets[[#This Row],[submission_date]],"MMM")</f>
        <v>Jul</v>
      </c>
      <c r="D68" s="1" t="str">
        <f>TEXT(Tickets[[#This Row],[submission_date]],"DDDD")</f>
        <v>Friday</v>
      </c>
      <c r="E68" s="1">
        <v>45861</v>
      </c>
      <c r="F68" t="s">
        <v>21</v>
      </c>
      <c r="G68" t="s">
        <v>18</v>
      </c>
      <c r="H68" t="s">
        <v>161</v>
      </c>
      <c r="I68" t="s">
        <v>29</v>
      </c>
      <c r="J68">
        <f>Tickets[[#This Row],[resolution_date]]-Tickets[[#This Row],[submission_date]]</f>
        <v>5</v>
      </c>
    </row>
    <row r="69" spans="1:10" x14ac:dyDescent="0.3">
      <c r="A69" t="s">
        <v>162</v>
      </c>
      <c r="B69" s="1">
        <v>45844</v>
      </c>
      <c r="C69" s="1" t="str">
        <f>TEXT(Tickets[[#This Row],[submission_date]],"MMM")</f>
        <v>Jul</v>
      </c>
      <c r="D69" s="1" t="str">
        <f>TEXT(Tickets[[#This Row],[submission_date]],"DDDD")</f>
        <v>Sunday</v>
      </c>
      <c r="E69" s="1">
        <v>45845</v>
      </c>
      <c r="F69" t="s">
        <v>45</v>
      </c>
      <c r="G69" t="s">
        <v>42</v>
      </c>
      <c r="H69" t="s">
        <v>163</v>
      </c>
      <c r="I69" t="s">
        <v>16</v>
      </c>
      <c r="J69">
        <f>Tickets[[#This Row],[resolution_date]]-Tickets[[#This Row],[submission_date]]</f>
        <v>1</v>
      </c>
    </row>
    <row r="70" spans="1:10" x14ac:dyDescent="0.3">
      <c r="A70" t="s">
        <v>164</v>
      </c>
      <c r="B70" s="1">
        <v>45894</v>
      </c>
      <c r="C70" s="1" t="str">
        <f>TEXT(Tickets[[#This Row],[submission_date]],"MMM")</f>
        <v>Aug</v>
      </c>
      <c r="D70" s="1" t="str">
        <f>TEXT(Tickets[[#This Row],[submission_date]],"DDDD")</f>
        <v>Monday</v>
      </c>
      <c r="E70" s="1">
        <v>45898</v>
      </c>
      <c r="F70" t="s">
        <v>13</v>
      </c>
      <c r="G70" t="s">
        <v>32</v>
      </c>
      <c r="H70" t="s">
        <v>165</v>
      </c>
      <c r="I70" t="s">
        <v>29</v>
      </c>
      <c r="J70">
        <f>Tickets[[#This Row],[resolution_date]]-Tickets[[#This Row],[submission_date]]</f>
        <v>4</v>
      </c>
    </row>
    <row r="71" spans="1:10" x14ac:dyDescent="0.3">
      <c r="A71" t="s">
        <v>166</v>
      </c>
      <c r="B71" s="1">
        <v>45907</v>
      </c>
      <c r="C71" s="1" t="str">
        <f>TEXT(Tickets[[#This Row],[submission_date]],"MMM")</f>
        <v>Sep</v>
      </c>
      <c r="D71" s="1" t="str">
        <f>TEXT(Tickets[[#This Row],[submission_date]],"DDDD")</f>
        <v>Sunday</v>
      </c>
      <c r="E71" s="1">
        <v>45908</v>
      </c>
      <c r="F71" t="s">
        <v>13</v>
      </c>
      <c r="G71" t="s">
        <v>25</v>
      </c>
      <c r="H71" t="s">
        <v>167</v>
      </c>
      <c r="I71" t="s">
        <v>16</v>
      </c>
      <c r="J71">
        <f>Tickets[[#This Row],[resolution_date]]-Tickets[[#This Row],[submission_date]]</f>
        <v>1</v>
      </c>
    </row>
    <row r="72" spans="1:10" x14ac:dyDescent="0.3">
      <c r="A72" t="s">
        <v>168</v>
      </c>
      <c r="B72" s="1">
        <v>45859</v>
      </c>
      <c r="C72" s="1" t="str">
        <f>TEXT(Tickets[[#This Row],[submission_date]],"MMM")</f>
        <v>Jul</v>
      </c>
      <c r="D72" s="1" t="str">
        <f>TEXT(Tickets[[#This Row],[submission_date]],"DDDD")</f>
        <v>Monday</v>
      </c>
      <c r="E72" s="1">
        <v>45860</v>
      </c>
      <c r="F72" t="s">
        <v>21</v>
      </c>
      <c r="G72" t="s">
        <v>42</v>
      </c>
      <c r="H72" t="s">
        <v>169</v>
      </c>
      <c r="I72" t="s">
        <v>115</v>
      </c>
      <c r="J72">
        <f>Tickets[[#This Row],[resolution_date]]-Tickets[[#This Row],[submission_date]]</f>
        <v>1</v>
      </c>
    </row>
    <row r="73" spans="1:10" x14ac:dyDescent="0.3">
      <c r="A73" t="s">
        <v>170</v>
      </c>
      <c r="B73" s="1">
        <v>45862</v>
      </c>
      <c r="C73" s="1" t="str">
        <f>TEXT(Tickets[[#This Row],[submission_date]],"MMM")</f>
        <v>Jul</v>
      </c>
      <c r="D73" s="1" t="str">
        <f>TEXT(Tickets[[#This Row],[submission_date]],"DDDD")</f>
        <v>Thursday</v>
      </c>
      <c r="E73" s="1">
        <v>45863</v>
      </c>
      <c r="F73" t="s">
        <v>13</v>
      </c>
      <c r="G73" t="s">
        <v>18</v>
      </c>
      <c r="H73" t="s">
        <v>171</v>
      </c>
      <c r="I73" t="s">
        <v>16</v>
      </c>
      <c r="J73">
        <f>Tickets[[#This Row],[resolution_date]]-Tickets[[#This Row],[submission_date]]</f>
        <v>1</v>
      </c>
    </row>
    <row r="74" spans="1:10" x14ac:dyDescent="0.3">
      <c r="A74" t="s">
        <v>172</v>
      </c>
      <c r="B74" s="1">
        <v>45826</v>
      </c>
      <c r="C74" s="1" t="str">
        <f>TEXT(Tickets[[#This Row],[submission_date]],"MMM")</f>
        <v>Jun</v>
      </c>
      <c r="D74" s="1" t="str">
        <f>TEXT(Tickets[[#This Row],[submission_date]],"DDDD")</f>
        <v>Wednesday</v>
      </c>
      <c r="E74" s="1">
        <v>45827</v>
      </c>
      <c r="F74" t="s">
        <v>45</v>
      </c>
      <c r="G74" t="s">
        <v>42</v>
      </c>
      <c r="H74" t="s">
        <v>173</v>
      </c>
      <c r="I74" t="s">
        <v>16</v>
      </c>
      <c r="J74">
        <f>Tickets[[#This Row],[resolution_date]]-Tickets[[#This Row],[submission_date]]</f>
        <v>1</v>
      </c>
    </row>
    <row r="75" spans="1:10" x14ac:dyDescent="0.3">
      <c r="A75" t="s">
        <v>174</v>
      </c>
      <c r="B75" s="1">
        <v>45903</v>
      </c>
      <c r="C75" s="1" t="str">
        <f>TEXT(Tickets[[#This Row],[submission_date]],"MMM")</f>
        <v>Sep</v>
      </c>
      <c r="D75" s="1" t="str">
        <f>TEXT(Tickets[[#This Row],[submission_date]],"DDDD")</f>
        <v>Wednesday</v>
      </c>
      <c r="E75" s="1">
        <v>45903</v>
      </c>
      <c r="F75" t="s">
        <v>8</v>
      </c>
      <c r="G75" t="s">
        <v>46</v>
      </c>
      <c r="H75" t="s">
        <v>175</v>
      </c>
      <c r="I75" t="s">
        <v>11</v>
      </c>
      <c r="J75">
        <f>Tickets[[#This Row],[resolution_date]]-Tickets[[#This Row],[submission_date]]</f>
        <v>0</v>
      </c>
    </row>
    <row r="76" spans="1:10" x14ac:dyDescent="0.3">
      <c r="A76" t="s">
        <v>176</v>
      </c>
      <c r="B76" s="1">
        <v>45877</v>
      </c>
      <c r="C76" s="1" t="str">
        <f>TEXT(Tickets[[#This Row],[submission_date]],"MMM")</f>
        <v>Aug</v>
      </c>
      <c r="D76" s="1" t="str">
        <f>TEXT(Tickets[[#This Row],[submission_date]],"DDDD")</f>
        <v>Friday</v>
      </c>
      <c r="E76" s="1">
        <v>45883</v>
      </c>
      <c r="F76" t="s">
        <v>60</v>
      </c>
      <c r="G76" t="s">
        <v>14</v>
      </c>
      <c r="H76" t="s">
        <v>177</v>
      </c>
      <c r="I76" t="s">
        <v>29</v>
      </c>
      <c r="J76">
        <f>Tickets[[#This Row],[resolution_date]]-Tickets[[#This Row],[submission_date]]</f>
        <v>6</v>
      </c>
    </row>
    <row r="77" spans="1:10" x14ac:dyDescent="0.3">
      <c r="A77" t="s">
        <v>178</v>
      </c>
      <c r="B77" s="1">
        <v>45897</v>
      </c>
      <c r="C77" s="1" t="str">
        <f>TEXT(Tickets[[#This Row],[submission_date]],"MMM")</f>
        <v>Aug</v>
      </c>
      <c r="D77" s="1" t="str">
        <f>TEXT(Tickets[[#This Row],[submission_date]],"DDDD")</f>
        <v>Thursday</v>
      </c>
      <c r="E77" s="1">
        <v>45897</v>
      </c>
      <c r="F77" t="s">
        <v>8</v>
      </c>
      <c r="G77" t="s">
        <v>42</v>
      </c>
      <c r="H77" t="s">
        <v>179</v>
      </c>
      <c r="I77" t="s">
        <v>11</v>
      </c>
      <c r="J77">
        <f>Tickets[[#This Row],[resolution_date]]-Tickets[[#This Row],[submission_date]]</f>
        <v>0</v>
      </c>
    </row>
    <row r="78" spans="1:10" x14ac:dyDescent="0.3">
      <c r="A78" t="s">
        <v>180</v>
      </c>
      <c r="B78" s="1">
        <v>45858</v>
      </c>
      <c r="C78" s="1" t="str">
        <f>TEXT(Tickets[[#This Row],[submission_date]],"MMM")</f>
        <v>Jul</v>
      </c>
      <c r="D78" s="1" t="str">
        <f>TEXT(Tickets[[#This Row],[submission_date]],"DDDD")</f>
        <v>Sunday</v>
      </c>
      <c r="E78" s="1">
        <v>45858</v>
      </c>
      <c r="F78" t="s">
        <v>13</v>
      </c>
      <c r="G78" t="s">
        <v>14</v>
      </c>
      <c r="H78" t="s">
        <v>181</v>
      </c>
      <c r="I78" t="s">
        <v>11</v>
      </c>
      <c r="J78">
        <f>Tickets[[#This Row],[resolution_date]]-Tickets[[#This Row],[submission_date]]</f>
        <v>0</v>
      </c>
    </row>
    <row r="79" spans="1:10" x14ac:dyDescent="0.3">
      <c r="A79" t="s">
        <v>182</v>
      </c>
      <c r="B79" s="1">
        <v>45855</v>
      </c>
      <c r="C79" s="1" t="str">
        <f>TEXT(Tickets[[#This Row],[submission_date]],"MMM")</f>
        <v>Jul</v>
      </c>
      <c r="D79" s="1" t="str">
        <f>TEXT(Tickets[[#This Row],[submission_date]],"DDDD")</f>
        <v>Thursday</v>
      </c>
      <c r="E79" s="1">
        <v>45855</v>
      </c>
      <c r="F79" t="s">
        <v>60</v>
      </c>
      <c r="G79" t="s">
        <v>32</v>
      </c>
      <c r="H79" t="s">
        <v>183</v>
      </c>
      <c r="I79" t="s">
        <v>11</v>
      </c>
      <c r="J79">
        <f>Tickets[[#This Row],[resolution_date]]-Tickets[[#This Row],[submission_date]]</f>
        <v>0</v>
      </c>
    </row>
    <row r="80" spans="1:10" x14ac:dyDescent="0.3">
      <c r="A80" t="s">
        <v>184</v>
      </c>
      <c r="B80" s="1">
        <v>45861</v>
      </c>
      <c r="C80" s="1" t="str">
        <f>TEXT(Tickets[[#This Row],[submission_date]],"MMM")</f>
        <v>Jul</v>
      </c>
      <c r="D80" s="1" t="str">
        <f>TEXT(Tickets[[#This Row],[submission_date]],"DDDD")</f>
        <v>Wednesday</v>
      </c>
      <c r="E80" s="1">
        <v>45864</v>
      </c>
      <c r="F80" t="s">
        <v>13</v>
      </c>
      <c r="G80" t="s">
        <v>14</v>
      </c>
      <c r="H80" t="s">
        <v>185</v>
      </c>
      <c r="I80" t="s">
        <v>29</v>
      </c>
      <c r="J80">
        <f>Tickets[[#This Row],[resolution_date]]-Tickets[[#This Row],[submission_date]]</f>
        <v>3</v>
      </c>
    </row>
    <row r="81" spans="1:10" x14ac:dyDescent="0.3">
      <c r="A81" t="s">
        <v>186</v>
      </c>
      <c r="B81" s="1">
        <v>45835</v>
      </c>
      <c r="C81" s="1" t="str">
        <f>TEXT(Tickets[[#This Row],[submission_date]],"MMM")</f>
        <v>Jun</v>
      </c>
      <c r="D81" s="1" t="str">
        <f>TEXT(Tickets[[#This Row],[submission_date]],"DDDD")</f>
        <v>Friday</v>
      </c>
      <c r="E81" s="1">
        <v>45839</v>
      </c>
      <c r="F81" t="s">
        <v>45</v>
      </c>
      <c r="G81" t="s">
        <v>14</v>
      </c>
      <c r="H81" t="s">
        <v>187</v>
      </c>
      <c r="I81" t="s">
        <v>29</v>
      </c>
      <c r="J81">
        <f>Tickets[[#This Row],[resolution_date]]-Tickets[[#This Row],[submission_date]]</f>
        <v>4</v>
      </c>
    </row>
    <row r="82" spans="1:10" x14ac:dyDescent="0.3">
      <c r="A82" t="s">
        <v>188</v>
      </c>
      <c r="B82" s="1">
        <v>45827</v>
      </c>
      <c r="C82" s="1" t="str">
        <f>TEXT(Tickets[[#This Row],[submission_date]],"MMM")</f>
        <v>Jun</v>
      </c>
      <c r="D82" s="1" t="str">
        <f>TEXT(Tickets[[#This Row],[submission_date]],"DDDD")</f>
        <v>Thursday</v>
      </c>
      <c r="E82" s="1">
        <v>45833</v>
      </c>
      <c r="F82" t="s">
        <v>13</v>
      </c>
      <c r="G82" t="s">
        <v>35</v>
      </c>
      <c r="H82" t="s">
        <v>189</v>
      </c>
      <c r="I82" t="s">
        <v>29</v>
      </c>
      <c r="J82">
        <f>Tickets[[#This Row],[resolution_date]]-Tickets[[#This Row],[submission_date]]</f>
        <v>6</v>
      </c>
    </row>
    <row r="83" spans="1:10" x14ac:dyDescent="0.3">
      <c r="A83" t="s">
        <v>190</v>
      </c>
      <c r="B83" s="1">
        <v>45835</v>
      </c>
      <c r="C83" s="1" t="str">
        <f>TEXT(Tickets[[#This Row],[submission_date]],"MMM")</f>
        <v>Jun</v>
      </c>
      <c r="D83" s="1" t="str">
        <f>TEXT(Tickets[[#This Row],[submission_date]],"DDDD")</f>
        <v>Friday</v>
      </c>
      <c r="E83" s="1">
        <v>45839</v>
      </c>
      <c r="F83" t="s">
        <v>31</v>
      </c>
      <c r="G83" t="s">
        <v>22</v>
      </c>
      <c r="H83" t="s">
        <v>191</v>
      </c>
      <c r="I83" t="s">
        <v>29</v>
      </c>
      <c r="J83">
        <f>Tickets[[#This Row],[resolution_date]]-Tickets[[#This Row],[submission_date]]</f>
        <v>4</v>
      </c>
    </row>
    <row r="84" spans="1:10" x14ac:dyDescent="0.3">
      <c r="A84" t="s">
        <v>192</v>
      </c>
      <c r="B84" s="1">
        <v>45879</v>
      </c>
      <c r="C84" s="1" t="str">
        <f>TEXT(Tickets[[#This Row],[submission_date]],"MMM")</f>
        <v>Aug</v>
      </c>
      <c r="D84" s="1" t="str">
        <f>TEXT(Tickets[[#This Row],[submission_date]],"DDDD")</f>
        <v>Sunday</v>
      </c>
      <c r="E84" s="1">
        <v>45881</v>
      </c>
      <c r="F84" t="s">
        <v>13</v>
      </c>
      <c r="G84" t="s">
        <v>14</v>
      </c>
      <c r="H84" t="s">
        <v>193</v>
      </c>
      <c r="I84" t="s">
        <v>16</v>
      </c>
      <c r="J84">
        <f>Tickets[[#This Row],[resolution_date]]-Tickets[[#This Row],[submission_date]]</f>
        <v>2</v>
      </c>
    </row>
    <row r="85" spans="1:10" x14ac:dyDescent="0.3">
      <c r="A85" t="s">
        <v>194</v>
      </c>
      <c r="B85" s="1">
        <v>45867</v>
      </c>
      <c r="C85" s="1" t="str">
        <f>TEXT(Tickets[[#This Row],[submission_date]],"MMM")</f>
        <v>Jul</v>
      </c>
      <c r="D85" s="1" t="str">
        <f>TEXT(Tickets[[#This Row],[submission_date]],"DDDD")</f>
        <v>Tuesday</v>
      </c>
      <c r="E85" s="1">
        <v>45869</v>
      </c>
      <c r="F85" t="s">
        <v>81</v>
      </c>
      <c r="G85" t="s">
        <v>25</v>
      </c>
      <c r="H85" t="s">
        <v>195</v>
      </c>
      <c r="I85" t="s">
        <v>29</v>
      </c>
      <c r="J85">
        <f>Tickets[[#This Row],[resolution_date]]-Tickets[[#This Row],[submission_date]]</f>
        <v>2</v>
      </c>
    </row>
    <row r="86" spans="1:10" x14ac:dyDescent="0.3">
      <c r="A86" t="s">
        <v>196</v>
      </c>
      <c r="B86" s="1">
        <v>45844</v>
      </c>
      <c r="C86" s="1" t="str">
        <f>TEXT(Tickets[[#This Row],[submission_date]],"MMM")</f>
        <v>Jul</v>
      </c>
      <c r="D86" s="1" t="str">
        <f>TEXT(Tickets[[#This Row],[submission_date]],"DDDD")</f>
        <v>Sunday</v>
      </c>
      <c r="E86" s="1">
        <v>45849</v>
      </c>
      <c r="F86" t="s">
        <v>21</v>
      </c>
      <c r="G86" t="s">
        <v>55</v>
      </c>
      <c r="H86" t="s">
        <v>197</v>
      </c>
      <c r="I86" t="s">
        <v>29</v>
      </c>
      <c r="J86">
        <f>Tickets[[#This Row],[resolution_date]]-Tickets[[#This Row],[submission_date]]</f>
        <v>5</v>
      </c>
    </row>
    <row r="87" spans="1:10" x14ac:dyDescent="0.3">
      <c r="A87" t="s">
        <v>198</v>
      </c>
      <c r="B87" s="1">
        <v>45868</v>
      </c>
      <c r="C87" s="1" t="str">
        <f>TEXT(Tickets[[#This Row],[submission_date]],"MMM")</f>
        <v>Jul</v>
      </c>
      <c r="D87" s="1" t="str">
        <f>TEXT(Tickets[[#This Row],[submission_date]],"DDDD")</f>
        <v>Wednesday</v>
      </c>
      <c r="E87" s="1">
        <v>45868</v>
      </c>
      <c r="F87" t="s">
        <v>31</v>
      </c>
      <c r="G87" t="s">
        <v>32</v>
      </c>
      <c r="H87" t="s">
        <v>199</v>
      </c>
      <c r="I87" t="s">
        <v>11</v>
      </c>
      <c r="J87">
        <f>Tickets[[#This Row],[resolution_date]]-Tickets[[#This Row],[submission_date]]</f>
        <v>0</v>
      </c>
    </row>
    <row r="88" spans="1:10" x14ac:dyDescent="0.3">
      <c r="A88" t="s">
        <v>200</v>
      </c>
      <c r="B88" s="1">
        <v>45892</v>
      </c>
      <c r="C88" s="1" t="str">
        <f>TEXT(Tickets[[#This Row],[submission_date]],"MMM")</f>
        <v>Aug</v>
      </c>
      <c r="D88" s="1" t="str">
        <f>TEXT(Tickets[[#This Row],[submission_date]],"DDDD")</f>
        <v>Saturday</v>
      </c>
      <c r="E88" s="1">
        <v>45893</v>
      </c>
      <c r="F88" t="s">
        <v>13</v>
      </c>
      <c r="G88" t="s">
        <v>42</v>
      </c>
      <c r="H88" t="s">
        <v>201</v>
      </c>
      <c r="I88" t="s">
        <v>16</v>
      </c>
      <c r="J88">
        <f>Tickets[[#This Row],[resolution_date]]-Tickets[[#This Row],[submission_date]]</f>
        <v>1</v>
      </c>
    </row>
    <row r="89" spans="1:10" x14ac:dyDescent="0.3">
      <c r="A89" t="s">
        <v>202</v>
      </c>
      <c r="B89" s="1">
        <v>45848</v>
      </c>
      <c r="C89" s="1" t="str">
        <f>TEXT(Tickets[[#This Row],[submission_date]],"MMM")</f>
        <v>Jul</v>
      </c>
      <c r="D89" s="1" t="str">
        <f>TEXT(Tickets[[#This Row],[submission_date]],"DDDD")</f>
        <v>Thursday</v>
      </c>
      <c r="E89" s="1">
        <v>45848</v>
      </c>
      <c r="F89" t="s">
        <v>21</v>
      </c>
      <c r="G89" t="s">
        <v>18</v>
      </c>
      <c r="H89" t="s">
        <v>203</v>
      </c>
      <c r="I89" t="s">
        <v>16</v>
      </c>
      <c r="J89">
        <f>Tickets[[#This Row],[resolution_date]]-Tickets[[#This Row],[submission_date]]</f>
        <v>0</v>
      </c>
    </row>
    <row r="90" spans="1:10" x14ac:dyDescent="0.3">
      <c r="A90" t="s">
        <v>204</v>
      </c>
      <c r="B90" s="1">
        <v>45912</v>
      </c>
      <c r="C90" s="1" t="str">
        <f>TEXT(Tickets[[#This Row],[submission_date]],"MMM")</f>
        <v>Sep</v>
      </c>
      <c r="D90" s="1" t="str">
        <f>TEXT(Tickets[[#This Row],[submission_date]],"DDDD")</f>
        <v>Friday</v>
      </c>
      <c r="E90" s="1">
        <v>45914</v>
      </c>
      <c r="F90" t="s">
        <v>13</v>
      </c>
      <c r="G90" t="s">
        <v>32</v>
      </c>
      <c r="H90" t="s">
        <v>205</v>
      </c>
      <c r="I90" t="s">
        <v>16</v>
      </c>
      <c r="J90">
        <f>Tickets[[#This Row],[resolution_date]]-Tickets[[#This Row],[submission_date]]</f>
        <v>2</v>
      </c>
    </row>
    <row r="91" spans="1:10" x14ac:dyDescent="0.3">
      <c r="A91" t="s">
        <v>206</v>
      </c>
      <c r="B91" s="1">
        <v>45902</v>
      </c>
      <c r="C91" s="1" t="str">
        <f>TEXT(Tickets[[#This Row],[submission_date]],"MMM")</f>
        <v>Sep</v>
      </c>
      <c r="D91" s="1" t="str">
        <f>TEXT(Tickets[[#This Row],[submission_date]],"DDDD")</f>
        <v>Tuesday</v>
      </c>
      <c r="E91" s="1">
        <v>45908</v>
      </c>
      <c r="F91" t="s">
        <v>13</v>
      </c>
      <c r="G91" t="s">
        <v>32</v>
      </c>
      <c r="H91" t="s">
        <v>207</v>
      </c>
      <c r="I91" t="s">
        <v>29</v>
      </c>
      <c r="J91">
        <f>Tickets[[#This Row],[resolution_date]]-Tickets[[#This Row],[submission_date]]</f>
        <v>6</v>
      </c>
    </row>
    <row r="92" spans="1:10" x14ac:dyDescent="0.3">
      <c r="A92" t="s">
        <v>208</v>
      </c>
      <c r="B92" s="1">
        <v>45850</v>
      </c>
      <c r="C92" s="1" t="str">
        <f>TEXT(Tickets[[#This Row],[submission_date]],"MMM")</f>
        <v>Jul</v>
      </c>
      <c r="D92" s="1" t="str">
        <f>TEXT(Tickets[[#This Row],[submission_date]],"DDDD")</f>
        <v>Saturday</v>
      </c>
      <c r="E92" s="1">
        <v>45851</v>
      </c>
      <c r="F92" t="s">
        <v>13</v>
      </c>
      <c r="G92" t="s">
        <v>9</v>
      </c>
      <c r="H92" t="s">
        <v>209</v>
      </c>
      <c r="I92" t="s">
        <v>16</v>
      </c>
      <c r="J92">
        <f>Tickets[[#This Row],[resolution_date]]-Tickets[[#This Row],[submission_date]]</f>
        <v>1</v>
      </c>
    </row>
    <row r="93" spans="1:10" x14ac:dyDescent="0.3">
      <c r="A93" t="s">
        <v>210</v>
      </c>
      <c r="B93" s="1">
        <v>45875</v>
      </c>
      <c r="C93" s="1" t="str">
        <f>TEXT(Tickets[[#This Row],[submission_date]],"MMM")</f>
        <v>Aug</v>
      </c>
      <c r="D93" s="1" t="str">
        <f>TEXT(Tickets[[#This Row],[submission_date]],"DDDD")</f>
        <v>Wednesday</v>
      </c>
      <c r="E93" s="1">
        <v>45881</v>
      </c>
      <c r="F93" t="s">
        <v>13</v>
      </c>
      <c r="G93" t="s">
        <v>32</v>
      </c>
      <c r="H93" t="s">
        <v>211</v>
      </c>
      <c r="I93" t="s">
        <v>29</v>
      </c>
      <c r="J93">
        <f>Tickets[[#This Row],[resolution_date]]-Tickets[[#This Row],[submission_date]]</f>
        <v>6</v>
      </c>
    </row>
    <row r="94" spans="1:10" x14ac:dyDescent="0.3">
      <c r="A94" t="s">
        <v>212</v>
      </c>
      <c r="B94" s="1">
        <v>45832</v>
      </c>
      <c r="C94" s="1" t="str">
        <f>TEXT(Tickets[[#This Row],[submission_date]],"MMM")</f>
        <v>Jun</v>
      </c>
      <c r="D94" s="1" t="str">
        <f>TEXT(Tickets[[#This Row],[submission_date]],"DDDD")</f>
        <v>Tuesday</v>
      </c>
      <c r="E94" s="1">
        <v>45834</v>
      </c>
      <c r="F94" t="s">
        <v>45</v>
      </c>
      <c r="G94" t="s">
        <v>22</v>
      </c>
      <c r="H94" t="s">
        <v>213</v>
      </c>
      <c r="I94" t="s">
        <v>16</v>
      </c>
      <c r="J94">
        <f>Tickets[[#This Row],[resolution_date]]-Tickets[[#This Row],[submission_date]]</f>
        <v>2</v>
      </c>
    </row>
    <row r="95" spans="1:10" x14ac:dyDescent="0.3">
      <c r="A95" t="s">
        <v>214</v>
      </c>
      <c r="B95" s="1">
        <v>45833</v>
      </c>
      <c r="C95" s="1" t="str">
        <f>TEXT(Tickets[[#This Row],[submission_date]],"MMM")</f>
        <v>Jun</v>
      </c>
      <c r="D95" s="1" t="str">
        <f>TEXT(Tickets[[#This Row],[submission_date]],"DDDD")</f>
        <v>Wednesday</v>
      </c>
      <c r="E95" s="1">
        <v>45837</v>
      </c>
      <c r="F95" t="s">
        <v>8</v>
      </c>
      <c r="G95" t="s">
        <v>22</v>
      </c>
      <c r="H95" t="s">
        <v>215</v>
      </c>
      <c r="I95" t="s">
        <v>29</v>
      </c>
      <c r="J95">
        <f>Tickets[[#This Row],[resolution_date]]-Tickets[[#This Row],[submission_date]]</f>
        <v>4</v>
      </c>
    </row>
    <row r="96" spans="1:10" x14ac:dyDescent="0.3">
      <c r="A96" t="s">
        <v>216</v>
      </c>
      <c r="B96" s="1">
        <v>45863</v>
      </c>
      <c r="C96" s="1" t="str">
        <f>TEXT(Tickets[[#This Row],[submission_date]],"MMM")</f>
        <v>Jul</v>
      </c>
      <c r="D96" s="1" t="str">
        <f>TEXT(Tickets[[#This Row],[submission_date]],"DDDD")</f>
        <v>Friday</v>
      </c>
      <c r="E96" s="1">
        <v>45868</v>
      </c>
      <c r="F96" t="s">
        <v>31</v>
      </c>
      <c r="G96" t="s">
        <v>42</v>
      </c>
      <c r="H96" t="s">
        <v>217</v>
      </c>
      <c r="I96" t="s">
        <v>29</v>
      </c>
      <c r="J96">
        <f>Tickets[[#This Row],[resolution_date]]-Tickets[[#This Row],[submission_date]]</f>
        <v>5</v>
      </c>
    </row>
    <row r="97" spans="1:10" x14ac:dyDescent="0.3">
      <c r="A97" t="s">
        <v>218</v>
      </c>
      <c r="B97" s="1">
        <v>45863</v>
      </c>
      <c r="C97" s="1" t="str">
        <f>TEXT(Tickets[[#This Row],[submission_date]],"MMM")</f>
        <v>Jul</v>
      </c>
      <c r="D97" s="1" t="str">
        <f>TEXT(Tickets[[#This Row],[submission_date]],"DDDD")</f>
        <v>Friday</v>
      </c>
      <c r="E97" s="1">
        <v>45864</v>
      </c>
      <c r="F97" t="s">
        <v>8</v>
      </c>
      <c r="G97" t="s">
        <v>9</v>
      </c>
      <c r="H97" t="s">
        <v>219</v>
      </c>
      <c r="I97" t="s">
        <v>16</v>
      </c>
      <c r="J97">
        <f>Tickets[[#This Row],[resolution_date]]-Tickets[[#This Row],[submission_date]]</f>
        <v>1</v>
      </c>
    </row>
    <row r="98" spans="1:10" x14ac:dyDescent="0.3">
      <c r="A98" t="s">
        <v>220</v>
      </c>
      <c r="B98" s="1">
        <v>45881</v>
      </c>
      <c r="C98" s="1" t="str">
        <f>TEXT(Tickets[[#This Row],[submission_date]],"MMM")</f>
        <v>Aug</v>
      </c>
      <c r="D98" s="1" t="str">
        <f>TEXT(Tickets[[#This Row],[submission_date]],"DDDD")</f>
        <v>Tuesday</v>
      </c>
      <c r="E98" s="1">
        <v>45883</v>
      </c>
      <c r="F98" t="s">
        <v>31</v>
      </c>
      <c r="G98" t="s">
        <v>25</v>
      </c>
      <c r="H98" t="s">
        <v>221</v>
      </c>
      <c r="I98" t="s">
        <v>29</v>
      </c>
      <c r="J98">
        <f>Tickets[[#This Row],[resolution_date]]-Tickets[[#This Row],[submission_date]]</f>
        <v>2</v>
      </c>
    </row>
    <row r="99" spans="1:10" x14ac:dyDescent="0.3">
      <c r="A99" t="s">
        <v>222</v>
      </c>
      <c r="B99" s="1">
        <v>45863</v>
      </c>
      <c r="C99" s="1" t="str">
        <f>TEXT(Tickets[[#This Row],[submission_date]],"MMM")</f>
        <v>Jul</v>
      </c>
      <c r="D99" s="1" t="str">
        <f>TEXT(Tickets[[#This Row],[submission_date]],"DDDD")</f>
        <v>Friday</v>
      </c>
      <c r="E99" s="1">
        <v>45870</v>
      </c>
      <c r="F99" t="s">
        <v>21</v>
      </c>
      <c r="G99" t="s">
        <v>32</v>
      </c>
      <c r="H99" t="s">
        <v>223</v>
      </c>
      <c r="I99" t="s">
        <v>29</v>
      </c>
      <c r="J99">
        <f>Tickets[[#This Row],[resolution_date]]-Tickets[[#This Row],[submission_date]]</f>
        <v>7</v>
      </c>
    </row>
    <row r="100" spans="1:10" x14ac:dyDescent="0.3">
      <c r="A100" t="s">
        <v>224</v>
      </c>
      <c r="B100" s="1">
        <v>45914</v>
      </c>
      <c r="C100" s="1" t="str">
        <f>TEXT(Tickets[[#This Row],[submission_date]],"MMM")</f>
        <v>Sep</v>
      </c>
      <c r="D100" s="1" t="str">
        <f>TEXT(Tickets[[#This Row],[submission_date]],"DDDD")</f>
        <v>Sunday</v>
      </c>
      <c r="E100" s="1">
        <v>45914</v>
      </c>
      <c r="F100" t="s">
        <v>13</v>
      </c>
      <c r="G100" t="s">
        <v>14</v>
      </c>
      <c r="H100" t="s">
        <v>225</v>
      </c>
      <c r="I100" t="s">
        <v>11</v>
      </c>
      <c r="J100">
        <f>Tickets[[#This Row],[resolution_date]]-Tickets[[#This Row],[submission_date]]</f>
        <v>0</v>
      </c>
    </row>
    <row r="101" spans="1:10" x14ac:dyDescent="0.3">
      <c r="A101" t="s">
        <v>226</v>
      </c>
      <c r="B101" s="1">
        <v>45869</v>
      </c>
      <c r="C101" s="1" t="str">
        <f>TEXT(Tickets[[#This Row],[submission_date]],"MMM")</f>
        <v>Jul</v>
      </c>
      <c r="D101" s="1" t="str">
        <f>TEXT(Tickets[[#This Row],[submission_date]],"DDDD")</f>
        <v>Thursday</v>
      </c>
      <c r="E101" s="1">
        <v>45869</v>
      </c>
      <c r="F101" t="s">
        <v>21</v>
      </c>
      <c r="G101" t="s">
        <v>25</v>
      </c>
      <c r="H101" t="s">
        <v>227</v>
      </c>
      <c r="I101" t="s">
        <v>16</v>
      </c>
      <c r="J101">
        <f>Tickets[[#This Row],[resolution_date]]-Tickets[[#This Row],[submission_date]]</f>
        <v>0</v>
      </c>
    </row>
    <row r="102" spans="1:10" x14ac:dyDescent="0.3">
      <c r="A102" t="s">
        <v>228</v>
      </c>
      <c r="B102" s="1">
        <v>45886</v>
      </c>
      <c r="C102" s="1" t="str">
        <f>TEXT(Tickets[[#This Row],[submission_date]],"MMM")</f>
        <v>Aug</v>
      </c>
      <c r="D102" s="1" t="str">
        <f>TEXT(Tickets[[#This Row],[submission_date]],"DDDD")</f>
        <v>Sunday</v>
      </c>
      <c r="E102" s="1">
        <v>45886</v>
      </c>
      <c r="F102" t="s">
        <v>13</v>
      </c>
      <c r="G102" t="s">
        <v>32</v>
      </c>
      <c r="H102" t="s">
        <v>229</v>
      </c>
      <c r="I102" t="s">
        <v>115</v>
      </c>
      <c r="J102">
        <f>Tickets[[#This Row],[resolution_date]]-Tickets[[#This Row],[submission_date]]</f>
        <v>0</v>
      </c>
    </row>
    <row r="103" spans="1:10" x14ac:dyDescent="0.3">
      <c r="A103" t="s">
        <v>230</v>
      </c>
      <c r="B103" s="1">
        <v>45911</v>
      </c>
      <c r="C103" s="1" t="str">
        <f>TEXT(Tickets[[#This Row],[submission_date]],"MMM")</f>
        <v>Sep</v>
      </c>
      <c r="D103" s="1" t="str">
        <f>TEXT(Tickets[[#This Row],[submission_date]],"DDDD")</f>
        <v>Thursday</v>
      </c>
      <c r="E103" s="1">
        <v>45913</v>
      </c>
      <c r="F103" t="s">
        <v>13</v>
      </c>
      <c r="G103" t="s">
        <v>42</v>
      </c>
      <c r="H103" t="s">
        <v>231</v>
      </c>
      <c r="I103" t="s">
        <v>16</v>
      </c>
      <c r="J103">
        <f>Tickets[[#This Row],[resolution_date]]-Tickets[[#This Row],[submission_date]]</f>
        <v>2</v>
      </c>
    </row>
    <row r="104" spans="1:10" x14ac:dyDescent="0.3">
      <c r="A104" t="s">
        <v>232</v>
      </c>
      <c r="B104" s="1">
        <v>45839</v>
      </c>
      <c r="C104" s="1" t="str">
        <f>TEXT(Tickets[[#This Row],[submission_date]],"MMM")</f>
        <v>Jul</v>
      </c>
      <c r="D104" s="1" t="str">
        <f>TEXT(Tickets[[#This Row],[submission_date]],"DDDD")</f>
        <v>Tuesday</v>
      </c>
      <c r="E104" s="1">
        <v>45840</v>
      </c>
      <c r="F104" t="s">
        <v>8</v>
      </c>
      <c r="G104" t="s">
        <v>32</v>
      </c>
      <c r="H104" t="s">
        <v>233</v>
      </c>
      <c r="I104" t="s">
        <v>29</v>
      </c>
      <c r="J104">
        <f>Tickets[[#This Row],[resolution_date]]-Tickets[[#This Row],[submission_date]]</f>
        <v>1</v>
      </c>
    </row>
    <row r="105" spans="1:10" x14ac:dyDescent="0.3">
      <c r="A105" t="s">
        <v>234</v>
      </c>
      <c r="B105" s="1">
        <v>45833</v>
      </c>
      <c r="C105" s="1" t="str">
        <f>TEXT(Tickets[[#This Row],[submission_date]],"MMM")</f>
        <v>Jun</v>
      </c>
      <c r="D105" s="1" t="str">
        <f>TEXT(Tickets[[#This Row],[submission_date]],"DDDD")</f>
        <v>Wednesday</v>
      </c>
      <c r="E105" s="1">
        <v>45834</v>
      </c>
      <c r="F105" t="s">
        <v>13</v>
      </c>
      <c r="G105" t="s">
        <v>55</v>
      </c>
      <c r="H105" t="s">
        <v>235</v>
      </c>
      <c r="I105" t="s">
        <v>16</v>
      </c>
      <c r="J105">
        <f>Tickets[[#This Row],[resolution_date]]-Tickets[[#This Row],[submission_date]]</f>
        <v>1</v>
      </c>
    </row>
    <row r="106" spans="1:10" x14ac:dyDescent="0.3">
      <c r="A106" t="s">
        <v>236</v>
      </c>
      <c r="B106" s="1">
        <v>45906</v>
      </c>
      <c r="C106" s="1" t="str">
        <f>TEXT(Tickets[[#This Row],[submission_date]],"MMM")</f>
        <v>Sep</v>
      </c>
      <c r="D106" s="1" t="str">
        <f>TEXT(Tickets[[#This Row],[submission_date]],"DDDD")</f>
        <v>Saturday</v>
      </c>
      <c r="E106" s="1">
        <v>45906</v>
      </c>
      <c r="F106" t="s">
        <v>81</v>
      </c>
      <c r="G106" t="s">
        <v>55</v>
      </c>
      <c r="H106" t="s">
        <v>237</v>
      </c>
      <c r="I106" t="s">
        <v>11</v>
      </c>
      <c r="J106">
        <f>Tickets[[#This Row],[resolution_date]]-Tickets[[#This Row],[submission_date]]</f>
        <v>0</v>
      </c>
    </row>
    <row r="107" spans="1:10" x14ac:dyDescent="0.3">
      <c r="A107" t="s">
        <v>238</v>
      </c>
      <c r="B107" s="1">
        <v>45872</v>
      </c>
      <c r="C107" s="1" t="str">
        <f>TEXT(Tickets[[#This Row],[submission_date]],"MMM")</f>
        <v>Aug</v>
      </c>
      <c r="D107" s="1" t="str">
        <f>TEXT(Tickets[[#This Row],[submission_date]],"DDDD")</f>
        <v>Sunday</v>
      </c>
      <c r="E107" s="1">
        <v>45874</v>
      </c>
      <c r="F107" t="s">
        <v>45</v>
      </c>
      <c r="G107" t="s">
        <v>46</v>
      </c>
      <c r="H107" t="s">
        <v>239</v>
      </c>
      <c r="I107" t="s">
        <v>29</v>
      </c>
      <c r="J107">
        <f>Tickets[[#This Row],[resolution_date]]-Tickets[[#This Row],[submission_date]]</f>
        <v>2</v>
      </c>
    </row>
    <row r="108" spans="1:10" x14ac:dyDescent="0.3">
      <c r="A108" t="s">
        <v>240</v>
      </c>
      <c r="B108" s="1">
        <v>45886</v>
      </c>
      <c r="C108" s="1" t="str">
        <f>TEXT(Tickets[[#This Row],[submission_date]],"MMM")</f>
        <v>Aug</v>
      </c>
      <c r="D108" s="1" t="str">
        <f>TEXT(Tickets[[#This Row],[submission_date]],"DDDD")</f>
        <v>Sunday</v>
      </c>
      <c r="E108" s="1">
        <v>45887</v>
      </c>
      <c r="F108" t="s">
        <v>81</v>
      </c>
      <c r="G108" t="s">
        <v>18</v>
      </c>
      <c r="H108" t="s">
        <v>241</v>
      </c>
      <c r="I108" t="s">
        <v>16</v>
      </c>
      <c r="J108">
        <f>Tickets[[#This Row],[resolution_date]]-Tickets[[#This Row],[submission_date]]</f>
        <v>1</v>
      </c>
    </row>
    <row r="109" spans="1:10" x14ac:dyDescent="0.3">
      <c r="A109" t="s">
        <v>242</v>
      </c>
      <c r="B109" s="1">
        <v>45866</v>
      </c>
      <c r="C109" s="1" t="str">
        <f>TEXT(Tickets[[#This Row],[submission_date]],"MMM")</f>
        <v>Jul</v>
      </c>
      <c r="D109" s="1" t="str">
        <f>TEXT(Tickets[[#This Row],[submission_date]],"DDDD")</f>
        <v>Monday</v>
      </c>
      <c r="E109" s="1">
        <v>45869</v>
      </c>
      <c r="F109" t="s">
        <v>21</v>
      </c>
      <c r="G109" t="s">
        <v>14</v>
      </c>
      <c r="H109" t="s">
        <v>243</v>
      </c>
      <c r="I109" t="s">
        <v>29</v>
      </c>
      <c r="J109">
        <f>Tickets[[#This Row],[resolution_date]]-Tickets[[#This Row],[submission_date]]</f>
        <v>3</v>
      </c>
    </row>
    <row r="110" spans="1:10" x14ac:dyDescent="0.3">
      <c r="A110" t="s">
        <v>244</v>
      </c>
      <c r="B110" s="1">
        <v>45850</v>
      </c>
      <c r="C110" s="1" t="str">
        <f>TEXT(Tickets[[#This Row],[submission_date]],"MMM")</f>
        <v>Jul</v>
      </c>
      <c r="D110" s="1" t="str">
        <f>TEXT(Tickets[[#This Row],[submission_date]],"DDDD")</f>
        <v>Saturday</v>
      </c>
      <c r="E110" s="1">
        <v>45850</v>
      </c>
      <c r="F110" t="s">
        <v>21</v>
      </c>
      <c r="G110" t="s">
        <v>18</v>
      </c>
      <c r="H110" t="s">
        <v>245</v>
      </c>
      <c r="I110" t="s">
        <v>11</v>
      </c>
      <c r="J110">
        <f>Tickets[[#This Row],[resolution_date]]-Tickets[[#This Row],[submission_date]]</f>
        <v>0</v>
      </c>
    </row>
    <row r="111" spans="1:10" x14ac:dyDescent="0.3">
      <c r="A111" t="s">
        <v>246</v>
      </c>
      <c r="B111" s="1">
        <v>45851</v>
      </c>
      <c r="C111" s="1" t="str">
        <f>TEXT(Tickets[[#This Row],[submission_date]],"MMM")</f>
        <v>Jul</v>
      </c>
      <c r="D111" s="1" t="str">
        <f>TEXT(Tickets[[#This Row],[submission_date]],"DDDD")</f>
        <v>Sunday</v>
      </c>
      <c r="E111" s="1">
        <v>45857</v>
      </c>
      <c r="F111" t="s">
        <v>13</v>
      </c>
      <c r="G111" t="s">
        <v>18</v>
      </c>
      <c r="H111" t="s">
        <v>247</v>
      </c>
      <c r="I111" t="s">
        <v>29</v>
      </c>
      <c r="J111">
        <f>Tickets[[#This Row],[resolution_date]]-Tickets[[#This Row],[submission_date]]</f>
        <v>6</v>
      </c>
    </row>
    <row r="112" spans="1:10" x14ac:dyDescent="0.3">
      <c r="A112" t="s">
        <v>248</v>
      </c>
      <c r="B112" s="1">
        <v>45852</v>
      </c>
      <c r="C112" s="1" t="str">
        <f>TEXT(Tickets[[#This Row],[submission_date]],"MMM")</f>
        <v>Jul</v>
      </c>
      <c r="D112" s="1" t="str">
        <f>TEXT(Tickets[[#This Row],[submission_date]],"DDDD")</f>
        <v>Monday</v>
      </c>
      <c r="E112" s="1">
        <v>45852</v>
      </c>
      <c r="F112" t="s">
        <v>31</v>
      </c>
      <c r="G112" t="s">
        <v>42</v>
      </c>
      <c r="H112" t="s">
        <v>249</v>
      </c>
      <c r="I112" t="s">
        <v>11</v>
      </c>
      <c r="J112">
        <f>Tickets[[#This Row],[resolution_date]]-Tickets[[#This Row],[submission_date]]</f>
        <v>0</v>
      </c>
    </row>
    <row r="113" spans="1:10" x14ac:dyDescent="0.3">
      <c r="A113" t="s">
        <v>250</v>
      </c>
      <c r="B113" s="1">
        <v>45897</v>
      </c>
      <c r="C113" s="1" t="str">
        <f>TEXT(Tickets[[#This Row],[submission_date]],"MMM")</f>
        <v>Aug</v>
      </c>
      <c r="D113" s="1" t="str">
        <f>TEXT(Tickets[[#This Row],[submission_date]],"DDDD")</f>
        <v>Thursday</v>
      </c>
      <c r="E113" s="1">
        <v>45904</v>
      </c>
      <c r="F113" t="s">
        <v>13</v>
      </c>
      <c r="G113" t="s">
        <v>18</v>
      </c>
      <c r="H113" t="s">
        <v>251</v>
      </c>
      <c r="I113" t="s">
        <v>29</v>
      </c>
      <c r="J113">
        <f>Tickets[[#This Row],[resolution_date]]-Tickets[[#This Row],[submission_date]]</f>
        <v>7</v>
      </c>
    </row>
    <row r="114" spans="1:10" x14ac:dyDescent="0.3">
      <c r="A114" t="s">
        <v>252</v>
      </c>
      <c r="B114" s="1">
        <v>45897</v>
      </c>
      <c r="C114" s="1" t="str">
        <f>TEXT(Tickets[[#This Row],[submission_date]],"MMM")</f>
        <v>Aug</v>
      </c>
      <c r="D114" s="1" t="str">
        <f>TEXT(Tickets[[#This Row],[submission_date]],"DDDD")</f>
        <v>Thursday</v>
      </c>
      <c r="E114" s="1">
        <v>45902</v>
      </c>
      <c r="F114" t="s">
        <v>60</v>
      </c>
      <c r="G114" t="s">
        <v>14</v>
      </c>
      <c r="H114" t="s">
        <v>253</v>
      </c>
      <c r="I114" t="s">
        <v>29</v>
      </c>
      <c r="J114">
        <f>Tickets[[#This Row],[resolution_date]]-Tickets[[#This Row],[submission_date]]</f>
        <v>5</v>
      </c>
    </row>
    <row r="115" spans="1:10" x14ac:dyDescent="0.3">
      <c r="A115" t="s">
        <v>254</v>
      </c>
      <c r="B115" s="1">
        <v>45889</v>
      </c>
      <c r="C115" s="1" t="str">
        <f>TEXT(Tickets[[#This Row],[submission_date]],"MMM")</f>
        <v>Aug</v>
      </c>
      <c r="D115" s="1" t="str">
        <f>TEXT(Tickets[[#This Row],[submission_date]],"DDDD")</f>
        <v>Wednesday</v>
      </c>
      <c r="E115" s="1">
        <v>45889</v>
      </c>
      <c r="F115" t="s">
        <v>21</v>
      </c>
      <c r="G115" t="s">
        <v>22</v>
      </c>
      <c r="H115" t="s">
        <v>255</v>
      </c>
      <c r="I115" t="s">
        <v>11</v>
      </c>
      <c r="J115">
        <f>Tickets[[#This Row],[resolution_date]]-Tickets[[#This Row],[submission_date]]</f>
        <v>0</v>
      </c>
    </row>
    <row r="116" spans="1:10" x14ac:dyDescent="0.3">
      <c r="A116" t="s">
        <v>256</v>
      </c>
      <c r="B116" s="1">
        <v>45834</v>
      </c>
      <c r="C116" s="1" t="str">
        <f>TEXT(Tickets[[#This Row],[submission_date]],"MMM")</f>
        <v>Jun</v>
      </c>
      <c r="D116" s="1" t="str">
        <f>TEXT(Tickets[[#This Row],[submission_date]],"DDDD")</f>
        <v>Thursday</v>
      </c>
      <c r="E116" s="1">
        <v>45834</v>
      </c>
      <c r="F116" t="s">
        <v>8</v>
      </c>
      <c r="G116" t="s">
        <v>25</v>
      </c>
      <c r="H116" t="s">
        <v>257</v>
      </c>
      <c r="I116" t="s">
        <v>16</v>
      </c>
      <c r="J116">
        <f>Tickets[[#This Row],[resolution_date]]-Tickets[[#This Row],[submission_date]]</f>
        <v>0</v>
      </c>
    </row>
    <row r="117" spans="1:10" x14ac:dyDescent="0.3">
      <c r="A117" t="s">
        <v>258</v>
      </c>
      <c r="B117" s="1">
        <v>45904</v>
      </c>
      <c r="C117" s="1" t="str">
        <f>TEXT(Tickets[[#This Row],[submission_date]],"MMM")</f>
        <v>Sep</v>
      </c>
      <c r="D117" s="1" t="str">
        <f>TEXT(Tickets[[#This Row],[submission_date]],"DDDD")</f>
        <v>Thursday</v>
      </c>
      <c r="E117" s="1">
        <v>45908</v>
      </c>
      <c r="F117" t="s">
        <v>31</v>
      </c>
      <c r="G117" t="s">
        <v>55</v>
      </c>
      <c r="H117" t="s">
        <v>259</v>
      </c>
      <c r="I117" t="s">
        <v>29</v>
      </c>
      <c r="J117">
        <f>Tickets[[#This Row],[resolution_date]]-Tickets[[#This Row],[submission_date]]</f>
        <v>4</v>
      </c>
    </row>
    <row r="118" spans="1:10" x14ac:dyDescent="0.3">
      <c r="A118" t="s">
        <v>260</v>
      </c>
      <c r="B118" s="1">
        <v>45852</v>
      </c>
      <c r="C118" s="1" t="str">
        <f>TEXT(Tickets[[#This Row],[submission_date]],"MMM")</f>
        <v>Jul</v>
      </c>
      <c r="D118" s="1" t="str">
        <f>TEXT(Tickets[[#This Row],[submission_date]],"DDDD")</f>
        <v>Monday</v>
      </c>
      <c r="E118" s="1">
        <v>45853</v>
      </c>
      <c r="F118" t="s">
        <v>13</v>
      </c>
      <c r="G118" t="s">
        <v>18</v>
      </c>
      <c r="H118" t="s">
        <v>261</v>
      </c>
      <c r="I118" t="s">
        <v>16</v>
      </c>
      <c r="J118">
        <f>Tickets[[#This Row],[resolution_date]]-Tickets[[#This Row],[submission_date]]</f>
        <v>1</v>
      </c>
    </row>
    <row r="119" spans="1:10" x14ac:dyDescent="0.3">
      <c r="A119" t="s">
        <v>262</v>
      </c>
      <c r="B119" s="1">
        <v>45862</v>
      </c>
      <c r="C119" s="1" t="str">
        <f>TEXT(Tickets[[#This Row],[submission_date]],"MMM")</f>
        <v>Jul</v>
      </c>
      <c r="D119" s="1" t="str">
        <f>TEXT(Tickets[[#This Row],[submission_date]],"DDDD")</f>
        <v>Thursday</v>
      </c>
      <c r="E119" s="1">
        <v>45864</v>
      </c>
      <c r="F119" t="s">
        <v>31</v>
      </c>
      <c r="G119" t="s">
        <v>46</v>
      </c>
      <c r="H119" t="s">
        <v>263</v>
      </c>
      <c r="I119" t="s">
        <v>16</v>
      </c>
      <c r="J119">
        <f>Tickets[[#This Row],[resolution_date]]-Tickets[[#This Row],[submission_date]]</f>
        <v>2</v>
      </c>
    </row>
    <row r="120" spans="1:10" x14ac:dyDescent="0.3">
      <c r="A120" t="s">
        <v>264</v>
      </c>
      <c r="B120" s="1">
        <v>45872</v>
      </c>
      <c r="C120" s="1" t="str">
        <f>TEXT(Tickets[[#This Row],[submission_date]],"MMM")</f>
        <v>Aug</v>
      </c>
      <c r="D120" s="1" t="str">
        <f>TEXT(Tickets[[#This Row],[submission_date]],"DDDD")</f>
        <v>Sunday</v>
      </c>
      <c r="E120" s="1">
        <v>45879</v>
      </c>
      <c r="F120" t="s">
        <v>81</v>
      </c>
      <c r="G120" t="s">
        <v>32</v>
      </c>
      <c r="H120" t="s">
        <v>265</v>
      </c>
      <c r="I120" t="s">
        <v>29</v>
      </c>
      <c r="J120">
        <f>Tickets[[#This Row],[resolution_date]]-Tickets[[#This Row],[submission_date]]</f>
        <v>7</v>
      </c>
    </row>
    <row r="121" spans="1:10" x14ac:dyDescent="0.3">
      <c r="A121" t="s">
        <v>266</v>
      </c>
      <c r="B121" s="1">
        <v>45850</v>
      </c>
      <c r="C121" s="1" t="str">
        <f>TEXT(Tickets[[#This Row],[submission_date]],"MMM")</f>
        <v>Jul</v>
      </c>
      <c r="D121" s="1" t="str">
        <f>TEXT(Tickets[[#This Row],[submission_date]],"DDDD")</f>
        <v>Saturday</v>
      </c>
      <c r="E121" s="1">
        <v>45850</v>
      </c>
      <c r="F121" t="s">
        <v>21</v>
      </c>
      <c r="G121" t="s">
        <v>14</v>
      </c>
      <c r="H121" t="s">
        <v>267</v>
      </c>
      <c r="I121" t="s">
        <v>16</v>
      </c>
      <c r="J121">
        <f>Tickets[[#This Row],[resolution_date]]-Tickets[[#This Row],[submission_date]]</f>
        <v>0</v>
      </c>
    </row>
    <row r="122" spans="1:10" x14ac:dyDescent="0.3">
      <c r="A122" t="s">
        <v>268</v>
      </c>
      <c r="B122" s="1">
        <v>45857</v>
      </c>
      <c r="C122" s="1" t="str">
        <f>TEXT(Tickets[[#This Row],[submission_date]],"MMM")</f>
        <v>Jul</v>
      </c>
      <c r="D122" s="1" t="str">
        <f>TEXT(Tickets[[#This Row],[submission_date]],"DDDD")</f>
        <v>Saturday</v>
      </c>
      <c r="E122" s="1">
        <v>45858</v>
      </c>
      <c r="F122" t="s">
        <v>8</v>
      </c>
      <c r="G122" t="s">
        <v>25</v>
      </c>
      <c r="H122" t="s">
        <v>269</v>
      </c>
      <c r="I122" t="s">
        <v>16</v>
      </c>
      <c r="J122">
        <f>Tickets[[#This Row],[resolution_date]]-Tickets[[#This Row],[submission_date]]</f>
        <v>1</v>
      </c>
    </row>
    <row r="123" spans="1:10" x14ac:dyDescent="0.3">
      <c r="A123" t="s">
        <v>270</v>
      </c>
      <c r="B123" s="1">
        <v>45837</v>
      </c>
      <c r="C123" s="1" t="str">
        <f>TEXT(Tickets[[#This Row],[submission_date]],"MMM")</f>
        <v>Jun</v>
      </c>
      <c r="D123" s="1" t="str">
        <f>TEXT(Tickets[[#This Row],[submission_date]],"DDDD")</f>
        <v>Sunday</v>
      </c>
      <c r="E123" s="1">
        <v>45838</v>
      </c>
      <c r="F123" t="s">
        <v>31</v>
      </c>
      <c r="G123" t="s">
        <v>42</v>
      </c>
      <c r="H123" t="s">
        <v>271</v>
      </c>
      <c r="I123" t="s">
        <v>16</v>
      </c>
      <c r="J123">
        <f>Tickets[[#This Row],[resolution_date]]-Tickets[[#This Row],[submission_date]]</f>
        <v>1</v>
      </c>
    </row>
    <row r="124" spans="1:10" x14ac:dyDescent="0.3">
      <c r="A124" t="s">
        <v>272</v>
      </c>
      <c r="B124" s="1">
        <v>45867</v>
      </c>
      <c r="C124" s="1" t="str">
        <f>TEXT(Tickets[[#This Row],[submission_date]],"MMM")</f>
        <v>Jul</v>
      </c>
      <c r="D124" s="1" t="str">
        <f>TEXT(Tickets[[#This Row],[submission_date]],"DDDD")</f>
        <v>Tuesday</v>
      </c>
      <c r="E124" s="1">
        <v>45868</v>
      </c>
      <c r="F124" t="s">
        <v>13</v>
      </c>
      <c r="G124" t="s">
        <v>9</v>
      </c>
      <c r="H124" t="s">
        <v>273</v>
      </c>
      <c r="I124" t="s">
        <v>16</v>
      </c>
      <c r="J124">
        <f>Tickets[[#This Row],[resolution_date]]-Tickets[[#This Row],[submission_date]]</f>
        <v>1</v>
      </c>
    </row>
    <row r="125" spans="1:10" x14ac:dyDescent="0.3">
      <c r="A125" t="s">
        <v>274</v>
      </c>
      <c r="B125" s="1">
        <v>45888</v>
      </c>
      <c r="C125" s="1" t="str">
        <f>TEXT(Tickets[[#This Row],[submission_date]],"MMM")</f>
        <v>Aug</v>
      </c>
      <c r="D125" s="1" t="str">
        <f>TEXT(Tickets[[#This Row],[submission_date]],"DDDD")</f>
        <v>Tuesday</v>
      </c>
      <c r="E125" s="1">
        <v>45889</v>
      </c>
      <c r="F125" t="s">
        <v>45</v>
      </c>
      <c r="G125" t="s">
        <v>14</v>
      </c>
      <c r="H125" t="s">
        <v>275</v>
      </c>
      <c r="I125" t="s">
        <v>16</v>
      </c>
      <c r="J125">
        <f>Tickets[[#This Row],[resolution_date]]-Tickets[[#This Row],[submission_date]]</f>
        <v>1</v>
      </c>
    </row>
    <row r="126" spans="1:10" x14ac:dyDescent="0.3">
      <c r="A126" t="s">
        <v>276</v>
      </c>
      <c r="B126" s="1">
        <v>45833</v>
      </c>
      <c r="C126" s="1" t="str">
        <f>TEXT(Tickets[[#This Row],[submission_date]],"MMM")</f>
        <v>Jun</v>
      </c>
      <c r="D126" s="1" t="str">
        <f>TEXT(Tickets[[#This Row],[submission_date]],"DDDD")</f>
        <v>Wednesday</v>
      </c>
      <c r="E126" s="1">
        <v>45833</v>
      </c>
      <c r="F126" t="s">
        <v>81</v>
      </c>
      <c r="G126" t="s">
        <v>55</v>
      </c>
      <c r="H126" t="s">
        <v>277</v>
      </c>
      <c r="I126" t="s">
        <v>16</v>
      </c>
      <c r="J126">
        <f>Tickets[[#This Row],[resolution_date]]-Tickets[[#This Row],[submission_date]]</f>
        <v>0</v>
      </c>
    </row>
    <row r="127" spans="1:10" x14ac:dyDescent="0.3">
      <c r="A127" t="s">
        <v>278</v>
      </c>
      <c r="B127" s="1">
        <v>45871</v>
      </c>
      <c r="C127" s="1" t="str">
        <f>TEXT(Tickets[[#This Row],[submission_date]],"MMM")</f>
        <v>Aug</v>
      </c>
      <c r="D127" s="1" t="str">
        <f>TEXT(Tickets[[#This Row],[submission_date]],"DDDD")</f>
        <v>Saturday</v>
      </c>
      <c r="E127" s="1">
        <v>45872</v>
      </c>
      <c r="F127" t="s">
        <v>81</v>
      </c>
      <c r="G127" t="s">
        <v>22</v>
      </c>
      <c r="H127" t="s">
        <v>279</v>
      </c>
      <c r="I127" t="s">
        <v>16</v>
      </c>
      <c r="J127">
        <f>Tickets[[#This Row],[resolution_date]]-Tickets[[#This Row],[submission_date]]</f>
        <v>1</v>
      </c>
    </row>
    <row r="128" spans="1:10" x14ac:dyDescent="0.3">
      <c r="A128" t="s">
        <v>280</v>
      </c>
      <c r="B128" s="1">
        <v>45895</v>
      </c>
      <c r="C128" s="1" t="str">
        <f>TEXT(Tickets[[#This Row],[submission_date]],"MMM")</f>
        <v>Aug</v>
      </c>
      <c r="D128" s="1" t="str">
        <f>TEXT(Tickets[[#This Row],[submission_date]],"DDDD")</f>
        <v>Tuesday</v>
      </c>
      <c r="E128" s="1">
        <v>45898</v>
      </c>
      <c r="F128" t="s">
        <v>21</v>
      </c>
      <c r="G128" t="s">
        <v>32</v>
      </c>
      <c r="H128" t="s">
        <v>281</v>
      </c>
      <c r="I128" t="s">
        <v>29</v>
      </c>
      <c r="J128">
        <f>Tickets[[#This Row],[resolution_date]]-Tickets[[#This Row],[submission_date]]</f>
        <v>3</v>
      </c>
    </row>
    <row r="129" spans="1:10" x14ac:dyDescent="0.3">
      <c r="A129" t="s">
        <v>282</v>
      </c>
      <c r="B129" s="1">
        <v>45855</v>
      </c>
      <c r="C129" s="1" t="str">
        <f>TEXT(Tickets[[#This Row],[submission_date]],"MMM")</f>
        <v>Jul</v>
      </c>
      <c r="D129" s="1" t="str">
        <f>TEXT(Tickets[[#This Row],[submission_date]],"DDDD")</f>
        <v>Thursday</v>
      </c>
      <c r="E129" s="1">
        <v>45860</v>
      </c>
      <c r="F129" t="s">
        <v>13</v>
      </c>
      <c r="G129" t="s">
        <v>55</v>
      </c>
      <c r="H129" t="s">
        <v>283</v>
      </c>
      <c r="I129" t="s">
        <v>29</v>
      </c>
      <c r="J129">
        <f>Tickets[[#This Row],[resolution_date]]-Tickets[[#This Row],[submission_date]]</f>
        <v>5</v>
      </c>
    </row>
    <row r="130" spans="1:10" x14ac:dyDescent="0.3">
      <c r="A130" t="s">
        <v>284</v>
      </c>
      <c r="B130" s="1">
        <v>45909</v>
      </c>
      <c r="C130" s="1" t="str">
        <f>TEXT(Tickets[[#This Row],[submission_date]],"MMM")</f>
        <v>Sep</v>
      </c>
      <c r="D130" s="1" t="str">
        <f>TEXT(Tickets[[#This Row],[submission_date]],"DDDD")</f>
        <v>Tuesday</v>
      </c>
      <c r="E130" s="1">
        <v>45910</v>
      </c>
      <c r="F130" t="s">
        <v>45</v>
      </c>
      <c r="G130" t="s">
        <v>18</v>
      </c>
      <c r="H130" t="s">
        <v>285</v>
      </c>
      <c r="I130" t="s">
        <v>11</v>
      </c>
      <c r="J130">
        <f>Tickets[[#This Row],[resolution_date]]-Tickets[[#This Row],[submission_date]]</f>
        <v>1</v>
      </c>
    </row>
    <row r="131" spans="1:10" x14ac:dyDescent="0.3">
      <c r="A131" t="s">
        <v>286</v>
      </c>
      <c r="B131" s="1">
        <v>45906</v>
      </c>
      <c r="C131" s="1" t="str">
        <f>TEXT(Tickets[[#This Row],[submission_date]],"MMM")</f>
        <v>Sep</v>
      </c>
      <c r="D131" s="1" t="str">
        <f>TEXT(Tickets[[#This Row],[submission_date]],"DDDD")</f>
        <v>Saturday</v>
      </c>
      <c r="E131" s="1">
        <v>45908</v>
      </c>
      <c r="F131" t="s">
        <v>8</v>
      </c>
      <c r="G131" t="s">
        <v>14</v>
      </c>
      <c r="H131" t="s">
        <v>287</v>
      </c>
      <c r="I131" t="s">
        <v>16</v>
      </c>
      <c r="J131">
        <f>Tickets[[#This Row],[resolution_date]]-Tickets[[#This Row],[submission_date]]</f>
        <v>2</v>
      </c>
    </row>
    <row r="132" spans="1:10" x14ac:dyDescent="0.3">
      <c r="A132" t="s">
        <v>288</v>
      </c>
      <c r="B132" s="1">
        <v>45910</v>
      </c>
      <c r="C132" s="1" t="str">
        <f>TEXT(Tickets[[#This Row],[submission_date]],"MMM")</f>
        <v>Sep</v>
      </c>
      <c r="D132" s="1" t="str">
        <f>TEXT(Tickets[[#This Row],[submission_date]],"DDDD")</f>
        <v>Wednesday</v>
      </c>
      <c r="E132" s="1">
        <v>45912</v>
      </c>
      <c r="F132" t="s">
        <v>81</v>
      </c>
      <c r="G132" t="s">
        <v>35</v>
      </c>
      <c r="H132" t="s">
        <v>289</v>
      </c>
      <c r="I132" t="s">
        <v>29</v>
      </c>
      <c r="J132">
        <f>Tickets[[#This Row],[resolution_date]]-Tickets[[#This Row],[submission_date]]</f>
        <v>2</v>
      </c>
    </row>
    <row r="133" spans="1:10" x14ac:dyDescent="0.3">
      <c r="A133" t="s">
        <v>290</v>
      </c>
      <c r="B133" s="1">
        <v>45879</v>
      </c>
      <c r="C133" s="1" t="str">
        <f>TEXT(Tickets[[#This Row],[submission_date]],"MMM")</f>
        <v>Aug</v>
      </c>
      <c r="D133" s="1" t="str">
        <f>TEXT(Tickets[[#This Row],[submission_date]],"DDDD")</f>
        <v>Sunday</v>
      </c>
      <c r="E133" s="1">
        <v>45883</v>
      </c>
      <c r="F133" t="s">
        <v>81</v>
      </c>
      <c r="G133" t="s">
        <v>18</v>
      </c>
      <c r="H133" t="s">
        <v>291</v>
      </c>
      <c r="I133" t="s">
        <v>29</v>
      </c>
      <c r="J133">
        <f>Tickets[[#This Row],[resolution_date]]-Tickets[[#This Row],[submission_date]]</f>
        <v>4</v>
      </c>
    </row>
    <row r="134" spans="1:10" x14ac:dyDescent="0.3">
      <c r="A134" t="s">
        <v>292</v>
      </c>
      <c r="B134" s="1">
        <v>45907</v>
      </c>
      <c r="C134" s="1" t="str">
        <f>TEXT(Tickets[[#This Row],[submission_date]],"MMM")</f>
        <v>Sep</v>
      </c>
      <c r="D134" s="1" t="str">
        <f>TEXT(Tickets[[#This Row],[submission_date]],"DDDD")</f>
        <v>Sunday</v>
      </c>
      <c r="E134" s="1">
        <v>45910</v>
      </c>
      <c r="F134" t="s">
        <v>8</v>
      </c>
      <c r="G134" t="s">
        <v>42</v>
      </c>
      <c r="H134" t="s">
        <v>293</v>
      </c>
      <c r="I134" t="s">
        <v>29</v>
      </c>
      <c r="J134">
        <f>Tickets[[#This Row],[resolution_date]]-Tickets[[#This Row],[submission_date]]</f>
        <v>3</v>
      </c>
    </row>
    <row r="135" spans="1:10" x14ac:dyDescent="0.3">
      <c r="A135" t="s">
        <v>294</v>
      </c>
      <c r="B135" s="1">
        <v>45859</v>
      </c>
      <c r="C135" s="1" t="str">
        <f>TEXT(Tickets[[#This Row],[submission_date]],"MMM")</f>
        <v>Jul</v>
      </c>
      <c r="D135" s="1" t="str">
        <f>TEXT(Tickets[[#This Row],[submission_date]],"DDDD")</f>
        <v>Monday</v>
      </c>
      <c r="E135" s="1">
        <v>45859</v>
      </c>
      <c r="F135" t="s">
        <v>31</v>
      </c>
      <c r="G135" t="s">
        <v>22</v>
      </c>
      <c r="H135" t="s">
        <v>295</v>
      </c>
      <c r="I135" t="s">
        <v>11</v>
      </c>
      <c r="J135">
        <f>Tickets[[#This Row],[resolution_date]]-Tickets[[#This Row],[submission_date]]</f>
        <v>0</v>
      </c>
    </row>
    <row r="136" spans="1:10" x14ac:dyDescent="0.3">
      <c r="A136" t="s">
        <v>296</v>
      </c>
      <c r="B136" s="1">
        <v>45884</v>
      </c>
      <c r="C136" s="1" t="str">
        <f>TEXT(Tickets[[#This Row],[submission_date]],"MMM")</f>
        <v>Aug</v>
      </c>
      <c r="D136" s="1" t="str">
        <f>TEXT(Tickets[[#This Row],[submission_date]],"DDDD")</f>
        <v>Friday</v>
      </c>
      <c r="E136" s="1">
        <v>45891</v>
      </c>
      <c r="F136" t="s">
        <v>8</v>
      </c>
      <c r="G136" t="s">
        <v>32</v>
      </c>
      <c r="H136" t="s">
        <v>297</v>
      </c>
      <c r="I136" t="s">
        <v>29</v>
      </c>
      <c r="J136">
        <f>Tickets[[#This Row],[resolution_date]]-Tickets[[#This Row],[submission_date]]</f>
        <v>7</v>
      </c>
    </row>
    <row r="137" spans="1:10" x14ac:dyDescent="0.3">
      <c r="A137" t="s">
        <v>298</v>
      </c>
      <c r="B137" s="1">
        <v>45832</v>
      </c>
      <c r="C137" s="1" t="str">
        <f>TEXT(Tickets[[#This Row],[submission_date]],"MMM")</f>
        <v>Jun</v>
      </c>
      <c r="D137" s="1" t="str">
        <f>TEXT(Tickets[[#This Row],[submission_date]],"DDDD")</f>
        <v>Tuesday</v>
      </c>
      <c r="E137" s="1">
        <v>45837</v>
      </c>
      <c r="F137" t="s">
        <v>60</v>
      </c>
      <c r="G137" t="s">
        <v>35</v>
      </c>
      <c r="H137" t="s">
        <v>299</v>
      </c>
      <c r="I137" t="s">
        <v>29</v>
      </c>
      <c r="J137">
        <f>Tickets[[#This Row],[resolution_date]]-Tickets[[#This Row],[submission_date]]</f>
        <v>5</v>
      </c>
    </row>
    <row r="138" spans="1:10" x14ac:dyDescent="0.3">
      <c r="A138" t="s">
        <v>300</v>
      </c>
      <c r="B138" s="1">
        <v>45914</v>
      </c>
      <c r="C138" s="1" t="str">
        <f>TEXT(Tickets[[#This Row],[submission_date]],"MMM")</f>
        <v>Sep</v>
      </c>
      <c r="D138" s="1" t="str">
        <f>TEXT(Tickets[[#This Row],[submission_date]],"DDDD")</f>
        <v>Sunday</v>
      </c>
      <c r="E138" s="1">
        <v>45917</v>
      </c>
      <c r="F138" t="s">
        <v>21</v>
      </c>
      <c r="G138" t="s">
        <v>35</v>
      </c>
      <c r="H138" t="s">
        <v>301</v>
      </c>
      <c r="I138" t="s">
        <v>29</v>
      </c>
      <c r="J138">
        <f>Tickets[[#This Row],[resolution_date]]-Tickets[[#This Row],[submission_date]]</f>
        <v>3</v>
      </c>
    </row>
    <row r="139" spans="1:10" x14ac:dyDescent="0.3">
      <c r="A139" t="s">
        <v>302</v>
      </c>
      <c r="B139" s="1">
        <v>45837</v>
      </c>
      <c r="C139" s="1" t="str">
        <f>TEXT(Tickets[[#This Row],[submission_date]],"MMM")</f>
        <v>Jun</v>
      </c>
      <c r="D139" s="1" t="str">
        <f>TEXT(Tickets[[#This Row],[submission_date]],"DDDD")</f>
        <v>Sunday</v>
      </c>
      <c r="E139" s="1">
        <v>45838</v>
      </c>
      <c r="F139" t="s">
        <v>21</v>
      </c>
      <c r="G139" t="s">
        <v>14</v>
      </c>
      <c r="H139" t="s">
        <v>303</v>
      </c>
      <c r="I139" t="s">
        <v>29</v>
      </c>
      <c r="J139">
        <f>Tickets[[#This Row],[resolution_date]]-Tickets[[#This Row],[submission_date]]</f>
        <v>1</v>
      </c>
    </row>
    <row r="140" spans="1:10" x14ac:dyDescent="0.3">
      <c r="A140" t="s">
        <v>304</v>
      </c>
      <c r="B140" s="1">
        <v>45888</v>
      </c>
      <c r="C140" s="1" t="str">
        <f>TEXT(Tickets[[#This Row],[submission_date]],"MMM")</f>
        <v>Aug</v>
      </c>
      <c r="D140" s="1" t="str">
        <f>TEXT(Tickets[[#This Row],[submission_date]],"DDDD")</f>
        <v>Tuesday</v>
      </c>
      <c r="E140" s="1">
        <v>45889</v>
      </c>
      <c r="F140" t="s">
        <v>13</v>
      </c>
      <c r="G140" t="s">
        <v>9</v>
      </c>
      <c r="H140" t="s">
        <v>305</v>
      </c>
      <c r="I140" t="s">
        <v>16</v>
      </c>
      <c r="J140">
        <f>Tickets[[#This Row],[resolution_date]]-Tickets[[#This Row],[submission_date]]</f>
        <v>1</v>
      </c>
    </row>
    <row r="141" spans="1:10" x14ac:dyDescent="0.3">
      <c r="A141" t="s">
        <v>306</v>
      </c>
      <c r="B141" s="1">
        <v>45890</v>
      </c>
      <c r="C141" s="1" t="str">
        <f>TEXT(Tickets[[#This Row],[submission_date]],"MMM")</f>
        <v>Aug</v>
      </c>
      <c r="D141" s="1" t="str">
        <f>TEXT(Tickets[[#This Row],[submission_date]],"DDDD")</f>
        <v>Thursday</v>
      </c>
      <c r="E141" s="1">
        <v>45896</v>
      </c>
      <c r="F141" t="s">
        <v>45</v>
      </c>
      <c r="G141" t="s">
        <v>35</v>
      </c>
      <c r="H141" t="s">
        <v>307</v>
      </c>
      <c r="I141" t="s">
        <v>29</v>
      </c>
      <c r="J141">
        <f>Tickets[[#This Row],[resolution_date]]-Tickets[[#This Row],[submission_date]]</f>
        <v>6</v>
      </c>
    </row>
    <row r="142" spans="1:10" x14ac:dyDescent="0.3">
      <c r="A142" t="s">
        <v>308</v>
      </c>
      <c r="B142" s="1">
        <v>45874</v>
      </c>
      <c r="C142" s="1" t="str">
        <f>TEXT(Tickets[[#This Row],[submission_date]],"MMM")</f>
        <v>Aug</v>
      </c>
      <c r="D142" s="1" t="str">
        <f>TEXT(Tickets[[#This Row],[submission_date]],"DDDD")</f>
        <v>Tuesday</v>
      </c>
      <c r="E142" s="1">
        <v>45875</v>
      </c>
      <c r="F142" t="s">
        <v>21</v>
      </c>
      <c r="G142" t="s">
        <v>46</v>
      </c>
      <c r="H142" t="s">
        <v>309</v>
      </c>
      <c r="I142" t="s">
        <v>16</v>
      </c>
      <c r="J142">
        <f>Tickets[[#This Row],[resolution_date]]-Tickets[[#This Row],[submission_date]]</f>
        <v>1</v>
      </c>
    </row>
    <row r="143" spans="1:10" x14ac:dyDescent="0.3">
      <c r="A143" t="s">
        <v>310</v>
      </c>
      <c r="B143" s="1">
        <v>45887</v>
      </c>
      <c r="C143" s="1" t="str">
        <f>TEXT(Tickets[[#This Row],[submission_date]],"MMM")</f>
        <v>Aug</v>
      </c>
      <c r="D143" s="1" t="str">
        <f>TEXT(Tickets[[#This Row],[submission_date]],"DDDD")</f>
        <v>Monday</v>
      </c>
      <c r="E143" s="1">
        <v>45887</v>
      </c>
      <c r="F143" t="s">
        <v>21</v>
      </c>
      <c r="G143" t="s">
        <v>9</v>
      </c>
      <c r="H143" t="s">
        <v>311</v>
      </c>
      <c r="I143" t="s">
        <v>16</v>
      </c>
      <c r="J143">
        <f>Tickets[[#This Row],[resolution_date]]-Tickets[[#This Row],[submission_date]]</f>
        <v>0</v>
      </c>
    </row>
    <row r="144" spans="1:10" x14ac:dyDescent="0.3">
      <c r="A144" t="s">
        <v>312</v>
      </c>
      <c r="B144" s="1">
        <v>45913</v>
      </c>
      <c r="C144" s="1" t="str">
        <f>TEXT(Tickets[[#This Row],[submission_date]],"MMM")</f>
        <v>Sep</v>
      </c>
      <c r="D144" s="1" t="str">
        <f>TEXT(Tickets[[#This Row],[submission_date]],"DDDD")</f>
        <v>Saturday</v>
      </c>
      <c r="E144" s="1">
        <v>45914</v>
      </c>
      <c r="F144" t="s">
        <v>45</v>
      </c>
      <c r="G144" t="s">
        <v>25</v>
      </c>
      <c r="H144" t="s">
        <v>313</v>
      </c>
      <c r="I144" t="s">
        <v>16</v>
      </c>
      <c r="J144">
        <f>Tickets[[#This Row],[resolution_date]]-Tickets[[#This Row],[submission_date]]</f>
        <v>1</v>
      </c>
    </row>
    <row r="145" spans="1:10" x14ac:dyDescent="0.3">
      <c r="A145" t="s">
        <v>314</v>
      </c>
      <c r="B145" s="1">
        <v>45872</v>
      </c>
      <c r="C145" s="1" t="str">
        <f>TEXT(Tickets[[#This Row],[submission_date]],"MMM")</f>
        <v>Aug</v>
      </c>
      <c r="D145" s="1" t="str">
        <f>TEXT(Tickets[[#This Row],[submission_date]],"DDDD")</f>
        <v>Sunday</v>
      </c>
      <c r="E145" s="1">
        <v>45875</v>
      </c>
      <c r="F145" t="s">
        <v>21</v>
      </c>
      <c r="G145" t="s">
        <v>22</v>
      </c>
      <c r="H145" t="s">
        <v>315</v>
      </c>
      <c r="I145" t="s">
        <v>29</v>
      </c>
      <c r="J145">
        <f>Tickets[[#This Row],[resolution_date]]-Tickets[[#This Row],[submission_date]]</f>
        <v>3</v>
      </c>
    </row>
    <row r="146" spans="1:10" x14ac:dyDescent="0.3">
      <c r="A146" t="s">
        <v>316</v>
      </c>
      <c r="B146" s="1">
        <v>45835</v>
      </c>
      <c r="C146" s="1" t="str">
        <f>TEXT(Tickets[[#This Row],[submission_date]],"MMM")</f>
        <v>Jun</v>
      </c>
      <c r="D146" s="1" t="str">
        <f>TEXT(Tickets[[#This Row],[submission_date]],"DDDD")</f>
        <v>Friday</v>
      </c>
      <c r="E146" s="1">
        <v>45835</v>
      </c>
      <c r="F146" t="s">
        <v>13</v>
      </c>
      <c r="G146" t="s">
        <v>46</v>
      </c>
      <c r="H146" t="s">
        <v>317</v>
      </c>
      <c r="I146" t="s">
        <v>16</v>
      </c>
      <c r="J146">
        <f>Tickets[[#This Row],[resolution_date]]-Tickets[[#This Row],[submission_date]]</f>
        <v>0</v>
      </c>
    </row>
    <row r="147" spans="1:10" x14ac:dyDescent="0.3">
      <c r="A147" t="s">
        <v>318</v>
      </c>
      <c r="B147" s="1">
        <v>45900</v>
      </c>
      <c r="C147" s="1" t="str">
        <f>TEXT(Tickets[[#This Row],[submission_date]],"MMM")</f>
        <v>Aug</v>
      </c>
      <c r="D147" s="1" t="str">
        <f>TEXT(Tickets[[#This Row],[submission_date]],"DDDD")</f>
        <v>Sunday</v>
      </c>
      <c r="E147" s="1">
        <v>45900</v>
      </c>
      <c r="F147" t="s">
        <v>81</v>
      </c>
      <c r="G147" t="s">
        <v>22</v>
      </c>
      <c r="H147" t="s">
        <v>319</v>
      </c>
      <c r="I147" t="s">
        <v>115</v>
      </c>
      <c r="J147">
        <f>Tickets[[#This Row],[resolution_date]]-Tickets[[#This Row],[submission_date]]</f>
        <v>0</v>
      </c>
    </row>
    <row r="148" spans="1:10" x14ac:dyDescent="0.3">
      <c r="A148" t="s">
        <v>320</v>
      </c>
      <c r="B148" s="1">
        <v>45832</v>
      </c>
      <c r="C148" s="1" t="str">
        <f>TEXT(Tickets[[#This Row],[submission_date]],"MMM")</f>
        <v>Jun</v>
      </c>
      <c r="D148" s="1" t="str">
        <f>TEXT(Tickets[[#This Row],[submission_date]],"DDDD")</f>
        <v>Tuesday</v>
      </c>
      <c r="E148" s="1">
        <v>45832</v>
      </c>
      <c r="F148" t="s">
        <v>45</v>
      </c>
      <c r="G148" t="s">
        <v>35</v>
      </c>
      <c r="H148" t="s">
        <v>321</v>
      </c>
      <c r="I148" t="s">
        <v>11</v>
      </c>
      <c r="J148">
        <f>Tickets[[#This Row],[resolution_date]]-Tickets[[#This Row],[submission_date]]</f>
        <v>0</v>
      </c>
    </row>
    <row r="149" spans="1:10" x14ac:dyDescent="0.3">
      <c r="A149" t="s">
        <v>322</v>
      </c>
      <c r="B149" s="1">
        <v>45902</v>
      </c>
      <c r="C149" s="1" t="str">
        <f>TEXT(Tickets[[#This Row],[submission_date]],"MMM")</f>
        <v>Sep</v>
      </c>
      <c r="D149" s="1" t="str">
        <f>TEXT(Tickets[[#This Row],[submission_date]],"DDDD")</f>
        <v>Tuesday</v>
      </c>
      <c r="E149" s="1">
        <v>45906</v>
      </c>
      <c r="F149" t="s">
        <v>60</v>
      </c>
      <c r="G149" t="s">
        <v>22</v>
      </c>
      <c r="H149" t="s">
        <v>323</v>
      </c>
      <c r="I149" t="s">
        <v>29</v>
      </c>
      <c r="J149">
        <f>Tickets[[#This Row],[resolution_date]]-Tickets[[#This Row],[submission_date]]</f>
        <v>4</v>
      </c>
    </row>
    <row r="150" spans="1:10" x14ac:dyDescent="0.3">
      <c r="A150" t="s">
        <v>324</v>
      </c>
      <c r="B150" s="1">
        <v>45854</v>
      </c>
      <c r="C150" s="1" t="str">
        <f>TEXT(Tickets[[#This Row],[submission_date]],"MMM")</f>
        <v>Jul</v>
      </c>
      <c r="D150" s="1" t="str">
        <f>TEXT(Tickets[[#This Row],[submission_date]],"DDDD")</f>
        <v>Wednesday</v>
      </c>
      <c r="E150" s="1">
        <v>45855</v>
      </c>
      <c r="F150" t="s">
        <v>8</v>
      </c>
      <c r="G150" t="s">
        <v>42</v>
      </c>
      <c r="H150" t="s">
        <v>325</v>
      </c>
      <c r="I150" t="s">
        <v>16</v>
      </c>
      <c r="J150">
        <f>Tickets[[#This Row],[resolution_date]]-Tickets[[#This Row],[submission_date]]</f>
        <v>1</v>
      </c>
    </row>
    <row r="151" spans="1:10" x14ac:dyDescent="0.3">
      <c r="A151" t="s">
        <v>326</v>
      </c>
      <c r="B151" s="1">
        <v>45869</v>
      </c>
      <c r="C151" s="1" t="str">
        <f>TEXT(Tickets[[#This Row],[submission_date]],"MMM")</f>
        <v>Jul</v>
      </c>
      <c r="D151" s="1" t="str">
        <f>TEXT(Tickets[[#This Row],[submission_date]],"DDDD")</f>
        <v>Thursday</v>
      </c>
      <c r="E151" s="1">
        <v>45870</v>
      </c>
      <c r="F151" t="s">
        <v>21</v>
      </c>
      <c r="G151" t="s">
        <v>9</v>
      </c>
      <c r="H151" t="s">
        <v>327</v>
      </c>
      <c r="I151" t="s">
        <v>16</v>
      </c>
      <c r="J151">
        <f>Tickets[[#This Row],[resolution_date]]-Tickets[[#This Row],[submission_date]]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EB45-F165-4E45-8D4C-71D92F0E2D4F}">
  <sheetPr codeName="Sheet2"/>
  <dimension ref="C4:O43"/>
  <sheetViews>
    <sheetView topLeftCell="B17" workbookViewId="0">
      <selection activeCell="R33" sqref="R33"/>
    </sheetView>
  </sheetViews>
  <sheetFormatPr defaultRowHeight="14.4" x14ac:dyDescent="0.3"/>
  <cols>
    <col min="4" max="4" width="10.5546875" bestFit="1" customWidth="1"/>
    <col min="5" max="5" width="15.5546875" bestFit="1" customWidth="1"/>
    <col min="6" max="7" width="22.5546875" bestFit="1" customWidth="1"/>
  </cols>
  <sheetData>
    <row r="4" spans="3:14" x14ac:dyDescent="0.3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3:14" x14ac:dyDescent="0.3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3:14" x14ac:dyDescent="0.3">
      <c r="C6" s="4"/>
      <c r="D6" s="8" t="s">
        <v>336</v>
      </c>
      <c r="E6" s="8" t="s">
        <v>328</v>
      </c>
      <c r="F6" s="4"/>
      <c r="G6" s="4"/>
      <c r="H6" s="4"/>
      <c r="I6" s="4"/>
      <c r="J6" s="4"/>
      <c r="K6" s="4"/>
      <c r="L6" s="4"/>
      <c r="M6" s="4"/>
      <c r="N6" s="4"/>
    </row>
    <row r="7" spans="3:14" x14ac:dyDescent="0.3">
      <c r="C7" s="4"/>
      <c r="D7" s="10" t="s">
        <v>330</v>
      </c>
      <c r="E7" s="9">
        <v>27</v>
      </c>
      <c r="F7" s="4"/>
      <c r="G7" s="4"/>
      <c r="H7" s="4"/>
      <c r="I7" s="4"/>
      <c r="J7" s="4"/>
      <c r="K7" s="4"/>
      <c r="L7" s="4"/>
      <c r="M7" s="4"/>
      <c r="N7" s="4"/>
    </row>
    <row r="8" spans="3:14" x14ac:dyDescent="0.3">
      <c r="C8" s="4"/>
      <c r="D8" s="10" t="s">
        <v>331</v>
      </c>
      <c r="E8" s="9">
        <v>51</v>
      </c>
      <c r="F8" s="4"/>
      <c r="G8" s="4"/>
      <c r="H8" s="4"/>
      <c r="I8" s="4"/>
      <c r="J8" s="4"/>
      <c r="K8" s="4"/>
      <c r="L8" s="4"/>
      <c r="M8" s="4"/>
      <c r="N8" s="4"/>
    </row>
    <row r="9" spans="3:14" x14ac:dyDescent="0.3">
      <c r="C9" s="4"/>
      <c r="D9" s="10" t="s">
        <v>332</v>
      </c>
      <c r="E9" s="9">
        <v>45</v>
      </c>
      <c r="F9" s="4"/>
      <c r="G9" s="4"/>
      <c r="H9" s="4"/>
      <c r="I9" s="4"/>
      <c r="J9" s="4"/>
      <c r="K9" s="4"/>
      <c r="L9" s="4"/>
      <c r="M9" s="4"/>
      <c r="N9" s="4"/>
    </row>
    <row r="10" spans="3:14" x14ac:dyDescent="0.3">
      <c r="C10" s="4"/>
      <c r="D10" s="10" t="s">
        <v>333</v>
      </c>
      <c r="E10" s="9">
        <v>27</v>
      </c>
      <c r="F10" s="4"/>
      <c r="G10" s="4"/>
      <c r="H10" s="4"/>
      <c r="I10" s="4"/>
      <c r="J10" s="4"/>
      <c r="K10" s="4"/>
      <c r="L10" s="4"/>
      <c r="M10" s="4"/>
      <c r="N10" s="4"/>
    </row>
    <row r="11" spans="3:14" x14ac:dyDescent="0.3">
      <c r="C11" s="4"/>
      <c r="D11" s="10" t="s">
        <v>329</v>
      </c>
      <c r="E11" s="9">
        <v>150</v>
      </c>
      <c r="F11" s="4"/>
      <c r="G11" s="4"/>
      <c r="H11" s="4"/>
      <c r="I11" s="4"/>
      <c r="J11" s="4"/>
      <c r="K11" s="4"/>
      <c r="L11" s="4"/>
      <c r="M11" s="4"/>
      <c r="N11" s="4"/>
    </row>
    <row r="12" spans="3:14" x14ac:dyDescent="0.3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3:14" x14ac:dyDescent="0.3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3:14" x14ac:dyDescent="0.3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3:14" x14ac:dyDescent="0.3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3:14" x14ac:dyDescent="0.3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3:15" x14ac:dyDescent="0.3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3:15" x14ac:dyDescent="0.3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3:15" x14ac:dyDescent="0.3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3:15" x14ac:dyDescent="0.3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3:15" x14ac:dyDescent="0.3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3" spans="3:15" x14ac:dyDescent="0.3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3:15" x14ac:dyDescent="0.3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3:15" x14ac:dyDescent="0.3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3:15" x14ac:dyDescent="0.3">
      <c r="C26" s="7"/>
      <c r="D26" s="8" t="s">
        <v>334</v>
      </c>
      <c r="E26" s="8" t="s">
        <v>337</v>
      </c>
      <c r="F26" s="8" t="s">
        <v>335</v>
      </c>
      <c r="G26" s="7"/>
      <c r="H26" s="7"/>
      <c r="I26" s="7"/>
      <c r="J26" s="7"/>
      <c r="K26" s="7"/>
      <c r="L26" s="7"/>
      <c r="M26" s="7"/>
      <c r="N26" s="7"/>
      <c r="O26" s="7"/>
    </row>
    <row r="27" spans="3:15" x14ac:dyDescent="0.3">
      <c r="C27" s="7"/>
      <c r="D27" s="8" t="s">
        <v>350</v>
      </c>
      <c r="E27" s="8"/>
      <c r="F27" s="9">
        <v>26</v>
      </c>
      <c r="G27" s="7"/>
      <c r="H27" s="7"/>
      <c r="I27" s="7"/>
      <c r="J27" s="7"/>
      <c r="K27" s="7"/>
      <c r="L27" s="7"/>
      <c r="M27" s="7"/>
      <c r="N27" s="7"/>
      <c r="O27" s="7"/>
    </row>
    <row r="28" spans="3:15" x14ac:dyDescent="0.3">
      <c r="C28" s="7"/>
      <c r="D28" s="8" t="s">
        <v>351</v>
      </c>
      <c r="E28" s="8"/>
      <c r="F28" s="9">
        <v>19</v>
      </c>
      <c r="G28" s="7"/>
      <c r="H28" s="7"/>
      <c r="I28" s="7"/>
      <c r="J28" s="7"/>
      <c r="K28" s="7"/>
      <c r="L28" s="7"/>
      <c r="M28" s="7"/>
      <c r="N28" s="7"/>
      <c r="O28" s="7"/>
    </row>
    <row r="29" spans="3:15" x14ac:dyDescent="0.3">
      <c r="C29" s="7"/>
      <c r="D29" s="8" t="s">
        <v>352</v>
      </c>
      <c r="E29" s="8"/>
      <c r="F29" s="9">
        <v>22</v>
      </c>
      <c r="G29" s="7"/>
      <c r="H29" s="7"/>
      <c r="I29" s="7"/>
      <c r="J29" s="7"/>
      <c r="K29" s="7"/>
      <c r="L29" s="7"/>
      <c r="M29" s="7"/>
      <c r="N29" s="7"/>
      <c r="O29" s="7"/>
    </row>
    <row r="30" spans="3:15" x14ac:dyDescent="0.3">
      <c r="C30" s="7"/>
      <c r="D30" s="8" t="s">
        <v>353</v>
      </c>
      <c r="E30" s="8"/>
      <c r="F30" s="9">
        <v>24</v>
      </c>
      <c r="G30" s="7"/>
      <c r="H30" s="7"/>
      <c r="I30" s="7"/>
      <c r="J30" s="7"/>
      <c r="K30" s="7"/>
      <c r="L30" s="7"/>
      <c r="M30" s="7"/>
      <c r="N30" s="7"/>
      <c r="O30" s="7"/>
    </row>
    <row r="31" spans="3:15" x14ac:dyDescent="0.3">
      <c r="C31" s="7"/>
      <c r="D31" s="8" t="s">
        <v>354</v>
      </c>
      <c r="E31" s="8"/>
      <c r="F31" s="9">
        <v>23</v>
      </c>
      <c r="G31" s="7"/>
      <c r="H31" s="7"/>
      <c r="I31" s="7"/>
      <c r="J31" s="7"/>
      <c r="K31" s="7"/>
      <c r="L31" s="7"/>
      <c r="M31" s="7"/>
      <c r="N31" s="7"/>
      <c r="O31" s="7"/>
    </row>
    <row r="32" spans="3:15" x14ac:dyDescent="0.3">
      <c r="C32" s="7"/>
      <c r="D32" s="8" t="s">
        <v>355</v>
      </c>
      <c r="E32" s="8"/>
      <c r="F32" s="9">
        <v>16</v>
      </c>
      <c r="G32" s="7"/>
      <c r="H32" s="7"/>
      <c r="I32" s="7"/>
      <c r="J32" s="7"/>
      <c r="K32" s="7"/>
      <c r="L32" s="7"/>
      <c r="M32" s="7"/>
      <c r="N32" s="7"/>
      <c r="O32" s="7"/>
    </row>
    <row r="33" spans="3:15" x14ac:dyDescent="0.3">
      <c r="C33" s="7"/>
      <c r="D33" s="8" t="s">
        <v>356</v>
      </c>
      <c r="E33" s="8"/>
      <c r="F33" s="9">
        <v>20</v>
      </c>
      <c r="G33" s="7"/>
      <c r="H33" s="7"/>
      <c r="I33" s="7"/>
      <c r="J33" s="7"/>
      <c r="K33" s="7"/>
      <c r="L33" s="7"/>
      <c r="M33" s="7"/>
      <c r="N33" s="7"/>
      <c r="O33" s="7"/>
    </row>
    <row r="34" spans="3:15" x14ac:dyDescent="0.3">
      <c r="C34" s="7"/>
      <c r="D34" s="8" t="s">
        <v>329</v>
      </c>
      <c r="E34" s="8"/>
      <c r="F34" s="9">
        <v>150</v>
      </c>
      <c r="G34" s="7"/>
      <c r="H34" s="7"/>
      <c r="I34" s="7"/>
      <c r="J34" s="7"/>
      <c r="K34" s="7"/>
      <c r="L34" s="7"/>
      <c r="M34" s="7"/>
      <c r="N34" s="7"/>
      <c r="O34" s="7"/>
    </row>
    <row r="35" spans="3:15" x14ac:dyDescent="0.3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3:15" x14ac:dyDescent="0.3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3:15" x14ac:dyDescent="0.3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3:15" x14ac:dyDescent="0.3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3:15" x14ac:dyDescent="0.3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3:15" x14ac:dyDescent="0.3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3:15" x14ac:dyDescent="0.3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3:15" x14ac:dyDescent="0.3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3:15" x14ac:dyDescent="0.3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</sheetData>
  <conditionalFormatting pivot="1" sqref="F27:F3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{3485FBB4-762C-4CA6-AC07-C38425B605EC}</x14:id>
        </ext>
      </extLst>
    </cfRule>
  </conditionalFormatting>
  <conditionalFormatting pivot="1">
    <cfRule type="top10" dxfId="14" priority="9" rank="1"/>
  </conditionalFormatting>
  <conditionalFormatting pivot="1">
    <cfRule type="top10" dxfId="13" priority="8" percent="1" rank="1"/>
  </conditionalFormatting>
  <conditionalFormatting pivot="1">
    <cfRule type="top10" dxfId="12" priority="7" percent="1" rank="1"/>
  </conditionalFormatting>
  <conditionalFormatting pivot="1">
    <cfRule type="top10" dxfId="11" priority="6" percent="1" rank="1"/>
  </conditionalFormatting>
  <conditionalFormatting pivot="1">
    <cfRule type="top10" dxfId="10" priority="5" percent="1" rank="10"/>
  </conditionalFormatting>
  <conditionalFormatting pivot="1">
    <cfRule type="top10" dxfId="9" priority="4" percent="1" rank="10"/>
  </conditionalFormatting>
  <conditionalFormatting pivot="1">
    <cfRule type="top10" dxfId="8" priority="2" percent="1" rank="10"/>
  </conditionalFormatting>
  <conditionalFormatting pivot="1">
    <cfRule type="top10" dxfId="7" priority="1" percent="1" rank="10"/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485FBB4-762C-4CA6-AC07-C38425B605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F27:F33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AE37-5330-4F6A-A80A-526937914DCD}">
  <sheetPr codeName="Sheet3"/>
  <dimension ref="D13:L22"/>
  <sheetViews>
    <sheetView topLeftCell="B4" workbookViewId="0">
      <selection activeCell="H73" sqref="H73"/>
    </sheetView>
  </sheetViews>
  <sheetFormatPr defaultRowHeight="14.4" x14ac:dyDescent="0.3"/>
  <cols>
    <col min="4" max="4" width="19.5546875" bestFit="1" customWidth="1"/>
    <col min="5" max="5" width="7.21875" bestFit="1" customWidth="1"/>
    <col min="6" max="6" width="4.77734375" bestFit="1" customWidth="1"/>
    <col min="7" max="7" width="4.21875" bestFit="1" customWidth="1"/>
    <col min="8" max="8" width="7.77734375" bestFit="1" customWidth="1"/>
    <col min="9" max="9" width="10.5546875" bestFit="1" customWidth="1"/>
    <col min="10" max="10" width="4.77734375" bestFit="1" customWidth="1"/>
    <col min="11" max="11" width="4.21875" bestFit="1" customWidth="1"/>
    <col min="12" max="12" width="7.77734375" bestFit="1" customWidth="1"/>
    <col min="13" max="13" width="10.6640625" bestFit="1" customWidth="1"/>
    <col min="14" max="14" width="10.77734375" bestFit="1" customWidth="1"/>
    <col min="15" max="15" width="4.77734375" bestFit="1" customWidth="1"/>
    <col min="16" max="16" width="4.21875" bestFit="1" customWidth="1"/>
    <col min="17" max="17" width="7.77734375" bestFit="1" customWidth="1"/>
    <col min="18" max="18" width="13.6640625" bestFit="1" customWidth="1"/>
    <col min="19" max="19" width="9.6640625" bestFit="1" customWidth="1"/>
    <col min="20" max="20" width="4.21875" bestFit="1" customWidth="1"/>
    <col min="21" max="21" width="7.77734375" bestFit="1" customWidth="1"/>
    <col min="22" max="22" width="12.44140625" bestFit="1" customWidth="1"/>
    <col min="23" max="23" width="7.33203125" bestFit="1" customWidth="1"/>
    <col min="24" max="24" width="4.21875" bestFit="1" customWidth="1"/>
    <col min="25" max="25" width="7.77734375" bestFit="1" customWidth="1"/>
    <col min="26" max="26" width="10.109375" bestFit="1" customWidth="1"/>
    <col min="27" max="27" width="9.5546875" bestFit="1" customWidth="1"/>
    <col min="28" max="28" width="4.21875" bestFit="1" customWidth="1"/>
    <col min="29" max="29" width="12.33203125" bestFit="1" customWidth="1"/>
    <col min="30" max="30" width="10" bestFit="1" customWidth="1"/>
    <col min="31" max="31" width="4.77734375" bestFit="1" customWidth="1"/>
    <col min="32" max="32" width="4.21875" bestFit="1" customWidth="1"/>
    <col min="33" max="33" width="7.77734375" bestFit="1" customWidth="1"/>
    <col min="34" max="34" width="12.77734375" bestFit="1" customWidth="1"/>
    <col min="35" max="35" width="10.5546875" bestFit="1" customWidth="1"/>
  </cols>
  <sheetData>
    <row r="13" spans="4:12" x14ac:dyDescent="0.3">
      <c r="D13" s="2" t="s">
        <v>340</v>
      </c>
      <c r="E13" s="2" t="s">
        <v>339</v>
      </c>
    </row>
    <row r="14" spans="4:12" x14ac:dyDescent="0.3">
      <c r="D14" s="2" t="s">
        <v>341</v>
      </c>
      <c r="E14" t="s">
        <v>115</v>
      </c>
      <c r="F14" t="s">
        <v>11</v>
      </c>
      <c r="G14" t="s">
        <v>29</v>
      </c>
      <c r="H14" t="s">
        <v>16</v>
      </c>
      <c r="I14" t="s">
        <v>329</v>
      </c>
    </row>
    <row r="15" spans="4:12" x14ac:dyDescent="0.3">
      <c r="D15" s="3" t="s">
        <v>31</v>
      </c>
      <c r="E15" s="6"/>
      <c r="F15" s="6">
        <v>0</v>
      </c>
      <c r="G15" s="6">
        <v>3.5</v>
      </c>
      <c r="H15" s="6">
        <v>1</v>
      </c>
      <c r="I15" s="6">
        <v>1.7333333333333334</v>
      </c>
      <c r="L15" s="6"/>
    </row>
    <row r="16" spans="4:12" x14ac:dyDescent="0.3">
      <c r="D16" s="3" t="s">
        <v>81</v>
      </c>
      <c r="E16" s="6">
        <v>0</v>
      </c>
      <c r="F16" s="6">
        <v>0</v>
      </c>
      <c r="G16" s="6">
        <v>4.5</v>
      </c>
      <c r="H16" s="6">
        <v>1</v>
      </c>
      <c r="I16" s="6">
        <v>2.5833333333333335</v>
      </c>
    </row>
    <row r="17" spans="4:9" x14ac:dyDescent="0.3">
      <c r="D17" s="3" t="s">
        <v>21</v>
      </c>
      <c r="E17" s="6">
        <v>1</v>
      </c>
      <c r="F17" s="6">
        <v>0.25</v>
      </c>
      <c r="G17" s="6">
        <v>3.2</v>
      </c>
      <c r="H17" s="6">
        <v>0.55555555555555558</v>
      </c>
      <c r="I17" s="6">
        <v>1.625</v>
      </c>
    </row>
    <row r="18" spans="4:9" x14ac:dyDescent="0.3">
      <c r="D18" s="3" t="s">
        <v>45</v>
      </c>
      <c r="E18" s="6"/>
      <c r="F18" s="6">
        <v>0.2</v>
      </c>
      <c r="G18" s="6">
        <v>4.7142857142857144</v>
      </c>
      <c r="H18" s="6">
        <v>1.0909090909090908</v>
      </c>
      <c r="I18" s="6">
        <v>2</v>
      </c>
    </row>
    <row r="19" spans="4:9" x14ac:dyDescent="0.3">
      <c r="D19" s="3" t="s">
        <v>8</v>
      </c>
      <c r="E19" s="6"/>
      <c r="F19" s="6">
        <v>0.33333333333333331</v>
      </c>
      <c r="G19" s="6">
        <v>3.8571428571428572</v>
      </c>
      <c r="H19" s="6">
        <v>1.125</v>
      </c>
      <c r="I19" s="6">
        <v>2.0555555555555554</v>
      </c>
    </row>
    <row r="20" spans="4:9" x14ac:dyDescent="0.3">
      <c r="D20" s="3" t="s">
        <v>60</v>
      </c>
      <c r="E20" s="6"/>
      <c r="F20" s="6">
        <v>0</v>
      </c>
      <c r="G20" s="6">
        <v>4.833333333333333</v>
      </c>
      <c r="H20" s="6"/>
      <c r="I20" s="6">
        <v>4.1428571428571432</v>
      </c>
    </row>
    <row r="21" spans="4:9" x14ac:dyDescent="0.3">
      <c r="D21" s="3" t="s">
        <v>13</v>
      </c>
      <c r="E21" s="6">
        <v>0</v>
      </c>
      <c r="F21" s="6">
        <v>0.5714285714285714</v>
      </c>
      <c r="G21" s="6">
        <v>5.3125</v>
      </c>
      <c r="H21" s="6">
        <v>1.2692307692307692</v>
      </c>
      <c r="I21" s="6">
        <v>2.392156862745098</v>
      </c>
    </row>
    <row r="22" spans="4:9" x14ac:dyDescent="0.3">
      <c r="D22" s="3" t="s">
        <v>329</v>
      </c>
      <c r="E22" s="6">
        <v>0.25</v>
      </c>
      <c r="F22" s="6">
        <v>0.28000000000000003</v>
      </c>
      <c r="G22" s="6">
        <v>4.3793103448275863</v>
      </c>
      <c r="H22" s="6">
        <v>1.0793650793650793</v>
      </c>
      <c r="I22" s="6">
        <v>2.2000000000000002</v>
      </c>
    </row>
  </sheetData>
  <conditionalFormatting pivot="1" sqref="G15:G21">
    <cfRule type="top10" dxfId="6" priority="4" percent="1" rank="10"/>
  </conditionalFormatting>
  <conditionalFormatting pivot="1" sqref="F15:F21">
    <cfRule type="top10" dxfId="5" priority="3" percent="1" rank="10"/>
  </conditionalFormatting>
  <conditionalFormatting pivot="1" sqref="H15:H21">
    <cfRule type="top10" dxfId="4" priority="2" percent="1" rank="10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2C51-89C5-415D-8352-E454D341109A}">
  <sheetPr codeName="Sheet4"/>
  <dimension ref="E6:F12"/>
  <sheetViews>
    <sheetView workbookViewId="0">
      <selection activeCell="A22" sqref="A22"/>
    </sheetView>
  </sheetViews>
  <sheetFormatPr defaultRowHeight="14.4" x14ac:dyDescent="0.3"/>
  <cols>
    <col min="5" max="5" width="20.6640625" bestFit="1" customWidth="1"/>
    <col min="6" max="6" width="15.5546875" bestFit="1" customWidth="1"/>
  </cols>
  <sheetData>
    <row r="6" spans="5:6" x14ac:dyDescent="0.3">
      <c r="E6" s="2" t="s">
        <v>347</v>
      </c>
      <c r="F6" t="s">
        <v>328</v>
      </c>
    </row>
    <row r="7" spans="5:6" x14ac:dyDescent="0.3">
      <c r="E7" s="3" t="s">
        <v>342</v>
      </c>
      <c r="F7" s="5">
        <v>51</v>
      </c>
    </row>
    <row r="8" spans="5:6" x14ac:dyDescent="0.3">
      <c r="E8" s="3" t="s">
        <v>345</v>
      </c>
      <c r="F8" s="5">
        <v>24</v>
      </c>
    </row>
    <row r="9" spans="5:6" x14ac:dyDescent="0.3">
      <c r="E9" s="3" t="s">
        <v>343</v>
      </c>
      <c r="F9" s="5">
        <v>23</v>
      </c>
    </row>
    <row r="10" spans="5:6" x14ac:dyDescent="0.3">
      <c r="E10" s="3" t="s">
        <v>344</v>
      </c>
      <c r="F10" s="5">
        <v>15</v>
      </c>
    </row>
    <row r="11" spans="5:6" x14ac:dyDescent="0.3">
      <c r="E11" s="3" t="s">
        <v>346</v>
      </c>
      <c r="F11" s="5">
        <v>37</v>
      </c>
    </row>
    <row r="12" spans="5:6" x14ac:dyDescent="0.3">
      <c r="E12" s="3" t="s">
        <v>329</v>
      </c>
      <c r="F12" s="5">
        <v>150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5D66-9803-411A-8705-B2C0F461EC5C}">
  <sheetPr codeName="Sheet5"/>
  <dimension ref="E6:F17"/>
  <sheetViews>
    <sheetView workbookViewId="0">
      <selection activeCell="F1" sqref="F1"/>
    </sheetView>
  </sheetViews>
  <sheetFormatPr defaultRowHeight="14.4" x14ac:dyDescent="0.3"/>
  <cols>
    <col min="5" max="5" width="13.21875" bestFit="1" customWidth="1"/>
    <col min="6" max="6" width="8.5546875" bestFit="1" customWidth="1"/>
    <col min="7" max="8" width="20.5546875" bestFit="1" customWidth="1"/>
  </cols>
  <sheetData>
    <row r="6" spans="5:6" x14ac:dyDescent="0.3">
      <c r="E6" s="2" t="s">
        <v>348</v>
      </c>
      <c r="F6" t="s">
        <v>349</v>
      </c>
    </row>
    <row r="7" spans="5:6" x14ac:dyDescent="0.3">
      <c r="E7" s="3" t="s">
        <v>9</v>
      </c>
      <c r="F7" s="6">
        <v>1.2142857142857142</v>
      </c>
    </row>
    <row r="8" spans="5:6" x14ac:dyDescent="0.3">
      <c r="E8" s="3" t="s">
        <v>46</v>
      </c>
      <c r="F8" s="6">
        <v>1.2857142857142858</v>
      </c>
    </row>
    <row r="9" spans="5:6" x14ac:dyDescent="0.3">
      <c r="E9" s="3" t="s">
        <v>25</v>
      </c>
      <c r="F9" s="6">
        <v>1.3846153846153846</v>
      </c>
    </row>
    <row r="10" spans="5:6" x14ac:dyDescent="0.3">
      <c r="E10" s="3" t="s">
        <v>42</v>
      </c>
      <c r="F10" s="6">
        <v>1.875</v>
      </c>
    </row>
    <row r="11" spans="5:6" x14ac:dyDescent="0.3">
      <c r="E11" s="3" t="s">
        <v>14</v>
      </c>
      <c r="F11" s="6">
        <v>1.962962962962963</v>
      </c>
    </row>
    <row r="12" spans="5:6" x14ac:dyDescent="0.3">
      <c r="E12" s="3" t="s">
        <v>22</v>
      </c>
      <c r="F12" s="6">
        <v>2</v>
      </c>
    </row>
    <row r="13" spans="5:6" x14ac:dyDescent="0.3">
      <c r="E13" s="3" t="s">
        <v>18</v>
      </c>
      <c r="F13" s="6">
        <v>2.6875</v>
      </c>
    </row>
    <row r="14" spans="5:6" x14ac:dyDescent="0.3">
      <c r="E14" s="3" t="s">
        <v>55</v>
      </c>
      <c r="F14" s="6">
        <v>2.75</v>
      </c>
    </row>
    <row r="15" spans="5:6" x14ac:dyDescent="0.3">
      <c r="E15" s="3" t="s">
        <v>32</v>
      </c>
      <c r="F15" s="6">
        <v>3.0588235294117645</v>
      </c>
    </row>
    <row r="16" spans="5:6" x14ac:dyDescent="0.3">
      <c r="E16" s="3" t="s">
        <v>35</v>
      </c>
      <c r="F16" s="6">
        <v>3.4666666666666668</v>
      </c>
    </row>
    <row r="17" spans="5:6" x14ac:dyDescent="0.3">
      <c r="E17" s="3" t="s">
        <v>329</v>
      </c>
      <c r="F17" s="5">
        <v>2.2000000000000002</v>
      </c>
    </row>
  </sheetData>
  <conditionalFormatting pivot="1" sqref="F7:F1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{B03E5895-34BA-43DE-888C-4C7A16AB7C54}</x14:id>
        </ext>
      </extLst>
    </cfRule>
  </conditionalFormatting>
  <conditionalFormatting pivot="1" sqref="F7:F16">
    <cfRule type="top10" dxfId="2" priority="2" bottom="1" rank="5"/>
  </conditionalFormatting>
  <conditionalFormatting pivot="1" sqref="F12:F16">
    <cfRule type="top10" dxfId="1" priority="1" bottom="1" rank="10"/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03E5895-34BA-43DE-888C-4C7A16AB7C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F7:F16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9819-4F69-4092-837A-2BE42127D134}">
  <sheetPr codeName="Sheet6"/>
  <dimension ref="B1:V37"/>
  <sheetViews>
    <sheetView showGridLines="0" zoomScale="72" zoomScaleNormal="72" workbookViewId="0">
      <selection activeCell="Y18" sqref="Y18"/>
    </sheetView>
  </sheetViews>
  <sheetFormatPr defaultRowHeight="14.4" x14ac:dyDescent="0.3"/>
  <cols>
    <col min="1" max="2" width="8.88671875" customWidth="1"/>
    <col min="7" max="7" width="8.88671875" customWidth="1"/>
  </cols>
  <sheetData>
    <row r="1" spans="2:22" x14ac:dyDescent="0.3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2:22" x14ac:dyDescent="0.3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2:22" x14ac:dyDescent="0.3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2:22" x14ac:dyDescent="0.3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2:22" x14ac:dyDescent="0.3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2:22" x14ac:dyDescent="0.3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2" x14ac:dyDescent="0.3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2:22" x14ac:dyDescent="0.3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2:22" x14ac:dyDescent="0.3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2:22" x14ac:dyDescent="0.3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2:22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2:22" x14ac:dyDescent="0.3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2:22" x14ac:dyDescent="0.3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2:22" x14ac:dyDescent="0.3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2:22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2:22" x14ac:dyDescent="0.3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2:22" x14ac:dyDescent="0.3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2:22" x14ac:dyDescent="0.3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2:22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2:22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2:22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2:22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2:22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2:22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2:22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2:22" x14ac:dyDescent="0.3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2:22" x14ac:dyDescent="0.3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2:22" x14ac:dyDescent="0.3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2:22" x14ac:dyDescent="0.3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2:22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2:22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2:22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2:22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2:22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2:22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2:22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2:22" x14ac:dyDescent="0.3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4324-F952-485D-9C0A-CD41B06D49B2}">
  <sheetPr codeName="Sheet7"/>
  <dimension ref="A1"/>
  <sheetViews>
    <sheetView showGridLines="0" topLeftCell="D7" workbookViewId="0">
      <selection activeCell="Q8" sqref="Q8"/>
    </sheetView>
  </sheetViews>
  <sheetFormatPr defaultRowHeight="14.4" x14ac:dyDescent="0.3"/>
  <cols>
    <col min="8" max="8" width="11.21875" customWidth="1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003E-CC8D-4C0E-A7E8-3EC84B9ECDBD}">
  <sheetPr codeName="Sheet8"/>
  <dimension ref="A1"/>
  <sheetViews>
    <sheetView showGridLines="0" workbookViewId="0">
      <selection activeCell="C2" sqref="C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3691-A310-43C6-80D5-95C8AE3039F4}">
  <sheetPr codeName="Sheet9"/>
  <dimension ref="C3:D16"/>
  <sheetViews>
    <sheetView showGridLines="0" tabSelected="1" workbookViewId="0">
      <selection activeCell="D15" sqref="D15"/>
    </sheetView>
  </sheetViews>
  <sheetFormatPr defaultRowHeight="14.4" x14ac:dyDescent="0.3"/>
  <cols>
    <col min="4" max="4" width="145.44140625" bestFit="1" customWidth="1"/>
  </cols>
  <sheetData>
    <row r="3" spans="3:4" x14ac:dyDescent="0.3">
      <c r="C3" s="4"/>
      <c r="D3" s="4"/>
    </row>
    <row r="4" spans="3:4" ht="18" x14ac:dyDescent="0.3">
      <c r="C4" s="4"/>
      <c r="D4" s="13" t="s">
        <v>358</v>
      </c>
    </row>
    <row r="5" spans="3:4" ht="19.2" customHeight="1" x14ac:dyDescent="0.3">
      <c r="C5" s="4"/>
      <c r="D5" s="14" t="s">
        <v>359</v>
      </c>
    </row>
    <row r="6" spans="3:4" ht="22.8" customHeight="1" x14ac:dyDescent="0.3">
      <c r="C6" s="4"/>
      <c r="D6" s="14" t="s">
        <v>360</v>
      </c>
    </row>
    <row r="7" spans="3:4" ht="21.6" customHeight="1" x14ac:dyDescent="0.3">
      <c r="C7" s="4"/>
      <c r="D7" s="14" t="s">
        <v>362</v>
      </c>
    </row>
    <row r="8" spans="3:4" ht="24" customHeight="1" x14ac:dyDescent="0.3">
      <c r="C8" s="4"/>
      <c r="D8" s="14" t="s">
        <v>363</v>
      </c>
    </row>
    <row r="9" spans="3:4" ht="24" customHeight="1" x14ac:dyDescent="0.3">
      <c r="C9" s="4"/>
      <c r="D9" s="14" t="s">
        <v>364</v>
      </c>
    </row>
    <row r="10" spans="3:4" ht="22.2" customHeight="1" x14ac:dyDescent="0.3">
      <c r="C10" s="4"/>
      <c r="D10" s="14" t="s">
        <v>361</v>
      </c>
    </row>
    <row r="11" spans="3:4" ht="15.6" x14ac:dyDescent="0.3">
      <c r="C11" s="4"/>
      <c r="D11" s="15"/>
    </row>
    <row r="15" spans="3:4" x14ac:dyDescent="0.3">
      <c r="D15" s="8"/>
    </row>
    <row r="16" spans="3:4" x14ac:dyDescent="0.3">
      <c r="D16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7E4ED-26B1-4055-B5C7-CEFDD1D64F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help_desk_tickets</vt:lpstr>
      <vt:lpstr>Ticket Volume Trends</vt:lpstr>
      <vt:lpstr>Resolution Time Metrics</vt:lpstr>
      <vt:lpstr>Top Problems &amp; Root Causes</vt:lpstr>
      <vt:lpstr>Analyst Performance</vt:lpstr>
      <vt:lpstr>1.Dashboard</vt:lpstr>
      <vt:lpstr>2.Data &amp; Calculations</vt:lpstr>
      <vt:lpstr>3.Detailed Analysis</vt:lpstr>
      <vt:lpstr>4.Recommendations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22A95A0335 .</dc:creator>
  <cp:lastModifiedBy>22A95A0335 .</cp:lastModifiedBy>
  <dcterms:created xsi:type="dcterms:W3CDTF">2026-03-23T16:08:34Z</dcterms:created>
  <dcterms:modified xsi:type="dcterms:W3CDTF">2026-03-24T10:41:48Z</dcterms:modified>
</cp:coreProperties>
</file>