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TML@7339\xcell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5" i="1"/>
  <c r="M3" i="2"/>
  <c r="M4" i="2"/>
  <c r="M5" i="2"/>
  <c r="M6" i="2"/>
  <c r="M7" i="2"/>
  <c r="M8" i="2"/>
  <c r="M9" i="2"/>
  <c r="M10" i="2"/>
  <c r="M11" i="2"/>
  <c r="M2" i="2"/>
  <c r="L2" i="2"/>
  <c r="J2" i="2"/>
  <c r="H2" i="2"/>
  <c r="L11" i="2"/>
  <c r="I11" i="2"/>
  <c r="J11" i="2" s="1"/>
  <c r="N11" i="2" s="1"/>
  <c r="H11" i="2"/>
  <c r="L10" i="2"/>
  <c r="I10" i="2"/>
  <c r="J10" i="2" s="1"/>
  <c r="H10" i="2"/>
  <c r="L9" i="2"/>
  <c r="I9" i="2"/>
  <c r="J9" i="2" s="1"/>
  <c r="H9" i="2"/>
  <c r="L8" i="2"/>
  <c r="I8" i="2"/>
  <c r="J8" i="2" s="1"/>
  <c r="H8" i="2"/>
  <c r="L7" i="2"/>
  <c r="J7" i="2"/>
  <c r="N7" i="2" s="1"/>
  <c r="I7" i="2"/>
  <c r="H7" i="2"/>
  <c r="L6" i="2"/>
  <c r="I6" i="2"/>
  <c r="J6" i="2" s="1"/>
  <c r="H6" i="2"/>
  <c r="K6" i="2" s="1"/>
  <c r="L5" i="2"/>
  <c r="I5" i="2"/>
  <c r="J5" i="2" s="1"/>
  <c r="H5" i="2"/>
  <c r="L4" i="2"/>
  <c r="I4" i="2"/>
  <c r="J4" i="2" s="1"/>
  <c r="H4" i="2"/>
  <c r="L3" i="2"/>
  <c r="J3" i="2"/>
  <c r="N3" i="2" s="1"/>
  <c r="I3" i="2"/>
  <c r="H3" i="2"/>
  <c r="I2" i="2"/>
  <c r="K9" i="2" l="1"/>
  <c r="K5" i="2"/>
  <c r="K8" i="2"/>
  <c r="K4" i="2"/>
  <c r="K10" i="2"/>
  <c r="N5" i="2"/>
  <c r="N4" i="2"/>
  <c r="N9" i="2"/>
  <c r="N8" i="2"/>
  <c r="K7" i="2"/>
  <c r="N10" i="2"/>
  <c r="N2" i="2"/>
  <c r="N6" i="2"/>
  <c r="K11" i="2"/>
  <c r="N6" i="1"/>
  <c r="N7" i="1"/>
  <c r="N8" i="1"/>
  <c r="N9" i="1"/>
  <c r="N10" i="1"/>
  <c r="N11" i="1"/>
  <c r="N12" i="1"/>
  <c r="N13" i="1"/>
  <c r="N14" i="1"/>
  <c r="L5" i="1"/>
  <c r="L6" i="1"/>
  <c r="L7" i="1"/>
  <c r="L8" i="1"/>
  <c r="L9" i="1"/>
  <c r="L10" i="1"/>
  <c r="L11" i="1"/>
  <c r="L12" i="1"/>
  <c r="L13" i="1"/>
  <c r="L14" i="1"/>
  <c r="J12" i="1"/>
  <c r="M12" i="1" s="1"/>
  <c r="I6" i="1"/>
  <c r="J6" i="1" s="1"/>
  <c r="M6" i="1" s="1"/>
  <c r="I7" i="1"/>
  <c r="J7" i="1" s="1"/>
  <c r="M7" i="1" s="1"/>
  <c r="I8" i="1"/>
  <c r="J8" i="1" s="1"/>
  <c r="M8" i="1" s="1"/>
  <c r="I9" i="1"/>
  <c r="J9" i="1" s="1"/>
  <c r="M9" i="1" s="1"/>
  <c r="I10" i="1"/>
  <c r="J10" i="1" s="1"/>
  <c r="M10" i="1" s="1"/>
  <c r="I11" i="1"/>
  <c r="J11" i="1" s="1"/>
  <c r="M11" i="1" s="1"/>
  <c r="I12" i="1"/>
  <c r="I13" i="1"/>
  <c r="J13" i="1" s="1"/>
  <c r="M13" i="1" s="1"/>
  <c r="I14" i="1"/>
  <c r="J14" i="1" s="1"/>
  <c r="M14" i="1" s="1"/>
  <c r="I5" i="1"/>
  <c r="J5" i="1" s="1"/>
  <c r="H6" i="1"/>
  <c r="H7" i="1"/>
  <c r="H8" i="1"/>
  <c r="H9" i="1"/>
  <c r="H10" i="1"/>
  <c r="H11" i="1"/>
  <c r="H12" i="1"/>
  <c r="H13" i="1"/>
  <c r="H14" i="1"/>
  <c r="H5" i="1"/>
  <c r="N5" i="1" l="1"/>
  <c r="M5" i="1"/>
</calcChain>
</file>

<file path=xl/sharedStrings.xml><?xml version="1.0" encoding="utf-8"?>
<sst xmlns="http://schemas.openxmlformats.org/spreadsheetml/2006/main" count="50" uniqueCount="24">
  <si>
    <t>S.NO</t>
  </si>
  <si>
    <t>Name</t>
  </si>
  <si>
    <t>Tamil</t>
  </si>
  <si>
    <t>English</t>
  </si>
  <si>
    <t xml:space="preserve">Maths </t>
  </si>
  <si>
    <t>Science</t>
  </si>
  <si>
    <t>Social Science</t>
  </si>
  <si>
    <t>Total</t>
  </si>
  <si>
    <t>Average</t>
  </si>
  <si>
    <t>Rank</t>
  </si>
  <si>
    <t>Pass &amp; Fail</t>
  </si>
  <si>
    <t>Grade</t>
  </si>
  <si>
    <t>Result</t>
  </si>
  <si>
    <t>Hema</t>
  </si>
  <si>
    <t>Ramya</t>
  </si>
  <si>
    <t>Vishnu</t>
  </si>
  <si>
    <t>Priya</t>
  </si>
  <si>
    <t>Rajakavi</t>
  </si>
  <si>
    <t>Divya</t>
  </si>
  <si>
    <t>Raju</t>
  </si>
  <si>
    <t>Indhu</t>
  </si>
  <si>
    <t>Nandhini</t>
  </si>
  <si>
    <t>Gowri</t>
  </si>
  <si>
    <t>Round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</si>
</sst>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BAE18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3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9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CCFF33"/>
      <color rgb="FFFF0000"/>
      <color rgb="FFFF3399"/>
      <color rgb="FFB2B2B2"/>
      <color rgb="FFBAE18F"/>
      <color rgb="FF0066FF"/>
      <color rgb="FFFFFF00"/>
      <color rgb="FFFFCCFF"/>
      <color rgb="FFCC00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7"/>
  <sheetViews>
    <sheetView workbookViewId="0">
      <selection activeCell="K20" sqref="K20"/>
    </sheetView>
  </sheetViews>
  <sheetFormatPr defaultRowHeight="15" x14ac:dyDescent="0.25"/>
  <cols>
    <col min="1" max="1" width="9.140625" style="7"/>
    <col min="2" max="2" width="16.42578125" style="4" customWidth="1"/>
    <col min="14" max="14" width="11.85546875" customWidth="1"/>
  </cols>
  <sheetData>
    <row r="4" spans="1:14" s="10" customFormat="1" ht="30" x14ac:dyDescent="0.25">
      <c r="A4" s="8" t="s">
        <v>0</v>
      </c>
      <c r="B4" s="3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23</v>
      </c>
      <c r="K4" s="9" t="s">
        <v>9</v>
      </c>
      <c r="L4" s="9" t="s">
        <v>10</v>
      </c>
      <c r="M4" s="9" t="s">
        <v>11</v>
      </c>
      <c r="N4" s="9" t="s">
        <v>12</v>
      </c>
    </row>
    <row r="5" spans="1:14" x14ac:dyDescent="0.25">
      <c r="A5" s="6">
        <v>1</v>
      </c>
      <c r="B5" s="5" t="s">
        <v>13</v>
      </c>
      <c r="C5" s="1">
        <v>98</v>
      </c>
      <c r="D5" s="1">
        <v>99</v>
      </c>
      <c r="E5" s="1">
        <v>99</v>
      </c>
      <c r="F5" s="1">
        <v>98</v>
      </c>
      <c r="G5" s="1">
        <v>99</v>
      </c>
      <c r="H5" s="2">
        <f>SUM(C5:G5)</f>
        <v>493</v>
      </c>
      <c r="I5" s="11">
        <f t="shared" ref="I5:I14" si="0">AVERAGE(C5:G5)</f>
        <v>98.6</v>
      </c>
      <c r="J5" s="12">
        <f>ROUND(I5,0)</f>
        <v>99</v>
      </c>
      <c r="K5" s="13">
        <f>RANK(H5,$H$5:$H$14)</f>
        <v>1</v>
      </c>
      <c r="L5" s="14" t="str">
        <f>IF(AND(C5&gt;=35,D5&gt;=35,E5&gt;=35,F5&gt;=35,G5&gt;=35),"pass","fail")</f>
        <v>pass</v>
      </c>
      <c r="M5" s="15" t="str">
        <f>IF(J5&gt;=99,"O",IF(J5&gt;=95,"A+",IF(J5&gt;=90,"A",IF(J5&gt;=85,"B+",IF(J5&gt;=70,"B",IF(J5&gt;=75,"C+",IF(J5&gt;=65,"C",IF(J5&gt;=50,"D",IF(J5&gt;=40,"poor")))))))))</f>
        <v>O</v>
      </c>
      <c r="N5" s="16" t="str">
        <f>IF(J5&gt;90,"Distinction",IF(J5&gt;80,"FirstClass",IF(J5&gt;70,"Second Class",IF(J5&gt;60,"ThirdClass","Poor"))))</f>
        <v>Distinction</v>
      </c>
    </row>
    <row r="6" spans="1:14" x14ac:dyDescent="0.25">
      <c r="A6" s="6">
        <v>2</v>
      </c>
      <c r="B6" s="5" t="s">
        <v>14</v>
      </c>
      <c r="C6" s="1">
        <v>78</v>
      </c>
      <c r="D6" s="1">
        <v>89</v>
      </c>
      <c r="E6" s="1">
        <v>89</v>
      </c>
      <c r="F6" s="1">
        <v>99</v>
      </c>
      <c r="G6" s="1">
        <v>89</v>
      </c>
      <c r="H6" s="2">
        <f t="shared" ref="H6:H14" si="1">SUM(C6:G6)</f>
        <v>444</v>
      </c>
      <c r="I6" s="11">
        <f t="shared" si="0"/>
        <v>88.8</v>
      </c>
      <c r="J6" s="12">
        <f t="shared" ref="J6:J14" si="2">ROUND(I6,0)</f>
        <v>89</v>
      </c>
      <c r="K6" s="13">
        <f t="shared" ref="K6:K14" si="3">RANK(H6,$H$5:$H$14)</f>
        <v>4</v>
      </c>
      <c r="L6" s="14" t="str">
        <f t="shared" ref="L6:L14" si="4">IF(AND(C6&gt;=35,D6&gt;=35,E6&gt;=35,F6&gt;=35,G6&gt;=35),"pass","fail")</f>
        <v>pass</v>
      </c>
      <c r="M6" s="15" t="str">
        <f t="shared" ref="M6:M14" si="5">IF(J6&gt;=99,"O",IF(J6&gt;=95,"A+",IF(J6&gt;=90,"A",IF(J6&gt;=85,"B+",IF(J6&gt;=70,"B",IF(J6&gt;=75,"C+",IF(J6&gt;=65,"C",IF(J6&gt;=50,"D",IF(J6&gt;=40,"poor")))))))))</f>
        <v>B+</v>
      </c>
      <c r="N6" s="16" t="str">
        <f t="shared" ref="N6:N14" si="6">IF(J6&gt;90,"Distinction",IF(J6&gt;80,"FirstClass",IF(J6&gt;70,"Second Class",IF(J6&gt;60,"ThirdClass","Poor"))))</f>
        <v>FirstClass</v>
      </c>
    </row>
    <row r="7" spans="1:14" x14ac:dyDescent="0.25">
      <c r="A7" s="6">
        <v>3</v>
      </c>
      <c r="B7" s="5" t="s">
        <v>15</v>
      </c>
      <c r="C7" s="1">
        <v>90</v>
      </c>
      <c r="D7" s="1">
        <v>99</v>
      </c>
      <c r="E7" s="1">
        <v>98</v>
      </c>
      <c r="F7" s="1">
        <v>68</v>
      </c>
      <c r="G7" s="1">
        <v>98</v>
      </c>
      <c r="H7" s="2">
        <f t="shared" si="1"/>
        <v>453</v>
      </c>
      <c r="I7" s="11">
        <f t="shared" si="0"/>
        <v>90.6</v>
      </c>
      <c r="J7" s="12">
        <f t="shared" si="2"/>
        <v>91</v>
      </c>
      <c r="K7" s="13">
        <f t="shared" si="3"/>
        <v>3</v>
      </c>
      <c r="L7" s="14" t="str">
        <f t="shared" si="4"/>
        <v>pass</v>
      </c>
      <c r="M7" s="15" t="str">
        <f t="shared" si="5"/>
        <v>A</v>
      </c>
      <c r="N7" s="16" t="str">
        <f t="shared" si="6"/>
        <v>Distinction</v>
      </c>
    </row>
    <row r="8" spans="1:14" x14ac:dyDescent="0.25">
      <c r="A8" s="6">
        <v>4</v>
      </c>
      <c r="B8" s="5" t="s">
        <v>16</v>
      </c>
      <c r="C8" s="1">
        <v>98</v>
      </c>
      <c r="D8" s="1">
        <v>78</v>
      </c>
      <c r="E8" s="1">
        <v>69</v>
      </c>
      <c r="F8" s="1">
        <v>58</v>
      </c>
      <c r="G8" s="1">
        <v>65</v>
      </c>
      <c r="H8" s="2">
        <f t="shared" si="1"/>
        <v>368</v>
      </c>
      <c r="I8" s="11">
        <f t="shared" si="0"/>
        <v>73.599999999999994</v>
      </c>
      <c r="J8" s="12">
        <f t="shared" si="2"/>
        <v>74</v>
      </c>
      <c r="K8" s="13">
        <f t="shared" si="3"/>
        <v>5</v>
      </c>
      <c r="L8" s="14" t="str">
        <f t="shared" si="4"/>
        <v>pass</v>
      </c>
      <c r="M8" s="15" t="str">
        <f t="shared" si="5"/>
        <v>B</v>
      </c>
      <c r="N8" s="16" t="str">
        <f t="shared" si="6"/>
        <v>Second Class</v>
      </c>
    </row>
    <row r="9" spans="1:14" x14ac:dyDescent="0.25">
      <c r="A9" s="6">
        <v>5</v>
      </c>
      <c r="B9" s="5" t="s">
        <v>17</v>
      </c>
      <c r="C9" s="1">
        <v>99</v>
      </c>
      <c r="D9" s="1">
        <v>98</v>
      </c>
      <c r="E9" s="1">
        <v>98</v>
      </c>
      <c r="F9" s="1">
        <v>88</v>
      </c>
      <c r="G9" s="1">
        <v>95</v>
      </c>
      <c r="H9" s="2">
        <f t="shared" si="1"/>
        <v>478</v>
      </c>
      <c r="I9" s="11">
        <f t="shared" si="0"/>
        <v>95.6</v>
      </c>
      <c r="J9" s="12">
        <f t="shared" si="2"/>
        <v>96</v>
      </c>
      <c r="K9" s="13">
        <f t="shared" si="3"/>
        <v>2</v>
      </c>
      <c r="L9" s="14" t="str">
        <f t="shared" si="4"/>
        <v>pass</v>
      </c>
      <c r="M9" s="15" t="str">
        <f t="shared" si="5"/>
        <v>A+</v>
      </c>
      <c r="N9" s="16" t="str">
        <f t="shared" si="6"/>
        <v>Distinction</v>
      </c>
    </row>
    <row r="10" spans="1:14" x14ac:dyDescent="0.25">
      <c r="A10" s="6">
        <v>6</v>
      </c>
      <c r="B10" s="5" t="s">
        <v>18</v>
      </c>
      <c r="C10" s="1">
        <v>57</v>
      </c>
      <c r="D10" s="1">
        <v>98</v>
      </c>
      <c r="E10" s="1">
        <v>49</v>
      </c>
      <c r="F10" s="1">
        <v>78</v>
      </c>
      <c r="G10" s="1">
        <v>62</v>
      </c>
      <c r="H10" s="2">
        <f t="shared" si="1"/>
        <v>344</v>
      </c>
      <c r="I10" s="11">
        <f t="shared" si="0"/>
        <v>68.8</v>
      </c>
      <c r="J10" s="12">
        <f t="shared" si="2"/>
        <v>69</v>
      </c>
      <c r="K10" s="13">
        <f t="shared" si="3"/>
        <v>6</v>
      </c>
      <c r="L10" s="14" t="str">
        <f t="shared" si="4"/>
        <v>pass</v>
      </c>
      <c r="M10" s="15" t="str">
        <f t="shared" si="5"/>
        <v>C</v>
      </c>
      <c r="N10" s="16" t="str">
        <f t="shared" si="6"/>
        <v>ThirdClass</v>
      </c>
    </row>
    <row r="11" spans="1:14" x14ac:dyDescent="0.25">
      <c r="A11" s="6">
        <v>7</v>
      </c>
      <c r="B11" s="5" t="s">
        <v>19</v>
      </c>
      <c r="C11" s="1">
        <v>60</v>
      </c>
      <c r="D11" s="1">
        <v>87</v>
      </c>
      <c r="E11" s="1">
        <v>39</v>
      </c>
      <c r="F11" s="1">
        <v>28</v>
      </c>
      <c r="G11" s="1">
        <v>32</v>
      </c>
      <c r="H11" s="2">
        <f t="shared" si="1"/>
        <v>246</v>
      </c>
      <c r="I11" s="11">
        <f t="shared" si="0"/>
        <v>49.2</v>
      </c>
      <c r="J11" s="12">
        <f t="shared" si="2"/>
        <v>49</v>
      </c>
      <c r="K11" s="13">
        <f t="shared" si="3"/>
        <v>9</v>
      </c>
      <c r="L11" s="14" t="str">
        <f t="shared" si="4"/>
        <v>fail</v>
      </c>
      <c r="M11" s="15" t="str">
        <f t="shared" si="5"/>
        <v>poor</v>
      </c>
      <c r="N11" s="16" t="str">
        <f t="shared" si="6"/>
        <v>Poor</v>
      </c>
    </row>
    <row r="12" spans="1:14" x14ac:dyDescent="0.25">
      <c r="A12" s="6">
        <v>8</v>
      </c>
      <c r="B12" s="5" t="s">
        <v>20</v>
      </c>
      <c r="C12" s="1">
        <v>35</v>
      </c>
      <c r="D12" s="1">
        <v>45</v>
      </c>
      <c r="E12" s="1">
        <v>29</v>
      </c>
      <c r="F12" s="1">
        <v>76</v>
      </c>
      <c r="G12" s="1">
        <v>59</v>
      </c>
      <c r="H12" s="2">
        <f t="shared" si="1"/>
        <v>244</v>
      </c>
      <c r="I12" s="11">
        <f t="shared" si="0"/>
        <v>48.8</v>
      </c>
      <c r="J12" s="12">
        <f t="shared" si="2"/>
        <v>49</v>
      </c>
      <c r="K12" s="13">
        <f t="shared" si="3"/>
        <v>10</v>
      </c>
      <c r="L12" s="14" t="str">
        <f t="shared" si="4"/>
        <v>fail</v>
      </c>
      <c r="M12" s="15" t="str">
        <f t="shared" si="5"/>
        <v>poor</v>
      </c>
      <c r="N12" s="16" t="str">
        <f t="shared" si="6"/>
        <v>Poor</v>
      </c>
    </row>
    <row r="13" spans="1:14" x14ac:dyDescent="0.25">
      <c r="A13" s="6">
        <v>9</v>
      </c>
      <c r="B13" s="5" t="s">
        <v>21</v>
      </c>
      <c r="C13" s="1">
        <v>35</v>
      </c>
      <c r="D13" s="1">
        <v>67</v>
      </c>
      <c r="E13" s="1">
        <v>35</v>
      </c>
      <c r="F13" s="1">
        <v>75</v>
      </c>
      <c r="G13" s="1">
        <v>38</v>
      </c>
      <c r="H13" s="2">
        <f t="shared" si="1"/>
        <v>250</v>
      </c>
      <c r="I13" s="11">
        <f t="shared" si="0"/>
        <v>50</v>
      </c>
      <c r="J13" s="12">
        <f t="shared" si="2"/>
        <v>50</v>
      </c>
      <c r="K13" s="13">
        <f t="shared" si="3"/>
        <v>8</v>
      </c>
      <c r="L13" s="14" t="str">
        <f t="shared" si="4"/>
        <v>pass</v>
      </c>
      <c r="M13" s="15" t="str">
        <f t="shared" si="5"/>
        <v>D</v>
      </c>
      <c r="N13" s="16" t="str">
        <f t="shared" si="6"/>
        <v>Poor</v>
      </c>
    </row>
    <row r="14" spans="1:14" x14ac:dyDescent="0.25">
      <c r="A14" s="6">
        <v>10</v>
      </c>
      <c r="B14" s="5" t="s">
        <v>22</v>
      </c>
      <c r="C14" s="1">
        <v>34</v>
      </c>
      <c r="D14" s="1">
        <v>98</v>
      </c>
      <c r="E14" s="1">
        <v>90</v>
      </c>
      <c r="F14" s="1">
        <v>73</v>
      </c>
      <c r="G14" s="1">
        <v>29</v>
      </c>
      <c r="H14" s="2">
        <f t="shared" si="1"/>
        <v>324</v>
      </c>
      <c r="I14" s="11">
        <f t="shared" si="0"/>
        <v>64.8</v>
      </c>
      <c r="J14" s="12">
        <f t="shared" si="2"/>
        <v>65</v>
      </c>
      <c r="K14" s="13">
        <f t="shared" si="3"/>
        <v>7</v>
      </c>
      <c r="L14" s="14" t="str">
        <f t="shared" si="4"/>
        <v>fail</v>
      </c>
      <c r="M14" s="15" t="str">
        <f t="shared" si="5"/>
        <v>C</v>
      </c>
      <c r="N14" s="16" t="str">
        <f t="shared" si="6"/>
        <v>ThirdClass</v>
      </c>
    </row>
    <row r="17" spans="3:3" x14ac:dyDescent="0.25">
      <c r="C17" t="s">
        <v>13</v>
      </c>
    </row>
  </sheetData>
  <conditionalFormatting sqref="C5:G14">
    <cfRule type="cellIs" dxfId="5" priority="1" operator="lessThan">
      <formula>35</formula>
    </cfRule>
    <cfRule type="cellIs" dxfId="4" priority="2" operator="lessThan">
      <formula>70</formula>
    </cfRule>
    <cfRule type="cellIs" dxfId="3" priority="3" operator="greaterThan">
      <formula>90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D15" sqref="D15"/>
    </sheetView>
  </sheetViews>
  <sheetFormatPr defaultRowHeight="15" x14ac:dyDescent="0.25"/>
  <cols>
    <col min="2" max="2" width="14.28515625" customWidth="1"/>
    <col min="14" max="14" width="17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>
        <v>98</v>
      </c>
      <c r="D2">
        <v>99</v>
      </c>
      <c r="E2">
        <v>99</v>
      </c>
      <c r="F2">
        <v>98</v>
      </c>
      <c r="G2">
        <v>99</v>
      </c>
      <c r="H2">
        <f>SUM(C2:G2)</f>
        <v>493</v>
      </c>
      <c r="I2">
        <f t="shared" ref="I2:I11" si="0">AVERAGE(C2:G2)</f>
        <v>98.6</v>
      </c>
      <c r="J2">
        <f>ROUND(I2,0)</f>
        <v>99</v>
      </c>
      <c r="K2">
        <v>1</v>
      </c>
      <c r="L2" t="str">
        <f>IF(AND(C2&gt;=35,D2&gt;=35,E2&gt;=35,F2&gt;=35,G2&gt;=35),"pass","fail")</f>
        <v>pass</v>
      </c>
      <c r="M2" t="str">
        <f>IF(J2&gt;C17=99,"O",IF(J2&gt;=95,"A+",IF(J2&gt;=90,"A",IF(J2&gt;=85,"B+",IF(J2&gt;=70,"B",IF(J2&gt;=75,"C+",IF(J2&gt;=65,"C",IF(J2&gt;=50,"D",IF(J2&gt;=40,"poor")))))))))</f>
        <v>A+</v>
      </c>
      <c r="N2" t="str">
        <f>IF(J2&gt;90,"Distinction",IF(J2&gt;80,"FirstClass",IF(J2&gt;70,"Second Class",IF(J2&gt;60,"ThirdClass","Poor"))))</f>
        <v>Distinction</v>
      </c>
    </row>
    <row r="3" spans="1:14" x14ac:dyDescent="0.25">
      <c r="A3">
        <v>2</v>
      </c>
      <c r="B3" t="s">
        <v>14</v>
      </c>
      <c r="C3">
        <v>78</v>
      </c>
      <c r="D3">
        <v>89</v>
      </c>
      <c r="E3">
        <v>89</v>
      </c>
      <c r="F3">
        <v>99</v>
      </c>
      <c r="G3">
        <v>89</v>
      </c>
      <c r="H3">
        <f t="shared" ref="H3:H11" si="1">SUM(C3:G3)</f>
        <v>444</v>
      </c>
      <c r="I3">
        <f t="shared" si="0"/>
        <v>88.8</v>
      </c>
      <c r="J3">
        <f t="shared" ref="J3:J11" si="2">ROUND(I3,0)</f>
        <v>89</v>
      </c>
      <c r="K3">
        <v>4</v>
      </c>
      <c r="L3" t="str">
        <f t="shared" ref="L3:L11" si="3">IF(AND(C3&gt;=35,D3&gt;=35,E3&gt;=35,F3&gt;=35,G3&gt;=35),"pass","fail")</f>
        <v>pass</v>
      </c>
      <c r="M3" t="str">
        <f t="shared" ref="M3:M11" si="4">IF(J3&gt;C18=99,"O",IF(J3&gt;=95,"A+",IF(J3&gt;=90,"A",IF(J3&gt;=85,"B+",IF(J3&gt;=70,"B",IF(J3&gt;=75,"C+",IF(J3&gt;=65,"C",IF(J3&gt;=50,"D",IF(J3&gt;=40,"poor")))))))))</f>
        <v>B+</v>
      </c>
      <c r="N3" t="str">
        <f t="shared" ref="N3:N11" si="5">IF(J3&gt;90,"Distinction",IF(J3&gt;80,"FirstClass",IF(J3&gt;70,"Second Class",IF(J3&gt;60,"ThirdClass","Poor"))))</f>
        <v>FirstClass</v>
      </c>
    </row>
    <row r="4" spans="1:14" x14ac:dyDescent="0.25">
      <c r="A4">
        <v>3</v>
      </c>
      <c r="B4" t="s">
        <v>15</v>
      </c>
      <c r="C4">
        <v>90</v>
      </c>
      <c r="D4">
        <v>99</v>
      </c>
      <c r="E4">
        <v>98</v>
      </c>
      <c r="F4">
        <v>68</v>
      </c>
      <c r="G4">
        <v>98</v>
      </c>
      <c r="H4">
        <f t="shared" si="1"/>
        <v>453</v>
      </c>
      <c r="I4">
        <f t="shared" si="0"/>
        <v>90.6</v>
      </c>
      <c r="J4">
        <f t="shared" si="2"/>
        <v>91</v>
      </c>
      <c r="K4">
        <f>RANK(H4,$H$4:$H$14)</f>
        <v>2</v>
      </c>
      <c r="L4" t="str">
        <f t="shared" si="3"/>
        <v>pass</v>
      </c>
      <c r="M4" t="str">
        <f t="shared" si="4"/>
        <v>A</v>
      </c>
      <c r="N4" t="str">
        <f t="shared" si="5"/>
        <v>Distinction</v>
      </c>
    </row>
    <row r="5" spans="1:14" x14ac:dyDescent="0.25">
      <c r="A5">
        <v>4</v>
      </c>
      <c r="B5" t="s">
        <v>16</v>
      </c>
      <c r="C5">
        <v>98</v>
      </c>
      <c r="D5">
        <v>78</v>
      </c>
      <c r="E5">
        <v>69</v>
      </c>
      <c r="F5">
        <v>58</v>
      </c>
      <c r="G5">
        <v>65</v>
      </c>
      <c r="H5">
        <f t="shared" si="1"/>
        <v>368</v>
      </c>
      <c r="I5">
        <f t="shared" si="0"/>
        <v>73.599999999999994</v>
      </c>
      <c r="J5">
        <f t="shared" si="2"/>
        <v>74</v>
      </c>
      <c r="K5">
        <f>RANK(H5,$H$4:$H$14)</f>
        <v>3</v>
      </c>
      <c r="L5" t="str">
        <f t="shared" si="3"/>
        <v>pass</v>
      </c>
      <c r="M5" t="str">
        <f t="shared" si="4"/>
        <v>B</v>
      </c>
      <c r="N5" t="str">
        <f t="shared" si="5"/>
        <v>Second Class</v>
      </c>
    </row>
    <row r="6" spans="1:14" x14ac:dyDescent="0.25">
      <c r="A6">
        <v>5</v>
      </c>
      <c r="B6" t="s">
        <v>17</v>
      </c>
      <c r="C6">
        <v>99</v>
      </c>
      <c r="D6">
        <v>98</v>
      </c>
      <c r="E6">
        <v>98</v>
      </c>
      <c r="F6">
        <v>88</v>
      </c>
      <c r="G6">
        <v>95</v>
      </c>
      <c r="H6">
        <f t="shared" si="1"/>
        <v>478</v>
      </c>
      <c r="I6">
        <f t="shared" si="0"/>
        <v>95.6</v>
      </c>
      <c r="J6">
        <f t="shared" si="2"/>
        <v>96</v>
      </c>
      <c r="K6">
        <f>RANK(H6,$H$4:$H$14)</f>
        <v>1</v>
      </c>
      <c r="L6" t="str">
        <f t="shared" si="3"/>
        <v>pass</v>
      </c>
      <c r="M6" t="str">
        <f t="shared" si="4"/>
        <v>A+</v>
      </c>
      <c r="N6" t="str">
        <f t="shared" si="5"/>
        <v>Distinction</v>
      </c>
    </row>
    <row r="7" spans="1:14" x14ac:dyDescent="0.25">
      <c r="A7">
        <v>6</v>
      </c>
      <c r="B7" t="s">
        <v>18</v>
      </c>
      <c r="C7">
        <v>57</v>
      </c>
      <c r="D7">
        <v>98</v>
      </c>
      <c r="E7">
        <v>49</v>
      </c>
      <c r="F7">
        <v>78</v>
      </c>
      <c r="G7">
        <v>62</v>
      </c>
      <c r="H7">
        <f t="shared" si="1"/>
        <v>344</v>
      </c>
      <c r="I7">
        <f t="shared" si="0"/>
        <v>68.8</v>
      </c>
      <c r="J7">
        <f t="shared" si="2"/>
        <v>69</v>
      </c>
      <c r="K7">
        <f>RANK(H7,$H$4:$H$14)</f>
        <v>4</v>
      </c>
      <c r="L7" t="str">
        <f t="shared" si="3"/>
        <v>pass</v>
      </c>
      <c r="M7" t="str">
        <f t="shared" si="4"/>
        <v>C</v>
      </c>
      <c r="N7" t="str">
        <f t="shared" si="5"/>
        <v>ThirdClass</v>
      </c>
    </row>
    <row r="8" spans="1:14" x14ac:dyDescent="0.25">
      <c r="A8">
        <v>7</v>
      </c>
      <c r="B8" t="s">
        <v>19</v>
      </c>
      <c r="C8">
        <v>60</v>
      </c>
      <c r="D8">
        <v>87</v>
      </c>
      <c r="E8">
        <v>39</v>
      </c>
      <c r="F8">
        <v>28</v>
      </c>
      <c r="G8">
        <v>32</v>
      </c>
      <c r="H8">
        <f t="shared" si="1"/>
        <v>246</v>
      </c>
      <c r="I8">
        <f t="shared" si="0"/>
        <v>49.2</v>
      </c>
      <c r="J8">
        <f t="shared" si="2"/>
        <v>49</v>
      </c>
      <c r="K8">
        <f>RANK(H8,$H$4:$H$14)</f>
        <v>7</v>
      </c>
      <c r="L8" t="str">
        <f t="shared" si="3"/>
        <v>fail</v>
      </c>
      <c r="M8" t="str">
        <f t="shared" si="4"/>
        <v>poor</v>
      </c>
      <c r="N8" t="str">
        <f t="shared" si="5"/>
        <v>Poor</v>
      </c>
    </row>
    <row r="9" spans="1:14" x14ac:dyDescent="0.25">
      <c r="A9">
        <v>8</v>
      </c>
      <c r="B9" t="s">
        <v>20</v>
      </c>
      <c r="C9">
        <v>35</v>
      </c>
      <c r="D9">
        <v>45</v>
      </c>
      <c r="E9">
        <v>29</v>
      </c>
      <c r="F9">
        <v>76</v>
      </c>
      <c r="G9">
        <v>59</v>
      </c>
      <c r="H9">
        <f t="shared" si="1"/>
        <v>244</v>
      </c>
      <c r="I9">
        <f t="shared" si="0"/>
        <v>48.8</v>
      </c>
      <c r="J9">
        <f t="shared" si="2"/>
        <v>49</v>
      </c>
      <c r="K9">
        <f>RANK(H9,$H$4:$H$14)</f>
        <v>8</v>
      </c>
      <c r="L9" t="str">
        <f t="shared" si="3"/>
        <v>fail</v>
      </c>
      <c r="M9" t="str">
        <f t="shared" si="4"/>
        <v>poor</v>
      </c>
      <c r="N9" t="str">
        <f t="shared" si="5"/>
        <v>Poor</v>
      </c>
    </row>
    <row r="10" spans="1:14" x14ac:dyDescent="0.25">
      <c r="A10">
        <v>9</v>
      </c>
      <c r="B10" t="s">
        <v>21</v>
      </c>
      <c r="C10">
        <v>35</v>
      </c>
      <c r="D10">
        <v>67</v>
      </c>
      <c r="E10">
        <v>35</v>
      </c>
      <c r="F10">
        <v>75</v>
      </c>
      <c r="G10">
        <v>38</v>
      </c>
      <c r="H10">
        <f t="shared" si="1"/>
        <v>250</v>
      </c>
      <c r="I10">
        <f t="shared" si="0"/>
        <v>50</v>
      </c>
      <c r="J10">
        <f t="shared" si="2"/>
        <v>50</v>
      </c>
      <c r="K10">
        <f>RANK(H10,$H$4:$H$14)</f>
        <v>6</v>
      </c>
      <c r="L10" t="str">
        <f t="shared" si="3"/>
        <v>pass</v>
      </c>
      <c r="M10" t="str">
        <f t="shared" si="4"/>
        <v>D</v>
      </c>
      <c r="N10" t="str">
        <f t="shared" si="5"/>
        <v>Poor</v>
      </c>
    </row>
    <row r="11" spans="1:14" x14ac:dyDescent="0.25">
      <c r="A11">
        <v>10</v>
      </c>
      <c r="B11" t="s">
        <v>22</v>
      </c>
      <c r="C11">
        <v>34</v>
      </c>
      <c r="D11">
        <v>98</v>
      </c>
      <c r="E11">
        <v>90</v>
      </c>
      <c r="F11">
        <v>73</v>
      </c>
      <c r="G11">
        <v>29</v>
      </c>
      <c r="H11">
        <f t="shared" si="1"/>
        <v>324</v>
      </c>
      <c r="I11">
        <f t="shared" si="0"/>
        <v>64.8</v>
      </c>
      <c r="J11">
        <f t="shared" si="2"/>
        <v>65</v>
      </c>
      <c r="K11">
        <f>RANK(H11,$H$4:$H$14)</f>
        <v>5</v>
      </c>
      <c r="L11" t="str">
        <f t="shared" si="3"/>
        <v>fail</v>
      </c>
      <c r="M11" t="str">
        <f t="shared" si="4"/>
        <v>C</v>
      </c>
      <c r="N11" t="str">
        <f t="shared" si="5"/>
        <v>ThirdClass</v>
      </c>
    </row>
    <row r="13" spans="1:14" x14ac:dyDescent="0.25">
      <c r="A13" s="7"/>
      <c r="B13" s="4"/>
    </row>
    <row r="15" spans="1:14" x14ac:dyDescent="0.25">
      <c r="D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2024-07-20T04:39:44Z</dcterms:created>
  <dcterms:modified xsi:type="dcterms:W3CDTF">2024-07-22T07:32:15Z</dcterms:modified>
</cp:coreProperties>
</file>