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 KEAMANAN DATA\TUGAS\"/>
    </mc:Choice>
  </mc:AlternateContent>
  <xr:revisionPtr revIDLastSave="0" documentId="13_ncr:1_{0385BA43-18AD-43EC-9543-78A3B97E9E4F}" xr6:coauthVersionLast="47" xr6:coauthVersionMax="47" xr10:uidLastSave="{00000000-0000-0000-0000-000000000000}"/>
  <bookViews>
    <workbookView xWindow="-120" yWindow="-120" windowWidth="20730" windowHeight="11160" activeTab="1" xr2:uid="{43173BB8-7E7D-4444-B582-4B95A6353407}"/>
  </bookViews>
  <sheets>
    <sheet name="ENSKRIPSI" sheetId="1" r:id="rId1"/>
    <sheet name="DESKRI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I15" i="2"/>
  <c r="H14" i="2"/>
  <c r="G26" i="2"/>
  <c r="G28" i="2"/>
  <c r="G25" i="2"/>
  <c r="M16" i="1"/>
  <c r="M17" i="1"/>
  <c r="M19" i="1"/>
  <c r="M20" i="1"/>
  <c r="M22" i="1"/>
  <c r="M23" i="1"/>
  <c r="M25" i="1"/>
  <c r="M26" i="1"/>
  <c r="M28" i="1"/>
  <c r="M29" i="1"/>
  <c r="M31" i="1"/>
  <c r="M32" i="1"/>
  <c r="M34" i="1"/>
  <c r="M35" i="1"/>
  <c r="M37" i="1"/>
  <c r="M38" i="1"/>
  <c r="M40" i="1"/>
  <c r="M41" i="1"/>
  <c r="K16" i="1" l="1"/>
  <c r="I14" i="2"/>
  <c r="L14" i="2" s="1"/>
  <c r="J9" i="2"/>
  <c r="G35" i="2"/>
  <c r="G29" i="2"/>
  <c r="G31" i="2"/>
  <c r="G32" i="2"/>
  <c r="G34" i="2"/>
  <c r="G37" i="2"/>
  <c r="G38" i="2"/>
  <c r="G40" i="2"/>
  <c r="G41" i="2"/>
  <c r="G43" i="2"/>
  <c r="G44" i="2"/>
  <c r="G46" i="2"/>
  <c r="G47" i="2"/>
  <c r="G49" i="2"/>
  <c r="G50" i="2"/>
  <c r="G17" i="1"/>
  <c r="G19" i="1"/>
  <c r="G20" i="1"/>
  <c r="G22" i="1"/>
  <c r="G23" i="1"/>
  <c r="G25" i="1"/>
  <c r="G26" i="1"/>
  <c r="G28" i="1"/>
  <c r="G29" i="1"/>
  <c r="G31" i="1"/>
  <c r="G32" i="1"/>
  <c r="G34" i="1"/>
  <c r="G35" i="1"/>
  <c r="G37" i="1"/>
  <c r="G38" i="1"/>
  <c r="G40" i="1"/>
  <c r="G41" i="1"/>
  <c r="G16" i="1"/>
  <c r="D41" i="1"/>
  <c r="C41" i="1"/>
  <c r="D40" i="1"/>
  <c r="C40" i="1"/>
  <c r="I40" i="1" s="1"/>
  <c r="K40" i="1" s="1"/>
  <c r="D38" i="1"/>
  <c r="C38" i="1"/>
  <c r="D37" i="1"/>
  <c r="C37" i="1"/>
  <c r="I37" i="1" s="1"/>
  <c r="K37" i="1" s="1"/>
  <c r="D35" i="1"/>
  <c r="C35" i="1"/>
  <c r="D34" i="1"/>
  <c r="C34" i="1"/>
  <c r="I34" i="1" s="1"/>
  <c r="K34" i="1" s="1"/>
  <c r="D32" i="1"/>
  <c r="C32" i="1"/>
  <c r="D31" i="1"/>
  <c r="C31" i="1"/>
  <c r="I31" i="1" s="1"/>
  <c r="K31" i="1" s="1"/>
  <c r="D29" i="1"/>
  <c r="C29" i="1"/>
  <c r="D28" i="1"/>
  <c r="C28" i="1"/>
  <c r="I28" i="1" s="1"/>
  <c r="K28" i="1" s="1"/>
  <c r="D26" i="1"/>
  <c r="C26" i="1"/>
  <c r="D25" i="1"/>
  <c r="C25" i="1"/>
  <c r="I25" i="1" s="1"/>
  <c r="K25" i="1" s="1"/>
  <c r="D23" i="1"/>
  <c r="C23" i="1"/>
  <c r="D22" i="1"/>
  <c r="C22" i="1"/>
  <c r="I22" i="1" s="1"/>
  <c r="K22" i="1" s="1"/>
  <c r="D20" i="1"/>
  <c r="C20" i="1"/>
  <c r="D19" i="1"/>
  <c r="C19" i="1"/>
  <c r="I19" i="1" s="1"/>
  <c r="K19" i="1" s="1"/>
  <c r="D17" i="1"/>
  <c r="C17" i="1"/>
  <c r="D16" i="1"/>
  <c r="C16" i="1"/>
  <c r="I16" i="1" s="1"/>
  <c r="E40" i="2" l="1"/>
  <c r="E25" i="2"/>
  <c r="I17" i="1"/>
  <c r="K17" i="1" s="1"/>
  <c r="I20" i="1"/>
  <c r="K20" i="1" s="1"/>
  <c r="I23" i="1"/>
  <c r="K23" i="1" s="1"/>
  <c r="I26" i="1"/>
  <c r="K26" i="1" s="1"/>
  <c r="I29" i="1"/>
  <c r="K29" i="1" s="1"/>
  <c r="I32" i="1"/>
  <c r="K32" i="1" s="1"/>
  <c r="I35" i="1"/>
  <c r="K35" i="1" s="1"/>
  <c r="I38" i="1"/>
  <c r="K38" i="1" s="1"/>
  <c r="I41" i="1"/>
  <c r="K41" i="1" s="1"/>
  <c r="L15" i="2"/>
  <c r="E41" i="2" s="1"/>
  <c r="K14" i="2"/>
  <c r="E49" i="2"/>
  <c r="E37" i="2"/>
  <c r="E43" i="2"/>
  <c r="E28" i="2"/>
  <c r="E34" i="2"/>
  <c r="E31" i="2"/>
  <c r="E46" i="2"/>
  <c r="D28" i="2" l="1"/>
  <c r="I28" i="2" s="1"/>
  <c r="K28" i="2" s="1"/>
  <c r="M28" i="2" s="1"/>
  <c r="D25" i="2"/>
  <c r="I25" i="2" s="1"/>
  <c r="K25" i="2" s="1"/>
  <c r="K15" i="2"/>
  <c r="D47" i="2" s="1"/>
  <c r="E35" i="2"/>
  <c r="E26" i="2"/>
  <c r="E44" i="2"/>
  <c r="E32" i="2"/>
  <c r="D34" i="2"/>
  <c r="I34" i="2" s="1"/>
  <c r="K34" i="2" s="1"/>
  <c r="M34" i="2" s="1"/>
  <c r="D46" i="2"/>
  <c r="I46" i="2" s="1"/>
  <c r="K46" i="2" s="1"/>
  <c r="M46" i="2" s="1"/>
  <c r="E47" i="2"/>
  <c r="E38" i="2"/>
  <c r="E29" i="2"/>
  <c r="E50" i="2"/>
  <c r="D49" i="2"/>
  <c r="I49" i="2" s="1"/>
  <c r="K49" i="2" s="1"/>
  <c r="M49" i="2" s="1"/>
  <c r="D31" i="2"/>
  <c r="I31" i="2" s="1"/>
  <c r="K31" i="2" s="1"/>
  <c r="M31" i="2" s="1"/>
  <c r="D43" i="2"/>
  <c r="I43" i="2" s="1"/>
  <c r="K43" i="2" s="1"/>
  <c r="M43" i="2" s="1"/>
  <c r="D37" i="2"/>
  <c r="I37" i="2" s="1"/>
  <c r="K37" i="2" s="1"/>
  <c r="M37" i="2" s="1"/>
  <c r="D40" i="2"/>
  <c r="I40" i="2" s="1"/>
  <c r="K40" i="2" s="1"/>
  <c r="M40" i="2" s="1"/>
  <c r="D35" i="2" l="1"/>
  <c r="D41" i="2"/>
  <c r="I41" i="2" s="1"/>
  <c r="K41" i="2" s="1"/>
  <c r="M41" i="2" s="1"/>
  <c r="D26" i="2"/>
  <c r="I47" i="2"/>
  <c r="K47" i="2" s="1"/>
  <c r="M47" i="2" s="1"/>
  <c r="D38" i="2"/>
  <c r="I38" i="2" s="1"/>
  <c r="K38" i="2" s="1"/>
  <c r="M38" i="2" s="1"/>
  <c r="D50" i="2"/>
  <c r="D32" i="2"/>
  <c r="I32" i="2" s="1"/>
  <c r="K32" i="2" s="1"/>
  <c r="M32" i="2" s="1"/>
  <c r="M25" i="2"/>
  <c r="I35" i="2"/>
  <c r="K35" i="2" s="1"/>
  <c r="M35" i="2" s="1"/>
  <c r="D29" i="2"/>
  <c r="I29" i="2" s="1"/>
  <c r="K29" i="2" s="1"/>
  <c r="M29" i="2" s="1"/>
  <c r="D44" i="2"/>
  <c r="I44" i="2" s="1"/>
  <c r="K44" i="2" s="1"/>
  <c r="M44" i="2" s="1"/>
  <c r="I50" i="2"/>
  <c r="K50" i="2" s="1"/>
  <c r="M50" i="2" s="1"/>
  <c r="I26" i="2" l="1"/>
  <c r="K26" i="2" s="1"/>
  <c r="M26" i="2" s="1"/>
</calcChain>
</file>

<file path=xl/sharedStrings.xml><?xml version="1.0" encoding="utf-8"?>
<sst xmlns="http://schemas.openxmlformats.org/spreadsheetml/2006/main" count="120" uniqueCount="57">
  <si>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</si>
  <si>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</si>
  <si>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</si>
  <si>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</si>
  <si>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</si>
  <si>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</si>
  <si>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</si>
  <si>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</si>
  <si>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</si>
  <si>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</si>
  <si>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</si>
  <si>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</si>
  <si>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</si>
  <si>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</si>
  <si>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</si>
  <si>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</si>
  <si>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</si>
  <si>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</si>
  <si>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</si>
  <si>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</si>
  <si>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</si>
  <si>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</si>
  <si>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</si>
  <si>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</si>
  <si>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</si>
  <si>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</si>
  <si>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plaintext : HEMALIA AISYAH PUTRI</t>
  </si>
  <si>
    <t>matriks 2x1</t>
  </si>
  <si>
    <t>Pekalian matriks</t>
  </si>
  <si>
    <t>mod 26</t>
  </si>
  <si>
    <t>ciphertext</t>
  </si>
  <si>
    <t>diketahui matrix 2x2 sebagai berikut:</t>
  </si>
  <si>
    <t>ubah matriks asli sesuai dengan aturan inverse</t>
  </si>
  <si>
    <t>x</t>
  </si>
  <si>
    <t>=</t>
  </si>
  <si>
    <t>Mencari determinan</t>
  </si>
  <si>
    <t>mencari inverse modulus</t>
  </si>
  <si>
    <t>aturan inverse</t>
  </si>
  <si>
    <t xml:space="preserve"> </t>
  </si>
  <si>
    <t xml:space="preserve">3*X mod26 = 1 </t>
  </si>
  <si>
    <t xml:space="preserve">Mencari Inverse Matriks </t>
  </si>
  <si>
    <t>a</t>
  </si>
  <si>
    <t>b</t>
  </si>
  <si>
    <t>=&gt;</t>
  </si>
  <si>
    <t>d</t>
  </si>
  <si>
    <t>-b</t>
  </si>
  <si>
    <t>c</t>
  </si>
  <si>
    <t>-c</t>
  </si>
  <si>
    <t xml:space="preserve">=&gt; inverse matriks kunci </t>
  </si>
  <si>
    <t xml:space="preserve">mod 26 </t>
  </si>
  <si>
    <t>Plainteks</t>
  </si>
  <si>
    <t xml:space="preserve">Matriks 2x2 </t>
  </si>
  <si>
    <t>MATRIKS 2X1</t>
  </si>
  <si>
    <t>Perkalian matriks</t>
  </si>
  <si>
    <t>mod</t>
  </si>
  <si>
    <t>X=9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</si>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</sst>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quotePrefix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E7F9-A907-43E7-B614-D3DFD0EFC07F}">
  <dimension ref="A3:AA41"/>
  <sheetViews>
    <sheetView topLeftCell="I21" zoomScale="106" zoomScaleNormal="106" workbookViewId="0">
      <selection activeCell="M16" sqref="M16"/>
    </sheetView>
  </sheetViews>
  <sheetFormatPr defaultRowHeight="15" x14ac:dyDescent="0.25"/>
  <sheetData>
    <row r="3" spans="1:27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</row>
    <row r="4" spans="1:27" x14ac:dyDescent="0.25">
      <c r="B4" s="2" t="s">
        <v>0</v>
      </c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3" t="s">
        <v>25</v>
      </c>
    </row>
    <row r="9" spans="1:27" x14ac:dyDescent="0.25">
      <c r="B9">
        <v>4</v>
      </c>
      <c r="C9">
        <v>3</v>
      </c>
    </row>
    <row r="10" spans="1:27" x14ac:dyDescent="0.25">
      <c r="B10">
        <v>3</v>
      </c>
      <c r="C10">
        <v>3</v>
      </c>
    </row>
    <row r="13" spans="1:27" x14ac:dyDescent="0.25">
      <c r="B13" t="s">
        <v>26</v>
      </c>
    </row>
    <row r="15" spans="1:27" x14ac:dyDescent="0.25">
      <c r="G15" t="s">
        <v>27</v>
      </c>
      <c r="I15" t="s">
        <v>28</v>
      </c>
      <c r="K15" t="s">
        <v>29</v>
      </c>
      <c r="M15" t="s">
        <v>30</v>
      </c>
    </row>
    <row r="16" spans="1:27" x14ac:dyDescent="0.25">
      <c r="A16">
        <v>1</v>
      </c>
      <c r="B16" t="s">
        <v>7</v>
      </c>
      <c r="C16">
        <f>$B$9</f>
        <v>4</v>
      </c>
      <c r="D16">
        <f>$C$9</f>
        <v>3</v>
      </c>
      <c r="G16">
        <f>CODE(B16)-65</f>
        <v>7</v>
      </c>
      <c r="I16">
        <f>C16*G16+D16*G17</f>
        <v>40</v>
      </c>
      <c r="K16">
        <f>MOD(I16,26)</f>
        <v>14</v>
      </c>
      <c r="M16" t="str">
        <f>CHAR(K16+65)</f>
        <v>O</v>
      </c>
    </row>
    <row r="17" spans="2:13" x14ac:dyDescent="0.25">
      <c r="B17" t="s">
        <v>4</v>
      </c>
      <c r="C17">
        <f>$B$10</f>
        <v>3</v>
      </c>
      <c r="D17">
        <f>$C$10</f>
        <v>3</v>
      </c>
      <c r="G17">
        <f t="shared" ref="G17:G41" si="0">CODE(B17)-65</f>
        <v>4</v>
      </c>
      <c r="I17">
        <f>C17*G16+D17*G17</f>
        <v>33</v>
      </c>
      <c r="K17">
        <f>MOD(I17,26)</f>
        <v>7</v>
      </c>
      <c r="M17" t="str">
        <f t="shared" ref="M17:M41" si="1">CHAR(K17+65)</f>
        <v>H</v>
      </c>
    </row>
    <row r="19" spans="2:13" x14ac:dyDescent="0.25">
      <c r="B19" t="s">
        <v>12</v>
      </c>
      <c r="C19">
        <f>$B$9</f>
        <v>4</v>
      </c>
      <c r="D19">
        <f>$C$9</f>
        <v>3</v>
      </c>
      <c r="G19">
        <f t="shared" si="0"/>
        <v>12</v>
      </c>
      <c r="I19">
        <f>C19*G19+D19*G20</f>
        <v>48</v>
      </c>
      <c r="K19">
        <f>MOD(I19,26)</f>
        <v>22</v>
      </c>
      <c r="M19" t="str">
        <f t="shared" si="1"/>
        <v>W</v>
      </c>
    </row>
    <row r="20" spans="2:13" x14ac:dyDescent="0.25">
      <c r="B20" t="s">
        <v>0</v>
      </c>
      <c r="C20">
        <f>$B$10</f>
        <v>3</v>
      </c>
      <c r="D20">
        <f>$C$10</f>
        <v>3</v>
      </c>
      <c r="G20">
        <f t="shared" si="0"/>
        <v>0</v>
      </c>
      <c r="I20">
        <f>C20*G19+D20*G20</f>
        <v>36</v>
      </c>
      <c r="K20">
        <f t="shared" ref="K20:K41" si="2">MOD(I20,26)</f>
        <v>10</v>
      </c>
      <c r="M20" t="str">
        <f t="shared" si="1"/>
        <v>K</v>
      </c>
    </row>
    <row r="22" spans="2:13" x14ac:dyDescent="0.25">
      <c r="B22" t="s">
        <v>11</v>
      </c>
      <c r="C22">
        <f>$B$9</f>
        <v>4</v>
      </c>
      <c r="D22">
        <f>$C$9</f>
        <v>3</v>
      </c>
      <c r="G22">
        <f t="shared" si="0"/>
        <v>11</v>
      </c>
      <c r="I22">
        <f>C22*G22+D22*G23</f>
        <v>68</v>
      </c>
      <c r="K22">
        <f t="shared" si="2"/>
        <v>16</v>
      </c>
      <c r="M22" t="str">
        <f t="shared" si="1"/>
        <v>Q</v>
      </c>
    </row>
    <row r="23" spans="2:13" x14ac:dyDescent="0.25">
      <c r="B23" t="s">
        <v>8</v>
      </c>
      <c r="C23">
        <f>$B$10</f>
        <v>3</v>
      </c>
      <c r="D23">
        <f>$C$10</f>
        <v>3</v>
      </c>
      <c r="G23">
        <f t="shared" si="0"/>
        <v>8</v>
      </c>
      <c r="I23">
        <f>C23*G22+D23*G23</f>
        <v>57</v>
      </c>
      <c r="K23">
        <f t="shared" si="2"/>
        <v>5</v>
      </c>
      <c r="M23" t="str">
        <f t="shared" si="1"/>
        <v>F</v>
      </c>
    </row>
    <row r="25" spans="2:13" x14ac:dyDescent="0.25">
      <c r="B25" t="s">
        <v>0</v>
      </c>
      <c r="C25">
        <f>$B$9</f>
        <v>4</v>
      </c>
      <c r="D25">
        <f>$C$9</f>
        <v>3</v>
      </c>
      <c r="G25">
        <f t="shared" si="0"/>
        <v>0</v>
      </c>
      <c r="I25">
        <f>C25*G25+D25*G26</f>
        <v>0</v>
      </c>
      <c r="K25">
        <f t="shared" si="2"/>
        <v>0</v>
      </c>
      <c r="M25" t="str">
        <f t="shared" si="1"/>
        <v>A</v>
      </c>
    </row>
    <row r="26" spans="2:13" x14ac:dyDescent="0.25">
      <c r="B26" t="s">
        <v>0</v>
      </c>
      <c r="C26">
        <f>$B$10</f>
        <v>3</v>
      </c>
      <c r="D26">
        <f>$C$10</f>
        <v>3</v>
      </c>
      <c r="G26">
        <f t="shared" si="0"/>
        <v>0</v>
      </c>
      <c r="I26">
        <f>C26*G25+D26*G26</f>
        <v>0</v>
      </c>
      <c r="K26">
        <f t="shared" si="2"/>
        <v>0</v>
      </c>
      <c r="M26" t="str">
        <f t="shared" si="1"/>
        <v>A</v>
      </c>
    </row>
    <row r="28" spans="2:13" x14ac:dyDescent="0.25">
      <c r="B28" t="s">
        <v>8</v>
      </c>
      <c r="C28">
        <f>$B$9</f>
        <v>4</v>
      </c>
      <c r="D28">
        <f>$C$9</f>
        <v>3</v>
      </c>
      <c r="G28">
        <f t="shared" si="0"/>
        <v>8</v>
      </c>
      <c r="I28">
        <f>C28*G28+D28*G29</f>
        <v>86</v>
      </c>
      <c r="K28">
        <f t="shared" si="2"/>
        <v>8</v>
      </c>
      <c r="M28" t="str">
        <f t="shared" si="1"/>
        <v>I</v>
      </c>
    </row>
    <row r="29" spans="2:13" x14ac:dyDescent="0.25">
      <c r="B29" t="s">
        <v>18</v>
      </c>
      <c r="C29">
        <f>$B$10</f>
        <v>3</v>
      </c>
      <c r="D29">
        <f>$C$10</f>
        <v>3</v>
      </c>
      <c r="G29">
        <f t="shared" si="0"/>
        <v>18</v>
      </c>
      <c r="I29">
        <f>C29*G28+D29*G29</f>
        <v>78</v>
      </c>
      <c r="K29">
        <f t="shared" si="2"/>
        <v>0</v>
      </c>
      <c r="M29" t="str">
        <f t="shared" si="1"/>
        <v>A</v>
      </c>
    </row>
    <row r="31" spans="2:13" x14ac:dyDescent="0.25">
      <c r="B31" t="s">
        <v>24</v>
      </c>
      <c r="C31">
        <f>$B$9</f>
        <v>4</v>
      </c>
      <c r="D31">
        <f>$C$9</f>
        <v>3</v>
      </c>
      <c r="G31">
        <f t="shared" si="0"/>
        <v>24</v>
      </c>
      <c r="I31">
        <f>C31*G31+D31*G32</f>
        <v>96</v>
      </c>
      <c r="K31">
        <f t="shared" si="2"/>
        <v>18</v>
      </c>
      <c r="M31" t="str">
        <f t="shared" si="1"/>
        <v>S</v>
      </c>
    </row>
    <row r="32" spans="2:13" x14ac:dyDescent="0.25">
      <c r="B32" t="s">
        <v>0</v>
      </c>
      <c r="C32">
        <f>$B$10</f>
        <v>3</v>
      </c>
      <c r="D32">
        <f>$C$10</f>
        <v>3</v>
      </c>
      <c r="G32">
        <f t="shared" si="0"/>
        <v>0</v>
      </c>
      <c r="I32">
        <f>C32*G31+D32*G32</f>
        <v>72</v>
      </c>
      <c r="K32">
        <f t="shared" si="2"/>
        <v>20</v>
      </c>
      <c r="M32" t="str">
        <f t="shared" si="1"/>
        <v>U</v>
      </c>
    </row>
    <row r="34" spans="2:13" x14ac:dyDescent="0.25">
      <c r="B34" t="s">
        <v>7</v>
      </c>
      <c r="C34">
        <f>$B$9</f>
        <v>4</v>
      </c>
      <c r="D34">
        <f>$C$9</f>
        <v>3</v>
      </c>
      <c r="G34">
        <f t="shared" si="0"/>
        <v>7</v>
      </c>
      <c r="I34">
        <f>C34*G34+D34*G35</f>
        <v>73</v>
      </c>
      <c r="K34">
        <f t="shared" si="2"/>
        <v>21</v>
      </c>
      <c r="M34" t="str">
        <f t="shared" si="1"/>
        <v>V</v>
      </c>
    </row>
    <row r="35" spans="2:13" x14ac:dyDescent="0.25">
      <c r="B35" t="s">
        <v>15</v>
      </c>
      <c r="C35">
        <f>$B$10</f>
        <v>3</v>
      </c>
      <c r="D35">
        <f>$C$10</f>
        <v>3</v>
      </c>
      <c r="G35">
        <f t="shared" si="0"/>
        <v>15</v>
      </c>
      <c r="I35">
        <f>C35*G34+D35*G35</f>
        <v>66</v>
      </c>
      <c r="K35">
        <f t="shared" si="2"/>
        <v>14</v>
      </c>
      <c r="M35" t="str">
        <f t="shared" si="1"/>
        <v>O</v>
      </c>
    </row>
    <row r="37" spans="2:13" x14ac:dyDescent="0.25">
      <c r="B37" t="s">
        <v>20</v>
      </c>
      <c r="C37">
        <f>$B$9</f>
        <v>4</v>
      </c>
      <c r="D37">
        <f>$C$9</f>
        <v>3</v>
      </c>
      <c r="G37">
        <f t="shared" si="0"/>
        <v>20</v>
      </c>
      <c r="I37">
        <f>C37*G37+D37*G38</f>
        <v>137</v>
      </c>
      <c r="K37">
        <f t="shared" si="2"/>
        <v>7</v>
      </c>
      <c r="M37" t="str">
        <f t="shared" si="1"/>
        <v>H</v>
      </c>
    </row>
    <row r="38" spans="2:13" x14ac:dyDescent="0.25">
      <c r="B38" t="s">
        <v>19</v>
      </c>
      <c r="C38">
        <f>$B$10</f>
        <v>3</v>
      </c>
      <c r="D38">
        <f>$C$10</f>
        <v>3</v>
      </c>
      <c r="G38">
        <f t="shared" si="0"/>
        <v>19</v>
      </c>
      <c r="I38">
        <f>C38*G37+D38*G38</f>
        <v>117</v>
      </c>
      <c r="K38">
        <f t="shared" si="2"/>
        <v>13</v>
      </c>
      <c r="M38" t="str">
        <f t="shared" si="1"/>
        <v>N</v>
      </c>
    </row>
    <row r="40" spans="2:13" x14ac:dyDescent="0.25">
      <c r="B40" t="s">
        <v>17</v>
      </c>
      <c r="C40">
        <f>$B$9</f>
        <v>4</v>
      </c>
      <c r="D40">
        <f>$C$9</f>
        <v>3</v>
      </c>
      <c r="G40">
        <f t="shared" si="0"/>
        <v>17</v>
      </c>
      <c r="I40">
        <f>C40*G40+D40*G41</f>
        <v>92</v>
      </c>
      <c r="K40">
        <f t="shared" si="2"/>
        <v>14</v>
      </c>
      <c r="M40" t="str">
        <f t="shared" si="1"/>
        <v>O</v>
      </c>
    </row>
    <row r="41" spans="2:13" x14ac:dyDescent="0.25">
      <c r="B41" t="s">
        <v>8</v>
      </c>
      <c r="C41">
        <f>$B$10</f>
        <v>3</v>
      </c>
      <c r="D41">
        <f>$C$10</f>
        <v>3</v>
      </c>
      <c r="G41">
        <f t="shared" si="0"/>
        <v>8</v>
      </c>
      <c r="I41">
        <f t="shared" ref="I41" si="3">C41*G40+D41*G41</f>
        <v>75</v>
      </c>
      <c r="K41">
        <f t="shared" si="2"/>
        <v>23</v>
      </c>
      <c r="M41" t="str">
        <f t="shared" si="1"/>
        <v>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1FC7-5ECB-4EF5-9773-1A67C60808C9}">
  <dimension ref="B3:AA50"/>
  <sheetViews>
    <sheetView tabSelected="1" topLeftCell="B24" zoomScale="80" zoomScaleNormal="80" workbookViewId="0">
      <selection activeCell="C51" sqref="C51"/>
    </sheetView>
  </sheetViews>
  <sheetFormatPr defaultRowHeight="15" x14ac:dyDescent="0.25"/>
  <sheetData>
    <row r="3" spans="2:27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</row>
    <row r="4" spans="2:27" x14ac:dyDescent="0.25">
      <c r="B4" s="2" t="s">
        <v>0</v>
      </c>
      <c r="C4" s="2" t="s">
        <v>1</v>
      </c>
      <c r="D4" s="2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3" t="s">
        <v>25</v>
      </c>
    </row>
    <row r="8" spans="2:27" x14ac:dyDescent="0.25">
      <c r="B8" t="s">
        <v>31</v>
      </c>
      <c r="J8" t="s">
        <v>35</v>
      </c>
      <c r="M8" t="s">
        <v>36</v>
      </c>
      <c r="Q8" t="s">
        <v>37</v>
      </c>
    </row>
    <row r="9" spans="2:27" x14ac:dyDescent="0.25">
      <c r="J9">
        <f>((C10*D11)-(C11*D10))</f>
        <v>3</v>
      </c>
      <c r="L9" t="s">
        <v>38</v>
      </c>
      <c r="M9" t="s">
        <v>39</v>
      </c>
    </row>
    <row r="10" spans="2:27" x14ac:dyDescent="0.25">
      <c r="C10">
        <v>4</v>
      </c>
      <c r="D10">
        <v>3</v>
      </c>
      <c r="G10" t="s">
        <v>40</v>
      </c>
      <c r="M10" t="s">
        <v>55</v>
      </c>
      <c r="Q10" t="s">
        <v>41</v>
      </c>
      <c r="R10" t="s">
        <v>42</v>
      </c>
      <c r="S10" s="4" t="s">
        <v>43</v>
      </c>
      <c r="T10" t="s">
        <v>44</v>
      </c>
      <c r="U10" s="4" t="s">
        <v>45</v>
      </c>
    </row>
    <row r="11" spans="2:27" x14ac:dyDescent="0.25">
      <c r="C11">
        <v>3</v>
      </c>
      <c r="D11">
        <v>3</v>
      </c>
      <c r="Q11" t="s">
        <v>46</v>
      </c>
      <c r="R11" t="s">
        <v>44</v>
      </c>
      <c r="T11" s="4" t="s">
        <v>47</v>
      </c>
      <c r="U11" t="s">
        <v>41</v>
      </c>
    </row>
    <row r="13" spans="2:27" x14ac:dyDescent="0.25">
      <c r="B13" t="s">
        <v>32</v>
      </c>
    </row>
    <row r="14" spans="2:27" x14ac:dyDescent="0.25">
      <c r="C14">
        <v>3</v>
      </c>
      <c r="D14">
        <v>-3</v>
      </c>
      <c r="H14">
        <f>C14*F15</f>
        <v>27</v>
      </c>
      <c r="I14">
        <f>D14*F15</f>
        <v>-27</v>
      </c>
      <c r="K14" s="5">
        <f>MOD(H14,26)</f>
        <v>1</v>
      </c>
      <c r="L14" s="5">
        <f>MOD(I14,26)</f>
        <v>25</v>
      </c>
      <c r="M14" s="4" t="s">
        <v>48</v>
      </c>
    </row>
    <row r="15" spans="2:27" x14ac:dyDescent="0.25">
      <c r="C15">
        <v>-3</v>
      </c>
      <c r="D15">
        <v>4</v>
      </c>
      <c r="E15" t="s">
        <v>33</v>
      </c>
      <c r="F15">
        <v>9</v>
      </c>
      <c r="G15" s="4" t="s">
        <v>34</v>
      </c>
      <c r="H15">
        <f>C15*F15</f>
        <v>-27</v>
      </c>
      <c r="I15">
        <f>D15*F15</f>
        <v>36</v>
      </c>
      <c r="J15" t="s">
        <v>49</v>
      </c>
      <c r="K15" s="5">
        <f>MOD(H15,26)</f>
        <v>25</v>
      </c>
      <c r="L15" s="5">
        <f>MOD(I15,26)</f>
        <v>10</v>
      </c>
    </row>
    <row r="23" spans="3:13" x14ac:dyDescent="0.25">
      <c r="C23" t="s">
        <v>50</v>
      </c>
      <c r="D23" t="s">
        <v>51</v>
      </c>
      <c r="G23" t="s">
        <v>52</v>
      </c>
      <c r="I23" t="s">
        <v>53</v>
      </c>
      <c r="K23" t="s">
        <v>54</v>
      </c>
    </row>
    <row r="25" spans="3:13" x14ac:dyDescent="0.25">
      <c r="C25" t="s">
        <v>14</v>
      </c>
      <c r="D25">
        <f>K14</f>
        <v>1</v>
      </c>
      <c r="E25">
        <f>L14</f>
        <v>25</v>
      </c>
      <c r="G25">
        <f>CODE(C25)-65</f>
        <v>14</v>
      </c>
      <c r="I25">
        <f>D25*G25+E25*G26</f>
        <v>189</v>
      </c>
      <c r="K25">
        <f>MOD(I25,26)</f>
        <v>7</v>
      </c>
      <c r="M25" t="str">
        <f>CHAR(K25+65)</f>
        <v>H</v>
      </c>
    </row>
    <row r="26" spans="3:13" x14ac:dyDescent="0.25">
      <c r="C26" t="s">
        <v>7</v>
      </c>
      <c r="D26">
        <f>K15</f>
        <v>25</v>
      </c>
      <c r="E26">
        <f>L15</f>
        <v>10</v>
      </c>
      <c r="G26">
        <f>CODE(C26)-65</f>
        <v>7</v>
      </c>
      <c r="I26">
        <f>D26*G25+E26*G26</f>
        <v>420</v>
      </c>
      <c r="K26">
        <f>MOD(I26,26)</f>
        <v>4</v>
      </c>
      <c r="M26" t="str">
        <f t="shared" ref="M26:M50" si="0">CHAR(K26+65)</f>
        <v>E</v>
      </c>
    </row>
    <row r="28" spans="3:13" x14ac:dyDescent="0.25">
      <c r="C28" t="s">
        <v>22</v>
      </c>
      <c r="D28">
        <f>K14</f>
        <v>1</v>
      </c>
      <c r="E28">
        <f>L14</f>
        <v>25</v>
      </c>
      <c r="G28">
        <f>CODE(C28)-65</f>
        <v>22</v>
      </c>
      <c r="I28">
        <f>D28*G28+E28*G29</f>
        <v>272</v>
      </c>
      <c r="K28">
        <f t="shared" ref="K26:K50" si="1">MOD(I28,26)</f>
        <v>12</v>
      </c>
      <c r="M28" t="str">
        <f t="shared" si="0"/>
        <v>M</v>
      </c>
    </row>
    <row r="29" spans="3:13" x14ac:dyDescent="0.25">
      <c r="C29" t="s">
        <v>10</v>
      </c>
      <c r="D29">
        <f>K15</f>
        <v>25</v>
      </c>
      <c r="E29">
        <f>L15</f>
        <v>10</v>
      </c>
      <c r="G29">
        <f t="shared" ref="G29:G50" si="2">CODE(C29)-65</f>
        <v>10</v>
      </c>
      <c r="I29">
        <f>D29*G28+E29*G29</f>
        <v>650</v>
      </c>
      <c r="K29">
        <f t="shared" si="1"/>
        <v>0</v>
      </c>
      <c r="M29" t="str">
        <f t="shared" si="0"/>
        <v>A</v>
      </c>
    </row>
    <row r="31" spans="3:13" x14ac:dyDescent="0.25">
      <c r="C31" t="s">
        <v>16</v>
      </c>
      <c r="D31">
        <f>K14</f>
        <v>1</v>
      </c>
      <c r="E31">
        <f>L14</f>
        <v>25</v>
      </c>
      <c r="G31">
        <f t="shared" si="2"/>
        <v>16</v>
      </c>
      <c r="I31">
        <f>D31*G31+E31*G32</f>
        <v>141</v>
      </c>
      <c r="K31">
        <f t="shared" si="1"/>
        <v>11</v>
      </c>
      <c r="M31" t="str">
        <f t="shared" si="0"/>
        <v>L</v>
      </c>
    </row>
    <row r="32" spans="3:13" x14ac:dyDescent="0.25">
      <c r="C32" t="s">
        <v>5</v>
      </c>
      <c r="D32">
        <f>K15</f>
        <v>25</v>
      </c>
      <c r="E32">
        <f>L15</f>
        <v>10</v>
      </c>
      <c r="G32">
        <f t="shared" si="2"/>
        <v>5</v>
      </c>
      <c r="I32">
        <f>D32*G31+E32*G32</f>
        <v>450</v>
      </c>
      <c r="K32">
        <f t="shared" si="1"/>
        <v>8</v>
      </c>
      <c r="M32" t="str">
        <f t="shared" si="0"/>
        <v>I</v>
      </c>
    </row>
    <row r="34" spans="3:13" x14ac:dyDescent="0.25">
      <c r="C34" t="s">
        <v>0</v>
      </c>
      <c r="D34">
        <f>K14</f>
        <v>1</v>
      </c>
      <c r="E34">
        <f>L14</f>
        <v>25</v>
      </c>
      <c r="G34">
        <f t="shared" si="2"/>
        <v>0</v>
      </c>
      <c r="I34">
        <f>D34*G34+E34*G35</f>
        <v>0</v>
      </c>
      <c r="K34">
        <f t="shared" si="1"/>
        <v>0</v>
      </c>
      <c r="M34" t="str">
        <f t="shared" si="0"/>
        <v>A</v>
      </c>
    </row>
    <row r="35" spans="3:13" x14ac:dyDescent="0.25">
      <c r="C35" t="s">
        <v>0</v>
      </c>
      <c r="D35">
        <f>K15</f>
        <v>25</v>
      </c>
      <c r="E35">
        <f>L15</f>
        <v>10</v>
      </c>
      <c r="G35">
        <f>CODE(C35)-65</f>
        <v>0</v>
      </c>
      <c r="I35">
        <f>D35*G34+E35*G35</f>
        <v>0</v>
      </c>
      <c r="K35">
        <f t="shared" si="1"/>
        <v>0</v>
      </c>
      <c r="M35" t="str">
        <f t="shared" si="0"/>
        <v>A</v>
      </c>
    </row>
    <row r="37" spans="3:13" x14ac:dyDescent="0.25">
      <c r="C37" t="s">
        <v>8</v>
      </c>
      <c r="D37">
        <f>K14</f>
        <v>1</v>
      </c>
      <c r="E37">
        <f>L14</f>
        <v>25</v>
      </c>
      <c r="G37">
        <f t="shared" si="2"/>
        <v>8</v>
      </c>
      <c r="I37">
        <f>D37*G37+E37*G38</f>
        <v>8</v>
      </c>
      <c r="K37">
        <f t="shared" si="1"/>
        <v>8</v>
      </c>
      <c r="M37" t="str">
        <f t="shared" si="0"/>
        <v>I</v>
      </c>
    </row>
    <row r="38" spans="3:13" x14ac:dyDescent="0.25">
      <c r="C38" t="s">
        <v>0</v>
      </c>
      <c r="D38">
        <f>K15</f>
        <v>25</v>
      </c>
      <c r="E38">
        <f>L15</f>
        <v>10</v>
      </c>
      <c r="G38">
        <f t="shared" si="2"/>
        <v>0</v>
      </c>
      <c r="I38">
        <f>D38*G37+E38*G38</f>
        <v>200</v>
      </c>
      <c r="K38">
        <f t="shared" si="1"/>
        <v>18</v>
      </c>
      <c r="M38" t="str">
        <f t="shared" si="0"/>
        <v>S</v>
      </c>
    </row>
    <row r="40" spans="3:13" x14ac:dyDescent="0.25">
      <c r="C40" t="s">
        <v>18</v>
      </c>
      <c r="D40">
        <f>K14</f>
        <v>1</v>
      </c>
      <c r="E40">
        <f>L14</f>
        <v>25</v>
      </c>
      <c r="G40">
        <f t="shared" si="2"/>
        <v>18</v>
      </c>
      <c r="I40">
        <f>D40*G40+E40*G41</f>
        <v>518</v>
      </c>
      <c r="K40">
        <f t="shared" si="1"/>
        <v>24</v>
      </c>
      <c r="M40" t="str">
        <f t="shared" si="0"/>
        <v>Y</v>
      </c>
    </row>
    <row r="41" spans="3:13" x14ac:dyDescent="0.25">
      <c r="C41" t="s">
        <v>20</v>
      </c>
      <c r="D41">
        <f>K15</f>
        <v>25</v>
      </c>
      <c r="E41">
        <f>L15</f>
        <v>10</v>
      </c>
      <c r="G41">
        <f t="shared" si="2"/>
        <v>20</v>
      </c>
      <c r="I41">
        <f>D41*G40+E41*G41</f>
        <v>650</v>
      </c>
      <c r="K41">
        <f t="shared" si="1"/>
        <v>0</v>
      </c>
      <c r="M41" t="str">
        <f t="shared" si="0"/>
        <v>A</v>
      </c>
    </row>
    <row r="43" spans="3:13" x14ac:dyDescent="0.25">
      <c r="C43" t="s">
        <v>21</v>
      </c>
      <c r="D43">
        <f>K14</f>
        <v>1</v>
      </c>
      <c r="E43">
        <f>L14</f>
        <v>25</v>
      </c>
      <c r="G43">
        <f t="shared" si="2"/>
        <v>21</v>
      </c>
      <c r="I43">
        <f>D43*G43+E43*G44</f>
        <v>371</v>
      </c>
      <c r="K43">
        <f t="shared" si="1"/>
        <v>7</v>
      </c>
      <c r="M43" t="str">
        <f t="shared" si="0"/>
        <v>H</v>
      </c>
    </row>
    <row r="44" spans="3:13" x14ac:dyDescent="0.25">
      <c r="C44" t="s">
        <v>14</v>
      </c>
      <c r="D44">
        <f>K15</f>
        <v>25</v>
      </c>
      <c r="E44">
        <f>L15</f>
        <v>10</v>
      </c>
      <c r="G44">
        <f t="shared" si="2"/>
        <v>14</v>
      </c>
      <c r="I44">
        <f>D44*G43+E44*G44</f>
        <v>665</v>
      </c>
      <c r="K44">
        <f t="shared" si="1"/>
        <v>15</v>
      </c>
      <c r="M44" t="str">
        <f t="shared" si="0"/>
        <v>P</v>
      </c>
    </row>
    <row r="46" spans="3:13" x14ac:dyDescent="0.25">
      <c r="C46" t="s">
        <v>7</v>
      </c>
      <c r="D46">
        <f>K14</f>
        <v>1</v>
      </c>
      <c r="E46">
        <f>L14</f>
        <v>25</v>
      </c>
      <c r="G46">
        <f t="shared" si="2"/>
        <v>7</v>
      </c>
      <c r="I46">
        <f>D46*G46+E46*G47</f>
        <v>332</v>
      </c>
      <c r="K46">
        <f t="shared" si="1"/>
        <v>20</v>
      </c>
      <c r="M46" t="str">
        <f t="shared" si="0"/>
        <v>U</v>
      </c>
    </row>
    <row r="47" spans="3:13" x14ac:dyDescent="0.25">
      <c r="C47" t="s">
        <v>13</v>
      </c>
      <c r="D47">
        <f>K15</f>
        <v>25</v>
      </c>
      <c r="E47">
        <f>L15</f>
        <v>10</v>
      </c>
      <c r="G47">
        <f t="shared" si="2"/>
        <v>13</v>
      </c>
      <c r="I47">
        <f>D47*G46+E47*G47</f>
        <v>305</v>
      </c>
      <c r="K47">
        <f t="shared" si="1"/>
        <v>19</v>
      </c>
      <c r="M47" t="str">
        <f t="shared" si="0"/>
        <v>T</v>
      </c>
    </row>
    <row r="49" spans="3:13" x14ac:dyDescent="0.25">
      <c r="C49" t="s">
        <v>14</v>
      </c>
      <c r="D49">
        <f>K14</f>
        <v>1</v>
      </c>
      <c r="E49">
        <f>L14</f>
        <v>25</v>
      </c>
      <c r="G49">
        <f t="shared" si="2"/>
        <v>14</v>
      </c>
      <c r="I49">
        <f>D49*G49+E49*G50</f>
        <v>589</v>
      </c>
      <c r="K49">
        <f t="shared" si="1"/>
        <v>17</v>
      </c>
      <c r="M49" t="str">
        <f t="shared" si="0"/>
        <v>R</v>
      </c>
    </row>
    <row r="50" spans="3:13" x14ac:dyDescent="0.25">
      <c r="C50" t="s">
        <v>56</v>
      </c>
      <c r="D50">
        <f>K15</f>
        <v>25</v>
      </c>
      <c r="E50">
        <f>L15</f>
        <v>10</v>
      </c>
      <c r="G50">
        <f t="shared" si="2"/>
        <v>23</v>
      </c>
      <c r="I50">
        <f>D50*G49+E50*G50</f>
        <v>580</v>
      </c>
      <c r="K50">
        <f t="shared" si="1"/>
        <v>8</v>
      </c>
      <c r="M50" t="str">
        <f t="shared" si="0"/>
        <v>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ENSKRIPSI</vt:lpstr>
      <vt:lpstr>DESKRIPSI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2021-10-08T08:21:06Z</dcterms:created>
  <dcterms:modified xsi:type="dcterms:W3CDTF">2021-10-08T13:44:54Z</dcterms:modified>
</cp:coreProperties>
</file>