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manthnirujogi/Downloads/"/>
    </mc:Choice>
  </mc:AlternateContent>
  <xr:revisionPtr revIDLastSave="0" documentId="13_ncr:1_{23A2F15B-5296-C841-8019-54BF44E6B5EB}" xr6:coauthVersionLast="32" xr6:coauthVersionMax="32" xr10:uidLastSave="{00000000-0000-0000-0000-000000000000}"/>
  <bookViews>
    <workbookView xWindow="0" yWindow="440" windowWidth="30660" windowHeight="19120" xr2:uid="{D279374A-5333-4B18-B228-42BD65FA9777}"/>
  </bookViews>
  <sheets>
    <sheet name="Sheet1" sheetId="1" r:id="rId1"/>
  </sheets>
  <definedNames>
    <definedName name="solver_node1" localSheetId="0" hidden="1">"1;$C$22;;;;$B$8;New Node;1;"</definedName>
    <definedName name="solver_node10" localSheetId="0" hidden="1">"0;$K$37;$G$33;0;0.3;doesn't meet expectation;New Node;1;"</definedName>
    <definedName name="solver_node11" localSheetId="0" hidden="1">"2;$O$35;$K$37;-500000;0.4;growth of economy;Terminal;1;"</definedName>
    <definedName name="solver_node12" localSheetId="0" hidden="1">"2;$O$40;$K$37;0;0.6;stagnation of economy;Terminal;1;"</definedName>
    <definedName name="solver_node2" localSheetId="0" hidden="1">"0;$G$12;$C$22;0;;keep same setup;New Node;1;"</definedName>
    <definedName name="solver_node3" localSheetId="0" hidden="1">"2;$K$10;$G$12;-2500000;0.4;growth of economy;Terminal;1;"</definedName>
    <definedName name="solver_node4" localSheetId="0" hidden="1">"2;$K$15;$G$12;=-80000*5;0.6;stagnation of economy;Terminal;1;"</definedName>
    <definedName name="solver_node5" localSheetId="0" hidden="1">"0;$G$22;$C$22;-600000;;upgrade to most recent available;New Node;1;"</definedName>
    <definedName name="solver_node6" localSheetId="0" hidden="1">"2;$K$20;$G$22;-1500000;0.4;growth of economy;Terminal;1;"</definedName>
    <definedName name="solver_node7" localSheetId="0" hidden="1">"2;$K$25;$G$22;0;0.6;stagnation of economy;Terminal;1;"</definedName>
    <definedName name="solver_node8" localSheetId="0" hidden="1">"0;$G$33;$C$22;-1200000;;upgrade to latest and not tested;New Node;1;"</definedName>
    <definedName name="solver_node9" localSheetId="0" hidden="1">"2;$K$30;$G$33;0;0.7;meets expectation;Terminal;1;"</definedName>
    <definedName name="solver_nodes" localSheetId="0" hidden="1">12</definedName>
    <definedName name="solver_tree_a" localSheetId="0" hidden="1">1</definedName>
    <definedName name="solver_tree_b" localSheetId="0" hidden="1">1</definedName>
    <definedName name="solver_tree_rt" localSheetId="0" hidden="1">1000000000000</definedName>
    <definedName name="solver_treeroot" localSheetId="0" hidden="1">Sheet1!$B$8</definedName>
    <definedName name="solver_typ" localSheetId="0" hidden="1">2</definedName>
    <definedName name="solver_ver" localSheetId="0" hidden="1">16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1" i="1" l="1"/>
  <c r="P40" i="1"/>
  <c r="P35" i="1"/>
  <c r="N36" i="1" s="1"/>
  <c r="J38" i="1" s="1"/>
  <c r="P30" i="1"/>
  <c r="J31" i="1" s="1"/>
  <c r="F34" i="1" s="1"/>
  <c r="J26" i="1"/>
  <c r="P25" i="1"/>
  <c r="P20" i="1"/>
  <c r="J21" i="1" s="1"/>
  <c r="F23" i="1" s="1"/>
  <c r="I16" i="1"/>
  <c r="P15" i="1"/>
  <c r="J16" i="1" s="1"/>
  <c r="J11" i="1"/>
  <c r="F13" i="1" s="1"/>
  <c r="P10" i="1"/>
  <c r="B23" i="1" l="1"/>
  <c r="C22" i="1" s="1"/>
</calcChain>
</file>

<file path=xl/sharedStrings.xml><?xml version="1.0" encoding="utf-8"?>
<sst xmlns="http://schemas.openxmlformats.org/spreadsheetml/2006/main" count="12" uniqueCount="8">
  <si>
    <t>keep same setup</t>
  </si>
  <si>
    <t>upgrade to most recent available</t>
  </si>
  <si>
    <t>upgrade to latest and not tested</t>
  </si>
  <si>
    <t>growth of economy</t>
  </si>
  <si>
    <t>stagnation of economy</t>
  </si>
  <si>
    <t>meets expectation</t>
  </si>
  <si>
    <t>doesn't meet expectation</t>
  </si>
  <si>
    <t>Umbrella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</si>
</sst>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48"/>
      <color theme="1"/>
      <name val="Calibri (Body)_x0000_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3</xdr:col>
      <xdr:colOff>22860</xdr:colOff>
      <xdr:row>21</xdr:row>
      <xdr:rowOff>160020</xdr:rowOff>
    </xdr:to>
    <xdr:sp macro="" textlink="">
      <xdr:nvSpPr>
        <xdr:cNvPr id="798" name="Solver_shape$C$22">
          <a:extLst>
            <a:ext uri="{FF2B5EF4-FFF2-40B4-BE49-F238E27FC236}">
              <a16:creationId xmlns:a16="http://schemas.microsoft.com/office/drawing/2014/main" id="{D65E3EC0-6DA9-4D64-A95E-5CB07355C29F}"/>
            </a:ext>
          </a:extLst>
        </xdr:cNvPr>
        <xdr:cNvSpPr/>
      </xdr:nvSpPr>
      <xdr:spPr>
        <a:xfrm>
          <a:off x="1219200" y="3840480"/>
          <a:ext cx="160020" cy="160020"/>
        </a:xfrm>
        <a:prstGeom prst="flowChartProcess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21</xdr:row>
      <xdr:rowOff>80010</xdr:rowOff>
    </xdr:from>
    <xdr:to>
      <xdr:col>2</xdr:col>
      <xdr:colOff>0</xdr:colOff>
      <xdr:row>21</xdr:row>
      <xdr:rowOff>80010</xdr:rowOff>
    </xdr:to>
    <xdr:cxnSp macro="">
      <xdr:nvCxnSpPr>
        <xdr:cNvPr id="799" name="Solver_line$C$22">
          <a:extLst>
            <a:ext uri="{FF2B5EF4-FFF2-40B4-BE49-F238E27FC236}">
              <a16:creationId xmlns:a16="http://schemas.microsoft.com/office/drawing/2014/main" id="{B3AAA658-EB89-4D3C-8ED6-74563E41C1FF}"/>
            </a:ext>
          </a:extLst>
        </xdr:cNvPr>
        <xdr:cNvCxnSpPr/>
      </xdr:nvCxnSpPr>
      <xdr:spPr>
        <a:xfrm>
          <a:off x="609600" y="3920490"/>
          <a:ext cx="60960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80010</xdr:rowOff>
    </xdr:from>
    <xdr:to>
      <xdr:col>4</xdr:col>
      <xdr:colOff>0</xdr:colOff>
      <xdr:row>21</xdr:row>
      <xdr:rowOff>80010</xdr:rowOff>
    </xdr:to>
    <xdr:cxnSp macro="">
      <xdr:nvCxnSpPr>
        <xdr:cNvPr id="800" name="Solver_shapecon$G$12">
          <a:extLst>
            <a:ext uri="{FF2B5EF4-FFF2-40B4-BE49-F238E27FC236}">
              <a16:creationId xmlns:a16="http://schemas.microsoft.com/office/drawing/2014/main" id="{EEA5AD47-89C5-4C7F-9865-EB11B6AC86F8}"/>
            </a:ext>
          </a:extLst>
        </xdr:cNvPr>
        <xdr:cNvCxnSpPr/>
      </xdr:nvCxnSpPr>
      <xdr:spPr>
        <a:xfrm flipV="1">
          <a:off x="1379220" y="2091690"/>
          <a:ext cx="259080" cy="18288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11</xdr:row>
      <xdr:rowOff>0</xdr:rowOff>
    </xdr:from>
    <xdr:to>
      <xdr:col>7</xdr:col>
      <xdr:colOff>0</xdr:colOff>
      <xdr:row>11</xdr:row>
      <xdr:rowOff>160020</xdr:rowOff>
    </xdr:to>
    <xdr:sp macro="" textlink="">
      <xdr:nvSpPr>
        <xdr:cNvPr id="801" name="Solver_shape$G$12">
          <a:extLst>
            <a:ext uri="{FF2B5EF4-FFF2-40B4-BE49-F238E27FC236}">
              <a16:creationId xmlns:a16="http://schemas.microsoft.com/office/drawing/2014/main" id="{5D8427F6-F06D-43AF-B31C-695EA608B4F2}"/>
            </a:ext>
          </a:extLst>
        </xdr:cNvPr>
        <xdr:cNvSpPr/>
      </xdr:nvSpPr>
      <xdr:spPr>
        <a:xfrm>
          <a:off x="4160520" y="2011680"/>
          <a:ext cx="160020" cy="16002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11</xdr:row>
      <xdr:rowOff>80010</xdr:rowOff>
    </xdr:from>
    <xdr:to>
      <xdr:col>6</xdr:col>
      <xdr:colOff>0</xdr:colOff>
      <xdr:row>11</xdr:row>
      <xdr:rowOff>80010</xdr:rowOff>
    </xdr:to>
    <xdr:cxnSp macro="">
      <xdr:nvCxnSpPr>
        <xdr:cNvPr id="802" name="Solver_line$G$12">
          <a:extLst>
            <a:ext uri="{FF2B5EF4-FFF2-40B4-BE49-F238E27FC236}">
              <a16:creationId xmlns:a16="http://schemas.microsoft.com/office/drawing/2014/main" id="{C072FEB4-B29A-4F9C-811E-91AB003B3A5E}"/>
            </a:ext>
          </a:extLst>
        </xdr:cNvPr>
        <xdr:cNvCxnSpPr/>
      </xdr:nvCxnSpPr>
      <xdr:spPr>
        <a:xfrm>
          <a:off x="1638300" y="2091690"/>
          <a:ext cx="252222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80010</xdr:rowOff>
    </xdr:from>
    <xdr:to>
      <xdr:col>8</xdr:col>
      <xdr:colOff>0</xdr:colOff>
      <xdr:row>11</xdr:row>
      <xdr:rowOff>80010</xdr:rowOff>
    </xdr:to>
    <xdr:cxnSp macro="">
      <xdr:nvCxnSpPr>
        <xdr:cNvPr id="803" name="Solver_shapecon$K$10">
          <a:extLst>
            <a:ext uri="{FF2B5EF4-FFF2-40B4-BE49-F238E27FC236}">
              <a16:creationId xmlns:a16="http://schemas.microsoft.com/office/drawing/2014/main" id="{7B312A64-6D09-47DC-8D71-3DF5304FC201}"/>
            </a:ext>
          </a:extLst>
        </xdr:cNvPr>
        <xdr:cNvCxnSpPr/>
      </xdr:nvCxnSpPr>
      <xdr:spPr>
        <a:xfrm flipV="1">
          <a:off x="4320540" y="1725930"/>
          <a:ext cx="259080" cy="36576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0</xdr:colOff>
      <xdr:row>9</xdr:row>
      <xdr:rowOff>0</xdr:rowOff>
    </xdr:from>
    <xdr:to>
      <xdr:col>11</xdr:col>
      <xdr:colOff>0</xdr:colOff>
      <xdr:row>9</xdr:row>
      <xdr:rowOff>160020</xdr:rowOff>
    </xdr:to>
    <xdr:sp macro="" textlink="">
      <xdr:nvSpPr>
        <xdr:cNvPr id="804" name="Solver_shape$K$10">
          <a:extLst>
            <a:ext uri="{FF2B5EF4-FFF2-40B4-BE49-F238E27FC236}">
              <a16:creationId xmlns:a16="http://schemas.microsoft.com/office/drawing/2014/main" id="{9BE6D48D-FFAF-42C6-9370-41B2693C5142}"/>
            </a:ext>
          </a:extLst>
        </xdr:cNvPr>
        <xdr:cNvSpPr/>
      </xdr:nvSpPr>
      <xdr:spPr>
        <a:xfrm rot="16200000">
          <a:off x="6690360" y="1645920"/>
          <a:ext cx="160020" cy="16002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9</xdr:row>
      <xdr:rowOff>80010</xdr:rowOff>
    </xdr:from>
    <xdr:to>
      <xdr:col>14</xdr:col>
      <xdr:colOff>0</xdr:colOff>
      <xdr:row>9</xdr:row>
      <xdr:rowOff>80010</xdr:rowOff>
    </xdr:to>
    <xdr:cxnSp macro="">
      <xdr:nvCxnSpPr>
        <xdr:cNvPr id="805" name="Solver_dash$K$10">
          <a:extLst>
            <a:ext uri="{FF2B5EF4-FFF2-40B4-BE49-F238E27FC236}">
              <a16:creationId xmlns:a16="http://schemas.microsoft.com/office/drawing/2014/main" id="{84C3E889-4F22-4388-B35E-5B80E112DFEC}"/>
            </a:ext>
          </a:extLst>
        </xdr:cNvPr>
        <xdr:cNvCxnSpPr/>
      </xdr:nvCxnSpPr>
      <xdr:spPr>
        <a:xfrm>
          <a:off x="6850380" y="1725930"/>
          <a:ext cx="222504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80010</xdr:rowOff>
    </xdr:from>
    <xdr:to>
      <xdr:col>10</xdr:col>
      <xdr:colOff>0</xdr:colOff>
      <xdr:row>9</xdr:row>
      <xdr:rowOff>80010</xdr:rowOff>
    </xdr:to>
    <xdr:cxnSp macro="">
      <xdr:nvCxnSpPr>
        <xdr:cNvPr id="806" name="Solver_line$K$10">
          <a:extLst>
            <a:ext uri="{FF2B5EF4-FFF2-40B4-BE49-F238E27FC236}">
              <a16:creationId xmlns:a16="http://schemas.microsoft.com/office/drawing/2014/main" id="{4D1CAC7D-0584-40E4-8140-61C90B56AE42}"/>
            </a:ext>
          </a:extLst>
        </xdr:cNvPr>
        <xdr:cNvCxnSpPr/>
      </xdr:nvCxnSpPr>
      <xdr:spPr>
        <a:xfrm>
          <a:off x="4579620" y="1725930"/>
          <a:ext cx="211074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11</xdr:row>
      <xdr:rowOff>80010</xdr:rowOff>
    </xdr:from>
    <xdr:to>
      <xdr:col>8</xdr:col>
      <xdr:colOff>0</xdr:colOff>
      <xdr:row>14</xdr:row>
      <xdr:rowOff>80010</xdr:rowOff>
    </xdr:to>
    <xdr:cxnSp macro="">
      <xdr:nvCxnSpPr>
        <xdr:cNvPr id="807" name="Solver_shapecon$K$15">
          <a:extLst>
            <a:ext uri="{FF2B5EF4-FFF2-40B4-BE49-F238E27FC236}">
              <a16:creationId xmlns:a16="http://schemas.microsoft.com/office/drawing/2014/main" id="{CD252865-10B0-42E0-92AE-83AF27C85466}"/>
            </a:ext>
          </a:extLst>
        </xdr:cNvPr>
        <xdr:cNvCxnSpPr/>
      </xdr:nvCxnSpPr>
      <xdr:spPr>
        <a:xfrm>
          <a:off x="4320540" y="2068830"/>
          <a:ext cx="259080" cy="52578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0</xdr:colOff>
      <xdr:row>14</xdr:row>
      <xdr:rowOff>0</xdr:rowOff>
    </xdr:from>
    <xdr:to>
      <xdr:col>11</xdr:col>
      <xdr:colOff>0</xdr:colOff>
      <xdr:row>14</xdr:row>
      <xdr:rowOff>160020</xdr:rowOff>
    </xdr:to>
    <xdr:sp macro="" textlink="">
      <xdr:nvSpPr>
        <xdr:cNvPr id="808" name="Solver_shape$K$15">
          <a:extLst>
            <a:ext uri="{FF2B5EF4-FFF2-40B4-BE49-F238E27FC236}">
              <a16:creationId xmlns:a16="http://schemas.microsoft.com/office/drawing/2014/main" id="{C3A2F840-FE82-40EA-A208-8E0F1F0F308D}"/>
            </a:ext>
          </a:extLst>
        </xdr:cNvPr>
        <xdr:cNvSpPr/>
      </xdr:nvSpPr>
      <xdr:spPr>
        <a:xfrm rot="16200000">
          <a:off x="6690360" y="2514600"/>
          <a:ext cx="160020" cy="16002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14</xdr:row>
      <xdr:rowOff>80010</xdr:rowOff>
    </xdr:from>
    <xdr:to>
      <xdr:col>14</xdr:col>
      <xdr:colOff>0</xdr:colOff>
      <xdr:row>14</xdr:row>
      <xdr:rowOff>80010</xdr:rowOff>
    </xdr:to>
    <xdr:cxnSp macro="">
      <xdr:nvCxnSpPr>
        <xdr:cNvPr id="809" name="Solver_dash$K$15">
          <a:extLst>
            <a:ext uri="{FF2B5EF4-FFF2-40B4-BE49-F238E27FC236}">
              <a16:creationId xmlns:a16="http://schemas.microsoft.com/office/drawing/2014/main" id="{92D91745-CA4F-4527-9671-5510745E4B35}"/>
            </a:ext>
          </a:extLst>
        </xdr:cNvPr>
        <xdr:cNvCxnSpPr/>
      </xdr:nvCxnSpPr>
      <xdr:spPr>
        <a:xfrm>
          <a:off x="6850380" y="2594610"/>
          <a:ext cx="222504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14</xdr:row>
      <xdr:rowOff>80010</xdr:rowOff>
    </xdr:from>
    <xdr:to>
      <xdr:col>10</xdr:col>
      <xdr:colOff>0</xdr:colOff>
      <xdr:row>14</xdr:row>
      <xdr:rowOff>80010</xdr:rowOff>
    </xdr:to>
    <xdr:cxnSp macro="">
      <xdr:nvCxnSpPr>
        <xdr:cNvPr id="810" name="Solver_line$K$15">
          <a:extLst>
            <a:ext uri="{FF2B5EF4-FFF2-40B4-BE49-F238E27FC236}">
              <a16:creationId xmlns:a16="http://schemas.microsoft.com/office/drawing/2014/main" id="{E59B033A-2989-48AD-84B4-283491801235}"/>
            </a:ext>
          </a:extLst>
        </xdr:cNvPr>
        <xdr:cNvCxnSpPr/>
      </xdr:nvCxnSpPr>
      <xdr:spPr>
        <a:xfrm>
          <a:off x="4579620" y="2594610"/>
          <a:ext cx="211074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80010</xdr:rowOff>
    </xdr:from>
    <xdr:to>
      <xdr:col>4</xdr:col>
      <xdr:colOff>0</xdr:colOff>
      <xdr:row>21</xdr:row>
      <xdr:rowOff>80010</xdr:rowOff>
    </xdr:to>
    <xdr:cxnSp macro="">
      <xdr:nvCxnSpPr>
        <xdr:cNvPr id="811" name="Solver_shapecon$G$22">
          <a:extLst>
            <a:ext uri="{FF2B5EF4-FFF2-40B4-BE49-F238E27FC236}">
              <a16:creationId xmlns:a16="http://schemas.microsoft.com/office/drawing/2014/main" id="{AD0D5A01-D9C0-4640-975F-1FD6D10F85CB}"/>
            </a:ext>
          </a:extLst>
        </xdr:cNvPr>
        <xdr:cNvCxnSpPr/>
      </xdr:nvCxnSpPr>
      <xdr:spPr>
        <a:xfrm>
          <a:off x="1379220" y="3851910"/>
          <a:ext cx="25908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0</xdr:colOff>
      <xdr:row>21</xdr:row>
      <xdr:rowOff>160020</xdr:rowOff>
    </xdr:to>
    <xdr:sp macro="" textlink="">
      <xdr:nvSpPr>
        <xdr:cNvPr id="812" name="Solver_shape$G$22">
          <a:extLst>
            <a:ext uri="{FF2B5EF4-FFF2-40B4-BE49-F238E27FC236}">
              <a16:creationId xmlns:a16="http://schemas.microsoft.com/office/drawing/2014/main" id="{1AD1BB6B-703F-4CD2-9049-41F8CE9B85F4}"/>
            </a:ext>
          </a:extLst>
        </xdr:cNvPr>
        <xdr:cNvSpPr/>
      </xdr:nvSpPr>
      <xdr:spPr>
        <a:xfrm>
          <a:off x="4160520" y="3771900"/>
          <a:ext cx="160020" cy="160020"/>
        </a:xfrm>
        <a:prstGeom prst="flowChartConnector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21</xdr:row>
      <xdr:rowOff>80010</xdr:rowOff>
    </xdr:from>
    <xdr:to>
      <xdr:col>6</xdr:col>
      <xdr:colOff>0</xdr:colOff>
      <xdr:row>21</xdr:row>
      <xdr:rowOff>80010</xdr:rowOff>
    </xdr:to>
    <xdr:cxnSp macro="">
      <xdr:nvCxnSpPr>
        <xdr:cNvPr id="813" name="Solver_line$G$22">
          <a:extLst>
            <a:ext uri="{FF2B5EF4-FFF2-40B4-BE49-F238E27FC236}">
              <a16:creationId xmlns:a16="http://schemas.microsoft.com/office/drawing/2014/main" id="{B623260D-3C9F-4219-A751-8382C1867E40}"/>
            </a:ext>
          </a:extLst>
        </xdr:cNvPr>
        <xdr:cNvCxnSpPr/>
      </xdr:nvCxnSpPr>
      <xdr:spPr>
        <a:xfrm>
          <a:off x="1638300" y="3851910"/>
          <a:ext cx="252222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19</xdr:row>
      <xdr:rowOff>80010</xdr:rowOff>
    </xdr:from>
    <xdr:to>
      <xdr:col>8</xdr:col>
      <xdr:colOff>0</xdr:colOff>
      <xdr:row>21</xdr:row>
      <xdr:rowOff>80010</xdr:rowOff>
    </xdr:to>
    <xdr:cxnSp macro="">
      <xdr:nvCxnSpPr>
        <xdr:cNvPr id="814" name="Solver_shapecon$K$20">
          <a:extLst>
            <a:ext uri="{FF2B5EF4-FFF2-40B4-BE49-F238E27FC236}">
              <a16:creationId xmlns:a16="http://schemas.microsoft.com/office/drawing/2014/main" id="{EA1D4684-2100-40CE-91D7-1DB51FC2BD57}"/>
            </a:ext>
          </a:extLst>
        </xdr:cNvPr>
        <xdr:cNvCxnSpPr/>
      </xdr:nvCxnSpPr>
      <xdr:spPr>
        <a:xfrm flipV="1">
          <a:off x="4320540" y="3486150"/>
          <a:ext cx="259080" cy="36576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0</xdr:colOff>
      <xdr:row>19</xdr:row>
      <xdr:rowOff>0</xdr:rowOff>
    </xdr:from>
    <xdr:to>
      <xdr:col>11</xdr:col>
      <xdr:colOff>0</xdr:colOff>
      <xdr:row>19</xdr:row>
      <xdr:rowOff>160020</xdr:rowOff>
    </xdr:to>
    <xdr:sp macro="" textlink="">
      <xdr:nvSpPr>
        <xdr:cNvPr id="815" name="Solver_shape$K$20">
          <a:extLst>
            <a:ext uri="{FF2B5EF4-FFF2-40B4-BE49-F238E27FC236}">
              <a16:creationId xmlns:a16="http://schemas.microsoft.com/office/drawing/2014/main" id="{39C26BBC-95B3-471F-8C54-7EBD698A557A}"/>
            </a:ext>
          </a:extLst>
        </xdr:cNvPr>
        <xdr:cNvSpPr/>
      </xdr:nvSpPr>
      <xdr:spPr>
        <a:xfrm rot="16200000">
          <a:off x="6690360" y="3406140"/>
          <a:ext cx="160020" cy="160020"/>
        </a:xfrm>
        <a:prstGeom prst="flowChartExtract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19</xdr:row>
      <xdr:rowOff>80010</xdr:rowOff>
    </xdr:from>
    <xdr:to>
      <xdr:col>14</xdr:col>
      <xdr:colOff>0</xdr:colOff>
      <xdr:row>19</xdr:row>
      <xdr:rowOff>80010</xdr:rowOff>
    </xdr:to>
    <xdr:cxnSp macro="">
      <xdr:nvCxnSpPr>
        <xdr:cNvPr id="816" name="Solver_dash$K$20">
          <a:extLst>
            <a:ext uri="{FF2B5EF4-FFF2-40B4-BE49-F238E27FC236}">
              <a16:creationId xmlns:a16="http://schemas.microsoft.com/office/drawing/2014/main" id="{156D4A1C-39D2-4729-A967-B264EA1DC57C}"/>
            </a:ext>
          </a:extLst>
        </xdr:cNvPr>
        <xdr:cNvCxnSpPr/>
      </xdr:nvCxnSpPr>
      <xdr:spPr>
        <a:xfrm>
          <a:off x="6850380" y="3486150"/>
          <a:ext cx="222504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19</xdr:row>
      <xdr:rowOff>80010</xdr:rowOff>
    </xdr:from>
    <xdr:to>
      <xdr:col>10</xdr:col>
      <xdr:colOff>0</xdr:colOff>
      <xdr:row>19</xdr:row>
      <xdr:rowOff>80010</xdr:rowOff>
    </xdr:to>
    <xdr:cxnSp macro="">
      <xdr:nvCxnSpPr>
        <xdr:cNvPr id="817" name="Solver_line$K$20">
          <a:extLst>
            <a:ext uri="{FF2B5EF4-FFF2-40B4-BE49-F238E27FC236}">
              <a16:creationId xmlns:a16="http://schemas.microsoft.com/office/drawing/2014/main" id="{A4F66759-6CD0-497C-B632-9FD783B95843}"/>
            </a:ext>
          </a:extLst>
        </xdr:cNvPr>
        <xdr:cNvCxnSpPr/>
      </xdr:nvCxnSpPr>
      <xdr:spPr>
        <a:xfrm>
          <a:off x="4579620" y="3486150"/>
          <a:ext cx="211074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21</xdr:row>
      <xdr:rowOff>80010</xdr:rowOff>
    </xdr:from>
    <xdr:to>
      <xdr:col>8</xdr:col>
      <xdr:colOff>0</xdr:colOff>
      <xdr:row>24</xdr:row>
      <xdr:rowOff>80010</xdr:rowOff>
    </xdr:to>
    <xdr:cxnSp macro="">
      <xdr:nvCxnSpPr>
        <xdr:cNvPr id="818" name="Solver_shapecon$K$25">
          <a:extLst>
            <a:ext uri="{FF2B5EF4-FFF2-40B4-BE49-F238E27FC236}">
              <a16:creationId xmlns:a16="http://schemas.microsoft.com/office/drawing/2014/main" id="{FD031B82-3CE2-4F05-8044-A002F82AEA04}"/>
            </a:ext>
          </a:extLst>
        </xdr:cNvPr>
        <xdr:cNvCxnSpPr/>
      </xdr:nvCxnSpPr>
      <xdr:spPr>
        <a:xfrm>
          <a:off x="4320540" y="3829050"/>
          <a:ext cx="259080" cy="52578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0</xdr:colOff>
      <xdr:row>24</xdr:row>
      <xdr:rowOff>0</xdr:rowOff>
    </xdr:from>
    <xdr:to>
      <xdr:col>11</xdr:col>
      <xdr:colOff>0</xdr:colOff>
      <xdr:row>24</xdr:row>
      <xdr:rowOff>160020</xdr:rowOff>
    </xdr:to>
    <xdr:sp macro="" textlink="">
      <xdr:nvSpPr>
        <xdr:cNvPr id="819" name="Solver_shape$K$25">
          <a:extLst>
            <a:ext uri="{FF2B5EF4-FFF2-40B4-BE49-F238E27FC236}">
              <a16:creationId xmlns:a16="http://schemas.microsoft.com/office/drawing/2014/main" id="{1CA0C2CA-5AB0-4BFA-8F73-FE4D4EEE7A8A}"/>
            </a:ext>
          </a:extLst>
        </xdr:cNvPr>
        <xdr:cNvSpPr/>
      </xdr:nvSpPr>
      <xdr:spPr>
        <a:xfrm rot="16200000">
          <a:off x="6690360" y="4274820"/>
          <a:ext cx="160020" cy="160020"/>
        </a:xfrm>
        <a:prstGeom prst="flowChartExtract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24</xdr:row>
      <xdr:rowOff>80010</xdr:rowOff>
    </xdr:from>
    <xdr:to>
      <xdr:col>14</xdr:col>
      <xdr:colOff>0</xdr:colOff>
      <xdr:row>24</xdr:row>
      <xdr:rowOff>80010</xdr:rowOff>
    </xdr:to>
    <xdr:cxnSp macro="">
      <xdr:nvCxnSpPr>
        <xdr:cNvPr id="820" name="Solver_dash$K$25">
          <a:extLst>
            <a:ext uri="{FF2B5EF4-FFF2-40B4-BE49-F238E27FC236}">
              <a16:creationId xmlns:a16="http://schemas.microsoft.com/office/drawing/2014/main" id="{B42AA5DC-2FE3-43A2-81CA-FA61FA07203E}"/>
            </a:ext>
          </a:extLst>
        </xdr:cNvPr>
        <xdr:cNvCxnSpPr/>
      </xdr:nvCxnSpPr>
      <xdr:spPr>
        <a:xfrm>
          <a:off x="6850380" y="4354830"/>
          <a:ext cx="222504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24</xdr:row>
      <xdr:rowOff>80010</xdr:rowOff>
    </xdr:from>
    <xdr:to>
      <xdr:col>10</xdr:col>
      <xdr:colOff>0</xdr:colOff>
      <xdr:row>24</xdr:row>
      <xdr:rowOff>80010</xdr:rowOff>
    </xdr:to>
    <xdr:cxnSp macro="">
      <xdr:nvCxnSpPr>
        <xdr:cNvPr id="821" name="Solver_line$K$25">
          <a:extLst>
            <a:ext uri="{FF2B5EF4-FFF2-40B4-BE49-F238E27FC236}">
              <a16:creationId xmlns:a16="http://schemas.microsoft.com/office/drawing/2014/main" id="{C0681965-9EE8-41A1-9956-907CA4D5F74E}"/>
            </a:ext>
          </a:extLst>
        </xdr:cNvPr>
        <xdr:cNvCxnSpPr/>
      </xdr:nvCxnSpPr>
      <xdr:spPr>
        <a:xfrm>
          <a:off x="4579620" y="4354830"/>
          <a:ext cx="211074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80010</xdr:rowOff>
    </xdr:from>
    <xdr:to>
      <xdr:col>4</xdr:col>
      <xdr:colOff>0</xdr:colOff>
      <xdr:row>32</xdr:row>
      <xdr:rowOff>80010</xdr:rowOff>
    </xdr:to>
    <xdr:cxnSp macro="">
      <xdr:nvCxnSpPr>
        <xdr:cNvPr id="822" name="Solver_shapecon$G$33">
          <a:extLst>
            <a:ext uri="{FF2B5EF4-FFF2-40B4-BE49-F238E27FC236}">
              <a16:creationId xmlns:a16="http://schemas.microsoft.com/office/drawing/2014/main" id="{5376CDF3-9111-4409-B6D4-F8C4AC4AA331}"/>
            </a:ext>
          </a:extLst>
        </xdr:cNvPr>
        <xdr:cNvCxnSpPr/>
      </xdr:nvCxnSpPr>
      <xdr:spPr>
        <a:xfrm>
          <a:off x="1379220" y="3829050"/>
          <a:ext cx="259080" cy="196596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32</xdr:row>
      <xdr:rowOff>0</xdr:rowOff>
    </xdr:from>
    <xdr:to>
      <xdr:col>7</xdr:col>
      <xdr:colOff>0</xdr:colOff>
      <xdr:row>32</xdr:row>
      <xdr:rowOff>160020</xdr:rowOff>
    </xdr:to>
    <xdr:sp macro="" textlink="">
      <xdr:nvSpPr>
        <xdr:cNvPr id="823" name="Solver_shape$G$33">
          <a:extLst>
            <a:ext uri="{FF2B5EF4-FFF2-40B4-BE49-F238E27FC236}">
              <a16:creationId xmlns:a16="http://schemas.microsoft.com/office/drawing/2014/main" id="{2A27B989-CD59-4307-AEE0-10A242D7A49F}"/>
            </a:ext>
          </a:extLst>
        </xdr:cNvPr>
        <xdr:cNvSpPr/>
      </xdr:nvSpPr>
      <xdr:spPr>
        <a:xfrm>
          <a:off x="4160520" y="5715000"/>
          <a:ext cx="160020" cy="16002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32</xdr:row>
      <xdr:rowOff>80010</xdr:rowOff>
    </xdr:from>
    <xdr:to>
      <xdr:col>6</xdr:col>
      <xdr:colOff>0</xdr:colOff>
      <xdr:row>32</xdr:row>
      <xdr:rowOff>80010</xdr:rowOff>
    </xdr:to>
    <xdr:cxnSp macro="">
      <xdr:nvCxnSpPr>
        <xdr:cNvPr id="824" name="Solver_line$G$33">
          <a:extLst>
            <a:ext uri="{FF2B5EF4-FFF2-40B4-BE49-F238E27FC236}">
              <a16:creationId xmlns:a16="http://schemas.microsoft.com/office/drawing/2014/main" id="{3516AFDC-7F16-4CD3-A60A-303C26D29B35}"/>
            </a:ext>
          </a:extLst>
        </xdr:cNvPr>
        <xdr:cNvCxnSpPr/>
      </xdr:nvCxnSpPr>
      <xdr:spPr>
        <a:xfrm>
          <a:off x="1638300" y="5795010"/>
          <a:ext cx="252222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29</xdr:row>
      <xdr:rowOff>80010</xdr:rowOff>
    </xdr:from>
    <xdr:to>
      <xdr:col>8</xdr:col>
      <xdr:colOff>0</xdr:colOff>
      <xdr:row>32</xdr:row>
      <xdr:rowOff>80010</xdr:rowOff>
    </xdr:to>
    <xdr:cxnSp macro="">
      <xdr:nvCxnSpPr>
        <xdr:cNvPr id="825" name="Solver_shapecon$K$30">
          <a:extLst>
            <a:ext uri="{FF2B5EF4-FFF2-40B4-BE49-F238E27FC236}">
              <a16:creationId xmlns:a16="http://schemas.microsoft.com/office/drawing/2014/main" id="{87E6C4B5-4449-4972-8C97-E76FB29E8669}"/>
            </a:ext>
          </a:extLst>
        </xdr:cNvPr>
        <xdr:cNvCxnSpPr/>
      </xdr:nvCxnSpPr>
      <xdr:spPr>
        <a:xfrm flipV="1">
          <a:off x="4320540" y="5246370"/>
          <a:ext cx="259080" cy="54864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0</xdr:colOff>
      <xdr:row>29</xdr:row>
      <xdr:rowOff>0</xdr:rowOff>
    </xdr:from>
    <xdr:to>
      <xdr:col>11</xdr:col>
      <xdr:colOff>0</xdr:colOff>
      <xdr:row>29</xdr:row>
      <xdr:rowOff>160020</xdr:rowOff>
    </xdr:to>
    <xdr:sp macro="" textlink="">
      <xdr:nvSpPr>
        <xdr:cNvPr id="826" name="Solver_shape$K$30">
          <a:extLst>
            <a:ext uri="{FF2B5EF4-FFF2-40B4-BE49-F238E27FC236}">
              <a16:creationId xmlns:a16="http://schemas.microsoft.com/office/drawing/2014/main" id="{378C474F-F9DD-42AC-81A0-4C67E287A278}"/>
            </a:ext>
          </a:extLst>
        </xdr:cNvPr>
        <xdr:cNvSpPr/>
      </xdr:nvSpPr>
      <xdr:spPr>
        <a:xfrm rot="16200000">
          <a:off x="6690360" y="5166360"/>
          <a:ext cx="160020" cy="16002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29</xdr:row>
      <xdr:rowOff>80010</xdr:rowOff>
    </xdr:from>
    <xdr:to>
      <xdr:col>14</xdr:col>
      <xdr:colOff>0</xdr:colOff>
      <xdr:row>29</xdr:row>
      <xdr:rowOff>80010</xdr:rowOff>
    </xdr:to>
    <xdr:cxnSp macro="">
      <xdr:nvCxnSpPr>
        <xdr:cNvPr id="827" name="Solver_dash$K$30">
          <a:extLst>
            <a:ext uri="{FF2B5EF4-FFF2-40B4-BE49-F238E27FC236}">
              <a16:creationId xmlns:a16="http://schemas.microsoft.com/office/drawing/2014/main" id="{113210C6-4C2C-4593-8C6D-D662303FCC4D}"/>
            </a:ext>
          </a:extLst>
        </xdr:cNvPr>
        <xdr:cNvCxnSpPr/>
      </xdr:nvCxnSpPr>
      <xdr:spPr>
        <a:xfrm>
          <a:off x="6850380" y="5246370"/>
          <a:ext cx="222504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29</xdr:row>
      <xdr:rowOff>80010</xdr:rowOff>
    </xdr:from>
    <xdr:to>
      <xdr:col>10</xdr:col>
      <xdr:colOff>0</xdr:colOff>
      <xdr:row>29</xdr:row>
      <xdr:rowOff>80010</xdr:rowOff>
    </xdr:to>
    <xdr:cxnSp macro="">
      <xdr:nvCxnSpPr>
        <xdr:cNvPr id="828" name="Solver_line$K$30">
          <a:extLst>
            <a:ext uri="{FF2B5EF4-FFF2-40B4-BE49-F238E27FC236}">
              <a16:creationId xmlns:a16="http://schemas.microsoft.com/office/drawing/2014/main" id="{7AB74C5D-417E-49CB-993C-F1A6EDD70589}"/>
            </a:ext>
          </a:extLst>
        </xdr:cNvPr>
        <xdr:cNvCxnSpPr/>
      </xdr:nvCxnSpPr>
      <xdr:spPr>
        <a:xfrm>
          <a:off x="4579620" y="5246370"/>
          <a:ext cx="211074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32</xdr:row>
      <xdr:rowOff>80010</xdr:rowOff>
    </xdr:from>
    <xdr:to>
      <xdr:col>8</xdr:col>
      <xdr:colOff>0</xdr:colOff>
      <xdr:row>36</xdr:row>
      <xdr:rowOff>80010</xdr:rowOff>
    </xdr:to>
    <xdr:cxnSp macro="">
      <xdr:nvCxnSpPr>
        <xdr:cNvPr id="829" name="Solver_shapecon$K$37">
          <a:extLst>
            <a:ext uri="{FF2B5EF4-FFF2-40B4-BE49-F238E27FC236}">
              <a16:creationId xmlns:a16="http://schemas.microsoft.com/office/drawing/2014/main" id="{505E2F09-9E1A-440C-98C9-9AA9FB1FCDE3}"/>
            </a:ext>
          </a:extLst>
        </xdr:cNvPr>
        <xdr:cNvCxnSpPr/>
      </xdr:nvCxnSpPr>
      <xdr:spPr>
        <a:xfrm>
          <a:off x="4320540" y="5772150"/>
          <a:ext cx="259080" cy="70866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0</xdr:colOff>
      <xdr:row>36</xdr:row>
      <xdr:rowOff>0</xdr:rowOff>
    </xdr:from>
    <xdr:to>
      <xdr:col>11</xdr:col>
      <xdr:colOff>0</xdr:colOff>
      <xdr:row>36</xdr:row>
      <xdr:rowOff>160020</xdr:rowOff>
    </xdr:to>
    <xdr:sp macro="" textlink="">
      <xdr:nvSpPr>
        <xdr:cNvPr id="830" name="Solver_shape$K$37">
          <a:extLst>
            <a:ext uri="{FF2B5EF4-FFF2-40B4-BE49-F238E27FC236}">
              <a16:creationId xmlns:a16="http://schemas.microsoft.com/office/drawing/2014/main" id="{593E4633-0C59-4253-982F-6DD1E7EF675A}"/>
            </a:ext>
          </a:extLst>
        </xdr:cNvPr>
        <xdr:cNvSpPr/>
      </xdr:nvSpPr>
      <xdr:spPr>
        <a:xfrm>
          <a:off x="6690360" y="6400800"/>
          <a:ext cx="160020" cy="16002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36</xdr:row>
      <xdr:rowOff>80010</xdr:rowOff>
    </xdr:from>
    <xdr:to>
      <xdr:col>10</xdr:col>
      <xdr:colOff>0</xdr:colOff>
      <xdr:row>36</xdr:row>
      <xdr:rowOff>80010</xdr:rowOff>
    </xdr:to>
    <xdr:cxnSp macro="">
      <xdr:nvCxnSpPr>
        <xdr:cNvPr id="831" name="Solver_line$K$37">
          <a:extLst>
            <a:ext uri="{FF2B5EF4-FFF2-40B4-BE49-F238E27FC236}">
              <a16:creationId xmlns:a16="http://schemas.microsoft.com/office/drawing/2014/main" id="{84F7A963-EE72-4C66-AE9A-552F94118B92}"/>
            </a:ext>
          </a:extLst>
        </xdr:cNvPr>
        <xdr:cNvCxnSpPr/>
      </xdr:nvCxnSpPr>
      <xdr:spPr>
        <a:xfrm>
          <a:off x="4579620" y="6480810"/>
          <a:ext cx="211074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34</xdr:row>
      <xdr:rowOff>80010</xdr:rowOff>
    </xdr:from>
    <xdr:to>
      <xdr:col>12</xdr:col>
      <xdr:colOff>0</xdr:colOff>
      <xdr:row>36</xdr:row>
      <xdr:rowOff>80010</xdr:rowOff>
    </xdr:to>
    <xdr:cxnSp macro="">
      <xdr:nvCxnSpPr>
        <xdr:cNvPr id="832" name="Solver_shapecon$O$35">
          <a:extLst>
            <a:ext uri="{FF2B5EF4-FFF2-40B4-BE49-F238E27FC236}">
              <a16:creationId xmlns:a16="http://schemas.microsoft.com/office/drawing/2014/main" id="{30F6B8E2-1B41-4A12-9AA7-3DAB555A22BF}"/>
            </a:ext>
          </a:extLst>
        </xdr:cNvPr>
        <xdr:cNvCxnSpPr/>
      </xdr:nvCxnSpPr>
      <xdr:spPr>
        <a:xfrm flipV="1">
          <a:off x="6850380" y="6115050"/>
          <a:ext cx="259080" cy="36576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34</xdr:row>
      <xdr:rowOff>0</xdr:rowOff>
    </xdr:from>
    <xdr:to>
      <xdr:col>15</xdr:col>
      <xdr:colOff>0</xdr:colOff>
      <xdr:row>34</xdr:row>
      <xdr:rowOff>160019</xdr:rowOff>
    </xdr:to>
    <xdr:sp macro="" textlink="">
      <xdr:nvSpPr>
        <xdr:cNvPr id="833" name="Solver_shape$O$35">
          <a:extLst>
            <a:ext uri="{FF2B5EF4-FFF2-40B4-BE49-F238E27FC236}">
              <a16:creationId xmlns:a16="http://schemas.microsoft.com/office/drawing/2014/main" id="{6DCB7AF6-78B5-4C89-BCEC-985BEA73CD2E}"/>
            </a:ext>
          </a:extLst>
        </xdr:cNvPr>
        <xdr:cNvSpPr/>
      </xdr:nvSpPr>
      <xdr:spPr>
        <a:xfrm rot="16200000">
          <a:off x="9075420" y="6035040"/>
          <a:ext cx="160019" cy="16002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34</xdr:row>
      <xdr:rowOff>80010</xdr:rowOff>
    </xdr:from>
    <xdr:to>
      <xdr:col>14</xdr:col>
      <xdr:colOff>0</xdr:colOff>
      <xdr:row>34</xdr:row>
      <xdr:rowOff>80010</xdr:rowOff>
    </xdr:to>
    <xdr:cxnSp macro="">
      <xdr:nvCxnSpPr>
        <xdr:cNvPr id="834" name="Solver_line$O$35">
          <a:extLst>
            <a:ext uri="{FF2B5EF4-FFF2-40B4-BE49-F238E27FC236}">
              <a16:creationId xmlns:a16="http://schemas.microsoft.com/office/drawing/2014/main" id="{649010F7-2FF2-43F6-BADC-46E6AF9C290C}"/>
            </a:ext>
          </a:extLst>
        </xdr:cNvPr>
        <xdr:cNvCxnSpPr/>
      </xdr:nvCxnSpPr>
      <xdr:spPr>
        <a:xfrm>
          <a:off x="7109460" y="6115050"/>
          <a:ext cx="196596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36</xdr:row>
      <xdr:rowOff>80010</xdr:rowOff>
    </xdr:from>
    <xdr:to>
      <xdr:col>12</xdr:col>
      <xdr:colOff>0</xdr:colOff>
      <xdr:row>39</xdr:row>
      <xdr:rowOff>80010</xdr:rowOff>
    </xdr:to>
    <xdr:cxnSp macro="">
      <xdr:nvCxnSpPr>
        <xdr:cNvPr id="835" name="Solver_shapecon$O$40">
          <a:extLst>
            <a:ext uri="{FF2B5EF4-FFF2-40B4-BE49-F238E27FC236}">
              <a16:creationId xmlns:a16="http://schemas.microsoft.com/office/drawing/2014/main" id="{81197D68-1B62-447B-935D-632CFB1D44C1}"/>
            </a:ext>
          </a:extLst>
        </xdr:cNvPr>
        <xdr:cNvCxnSpPr/>
      </xdr:nvCxnSpPr>
      <xdr:spPr>
        <a:xfrm>
          <a:off x="6850380" y="6457950"/>
          <a:ext cx="259080" cy="52578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39</xdr:row>
      <xdr:rowOff>0</xdr:rowOff>
    </xdr:from>
    <xdr:to>
      <xdr:col>14</xdr:col>
      <xdr:colOff>160019</xdr:colOff>
      <xdr:row>39</xdr:row>
      <xdr:rowOff>160019</xdr:rowOff>
    </xdr:to>
    <xdr:sp macro="" textlink="">
      <xdr:nvSpPr>
        <xdr:cNvPr id="836" name="Solver_shape$O$40">
          <a:extLst>
            <a:ext uri="{FF2B5EF4-FFF2-40B4-BE49-F238E27FC236}">
              <a16:creationId xmlns:a16="http://schemas.microsoft.com/office/drawing/2014/main" id="{0C33625E-2724-49F2-9758-4FE483EE213F}"/>
            </a:ext>
          </a:extLst>
        </xdr:cNvPr>
        <xdr:cNvSpPr/>
      </xdr:nvSpPr>
      <xdr:spPr>
        <a:xfrm rot="16200000">
          <a:off x="9075420" y="6903720"/>
          <a:ext cx="160019" cy="160019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39</xdr:row>
      <xdr:rowOff>80010</xdr:rowOff>
    </xdr:from>
    <xdr:to>
      <xdr:col>14</xdr:col>
      <xdr:colOff>0</xdr:colOff>
      <xdr:row>39</xdr:row>
      <xdr:rowOff>80010</xdr:rowOff>
    </xdr:to>
    <xdr:cxnSp macro="">
      <xdr:nvCxnSpPr>
        <xdr:cNvPr id="837" name="Solver_line$O$40">
          <a:extLst>
            <a:ext uri="{FF2B5EF4-FFF2-40B4-BE49-F238E27FC236}">
              <a16:creationId xmlns:a16="http://schemas.microsoft.com/office/drawing/2014/main" id="{8085C3DC-E704-4BC5-B81A-7E1D04F9A52F}"/>
            </a:ext>
          </a:extLst>
        </xdr:cNvPr>
        <xdr:cNvCxnSpPr/>
      </xdr:nvCxnSpPr>
      <xdr:spPr>
        <a:xfrm>
          <a:off x="7109460" y="6983730"/>
          <a:ext cx="196596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A79D-0F13-4BE4-B428-10BEAB891295}">
  <dimension ref="B2:P41"/>
  <sheetViews>
    <sheetView showGridLines="0" tabSelected="1" zoomScale="116" workbookViewId="0">
      <selection activeCell="M48" sqref="M48"/>
    </sheetView>
  </sheetViews>
  <sheetFormatPr baseColWidth="10" defaultColWidth="8.83203125" defaultRowHeight="15"/>
  <cols>
    <col min="3" max="3" width="2" bestFit="1" customWidth="1"/>
    <col min="4" max="4" width="3.83203125" customWidth="1"/>
    <col min="5" max="5" width="28.1640625" bestFit="1" customWidth="1"/>
    <col min="6" max="6" width="8.6640625" bestFit="1" customWidth="1"/>
    <col min="7" max="7" width="2.33203125" customWidth="1"/>
    <col min="8" max="8" width="3.83203125" customWidth="1"/>
    <col min="9" max="9" width="22.1640625" bestFit="1" customWidth="1"/>
    <col min="10" max="10" width="8.6640625" bestFit="1" customWidth="1"/>
    <col min="11" max="11" width="2.33203125" customWidth="1"/>
    <col min="12" max="12" width="3.83203125" customWidth="1"/>
    <col min="13" max="13" width="20" bestFit="1" customWidth="1"/>
    <col min="14" max="14" width="8.6640625" bestFit="1" customWidth="1"/>
    <col min="15" max="15" width="2.33203125" customWidth="1"/>
    <col min="16" max="16" width="8.6640625" bestFit="1" customWidth="1"/>
  </cols>
  <sheetData>
    <row r="2" spans="5:16" ht="16" thickBot="1"/>
    <row r="3" spans="5:16">
      <c r="F3" s="4" t="s">
        <v>7</v>
      </c>
      <c r="G3" s="5"/>
      <c r="H3" s="5"/>
      <c r="I3" s="5"/>
      <c r="J3" s="5"/>
      <c r="K3" s="5"/>
      <c r="L3" s="5"/>
      <c r="M3" s="5"/>
      <c r="N3" s="6"/>
    </row>
    <row r="4" spans="5:16">
      <c r="F4" s="7"/>
      <c r="G4" s="8"/>
      <c r="H4" s="8"/>
      <c r="I4" s="8"/>
      <c r="J4" s="8"/>
      <c r="K4" s="8"/>
      <c r="L4" s="8"/>
      <c r="M4" s="8"/>
      <c r="N4" s="9"/>
    </row>
    <row r="5" spans="5:16" ht="16" thickBot="1">
      <c r="F5" s="10"/>
      <c r="G5" s="11"/>
      <c r="H5" s="11"/>
      <c r="I5" s="11"/>
      <c r="J5" s="11"/>
      <c r="K5" s="11"/>
      <c r="L5" s="11"/>
      <c r="M5" s="11"/>
      <c r="N5" s="12"/>
    </row>
    <row r="8" spans="5:16">
      <c r="I8" s="2">
        <v>0.4</v>
      </c>
    </row>
    <row r="9" spans="5:16">
      <c r="I9" t="s">
        <v>3</v>
      </c>
    </row>
    <row r="10" spans="5:16">
      <c r="P10">
        <f>SUM($I$11,$E$13)</f>
        <v>-2500000</v>
      </c>
    </row>
    <row r="11" spans="5:16">
      <c r="E11" s="1" t="s">
        <v>0</v>
      </c>
      <c r="I11" s="1">
        <v>-2500000</v>
      </c>
      <c r="J11">
        <f>$P$10</f>
        <v>-2500000</v>
      </c>
    </row>
    <row r="13" spans="5:16">
      <c r="E13" s="1">
        <v>0</v>
      </c>
      <c r="F13">
        <f>IF(ABS(1-SUM($I$8,$I$13))&lt;=0.00001,SUM($I$8*$J$11,$I$13*$J$16),NA())</f>
        <v>-1240000</v>
      </c>
      <c r="I13" s="2">
        <v>0.6</v>
      </c>
    </row>
    <row r="14" spans="5:16">
      <c r="I14" t="s">
        <v>4</v>
      </c>
    </row>
    <row r="15" spans="5:16">
      <c r="P15">
        <f>SUM($I$16,$E$13)</f>
        <v>-400000</v>
      </c>
    </row>
    <row r="16" spans="5:16">
      <c r="E16" s="1"/>
      <c r="I16" s="1">
        <f>-80000*5</f>
        <v>-400000</v>
      </c>
      <c r="J16">
        <f>$P$15</f>
        <v>-400000</v>
      </c>
    </row>
    <row r="18" spans="2:16">
      <c r="I18" s="2">
        <v>0.4</v>
      </c>
    </row>
    <row r="19" spans="2:16">
      <c r="I19" t="s">
        <v>3</v>
      </c>
    </row>
    <row r="20" spans="2:16">
      <c r="P20">
        <f>SUM($I$21,$E$23)</f>
        <v>-2100000</v>
      </c>
    </row>
    <row r="21" spans="2:16">
      <c r="E21" s="1" t="s">
        <v>1</v>
      </c>
      <c r="I21" s="1">
        <v>-1500000</v>
      </c>
      <c r="J21">
        <f>$P$20</f>
        <v>-2100000</v>
      </c>
    </row>
    <row r="22" spans="2:16">
      <c r="C22">
        <f>IF($B$23=$F$13,1,IF($B$23=$F$23,2,IF($B$23=$F$34,3)))</f>
        <v>2</v>
      </c>
    </row>
    <row r="23" spans="2:16">
      <c r="B23">
        <f>MAX($F$13,$F$23,$F$34)</f>
        <v>-1200000</v>
      </c>
      <c r="E23" s="1">
        <v>-600000</v>
      </c>
      <c r="F23">
        <f>IF(ABS(1-SUM($I$18,$I$23))&lt;=0.00001,SUM($I$18*$J$21,$I$23*$J$26),NA())</f>
        <v>-1200000</v>
      </c>
      <c r="I23" s="2">
        <v>0.6</v>
      </c>
      <c r="M23" s="2"/>
    </row>
    <row r="24" spans="2:16">
      <c r="I24" t="s">
        <v>4</v>
      </c>
    </row>
    <row r="25" spans="2:16">
      <c r="I25" s="2"/>
      <c r="P25">
        <f>SUM($I$26,$E$23)</f>
        <v>-600000</v>
      </c>
    </row>
    <row r="26" spans="2:16">
      <c r="E26" s="1"/>
      <c r="I26" s="1">
        <v>0</v>
      </c>
      <c r="J26">
        <f>$P$25</f>
        <v>-600000</v>
      </c>
      <c r="M26" s="1"/>
    </row>
    <row r="28" spans="2:16">
      <c r="E28" s="1"/>
      <c r="I28" s="2">
        <v>0.7</v>
      </c>
      <c r="M28" s="2"/>
    </row>
    <row r="29" spans="2:16">
      <c r="E29" s="1"/>
      <c r="I29" t="s">
        <v>5</v>
      </c>
    </row>
    <row r="30" spans="2:16">
      <c r="I30" s="2"/>
      <c r="P30">
        <f>SUM($I$31,$E$34)</f>
        <v>-1200000</v>
      </c>
    </row>
    <row r="31" spans="2:16">
      <c r="I31" s="1">
        <v>0</v>
      </c>
      <c r="J31">
        <f>$P$30</f>
        <v>-1200000</v>
      </c>
      <c r="M31" s="1"/>
    </row>
    <row r="32" spans="2:16">
      <c r="E32" s="1" t="s">
        <v>2</v>
      </c>
    </row>
    <row r="33" spans="5:16">
      <c r="I33" s="3"/>
      <c r="M33" s="2">
        <v>0.4</v>
      </c>
    </row>
    <row r="34" spans="5:16">
      <c r="E34" s="1">
        <v>-1200000</v>
      </c>
      <c r="F34">
        <f>IF(ABS(1-SUM($I$28,$I$35))&lt;=0.00001,SUM($I$28*$J$31,$I$35*$J$38),NA())</f>
        <v>-1260000</v>
      </c>
      <c r="M34" t="s">
        <v>3</v>
      </c>
    </row>
    <row r="35" spans="5:16">
      <c r="I35" s="2">
        <v>0.3</v>
      </c>
      <c r="P35">
        <f>SUM($M$36,$I$38,$E$34)</f>
        <v>-1700000</v>
      </c>
    </row>
    <row r="36" spans="5:16">
      <c r="I36" s="1" t="s">
        <v>6</v>
      </c>
      <c r="M36" s="1">
        <v>-500000</v>
      </c>
      <c r="N36">
        <f>$P$35</f>
        <v>-1700000</v>
      </c>
    </row>
    <row r="38" spans="5:16">
      <c r="I38" s="1">
        <v>0</v>
      </c>
      <c r="J38">
        <f>IF(ABS(1-SUM($M$33,$M$38))&lt;=0.00001,SUM($M$33*$N$36,$M$38*$N$41),NA())</f>
        <v>-1400000</v>
      </c>
      <c r="M38" s="2">
        <v>0.6</v>
      </c>
    </row>
    <row r="39" spans="5:16">
      <c r="M39" t="s">
        <v>4</v>
      </c>
    </row>
    <row r="40" spans="5:16">
      <c r="P40">
        <f>SUM($M$41,$I$38,$E$34)</f>
        <v>-1200000</v>
      </c>
    </row>
    <row r="41" spans="5:16">
      <c r="M41" s="1">
        <v>0</v>
      </c>
      <c r="N41">
        <f>$P$40</f>
        <v>-1200000</v>
      </c>
    </row>
  </sheetData>
  <mergeCells count="1">
    <mergeCell ref="F3:N5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Bidarkota</dc:creator>
  <cp:lastModifiedBy>snirujog</cp:lastModifiedBy>
  <dcterms:created xsi:type="dcterms:W3CDTF">2018-05-13T06:12:05Z</dcterms:created>
  <dcterms:modified xsi:type="dcterms:W3CDTF">2018-05-13T16:22:39Z</dcterms:modified>
</cp:coreProperties>
</file>