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manthnirujogi/Desktop/"/>
    </mc:Choice>
  </mc:AlternateContent>
  <xr:revisionPtr revIDLastSave="0" documentId="13_ncr:1_{95424BE7-32FF-0847-BB85-0D239D5DFB99}" xr6:coauthVersionLast="32" xr6:coauthVersionMax="32" xr10:uidLastSave="{00000000-0000-0000-0000-000000000000}"/>
  <bookViews>
    <workbookView xWindow="3180" yWindow="2060" windowWidth="27640" windowHeight="16940" xr2:uid="{5F0DA065-DA68-E24E-9D6B-BE232C5699B8}"/>
  </bookViews>
  <sheets>
    <sheet name="Sheet1" sheetId="1" r:id="rId1"/>
    <sheet name="Criteria" sheetId="2" r:id="rId2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1" i="1"/>
  <c r="C21" i="1"/>
  <c r="C19" i="1"/>
  <c r="C26" i="1"/>
  <c r="D19" i="1"/>
  <c r="D26" i="1"/>
  <c r="E19" i="1"/>
  <c r="E21" i="1"/>
  <c r="E26" i="1"/>
  <c r="F19" i="1"/>
  <c r="F21" i="1"/>
  <c r="F26" i="1"/>
  <c r="G19" i="1"/>
  <c r="G21" i="1"/>
  <c r="G26" i="1"/>
  <c r="H19" i="1"/>
  <c r="H21" i="1"/>
  <c r="H26" i="1"/>
  <c r="I26" i="1"/>
  <c r="C18" i="1"/>
  <c r="C25" i="1"/>
  <c r="D18" i="1"/>
  <c r="D25" i="1"/>
  <c r="E18" i="1"/>
  <c r="E25" i="1"/>
  <c r="F18" i="1"/>
  <c r="F25" i="1"/>
  <c r="G18" i="1"/>
  <c r="G25" i="1"/>
  <c r="H18" i="1"/>
  <c r="H25" i="1"/>
  <c r="I25" i="1"/>
  <c r="C17" i="1"/>
  <c r="D17" i="1"/>
  <c r="D24" i="1"/>
  <c r="E17" i="1"/>
  <c r="E24" i="1"/>
  <c r="F17" i="1"/>
  <c r="F24" i="1"/>
  <c r="G17" i="1"/>
  <c r="G24" i="1"/>
  <c r="H17" i="1"/>
  <c r="H24" i="1"/>
  <c r="I24" i="1"/>
  <c r="I21" i="1"/>
  <c r="H13" i="1"/>
  <c r="G13" i="1"/>
  <c r="F13" i="1"/>
  <c r="E13" i="1"/>
  <c r="D13" i="1"/>
  <c r="C13" i="1"/>
  <c r="H12" i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<sst xmlns="http://schemas.openxmlformats.org/spreadsheetml/2006/main" count="35" uniqueCount="20">
  <si>
    <t>University</t>
  </si>
  <si>
    <t>Class Size</t>
  </si>
  <si>
    <t>Ranking</t>
  </si>
  <si>
    <t>Student/Teacher</t>
  </si>
  <si>
    <t>Cost</t>
  </si>
  <si>
    <t>Concerts</t>
  </si>
  <si>
    <t>Football</t>
  </si>
  <si>
    <t>Alternative University</t>
  </si>
  <si>
    <t>Weights</t>
  </si>
  <si>
    <t>Class size</t>
  </si>
  <si>
    <t>Stud/teach</t>
  </si>
  <si>
    <t>cost</t>
  </si>
  <si>
    <t>concerts</t>
  </si>
  <si>
    <t>TOTAL Score</t>
  </si>
  <si>
    <t>Criteria</t>
  </si>
  <si>
    <t>Best</t>
  </si>
  <si>
    <t>Worst</t>
  </si>
  <si>
    <t>Less</t>
  </si>
  <si>
    <t>More</t>
  </si>
  <si>
    <t>Problem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</si>
</sst>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1"/>
      <name val="Calibri (Body)_x0000_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ill="1" applyBorder="1"/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5F7B2-9524-DB41-B481-1EE9B58F9E51}">
  <dimension ref="B1:I26"/>
  <sheetViews>
    <sheetView tabSelected="1" workbookViewId="0">
      <selection activeCell="E29" sqref="E29"/>
    </sheetView>
  </sheetViews>
  <sheetFormatPr baseColWidth="10" defaultRowHeight="16"/>
  <sheetData>
    <row r="1" spans="2:9" ht="17" thickBot="1"/>
    <row r="2" spans="2:9">
      <c r="C2" s="12" t="s">
        <v>19</v>
      </c>
      <c r="D2" s="13"/>
      <c r="E2" s="13"/>
      <c r="F2" s="13"/>
      <c r="G2" s="14"/>
    </row>
    <row r="3" spans="2:9" ht="17" thickBot="1">
      <c r="C3" s="15"/>
      <c r="D3" s="16"/>
      <c r="E3" s="16"/>
      <c r="F3" s="16"/>
      <c r="G3" s="17"/>
    </row>
    <row r="6" spans="2:9"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1"/>
    </row>
    <row r="7" spans="2:9">
      <c r="B7" s="2">
        <v>1</v>
      </c>
      <c r="C7" s="5">
        <v>15</v>
      </c>
      <c r="D7" s="5">
        <v>2</v>
      </c>
      <c r="E7" s="5">
        <v>6</v>
      </c>
      <c r="F7" s="5">
        <v>30</v>
      </c>
      <c r="G7" s="5">
        <v>5</v>
      </c>
      <c r="H7" s="5">
        <v>6</v>
      </c>
      <c r="I7" s="1"/>
    </row>
    <row r="8" spans="2:9">
      <c r="B8" s="2">
        <v>2</v>
      </c>
      <c r="C8" s="5">
        <v>25</v>
      </c>
      <c r="D8" s="5">
        <v>10</v>
      </c>
      <c r="E8" s="5">
        <v>10</v>
      </c>
      <c r="F8" s="5">
        <v>17</v>
      </c>
      <c r="G8" s="5">
        <v>10</v>
      </c>
      <c r="H8" s="5">
        <v>3</v>
      </c>
      <c r="I8" s="1"/>
    </row>
    <row r="9" spans="2:9">
      <c r="B9" s="2">
        <v>3</v>
      </c>
      <c r="C9" s="5">
        <v>55</v>
      </c>
      <c r="D9" s="5">
        <v>7</v>
      </c>
      <c r="E9" s="5">
        <v>20</v>
      </c>
      <c r="F9" s="5">
        <v>11</v>
      </c>
      <c r="G9" s="5">
        <v>20</v>
      </c>
      <c r="H9" s="5">
        <v>1</v>
      </c>
      <c r="I9" s="1"/>
    </row>
    <row r="10" spans="2:9">
      <c r="B10" s="1"/>
      <c r="C10" s="1"/>
      <c r="D10" s="1"/>
      <c r="E10" s="1"/>
      <c r="F10" s="1"/>
      <c r="G10" s="1"/>
      <c r="H10" s="1"/>
      <c r="I10" s="1"/>
    </row>
    <row r="11" spans="2:9">
      <c r="B11" s="6" t="s">
        <v>14</v>
      </c>
      <c r="C11" s="7" t="s">
        <v>17</v>
      </c>
      <c r="D11" s="7" t="s">
        <v>17</v>
      </c>
      <c r="E11" s="7" t="s">
        <v>17</v>
      </c>
      <c r="F11" s="7" t="s">
        <v>17</v>
      </c>
      <c r="G11" s="7" t="s">
        <v>18</v>
      </c>
      <c r="H11" s="7" t="s">
        <v>17</v>
      </c>
      <c r="I11" s="1"/>
    </row>
    <row r="12" spans="2:9">
      <c r="B12" s="6" t="s">
        <v>15</v>
      </c>
      <c r="C12" s="4">
        <f>IF(C11 = "More",MAX(C$7:C$9), MIN(C$7:C$9))</f>
        <v>15</v>
      </c>
      <c r="D12" s="4">
        <f t="shared" ref="D12:H12" si="0">IF(D11 = "More",MAX(D$7:D$9), MIN(D$7:D$9))</f>
        <v>2</v>
      </c>
      <c r="E12" s="4">
        <f t="shared" si="0"/>
        <v>6</v>
      </c>
      <c r="F12" s="4">
        <f t="shared" si="0"/>
        <v>11</v>
      </c>
      <c r="G12" s="4">
        <f t="shared" si="0"/>
        <v>20</v>
      </c>
      <c r="H12" s="4">
        <f t="shared" si="0"/>
        <v>1</v>
      </c>
      <c r="I12" s="1"/>
    </row>
    <row r="13" spans="2:9">
      <c r="B13" s="6" t="s">
        <v>16</v>
      </c>
      <c r="C13" s="4">
        <f>IF(C11 = "More",MIN(C$7:C$9), MAX(C$7:C$9))</f>
        <v>55</v>
      </c>
      <c r="D13" s="4">
        <f t="shared" ref="D13:H13" si="1">IF(D11 = "More",MIN(D$7:D$9), MAX(D$7:D$9))</f>
        <v>10</v>
      </c>
      <c r="E13" s="4">
        <f t="shared" si="1"/>
        <v>20</v>
      </c>
      <c r="F13" s="4">
        <f t="shared" si="1"/>
        <v>30</v>
      </c>
      <c r="G13" s="4">
        <f t="shared" si="1"/>
        <v>5</v>
      </c>
      <c r="H13" s="4">
        <f t="shared" si="1"/>
        <v>6</v>
      </c>
      <c r="I13" s="1"/>
    </row>
    <row r="14" spans="2:9">
      <c r="B14" s="1"/>
      <c r="C14" s="1"/>
      <c r="D14" s="1"/>
      <c r="E14" s="1"/>
      <c r="F14" s="1"/>
      <c r="G14" s="1"/>
      <c r="H14" s="1"/>
      <c r="I14" s="1"/>
    </row>
    <row r="15" spans="2:9">
      <c r="B15" s="1"/>
      <c r="C15" s="1"/>
      <c r="D15" s="1"/>
      <c r="E15" s="1"/>
      <c r="F15" s="1"/>
      <c r="G15" s="1"/>
      <c r="H15" s="1"/>
      <c r="I15" s="1"/>
    </row>
    <row r="16" spans="2:9" ht="32">
      <c r="B16" s="8" t="s">
        <v>7</v>
      </c>
      <c r="C16" s="5" t="s">
        <v>9</v>
      </c>
      <c r="D16" s="5" t="s">
        <v>2</v>
      </c>
      <c r="E16" s="5" t="s">
        <v>10</v>
      </c>
      <c r="F16" s="5" t="s">
        <v>11</v>
      </c>
      <c r="G16" s="5" t="s">
        <v>12</v>
      </c>
      <c r="H16" s="5" t="s">
        <v>6</v>
      </c>
      <c r="I16" s="1"/>
    </row>
    <row r="17" spans="2:9">
      <c r="B17" s="2">
        <v>1</v>
      </c>
      <c r="C17" s="2">
        <f>IF(C$11="LESS",(C7-MAX(C$7:C$9))/(MIN(C$7:C$9)-MAX(C$7:C$9)),(MIN(C$7:C$9-C7))/(MIN(C$7:C$9)-MAX(C$7:C$9)))</f>
        <v>1</v>
      </c>
      <c r="D17" s="2">
        <f>IF(D$11="More",(D7-MIN(D$7:D$9))/(MAX(D$7:D$9)-MIN(D$7:D$9)),(MAX(D$7:D$9)-D7)/(MAX(D$7:D$9)-MIN(D$7:D$9)))</f>
        <v>1</v>
      </c>
      <c r="E17" s="3">
        <f t="shared" ref="E17:H17" si="2">IF(E$11="More",(E7-MIN(E$7:E$9))/(MAX(E$7:E$9)-MIN(E$7:E$9)),(MAX(E$7:E$9)-E7)/(MAX(E$7:E$9)-MIN(E$7:E$9)))</f>
        <v>1</v>
      </c>
      <c r="F17" s="2">
        <f t="shared" si="2"/>
        <v>0</v>
      </c>
      <c r="G17" s="2">
        <f t="shared" si="2"/>
        <v>0</v>
      </c>
      <c r="H17" s="3">
        <f t="shared" si="2"/>
        <v>0</v>
      </c>
      <c r="I17" s="1"/>
    </row>
    <row r="18" spans="2:9">
      <c r="B18" s="2">
        <v>2</v>
      </c>
      <c r="C18" s="2">
        <f t="shared" ref="C18:C19" si="3">IF(C$11="LESS",(C8-MAX(C$7:C$9))/(MIN(C$7:C$9)-MAX(C$7:C$9)),(MIN(C$7:C$9-C8))/(MIN(C$7:C$9)-MAX(C$7:C$9)))</f>
        <v>0.75</v>
      </c>
      <c r="D18" s="2">
        <f t="shared" ref="D18:H19" si="4">IF(D$11="More",(D8-MIN(D$7:D$9))/(MAX(D$7:D$9)-MIN(D$7:D$9)),(MAX(D$7:D$9)-D8)/(MAX(D$7:D$9)-MIN(D$7:D$9)))</f>
        <v>0</v>
      </c>
      <c r="E18" s="2">
        <f t="shared" si="4"/>
        <v>0.7142857142857143</v>
      </c>
      <c r="F18" s="2">
        <f t="shared" si="4"/>
        <v>0.68421052631578949</v>
      </c>
      <c r="G18" s="2">
        <f t="shared" si="4"/>
        <v>0.33333333333333331</v>
      </c>
      <c r="H18" s="2">
        <f t="shared" si="4"/>
        <v>0.6</v>
      </c>
      <c r="I18" s="1"/>
    </row>
    <row r="19" spans="2:9">
      <c r="B19" s="2">
        <v>3</v>
      </c>
      <c r="C19" s="2">
        <f t="shared" si="3"/>
        <v>0</v>
      </c>
      <c r="D19" s="2">
        <f t="shared" si="4"/>
        <v>0.375</v>
      </c>
      <c r="E19" s="2">
        <f t="shared" si="4"/>
        <v>0</v>
      </c>
      <c r="F19" s="2">
        <f t="shared" si="4"/>
        <v>1</v>
      </c>
      <c r="G19" s="2">
        <f t="shared" si="4"/>
        <v>1</v>
      </c>
      <c r="H19" s="2">
        <f t="shared" si="4"/>
        <v>1</v>
      </c>
      <c r="I19" s="1"/>
    </row>
    <row r="20" spans="2:9">
      <c r="B20" s="1"/>
      <c r="C20" s="1"/>
      <c r="D20" s="1"/>
      <c r="E20" s="1"/>
      <c r="F20" s="1"/>
      <c r="G20" s="1"/>
      <c r="H20" s="1"/>
      <c r="I20" s="1"/>
    </row>
    <row r="21" spans="2:9">
      <c r="B21" s="9" t="s">
        <v>8</v>
      </c>
      <c r="C21" s="2">
        <f>0.7*0.25</f>
        <v>0.17499999999999999</v>
      </c>
      <c r="D21" s="4">
        <f>0.7*0.5</f>
        <v>0.35</v>
      </c>
      <c r="E21" s="4">
        <f>0.7*0.25</f>
        <v>0.17499999999999999</v>
      </c>
      <c r="F21" s="4">
        <f>0.3*0.7085</f>
        <v>0.21254999999999999</v>
      </c>
      <c r="G21" s="4">
        <f>0.3*0.0603</f>
        <v>1.8089999999999998E-2</v>
      </c>
      <c r="H21" s="4">
        <f>0.3*0.2312</f>
        <v>6.9359999999999991E-2</v>
      </c>
      <c r="I21" s="4">
        <f>SUM(C21:H21)</f>
        <v>1</v>
      </c>
    </row>
    <row r="22" spans="2:9">
      <c r="B22" s="1"/>
      <c r="C22" s="1"/>
      <c r="D22" s="1"/>
      <c r="E22" s="1"/>
      <c r="F22" s="1"/>
      <c r="G22" s="1"/>
      <c r="H22" s="1"/>
      <c r="I22" s="1"/>
    </row>
    <row r="23" spans="2:9" ht="32">
      <c r="B23" s="8" t="s">
        <v>7</v>
      </c>
      <c r="C23" s="5" t="s">
        <v>9</v>
      </c>
      <c r="D23" s="5" t="s">
        <v>2</v>
      </c>
      <c r="E23" s="5" t="s">
        <v>10</v>
      </c>
      <c r="F23" s="5" t="s">
        <v>11</v>
      </c>
      <c r="G23" s="5" t="s">
        <v>12</v>
      </c>
      <c r="H23" s="5" t="s">
        <v>6</v>
      </c>
      <c r="I23" s="10" t="s">
        <v>13</v>
      </c>
    </row>
    <row r="24" spans="2:9">
      <c r="B24" s="2">
        <v>1</v>
      </c>
      <c r="C24" s="3">
        <f>C17*C$21</f>
        <v>0.17499999999999999</v>
      </c>
      <c r="D24" s="3">
        <f t="shared" ref="D24:H24" si="5">D17*D$21</f>
        <v>0.35</v>
      </c>
      <c r="E24" s="3">
        <f t="shared" si="5"/>
        <v>0.17499999999999999</v>
      </c>
      <c r="F24" s="3">
        <f t="shared" si="5"/>
        <v>0</v>
      </c>
      <c r="G24" s="3">
        <f t="shared" si="5"/>
        <v>0</v>
      </c>
      <c r="H24" s="3">
        <f t="shared" si="5"/>
        <v>0</v>
      </c>
      <c r="I24" s="11">
        <f t="shared" ref="I24:I26" si="6">SUM(C24:H24)</f>
        <v>0.7</v>
      </c>
    </row>
    <row r="25" spans="2:9">
      <c r="B25" s="2">
        <v>2</v>
      </c>
      <c r="C25" s="3">
        <f t="shared" ref="C25:H26" si="7">C18*C$21</f>
        <v>0.13124999999999998</v>
      </c>
      <c r="D25" s="3">
        <f t="shared" si="7"/>
        <v>0</v>
      </c>
      <c r="E25" s="3">
        <f t="shared" si="7"/>
        <v>0.125</v>
      </c>
      <c r="F25" s="3">
        <f t="shared" si="7"/>
        <v>0.14542894736842105</v>
      </c>
      <c r="G25" s="3">
        <f t="shared" si="7"/>
        <v>6.0299999999999989E-3</v>
      </c>
      <c r="H25" s="3">
        <f t="shared" si="7"/>
        <v>4.1615999999999993E-2</v>
      </c>
      <c r="I25" s="11">
        <f t="shared" si="6"/>
        <v>0.44932494736842099</v>
      </c>
    </row>
    <row r="26" spans="2:9">
      <c r="B26" s="2">
        <v>3</v>
      </c>
      <c r="C26" s="3">
        <f>C19*C$21</f>
        <v>0</v>
      </c>
      <c r="D26" s="3">
        <f t="shared" si="7"/>
        <v>0.13124999999999998</v>
      </c>
      <c r="E26" s="3">
        <f t="shared" si="7"/>
        <v>0</v>
      </c>
      <c r="F26" s="3">
        <f t="shared" si="7"/>
        <v>0.21254999999999999</v>
      </c>
      <c r="G26" s="3">
        <f t="shared" si="7"/>
        <v>1.8089999999999998E-2</v>
      </c>
      <c r="H26" s="3">
        <f t="shared" si="7"/>
        <v>6.9359999999999991E-2</v>
      </c>
      <c r="I26" s="11">
        <f t="shared" si="6"/>
        <v>0.43124999999999997</v>
      </c>
    </row>
  </sheetData>
  <mergeCells count="1">
    <mergeCell ref="C2:G3"/>
  </mergeCells>
  <dataValidations count="1">
    <dataValidation type="list" allowBlank="1" showInputMessage="1" showErrorMessage="1" sqref="C11:H11" xr:uid="{2FD1A5EA-5481-2E44-B963-54BF57C3C2AD}">
      <formula1>#REF!</formula1>
    </dataValidation>
  </dataValidations>
  <pageMargins left="0.7" right="0.7" top="0.75" bottom="0.75" header="0.3" footer="0.3"/>
  <ignoredErrors>
    <ignoredError sqref="D2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34C1-8C5D-E34F-BBDF-16554A318873}">
  <dimension ref="A1:A2"/>
  <sheetViews>
    <sheetView workbookViewId="0">
      <selection activeCell="B5" sqref="B5"/>
    </sheetView>
  </sheetViews>
  <sheetFormatPr baseColWidth="10" defaultColWidth="11" defaultRowHeight="16"/>
  <sheetData>
    <row r="1" spans="1:1">
      <c r="A1" t="s">
        <v>18</v>
      </c>
    </row>
    <row r="2" spans="1:1">
      <c r="A2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snirujog</dc:creator>
  <cp:lastModifiedBy>snirujog</cp:lastModifiedBy>
  <dcterms:created xsi:type="dcterms:W3CDTF">2018-05-13T23:41:26Z</dcterms:created>
  <dcterms:modified xsi:type="dcterms:W3CDTF">2018-05-14T03:52:36Z</dcterms:modified>
</cp:coreProperties>
</file>