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manthnirujogi/Downloads/"/>
    </mc:Choice>
  </mc:AlternateContent>
  <xr:revisionPtr revIDLastSave="0" documentId="13_ncr:1_{A0B71C83-427C-D246-AEF2-50A2BE4E724F}" xr6:coauthVersionLast="32" xr6:coauthVersionMax="32" xr10:uidLastSave="{00000000-0000-0000-0000-000000000000}"/>
  <bookViews>
    <workbookView xWindow="0" yWindow="440" windowWidth="23040" windowHeight="17420" tabRatio="500" xr2:uid="{00000000-000D-0000-FFFF-FFFF00000000}"/>
  </bookViews>
  <sheets>
    <sheet name="Value Structure" sheetId="1" r:id="rId1"/>
    <sheet name="Criteria" sheetId="2" r:id="rId2"/>
  </sheets>
  <definedNames>
    <definedName name="solver_typ" localSheetId="0" hidden="1">2</definedName>
    <definedName name="solver_ver" localSheetId="0" hidden="1">17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/>
  <c r="C17" i="1"/>
  <c r="C26" i="1"/>
  <c r="H21" i="1"/>
  <c r="G21" i="1"/>
  <c r="F21" i="1"/>
  <c r="E21" i="1"/>
  <c r="D21" i="1"/>
  <c r="C21" i="1"/>
  <c r="H19" i="1"/>
  <c r="G19" i="1"/>
  <c r="F19" i="1"/>
  <c r="E19" i="1"/>
  <c r="H18" i="1"/>
  <c r="G18" i="1"/>
  <c r="F18" i="1"/>
  <c r="E18" i="1"/>
  <c r="H17" i="1"/>
  <c r="G17" i="1"/>
  <c r="F17" i="1"/>
  <c r="E17" i="1"/>
  <c r="D19" i="1"/>
  <c r="D18" i="1"/>
  <c r="D17" i="1"/>
  <c r="H13" i="1"/>
  <c r="G13" i="1"/>
  <c r="F13" i="1"/>
  <c r="E13" i="1"/>
  <c r="D13" i="1"/>
  <c r="H12" i="1"/>
  <c r="G12" i="1"/>
  <c r="F12" i="1"/>
  <c r="E12" i="1"/>
  <c r="D12" i="1"/>
  <c r="C13" i="1"/>
  <c r="C12" i="1"/>
  <c r="D26" i="1"/>
  <c r="E26" i="1"/>
  <c r="F26" i="1"/>
  <c r="G26" i="1"/>
  <c r="H26" i="1"/>
  <c r="I26" i="1"/>
  <c r="C25" i="1"/>
  <c r="D25" i="1"/>
  <c r="E25" i="1"/>
  <c r="F25" i="1"/>
  <c r="G25" i="1"/>
  <c r="H25" i="1"/>
  <c r="I25" i="1"/>
  <c r="C24" i="1"/>
  <c r="D24" i="1"/>
  <c r="E24" i="1"/>
  <c r="F24" i="1"/>
  <c r="G24" i="1"/>
  <c r="H24" i="1"/>
  <c r="I24" i="1"/>
  <c r="I21" i="1"/>
</calcChain>
</file>

<file path=xl/sharedStrings.xml><?xml version="1.0" encoding="utf-8"?>
<sst xmlns="http://schemas.openxmlformats.org/spreadsheetml/2006/main" count="37" uniqueCount="17">
  <si>
    <t>Best</t>
  </si>
  <si>
    <t>Worst</t>
  </si>
  <si>
    <t>Criteria</t>
  </si>
  <si>
    <t>More</t>
  </si>
  <si>
    <t>Less</t>
  </si>
  <si>
    <t>TOTAL Score</t>
  </si>
  <si>
    <t>Weights</t>
  </si>
  <si>
    <t>SIMULATION RESULTS</t>
  </si>
  <si>
    <t>SYST 542 - Decision Support Systems Engineering</t>
  </si>
  <si>
    <t>Alternative University</t>
  </si>
  <si>
    <t>Final Exam Problem 2</t>
  </si>
  <si>
    <t>Class size</t>
  </si>
  <si>
    <t>Ranking</t>
  </si>
  <si>
    <t>Stud/teach</t>
  </si>
  <si>
    <t>cost</t>
  </si>
  <si>
    <t>concerts</t>
  </si>
  <si>
    <t>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</si>
</sst>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Continuous"/>
    </xf>
    <xf numFmtId="0" fontId="3" fillId="0" borderId="0" xfId="0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1" xfId="0" applyFont="1" applyFill="1" applyBorder="1"/>
    <xf numFmtId="0" fontId="3" fillId="2" borderId="19" xfId="0" applyFont="1" applyFill="1" applyBorder="1"/>
    <xf numFmtId="0" fontId="3" fillId="2" borderId="16" xfId="0" applyFont="1" applyFill="1" applyBorder="1"/>
    <xf numFmtId="0" fontId="0" fillId="3" borderId="2" xfId="0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0" fillId="5" borderId="15" xfId="0" applyNumberFormat="1" applyFill="1" applyBorder="1"/>
    <xf numFmtId="2" fontId="0" fillId="5" borderId="16" xfId="0" applyNumberFormat="1" applyFill="1" applyBorder="1"/>
    <xf numFmtId="0" fontId="0" fillId="6" borderId="17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8" xfId="0" applyFill="1" applyBorder="1"/>
    <xf numFmtId="0" fontId="0" fillId="6" borderId="9" xfId="0" applyFill="1" applyBorder="1"/>
    <xf numFmtId="0" fontId="0" fillId="6" borderId="10" xfId="0" applyFill="1" applyBorder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K26" sqref="K26"/>
    </sheetView>
  </sheetViews>
  <sheetFormatPr baseColWidth="10" defaultColWidth="11" defaultRowHeight="16"/>
  <cols>
    <col min="5" max="5" width="11.83203125" customWidth="1"/>
  </cols>
  <sheetData>
    <row r="1" spans="1:8" ht="19">
      <c r="B1" s="2" t="s">
        <v>8</v>
      </c>
      <c r="C1" s="2"/>
      <c r="D1" s="2"/>
      <c r="E1" s="2"/>
      <c r="F1" s="2"/>
      <c r="G1" s="2"/>
      <c r="H1" s="2"/>
    </row>
    <row r="2" spans="1:8" ht="19">
      <c r="B2" s="2"/>
      <c r="C2" s="2"/>
      <c r="D2" s="2" t="s">
        <v>10</v>
      </c>
      <c r="E2" s="35"/>
      <c r="F2" s="35"/>
      <c r="G2" s="35"/>
      <c r="H2" s="2"/>
    </row>
    <row r="3" spans="1:8" s="3" customFormat="1"/>
    <row r="4" spans="1:8" ht="17" thickBot="1">
      <c r="A4" s="1"/>
    </row>
    <row r="5" spans="1:8" ht="31" customHeight="1" thickBot="1">
      <c r="A5" s="1"/>
      <c r="B5" s="40" t="s">
        <v>7</v>
      </c>
      <c r="C5" s="41"/>
      <c r="D5" s="41"/>
      <c r="E5" s="41"/>
      <c r="F5" s="41"/>
      <c r="G5" s="41"/>
      <c r="H5" s="42"/>
    </row>
    <row r="6" spans="1:8" ht="33" thickBot="1">
      <c r="A6" s="1"/>
      <c r="B6" s="22" t="s">
        <v>9</v>
      </c>
      <c r="C6" s="36" t="s">
        <v>11</v>
      </c>
      <c r="D6" s="37" t="s">
        <v>12</v>
      </c>
      <c r="E6" s="37" t="s">
        <v>13</v>
      </c>
      <c r="F6" s="37" t="s">
        <v>14</v>
      </c>
      <c r="G6" s="37" t="s">
        <v>15</v>
      </c>
      <c r="H6" s="37" t="s">
        <v>16</v>
      </c>
    </row>
    <row r="7" spans="1:8" ht="17" thickBot="1">
      <c r="B7" s="25">
        <v>1</v>
      </c>
      <c r="C7" s="38">
        <v>15</v>
      </c>
      <c r="D7" s="39">
        <v>2</v>
      </c>
      <c r="E7" s="39">
        <v>6</v>
      </c>
      <c r="F7" s="39">
        <v>30</v>
      </c>
      <c r="G7" s="39">
        <v>5</v>
      </c>
      <c r="H7" s="39">
        <v>6</v>
      </c>
    </row>
    <row r="8" spans="1:8" ht="17" thickBot="1">
      <c r="B8" s="25">
        <v>2</v>
      </c>
      <c r="C8" s="38">
        <v>25</v>
      </c>
      <c r="D8" s="39">
        <v>10</v>
      </c>
      <c r="E8" s="39">
        <v>10</v>
      </c>
      <c r="F8" s="39">
        <v>17</v>
      </c>
      <c r="G8" s="39">
        <v>10</v>
      </c>
      <c r="H8" s="39">
        <v>3</v>
      </c>
    </row>
    <row r="9" spans="1:8" ht="17" thickBot="1">
      <c r="B9" s="26">
        <v>3</v>
      </c>
      <c r="C9" s="38">
        <v>55</v>
      </c>
      <c r="D9" s="39">
        <v>7</v>
      </c>
      <c r="E9" s="39">
        <v>20</v>
      </c>
      <c r="F9" s="39">
        <v>11</v>
      </c>
      <c r="G9" s="39">
        <v>20</v>
      </c>
      <c r="H9" s="39">
        <v>1</v>
      </c>
    </row>
    <row r="10" spans="1:8" ht="17" thickBot="1"/>
    <row r="11" spans="1:8" ht="17" thickBot="1">
      <c r="B11" s="19" t="s">
        <v>2</v>
      </c>
      <c r="C11" s="16" t="s">
        <v>4</v>
      </c>
      <c r="D11" s="17" t="s">
        <v>4</v>
      </c>
      <c r="E11" s="17" t="s">
        <v>4</v>
      </c>
      <c r="F11" s="17" t="s">
        <v>4</v>
      </c>
      <c r="G11" s="17" t="s">
        <v>3</v>
      </c>
      <c r="H11" s="18" t="s">
        <v>4</v>
      </c>
    </row>
    <row r="12" spans="1:8">
      <c r="B12" s="20" t="s">
        <v>0</v>
      </c>
      <c r="C12" s="29">
        <f>IF(C11 = "More",MAX(C$7:C$9), MIN(C$7:C$9))</f>
        <v>15</v>
      </c>
      <c r="D12" s="30">
        <f t="shared" ref="D12:H12" si="0">IF(D11 = "More",MAX(D$7:D$9), MIN(D$7:D$9))</f>
        <v>2</v>
      </c>
      <c r="E12" s="30">
        <f t="shared" si="0"/>
        <v>6</v>
      </c>
      <c r="F12" s="30">
        <f t="shared" si="0"/>
        <v>11</v>
      </c>
      <c r="G12" s="30">
        <f t="shared" si="0"/>
        <v>20</v>
      </c>
      <c r="H12" s="31">
        <f t="shared" si="0"/>
        <v>1</v>
      </c>
    </row>
    <row r="13" spans="1:8" ht="17" thickBot="1">
      <c r="B13" s="21" t="s">
        <v>1</v>
      </c>
      <c r="C13" s="32">
        <f>IF(C11 = "More",MIN(C$7:C$9), MAX(C$7:C$9))</f>
        <v>55</v>
      </c>
      <c r="D13" s="33">
        <f t="shared" ref="D13:H13" si="1">IF(D11 = "More",MIN(D$7:D$9), MAX(D$7:D$9))</f>
        <v>10</v>
      </c>
      <c r="E13" s="33">
        <f t="shared" si="1"/>
        <v>20</v>
      </c>
      <c r="F13" s="33">
        <f t="shared" si="1"/>
        <v>30</v>
      </c>
      <c r="G13" s="33">
        <f t="shared" si="1"/>
        <v>5</v>
      </c>
      <c r="H13" s="34">
        <f t="shared" si="1"/>
        <v>6</v>
      </c>
    </row>
    <row r="15" spans="1:8" ht="17" thickBot="1"/>
    <row r="16" spans="1:8" ht="33" thickBot="1">
      <c r="B16" s="22" t="s">
        <v>9</v>
      </c>
      <c r="C16" s="36" t="s">
        <v>11</v>
      </c>
      <c r="D16" s="37" t="s">
        <v>12</v>
      </c>
      <c r="E16" s="37" t="s">
        <v>13</v>
      </c>
      <c r="F16" s="37" t="s">
        <v>14</v>
      </c>
      <c r="G16" s="37" t="s">
        <v>15</v>
      </c>
      <c r="H16" s="37" t="s">
        <v>16</v>
      </c>
    </row>
    <row r="17" spans="2:9">
      <c r="B17" s="25">
        <v>1</v>
      </c>
      <c r="C17" s="4">
        <f>IF(C$11="LESS",(C7-MAX(C$7:C$9))/(MIN(C$7:C$9)-MAX(C$7:C$9)),(MIN(C$7:C$9-C7))/(MIN(C$7:C$9)-MAX(C$7:C$9)))</f>
        <v>1</v>
      </c>
      <c r="D17" s="4">
        <f>IF(D$11="More",(D7-MIN(D$7:D$9))/(MAX(D$7:D$9)-MIN(D$7:D$9)),(MAX(D$7:D$9)-D7)/(MAX(D$7:D$9)-MIN(D$7:D$9)))</f>
        <v>1</v>
      </c>
      <c r="E17" s="8">
        <f t="shared" ref="E17:H17" si="2">IF(E$11="More",(E7-MIN(E$7:E$9))/(MAX(E$7:E$9)-MIN(E$7:E$9)),(MAX(E$7:E$9)-E7)/(MAX(E$7:E$9)-MIN(E$7:E$9)))</f>
        <v>1</v>
      </c>
      <c r="F17" s="4">
        <f t="shared" si="2"/>
        <v>0</v>
      </c>
      <c r="G17" s="4">
        <f t="shared" si="2"/>
        <v>0</v>
      </c>
      <c r="H17" s="9">
        <f t="shared" si="2"/>
        <v>0</v>
      </c>
    </row>
    <row r="18" spans="2:9">
      <c r="B18" s="25">
        <v>2</v>
      </c>
      <c r="C18" s="4">
        <f t="shared" ref="C18:C19" si="3">IF(C$11="LESS",(C8-MAX(C$7:C$9))/(MIN(C$7:C$9)-MAX(C$7:C$9)),(MIN(C$7:C$9-C8))/(MIN(C$7:C$9)-MAX(C$7:C$9)))</f>
        <v>0.75</v>
      </c>
      <c r="D18" s="4">
        <f t="shared" ref="D18:H19" si="4">IF(D$11="More",(D8-MIN(D$7:D$9))/(MAX(D$7:D$9)-MIN(D$7:D$9)),(MAX(D$7:D$9)-D8)/(MAX(D$7:D$9)-MIN(D$7:D$9)))</f>
        <v>0</v>
      </c>
      <c r="E18" s="4">
        <f t="shared" si="4"/>
        <v>0.7142857142857143</v>
      </c>
      <c r="F18" s="4">
        <f t="shared" si="4"/>
        <v>0.68421052631578949</v>
      </c>
      <c r="G18" s="4">
        <f t="shared" si="4"/>
        <v>0.33333333333333331</v>
      </c>
      <c r="H18" s="5">
        <f t="shared" si="4"/>
        <v>0.6</v>
      </c>
    </row>
    <row r="19" spans="2:9" ht="17" thickBot="1">
      <c r="B19" s="26">
        <v>3</v>
      </c>
      <c r="C19" s="4">
        <f t="shared" si="3"/>
        <v>0</v>
      </c>
      <c r="D19" s="6">
        <f t="shared" si="4"/>
        <v>0.375</v>
      </c>
      <c r="E19" s="6">
        <f t="shared" si="4"/>
        <v>0</v>
      </c>
      <c r="F19" s="6">
        <f t="shared" si="4"/>
        <v>1</v>
      </c>
      <c r="G19" s="6">
        <f t="shared" si="4"/>
        <v>1</v>
      </c>
      <c r="H19" s="7">
        <f t="shared" si="4"/>
        <v>1</v>
      </c>
    </row>
    <row r="20" spans="2:9" ht="17" thickBot="1"/>
    <row r="21" spans="2:9" ht="17" thickBot="1">
      <c r="B21" s="24" t="s">
        <v>6</v>
      </c>
      <c r="C21" s="10">
        <f>0.7*0.5</f>
        <v>0.35</v>
      </c>
      <c r="D21" s="11">
        <f>0.7*0.25</f>
        <v>0.17499999999999999</v>
      </c>
      <c r="E21" s="11">
        <f>0.7*0.25</f>
        <v>0.17499999999999999</v>
      </c>
      <c r="F21" s="11">
        <f>0.3*0.7085</f>
        <v>0.21254999999999999</v>
      </c>
      <c r="G21" s="11">
        <f>0.3*0.0603</f>
        <v>1.8089999999999998E-2</v>
      </c>
      <c r="H21" s="12">
        <f>0.3*0.2312</f>
        <v>6.9359999999999991E-2</v>
      </c>
      <c r="I21" s="15">
        <f>SUM(C21:H21)</f>
        <v>1</v>
      </c>
    </row>
    <row r="22" spans="2:9" ht="17" thickBot="1"/>
    <row r="23" spans="2:9" ht="33" thickBot="1">
      <c r="B23" s="22" t="s">
        <v>9</v>
      </c>
      <c r="C23" s="36" t="s">
        <v>11</v>
      </c>
      <c r="D23" s="37" t="s">
        <v>12</v>
      </c>
      <c r="E23" s="37" t="s">
        <v>13</v>
      </c>
      <c r="F23" s="37" t="s">
        <v>14</v>
      </c>
      <c r="G23" s="37" t="s">
        <v>15</v>
      </c>
      <c r="H23" s="37" t="s">
        <v>16</v>
      </c>
      <c r="I23" s="23" t="s">
        <v>5</v>
      </c>
    </row>
    <row r="24" spans="2:9">
      <c r="B24" s="25">
        <v>1</v>
      </c>
      <c r="C24" s="8">
        <f>C17*C$21</f>
        <v>0.35</v>
      </c>
      <c r="D24" s="8">
        <f t="shared" ref="D24:H24" si="5">D17*D$21</f>
        <v>0.17499999999999999</v>
      </c>
      <c r="E24" s="8">
        <f t="shared" si="5"/>
        <v>0.17499999999999999</v>
      </c>
      <c r="F24" s="8">
        <f t="shared" si="5"/>
        <v>0</v>
      </c>
      <c r="G24" s="8">
        <f t="shared" si="5"/>
        <v>0</v>
      </c>
      <c r="H24" s="9">
        <f t="shared" si="5"/>
        <v>0</v>
      </c>
      <c r="I24" s="27">
        <f t="shared" ref="I24:I26" si="6">SUM(C24:H24)</f>
        <v>0.7</v>
      </c>
    </row>
    <row r="25" spans="2:9">
      <c r="B25" s="25">
        <v>2</v>
      </c>
      <c r="C25" s="8">
        <f t="shared" ref="C25:H26" si="7">C18*C$21</f>
        <v>0.26249999999999996</v>
      </c>
      <c r="D25" s="8">
        <f t="shared" si="7"/>
        <v>0</v>
      </c>
      <c r="E25" s="8">
        <f t="shared" si="7"/>
        <v>0.125</v>
      </c>
      <c r="F25" s="8">
        <f t="shared" si="7"/>
        <v>0.14542894736842105</v>
      </c>
      <c r="G25" s="8">
        <f t="shared" si="7"/>
        <v>6.0299999999999989E-3</v>
      </c>
      <c r="H25" s="9">
        <f t="shared" si="7"/>
        <v>4.1615999999999993E-2</v>
      </c>
      <c r="I25" s="27">
        <f t="shared" si="6"/>
        <v>0.58057494736842097</v>
      </c>
    </row>
    <row r="26" spans="2:9" ht="17" thickBot="1">
      <c r="B26" s="26">
        <v>3</v>
      </c>
      <c r="C26" s="13">
        <f>C19*C$21</f>
        <v>0</v>
      </c>
      <c r="D26" s="13">
        <f t="shared" si="7"/>
        <v>6.5624999999999989E-2</v>
      </c>
      <c r="E26" s="13">
        <f t="shared" si="7"/>
        <v>0</v>
      </c>
      <c r="F26" s="13">
        <f t="shared" si="7"/>
        <v>0.21254999999999999</v>
      </c>
      <c r="G26" s="13">
        <f t="shared" si="7"/>
        <v>1.8089999999999998E-2</v>
      </c>
      <c r="H26" s="14">
        <f t="shared" si="7"/>
        <v>6.9359999999999991E-2</v>
      </c>
      <c r="I26" s="28">
        <f t="shared" si="6"/>
        <v>0.36562499999999992</v>
      </c>
    </row>
  </sheetData>
  <mergeCells count="1">
    <mergeCell ref="B5:H5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Criteria!$A$1:$A$2</xm:f>
          </x14:formula1>
          <xm:sqref>C11:H11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B5" sqref="B5"/>
    </sheetView>
  </sheetViews>
  <sheetFormatPr baseColWidth="10" defaultColWidth="11" defaultRowHeight="16"/>
  <sheetData>
    <row r="1" spans="1:1">
      <c r="A1" t="s">
        <v>3</v>
      </c>
    </row>
    <row r="2" spans="1:1">
      <c r="A2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Structure</vt:lpstr>
      <vt:lpstr>Criteria</vt:lpstr>
    </vt:vector>
  </TitlesOfParts>
  <Company>George Mason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snirujog</cp:lastModifiedBy>
  <dcterms:created xsi:type="dcterms:W3CDTF">2013-05-04T03:53:32Z</dcterms:created>
  <dcterms:modified xsi:type="dcterms:W3CDTF">2018-05-13T23:50:15Z</dcterms:modified>
</cp:coreProperties>
</file>