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w.so\Desktop\"/>
    </mc:Choice>
  </mc:AlternateContent>
  <bookViews>
    <workbookView xWindow="0" yWindow="0" windowWidth="19200" windowHeight="6470" activeTab="2"/>
  </bookViews>
  <sheets>
    <sheet name="dunmyData" sheetId="1" r:id="rId1"/>
    <sheet name="roadMap" sheetId="5" r:id="rId2"/>
    <sheet name="purchasingSytem" sheetId="4" r:id="rId3"/>
  </sheets>
  <definedNames>
    <definedName name="_xlnm._FilterDatabase" localSheetId="0" hidden="1">dunmyData!$A$1:$L$93</definedName>
    <definedName name="_xlnm._FilterDatabase" localSheetId="2" hidden="1">purchasingSytem!$A$16:$L$108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" i="4" l="1"/>
  <c r="J107" i="4" s="1"/>
  <c r="J108" i="4" s="1"/>
  <c r="J102" i="4"/>
  <c r="J103" i="4" s="1"/>
  <c r="J104" i="4" s="1"/>
  <c r="J98" i="4"/>
  <c r="J99" i="4" s="1"/>
  <c r="J100" i="4" s="1"/>
  <c r="J94" i="4"/>
  <c r="J95" i="4" s="1"/>
  <c r="J96" i="4" s="1"/>
  <c r="J90" i="4"/>
  <c r="J91" i="4" s="1"/>
  <c r="J92" i="4" s="1"/>
  <c r="J86" i="4"/>
  <c r="J87" i="4" s="1"/>
  <c r="J88" i="4" s="1"/>
  <c r="J82" i="4"/>
  <c r="J83" i="4" s="1"/>
  <c r="J84" i="4" s="1"/>
  <c r="J78" i="4"/>
  <c r="J79" i="4" s="1"/>
  <c r="J80" i="4" s="1"/>
  <c r="J74" i="4"/>
  <c r="J75" i="4" s="1"/>
  <c r="J76" i="4" s="1"/>
  <c r="J72" i="4"/>
  <c r="J71" i="4"/>
  <c r="J70" i="4"/>
  <c r="J68" i="4"/>
  <c r="J67" i="4"/>
  <c r="J66" i="4"/>
  <c r="J62" i="4"/>
  <c r="J63" i="4" s="1"/>
  <c r="J64" i="4" s="1"/>
  <c r="J60" i="4"/>
  <c r="J59" i="4"/>
  <c r="J58" i="4"/>
  <c r="J56" i="4"/>
  <c r="J55" i="4"/>
  <c r="J54" i="4"/>
  <c r="J52" i="4"/>
  <c r="J51" i="4"/>
  <c r="J50" i="4"/>
  <c r="J46" i="4"/>
  <c r="J47" i="4" s="1"/>
  <c r="J48" i="4" s="1"/>
  <c r="J42" i="4"/>
  <c r="J43" i="4" s="1"/>
  <c r="J44" i="4" s="1"/>
  <c r="J38" i="4"/>
  <c r="J39" i="4" s="1"/>
  <c r="J40" i="4" s="1"/>
  <c r="J34" i="4"/>
  <c r="J35" i="4" s="1"/>
  <c r="J36" i="4" s="1"/>
  <c r="J30" i="4"/>
  <c r="J31" i="4" s="1"/>
  <c r="J32" i="4" s="1"/>
  <c r="J26" i="4"/>
  <c r="J27" i="4" s="1"/>
  <c r="J28" i="4" s="1"/>
  <c r="J22" i="4"/>
  <c r="J23" i="4" s="1"/>
  <c r="J24" i="4" s="1"/>
  <c r="J18" i="4"/>
  <c r="J19" i="4" s="1"/>
  <c r="J20" i="4" s="1"/>
  <c r="B12" i="4"/>
  <c r="J65" i="5"/>
  <c r="J71" i="5" s="1"/>
  <c r="J78" i="5" s="1"/>
  <c r="J63" i="5"/>
  <c r="J8" i="5"/>
  <c r="J4" i="5"/>
  <c r="J32" i="5"/>
  <c r="J24" i="5"/>
  <c r="J70" i="5"/>
  <c r="J69" i="5"/>
  <c r="J68" i="5"/>
  <c r="J76" i="5"/>
  <c r="J75" i="5"/>
  <c r="J74" i="5"/>
  <c r="J77" i="5"/>
  <c r="J67" i="5"/>
  <c r="J93" i="5"/>
  <c r="J92" i="5"/>
  <c r="J91" i="5"/>
  <c r="J87" i="5"/>
  <c r="J86" i="5"/>
  <c r="J85" i="5"/>
  <c r="J57" i="5"/>
  <c r="J56" i="5"/>
  <c r="J55" i="5"/>
  <c r="J9" i="5"/>
  <c r="J10" i="5" s="1"/>
  <c r="J5" i="5"/>
  <c r="J88" i="5"/>
  <c r="J89" i="5" s="1"/>
  <c r="J84" i="5"/>
  <c r="J29" i="5"/>
  <c r="J33" i="5" s="1"/>
  <c r="J39" i="5" s="1"/>
  <c r="J49" i="5"/>
  <c r="J58" i="5" s="1"/>
  <c r="J59" i="5" s="1"/>
  <c r="J28" i="5"/>
  <c r="J91" i="1"/>
  <c r="J92" i="1" s="1"/>
  <c r="J93" i="1" s="1"/>
  <c r="J87" i="1"/>
  <c r="J88" i="1" s="1"/>
  <c r="J89" i="1" s="1"/>
  <c r="J83" i="1"/>
  <c r="J84" i="1" s="1"/>
  <c r="J85" i="1" s="1"/>
  <c r="J79" i="1"/>
  <c r="J80" i="1" s="1"/>
  <c r="J81" i="1" s="1"/>
  <c r="J75" i="1"/>
  <c r="J76" i="1" s="1"/>
  <c r="J77" i="1" s="1"/>
  <c r="J71" i="1"/>
  <c r="J72" i="1" s="1"/>
  <c r="J73" i="1" s="1"/>
  <c r="J67" i="1"/>
  <c r="J68" i="1" s="1"/>
  <c r="J69" i="1" s="1"/>
  <c r="J63" i="1"/>
  <c r="J64" i="1" s="1"/>
  <c r="J65" i="1" s="1"/>
  <c r="J31" i="1"/>
  <c r="J32" i="1" s="1"/>
  <c r="J33" i="1" s="1"/>
  <c r="J27" i="1"/>
  <c r="J28" i="1" s="1"/>
  <c r="J29" i="1" s="1"/>
  <c r="J23" i="1"/>
  <c r="J24" i="1" s="1"/>
  <c r="J25" i="1" s="1"/>
  <c r="J44" i="1"/>
  <c r="J45" i="1"/>
  <c r="J43" i="1"/>
  <c r="J40" i="1"/>
  <c r="J41" i="1"/>
  <c r="J39" i="1"/>
  <c r="J36" i="1"/>
  <c r="J37" i="1"/>
  <c r="J35" i="1"/>
  <c r="J59" i="1"/>
  <c r="J60" i="1" s="1"/>
  <c r="J61" i="1" s="1"/>
  <c r="J56" i="1"/>
  <c r="J57" i="1"/>
  <c r="J55" i="1"/>
  <c r="J52" i="1"/>
  <c r="J53" i="1"/>
  <c r="J51" i="1"/>
  <c r="J47" i="1"/>
  <c r="J48" i="1" s="1"/>
  <c r="J49" i="1" s="1"/>
  <c r="J19" i="1"/>
  <c r="J20" i="1" s="1"/>
  <c r="J21" i="1" s="1"/>
  <c r="J15" i="1"/>
  <c r="J16" i="1" s="1"/>
  <c r="J17" i="1" s="1"/>
  <c r="J11" i="1"/>
  <c r="J12" i="1" s="1"/>
  <c r="J13" i="1" s="1"/>
  <c r="J7" i="1"/>
  <c r="J8" i="1" s="1"/>
  <c r="J9" i="1" s="1"/>
  <c r="J3" i="1"/>
  <c r="J4" i="1" s="1"/>
  <c r="J5" i="1" s="1"/>
  <c r="J11" i="5" l="1"/>
  <c r="J12" i="5"/>
  <c r="J13" i="5" s="1"/>
  <c r="J14" i="5" s="1"/>
  <c r="J18" i="5" s="1"/>
  <c r="J72" i="5"/>
  <c r="J30" i="5"/>
  <c r="J40" i="5" s="1"/>
  <c r="J79" i="5" l="1"/>
  <c r="J73" i="5"/>
  <c r="J15" i="5"/>
  <c r="J19" i="5" s="1"/>
  <c r="J20" i="5" s="1"/>
  <c r="J21" i="5" s="1"/>
  <c r="J26" i="5" s="1"/>
  <c r="J35" i="5" s="1"/>
  <c r="J36" i="5" s="1"/>
  <c r="J41" i="5"/>
  <c r="J42" i="5" s="1"/>
  <c r="J43" i="5" s="1"/>
  <c r="J44" i="5" l="1"/>
  <c r="J37" i="5"/>
  <c r="J45" i="5" s="1"/>
  <c r="J46" i="5" s="1"/>
  <c r="J80" i="5"/>
  <c r="J81" i="5" s="1"/>
  <c r="J51" i="5" l="1"/>
  <c r="J52" i="5" s="1"/>
  <c r="J60" i="5" s="1"/>
  <c r="J47" i="5"/>
  <c r="J53" i="5"/>
</calcChain>
</file>

<file path=xl/sharedStrings.xml><?xml version="1.0" encoding="utf-8"?>
<sst xmlns="http://schemas.openxmlformats.org/spreadsheetml/2006/main" count="1600" uniqueCount="80">
  <si>
    <t>Year</t>
  </si>
  <si>
    <t>Fuel</t>
  </si>
  <si>
    <t>Transmission</t>
  </si>
  <si>
    <t>Mileage</t>
  </si>
  <si>
    <t>Zipcode</t>
  </si>
  <si>
    <t>State</t>
  </si>
  <si>
    <t>Ford</t>
  </si>
  <si>
    <t>Chevrolet</t>
  </si>
  <si>
    <t>Type</t>
  </si>
  <si>
    <t>Sedan</t>
  </si>
  <si>
    <t>SUV</t>
  </si>
  <si>
    <t>Hatchback</t>
  </si>
  <si>
    <t>Coupe</t>
  </si>
  <si>
    <t>Make</t>
  </si>
  <si>
    <t>BMW</t>
  </si>
  <si>
    <t>Audi</t>
  </si>
  <si>
    <t>Hyundai</t>
  </si>
  <si>
    <t>Lexus</t>
  </si>
  <si>
    <t>Model</t>
  </si>
  <si>
    <t>Focus</t>
  </si>
  <si>
    <t>Edge</t>
  </si>
  <si>
    <t>Mustang</t>
  </si>
  <si>
    <t>Impala</t>
  </si>
  <si>
    <t>Camaro</t>
  </si>
  <si>
    <t>Suburban</t>
  </si>
  <si>
    <t>Sonic</t>
  </si>
  <si>
    <t>3 Series</t>
  </si>
  <si>
    <t>4 Series</t>
  </si>
  <si>
    <t>X6</t>
  </si>
  <si>
    <t>5 Series</t>
  </si>
  <si>
    <t>7 Series</t>
  </si>
  <si>
    <t>A4</t>
  </si>
  <si>
    <t>A5</t>
  </si>
  <si>
    <t>Q5</t>
  </si>
  <si>
    <t>Q3</t>
  </si>
  <si>
    <t>Sonata</t>
  </si>
  <si>
    <t>Genesis</t>
  </si>
  <si>
    <t>Sante Fe</t>
  </si>
  <si>
    <t>Accent</t>
  </si>
  <si>
    <t>IS350</t>
  </si>
  <si>
    <t>RC</t>
  </si>
  <si>
    <t>RX350</t>
  </si>
  <si>
    <t>CT</t>
  </si>
  <si>
    <t>Auto</t>
  </si>
  <si>
    <t>Manual</t>
  </si>
  <si>
    <t>Diesel</t>
  </si>
  <si>
    <t>Gasoline</t>
  </si>
  <si>
    <t>17/20</t>
  </si>
  <si>
    <t>Reliability_Durability</t>
  </si>
  <si>
    <t>Horsepower</t>
  </si>
  <si>
    <t>27/37</t>
  </si>
  <si>
    <t>24/34</t>
  </si>
  <si>
    <t>23/27</t>
  </si>
  <si>
    <t>20/28</t>
  </si>
  <si>
    <t>28/37</t>
  </si>
  <si>
    <t>18/29</t>
  </si>
  <si>
    <t>18/25</t>
  </si>
  <si>
    <t>28/38</t>
  </si>
  <si>
    <t>22/32</t>
  </si>
  <si>
    <t>20/27</t>
  </si>
  <si>
    <t>43/40</t>
  </si>
  <si>
    <t>31/43</t>
  </si>
  <si>
    <t>21/29</t>
  </si>
  <si>
    <t>30/40</t>
  </si>
  <si>
    <t>21/32</t>
  </si>
  <si>
    <t>22/34</t>
  </si>
  <si>
    <t>31/42</t>
  </si>
  <si>
    <t>22/30</t>
  </si>
  <si>
    <t>22/31</t>
  </si>
  <si>
    <t>16/23</t>
  </si>
  <si>
    <t>High</t>
  </si>
  <si>
    <t>Regular/Medium</t>
  </si>
  <si>
    <t>Low</t>
  </si>
  <si>
    <t>VA</t>
  </si>
  <si>
    <t>Price</t>
  </si>
  <si>
    <t>Reliability/Durability</t>
  </si>
  <si>
    <t>Mileage (City/Hwy)</t>
  </si>
  <si>
    <t>PA</t>
  </si>
  <si>
    <t>MD</t>
  </si>
  <si>
    <t>VEHICLE RECOMMENDATION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</si>
</sst>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901700</xdr:colOff>
          <xdr:row>1</xdr:row>
          <xdr:rowOff>95250</xdr:rowOff>
        </xdr:from>
        <xdr:to>
          <xdr:col>4</xdr:col>
          <xdr:colOff>25400</xdr:colOff>
          <xdr:row>3</xdr:row>
          <xdr:rowOff>19050</xdr:rowOff>
        </xdr:to>
        <xdr:sp macro="" textlink="">
          <xdr:nvSpPr>
            <xdr:cNvPr id="4128" name="Button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Cars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3"/>
  <sheetViews>
    <sheetView workbookViewId="0">
      <selection activeCell="C77" sqref="C77"/>
    </sheetView>
  </sheetViews>
  <sheetFormatPr defaultRowHeight="14.5" x14ac:dyDescent="0.35"/>
  <cols>
    <col min="1" max="1" width="11.6328125" customWidth="1"/>
    <col min="5" max="5" width="18.08984375" bestFit="1" customWidth="1"/>
    <col min="6" max="6" width="11.81640625" bestFit="1" customWidth="1"/>
    <col min="8" max="8" width="11.08984375" bestFit="1" customWidth="1"/>
    <col min="10" max="10" width="12.7265625" style="4" bestFit="1" customWidth="1"/>
  </cols>
  <sheetData>
    <row r="1" spans="1:12" x14ac:dyDescent="0.35">
      <c r="A1" s="1" t="s">
        <v>8</v>
      </c>
      <c r="B1" s="1" t="s">
        <v>13</v>
      </c>
      <c r="C1" s="1" t="s">
        <v>0</v>
      </c>
      <c r="D1" s="1" t="s">
        <v>18</v>
      </c>
      <c r="E1" s="1" t="s">
        <v>48</v>
      </c>
      <c r="F1" s="1" t="s">
        <v>2</v>
      </c>
      <c r="G1" s="1" t="s">
        <v>1</v>
      </c>
      <c r="H1" s="1" t="s">
        <v>49</v>
      </c>
      <c r="I1" s="1" t="s">
        <v>3</v>
      </c>
      <c r="J1" s="3" t="s">
        <v>74</v>
      </c>
      <c r="K1" s="1" t="s">
        <v>4</v>
      </c>
      <c r="L1" s="1" t="s">
        <v>5</v>
      </c>
    </row>
    <row r="2" spans="1:12" x14ac:dyDescent="0.35">
      <c r="A2" t="s">
        <v>9</v>
      </c>
      <c r="B2" t="s">
        <v>6</v>
      </c>
      <c r="C2">
        <v>2015</v>
      </c>
      <c r="D2" t="s">
        <v>19</v>
      </c>
      <c r="E2" t="s">
        <v>71</v>
      </c>
      <c r="F2" t="s">
        <v>43</v>
      </c>
      <c r="G2" t="s">
        <v>46</v>
      </c>
      <c r="H2">
        <v>177</v>
      </c>
      <c r="I2" t="s">
        <v>63</v>
      </c>
      <c r="J2" s="4">
        <v>17950</v>
      </c>
      <c r="K2">
        <v>22033</v>
      </c>
      <c r="L2" t="s">
        <v>73</v>
      </c>
    </row>
    <row r="3" spans="1:12" x14ac:dyDescent="0.35">
      <c r="A3" t="s">
        <v>9</v>
      </c>
      <c r="B3" t="s">
        <v>6</v>
      </c>
      <c r="C3">
        <v>2016</v>
      </c>
      <c r="D3" t="s">
        <v>19</v>
      </c>
      <c r="E3" t="s">
        <v>71</v>
      </c>
      <c r="F3" t="s">
        <v>43</v>
      </c>
      <c r="G3" t="s">
        <v>46</v>
      </c>
      <c r="H3">
        <v>177</v>
      </c>
      <c r="I3" t="s">
        <v>63</v>
      </c>
      <c r="J3" s="4">
        <f>J2*1.1</f>
        <v>19745</v>
      </c>
      <c r="L3" t="s">
        <v>73</v>
      </c>
    </row>
    <row r="4" spans="1:12" x14ac:dyDescent="0.35">
      <c r="A4" t="s">
        <v>9</v>
      </c>
      <c r="B4" t="s">
        <v>6</v>
      </c>
      <c r="C4">
        <v>2017</v>
      </c>
      <c r="D4" t="s">
        <v>19</v>
      </c>
      <c r="E4" t="s">
        <v>71</v>
      </c>
      <c r="F4" t="s">
        <v>43</v>
      </c>
      <c r="G4" t="s">
        <v>46</v>
      </c>
      <c r="H4">
        <v>177</v>
      </c>
      <c r="I4" t="s">
        <v>63</v>
      </c>
      <c r="J4" s="4">
        <f t="shared" ref="J4:J5" si="0">J3*1.1</f>
        <v>21719.5</v>
      </c>
      <c r="L4" t="s">
        <v>73</v>
      </c>
    </row>
    <row r="5" spans="1:12" x14ac:dyDescent="0.35">
      <c r="A5" t="s">
        <v>9</v>
      </c>
      <c r="B5" t="s">
        <v>6</v>
      </c>
      <c r="C5">
        <v>2018</v>
      </c>
      <c r="D5" t="s">
        <v>19</v>
      </c>
      <c r="E5" t="s">
        <v>71</v>
      </c>
      <c r="F5" t="s">
        <v>43</v>
      </c>
      <c r="G5" t="s">
        <v>46</v>
      </c>
      <c r="H5">
        <v>177</v>
      </c>
      <c r="I5" t="s">
        <v>63</v>
      </c>
      <c r="J5" s="4">
        <f t="shared" si="0"/>
        <v>23891.45</v>
      </c>
      <c r="L5" t="s">
        <v>73</v>
      </c>
    </row>
    <row r="6" spans="1:12" x14ac:dyDescent="0.35">
      <c r="A6" t="s">
        <v>12</v>
      </c>
      <c r="B6" t="s">
        <v>6</v>
      </c>
      <c r="C6">
        <v>2015</v>
      </c>
      <c r="D6" t="s">
        <v>21</v>
      </c>
      <c r="E6" t="s">
        <v>71</v>
      </c>
      <c r="F6" t="s">
        <v>43</v>
      </c>
      <c r="G6" t="s">
        <v>46</v>
      </c>
      <c r="H6">
        <v>350</v>
      </c>
      <c r="I6" t="s">
        <v>64</v>
      </c>
      <c r="J6" s="4">
        <v>25680</v>
      </c>
      <c r="L6" t="s">
        <v>73</v>
      </c>
    </row>
    <row r="7" spans="1:12" x14ac:dyDescent="0.35">
      <c r="A7" t="s">
        <v>12</v>
      </c>
      <c r="B7" t="s">
        <v>6</v>
      </c>
      <c r="C7">
        <v>2016</v>
      </c>
      <c r="D7" t="s">
        <v>21</v>
      </c>
      <c r="E7" t="s">
        <v>71</v>
      </c>
      <c r="F7" t="s">
        <v>43</v>
      </c>
      <c r="G7" t="s">
        <v>46</v>
      </c>
      <c r="H7">
        <v>350</v>
      </c>
      <c r="I7" t="s">
        <v>64</v>
      </c>
      <c r="J7" s="4">
        <f>J6*1.1</f>
        <v>28248.000000000004</v>
      </c>
      <c r="L7" t="s">
        <v>73</v>
      </c>
    </row>
    <row r="8" spans="1:12" x14ac:dyDescent="0.35">
      <c r="A8" t="s">
        <v>12</v>
      </c>
      <c r="B8" t="s">
        <v>6</v>
      </c>
      <c r="C8">
        <v>2017</v>
      </c>
      <c r="D8" t="s">
        <v>21</v>
      </c>
      <c r="E8" t="s">
        <v>71</v>
      </c>
      <c r="F8" t="s">
        <v>43</v>
      </c>
      <c r="G8" t="s">
        <v>46</v>
      </c>
      <c r="H8">
        <v>350</v>
      </c>
      <c r="I8" t="s">
        <v>64</v>
      </c>
      <c r="J8" s="4">
        <f t="shared" ref="J8" si="1">J7*1.1</f>
        <v>31072.800000000007</v>
      </c>
      <c r="L8" t="s">
        <v>73</v>
      </c>
    </row>
    <row r="9" spans="1:12" x14ac:dyDescent="0.35">
      <c r="A9" t="s">
        <v>12</v>
      </c>
      <c r="B9" t="s">
        <v>6</v>
      </c>
      <c r="C9">
        <v>2018</v>
      </c>
      <c r="D9" t="s">
        <v>21</v>
      </c>
      <c r="E9" t="s">
        <v>71</v>
      </c>
      <c r="F9" t="s">
        <v>43</v>
      </c>
      <c r="G9" t="s">
        <v>46</v>
      </c>
      <c r="H9">
        <v>350</v>
      </c>
      <c r="I9" t="s">
        <v>64</v>
      </c>
      <c r="J9" s="4">
        <f>J8*1.1</f>
        <v>34180.080000000009</v>
      </c>
      <c r="L9" t="s">
        <v>73</v>
      </c>
    </row>
    <row r="10" spans="1:12" x14ac:dyDescent="0.35">
      <c r="A10" t="s">
        <v>10</v>
      </c>
      <c r="B10" t="s">
        <v>6</v>
      </c>
      <c r="C10">
        <v>2015</v>
      </c>
      <c r="D10" t="s">
        <v>20</v>
      </c>
      <c r="E10" t="s">
        <v>71</v>
      </c>
      <c r="F10" t="s">
        <v>43</v>
      </c>
      <c r="G10" t="s">
        <v>46</v>
      </c>
      <c r="H10">
        <v>245</v>
      </c>
      <c r="I10" t="s">
        <v>65</v>
      </c>
      <c r="J10" s="4">
        <v>29315</v>
      </c>
      <c r="L10" t="s">
        <v>73</v>
      </c>
    </row>
    <row r="11" spans="1:12" x14ac:dyDescent="0.35">
      <c r="A11" t="s">
        <v>10</v>
      </c>
      <c r="B11" t="s">
        <v>6</v>
      </c>
      <c r="C11">
        <v>2016</v>
      </c>
      <c r="D11" t="s">
        <v>20</v>
      </c>
      <c r="E11" t="s">
        <v>71</v>
      </c>
      <c r="F11" t="s">
        <v>43</v>
      </c>
      <c r="G11" t="s">
        <v>46</v>
      </c>
      <c r="H11">
        <v>245</v>
      </c>
      <c r="I11" t="s">
        <v>65</v>
      </c>
      <c r="J11" s="4">
        <f>J10*1.1</f>
        <v>32246.500000000004</v>
      </c>
      <c r="L11" t="s">
        <v>73</v>
      </c>
    </row>
    <row r="12" spans="1:12" x14ac:dyDescent="0.35">
      <c r="A12" t="s">
        <v>10</v>
      </c>
      <c r="B12" t="s">
        <v>6</v>
      </c>
      <c r="C12">
        <v>2017</v>
      </c>
      <c r="D12" t="s">
        <v>20</v>
      </c>
      <c r="E12" t="s">
        <v>71</v>
      </c>
      <c r="F12" t="s">
        <v>43</v>
      </c>
      <c r="G12" t="s">
        <v>46</v>
      </c>
      <c r="H12">
        <v>245</v>
      </c>
      <c r="I12" t="s">
        <v>65</v>
      </c>
      <c r="J12" s="4">
        <f t="shared" ref="J12:J13" si="2">J11*1.1</f>
        <v>35471.150000000009</v>
      </c>
      <c r="L12" t="s">
        <v>73</v>
      </c>
    </row>
    <row r="13" spans="1:12" x14ac:dyDescent="0.35">
      <c r="A13" t="s">
        <v>10</v>
      </c>
      <c r="B13" t="s">
        <v>6</v>
      </c>
      <c r="C13">
        <v>2018</v>
      </c>
      <c r="D13" t="s">
        <v>20</v>
      </c>
      <c r="E13" t="s">
        <v>71</v>
      </c>
      <c r="F13" t="s">
        <v>43</v>
      </c>
      <c r="G13" t="s">
        <v>46</v>
      </c>
      <c r="H13">
        <v>245</v>
      </c>
      <c r="I13" t="s">
        <v>65</v>
      </c>
      <c r="J13" s="4">
        <f t="shared" si="2"/>
        <v>39018.265000000014</v>
      </c>
      <c r="L13" t="s">
        <v>73</v>
      </c>
    </row>
    <row r="14" spans="1:12" x14ac:dyDescent="0.35">
      <c r="A14" t="s">
        <v>11</v>
      </c>
      <c r="B14" t="s">
        <v>6</v>
      </c>
      <c r="C14">
        <v>2015</v>
      </c>
      <c r="D14" t="s">
        <v>19</v>
      </c>
      <c r="E14" t="s">
        <v>72</v>
      </c>
      <c r="F14" t="s">
        <v>43</v>
      </c>
      <c r="G14" t="s">
        <v>46</v>
      </c>
      <c r="H14">
        <v>185</v>
      </c>
      <c r="I14" t="s">
        <v>66</v>
      </c>
      <c r="J14" s="4">
        <v>17950</v>
      </c>
      <c r="L14" t="s">
        <v>73</v>
      </c>
    </row>
    <row r="15" spans="1:12" x14ac:dyDescent="0.35">
      <c r="A15" t="s">
        <v>11</v>
      </c>
      <c r="B15" t="s">
        <v>6</v>
      </c>
      <c r="C15">
        <v>2016</v>
      </c>
      <c r="D15" t="s">
        <v>19</v>
      </c>
      <c r="E15" t="s">
        <v>72</v>
      </c>
      <c r="F15" t="s">
        <v>43</v>
      </c>
      <c r="G15" t="s">
        <v>46</v>
      </c>
      <c r="H15">
        <v>185</v>
      </c>
      <c r="I15" t="s">
        <v>66</v>
      </c>
      <c r="J15" s="4">
        <f>J14*1.1</f>
        <v>19745</v>
      </c>
      <c r="L15" t="s">
        <v>73</v>
      </c>
    </row>
    <row r="16" spans="1:12" x14ac:dyDescent="0.35">
      <c r="A16" t="s">
        <v>11</v>
      </c>
      <c r="B16" t="s">
        <v>6</v>
      </c>
      <c r="C16">
        <v>2017</v>
      </c>
      <c r="D16" t="s">
        <v>19</v>
      </c>
      <c r="E16" t="s">
        <v>72</v>
      </c>
      <c r="F16" t="s">
        <v>43</v>
      </c>
      <c r="G16" t="s">
        <v>46</v>
      </c>
      <c r="H16">
        <v>185</v>
      </c>
      <c r="I16" t="s">
        <v>66</v>
      </c>
      <c r="J16" s="4">
        <f t="shared" ref="J16:J17" si="3">J15*1.1</f>
        <v>21719.5</v>
      </c>
      <c r="L16" t="s">
        <v>73</v>
      </c>
    </row>
    <row r="17" spans="1:12" x14ac:dyDescent="0.35">
      <c r="A17" t="s">
        <v>11</v>
      </c>
      <c r="B17" t="s">
        <v>6</v>
      </c>
      <c r="C17">
        <v>2018</v>
      </c>
      <c r="D17" t="s">
        <v>19</v>
      </c>
      <c r="E17" t="s">
        <v>72</v>
      </c>
      <c r="F17" t="s">
        <v>43</v>
      </c>
      <c r="G17" t="s">
        <v>46</v>
      </c>
      <c r="H17">
        <v>185</v>
      </c>
      <c r="I17" t="s">
        <v>66</v>
      </c>
      <c r="J17" s="4">
        <f t="shared" si="3"/>
        <v>23891.45</v>
      </c>
      <c r="L17" t="s">
        <v>73</v>
      </c>
    </row>
    <row r="18" spans="1:12" x14ac:dyDescent="0.35">
      <c r="A18" t="s">
        <v>9</v>
      </c>
      <c r="B18" t="s">
        <v>7</v>
      </c>
      <c r="C18">
        <v>2015</v>
      </c>
      <c r="D18" t="s">
        <v>22</v>
      </c>
      <c r="E18" t="s">
        <v>71</v>
      </c>
      <c r="F18" t="s">
        <v>43</v>
      </c>
      <c r="G18" t="s">
        <v>46</v>
      </c>
      <c r="H18">
        <v>266</v>
      </c>
      <c r="I18" t="s">
        <v>67</v>
      </c>
      <c r="J18" s="4">
        <v>27895</v>
      </c>
      <c r="L18" t="s">
        <v>73</v>
      </c>
    </row>
    <row r="19" spans="1:12" x14ac:dyDescent="0.35">
      <c r="A19" t="s">
        <v>9</v>
      </c>
      <c r="B19" t="s">
        <v>7</v>
      </c>
      <c r="C19">
        <v>2016</v>
      </c>
      <c r="D19" t="s">
        <v>22</v>
      </c>
      <c r="E19" t="s">
        <v>71</v>
      </c>
      <c r="F19" t="s">
        <v>43</v>
      </c>
      <c r="G19" t="s">
        <v>46</v>
      </c>
      <c r="H19">
        <v>266</v>
      </c>
      <c r="I19" t="s">
        <v>67</v>
      </c>
      <c r="J19" s="4">
        <f>J18*1.1</f>
        <v>30684.500000000004</v>
      </c>
      <c r="L19" t="s">
        <v>73</v>
      </c>
    </row>
    <row r="20" spans="1:12" x14ac:dyDescent="0.35">
      <c r="A20" t="s">
        <v>9</v>
      </c>
      <c r="B20" t="s">
        <v>7</v>
      </c>
      <c r="C20">
        <v>2017</v>
      </c>
      <c r="D20" t="s">
        <v>22</v>
      </c>
      <c r="E20" t="s">
        <v>71</v>
      </c>
      <c r="F20" t="s">
        <v>43</v>
      </c>
      <c r="G20" t="s">
        <v>46</v>
      </c>
      <c r="H20">
        <v>266</v>
      </c>
      <c r="I20" t="s">
        <v>67</v>
      </c>
      <c r="J20" s="4">
        <f t="shared" ref="J20:J21" si="4">J19*1.1</f>
        <v>33752.950000000004</v>
      </c>
      <c r="L20" t="s">
        <v>73</v>
      </c>
    </row>
    <row r="21" spans="1:12" x14ac:dyDescent="0.35">
      <c r="A21" t="s">
        <v>9</v>
      </c>
      <c r="B21" t="s">
        <v>7</v>
      </c>
      <c r="C21">
        <v>2018</v>
      </c>
      <c r="D21" t="s">
        <v>22</v>
      </c>
      <c r="E21" t="s">
        <v>71</v>
      </c>
      <c r="F21" t="s">
        <v>43</v>
      </c>
      <c r="G21" t="s">
        <v>46</v>
      </c>
      <c r="H21">
        <v>266</v>
      </c>
      <c r="I21" t="s">
        <v>67</v>
      </c>
      <c r="J21" s="4">
        <f t="shared" si="4"/>
        <v>37128.24500000001</v>
      </c>
      <c r="L21" t="s">
        <v>73</v>
      </c>
    </row>
    <row r="22" spans="1:12" x14ac:dyDescent="0.35">
      <c r="A22" t="s">
        <v>12</v>
      </c>
      <c r="B22" t="s">
        <v>7</v>
      </c>
      <c r="C22">
        <v>2015</v>
      </c>
      <c r="D22" t="s">
        <v>23</v>
      </c>
      <c r="E22" t="s">
        <v>71</v>
      </c>
      <c r="F22" t="s">
        <v>43</v>
      </c>
      <c r="G22" t="s">
        <v>46</v>
      </c>
      <c r="H22">
        <v>350</v>
      </c>
      <c r="I22" t="s">
        <v>68</v>
      </c>
      <c r="J22" s="4">
        <v>27000</v>
      </c>
      <c r="L22" t="s">
        <v>73</v>
      </c>
    </row>
    <row r="23" spans="1:12" x14ac:dyDescent="0.35">
      <c r="A23" t="s">
        <v>12</v>
      </c>
      <c r="B23" t="s">
        <v>7</v>
      </c>
      <c r="C23">
        <v>2016</v>
      </c>
      <c r="D23" t="s">
        <v>23</v>
      </c>
      <c r="E23" t="s">
        <v>71</v>
      </c>
      <c r="F23" t="s">
        <v>43</v>
      </c>
      <c r="G23" t="s">
        <v>46</v>
      </c>
      <c r="H23">
        <v>350</v>
      </c>
      <c r="I23" t="s">
        <v>68</v>
      </c>
      <c r="J23" s="4">
        <f>J22*1.05</f>
        <v>28350</v>
      </c>
      <c r="L23" t="s">
        <v>73</v>
      </c>
    </row>
    <row r="24" spans="1:12" x14ac:dyDescent="0.35">
      <c r="A24" t="s">
        <v>12</v>
      </c>
      <c r="B24" t="s">
        <v>7</v>
      </c>
      <c r="C24">
        <v>2017</v>
      </c>
      <c r="D24" t="s">
        <v>23</v>
      </c>
      <c r="E24" t="s">
        <v>71</v>
      </c>
      <c r="F24" t="s">
        <v>43</v>
      </c>
      <c r="G24" t="s">
        <v>46</v>
      </c>
      <c r="H24">
        <v>350</v>
      </c>
      <c r="I24" t="s">
        <v>68</v>
      </c>
      <c r="J24" s="4">
        <f t="shared" ref="J24:J25" si="5">J23*1.05</f>
        <v>29767.5</v>
      </c>
      <c r="L24" t="s">
        <v>73</v>
      </c>
    </row>
    <row r="25" spans="1:12" x14ac:dyDescent="0.35">
      <c r="A25" t="s">
        <v>12</v>
      </c>
      <c r="B25" t="s">
        <v>7</v>
      </c>
      <c r="C25">
        <v>2018</v>
      </c>
      <c r="D25" t="s">
        <v>23</v>
      </c>
      <c r="E25" t="s">
        <v>71</v>
      </c>
      <c r="F25" t="s">
        <v>43</v>
      </c>
      <c r="G25" t="s">
        <v>46</v>
      </c>
      <c r="H25">
        <v>350</v>
      </c>
      <c r="I25" t="s">
        <v>68</v>
      </c>
      <c r="J25" s="4">
        <f t="shared" si="5"/>
        <v>31255.875</v>
      </c>
      <c r="L25" t="s">
        <v>73</v>
      </c>
    </row>
    <row r="26" spans="1:12" x14ac:dyDescent="0.35">
      <c r="A26" t="s">
        <v>10</v>
      </c>
      <c r="B26" t="s">
        <v>7</v>
      </c>
      <c r="C26">
        <v>2015</v>
      </c>
      <c r="D26" t="s">
        <v>24</v>
      </c>
      <c r="E26" t="s">
        <v>71</v>
      </c>
      <c r="F26" t="s">
        <v>43</v>
      </c>
      <c r="G26" t="s">
        <v>46</v>
      </c>
      <c r="H26">
        <v>355</v>
      </c>
      <c r="I26" t="s">
        <v>69</v>
      </c>
      <c r="J26" s="4">
        <v>52000</v>
      </c>
      <c r="L26" t="s">
        <v>73</v>
      </c>
    </row>
    <row r="27" spans="1:12" x14ac:dyDescent="0.35">
      <c r="A27" t="s">
        <v>10</v>
      </c>
      <c r="B27" t="s">
        <v>7</v>
      </c>
      <c r="C27">
        <v>2016</v>
      </c>
      <c r="D27" t="s">
        <v>24</v>
      </c>
      <c r="E27" t="s">
        <v>71</v>
      </c>
      <c r="F27" t="s">
        <v>43</v>
      </c>
      <c r="G27" t="s">
        <v>46</v>
      </c>
      <c r="H27">
        <v>355</v>
      </c>
      <c r="I27" t="s">
        <v>69</v>
      </c>
      <c r="J27" s="4">
        <f>J26*1.1</f>
        <v>57200.000000000007</v>
      </c>
      <c r="L27" t="s">
        <v>73</v>
      </c>
    </row>
    <row r="28" spans="1:12" x14ac:dyDescent="0.35">
      <c r="A28" t="s">
        <v>10</v>
      </c>
      <c r="B28" t="s">
        <v>7</v>
      </c>
      <c r="C28">
        <v>2017</v>
      </c>
      <c r="D28" t="s">
        <v>24</v>
      </c>
      <c r="E28" t="s">
        <v>71</v>
      </c>
      <c r="F28" t="s">
        <v>43</v>
      </c>
      <c r="G28" t="s">
        <v>46</v>
      </c>
      <c r="H28">
        <v>355</v>
      </c>
      <c r="I28" t="s">
        <v>69</v>
      </c>
      <c r="J28" s="4">
        <f t="shared" ref="J28:J29" si="6">J27*1.1</f>
        <v>62920.000000000015</v>
      </c>
      <c r="L28" t="s">
        <v>73</v>
      </c>
    </row>
    <row r="29" spans="1:12" x14ac:dyDescent="0.35">
      <c r="A29" t="s">
        <v>10</v>
      </c>
      <c r="B29" t="s">
        <v>7</v>
      </c>
      <c r="C29">
        <v>2018</v>
      </c>
      <c r="D29" t="s">
        <v>24</v>
      </c>
      <c r="E29" t="s">
        <v>71</v>
      </c>
      <c r="F29" t="s">
        <v>43</v>
      </c>
      <c r="G29" t="s">
        <v>46</v>
      </c>
      <c r="H29">
        <v>355</v>
      </c>
      <c r="I29" t="s">
        <v>69</v>
      </c>
      <c r="J29" s="4">
        <f t="shared" si="6"/>
        <v>69212.000000000015</v>
      </c>
      <c r="L29" t="s">
        <v>73</v>
      </c>
    </row>
    <row r="30" spans="1:12" x14ac:dyDescent="0.35">
      <c r="A30" t="s">
        <v>11</v>
      </c>
      <c r="B30" t="s">
        <v>7</v>
      </c>
      <c r="C30">
        <v>2015</v>
      </c>
      <c r="D30" t="s">
        <v>25</v>
      </c>
      <c r="E30" t="s">
        <v>72</v>
      </c>
      <c r="F30" t="s">
        <v>43</v>
      </c>
      <c r="G30" t="s">
        <v>46</v>
      </c>
      <c r="H30">
        <v>138</v>
      </c>
      <c r="I30" t="s">
        <v>54</v>
      </c>
      <c r="J30" s="4">
        <v>15295</v>
      </c>
      <c r="L30" t="s">
        <v>73</v>
      </c>
    </row>
    <row r="31" spans="1:12" x14ac:dyDescent="0.35">
      <c r="A31" t="s">
        <v>11</v>
      </c>
      <c r="B31" t="s">
        <v>7</v>
      </c>
      <c r="C31">
        <v>2016</v>
      </c>
      <c r="D31" t="s">
        <v>25</v>
      </c>
      <c r="E31" t="s">
        <v>72</v>
      </c>
      <c r="F31" t="s">
        <v>43</v>
      </c>
      <c r="G31" t="s">
        <v>46</v>
      </c>
      <c r="H31">
        <v>138</v>
      </c>
      <c r="I31" t="s">
        <v>54</v>
      </c>
      <c r="J31" s="4">
        <f>J30*1.1</f>
        <v>16824.5</v>
      </c>
      <c r="L31" t="s">
        <v>73</v>
      </c>
    </row>
    <row r="32" spans="1:12" x14ac:dyDescent="0.35">
      <c r="A32" t="s">
        <v>11</v>
      </c>
      <c r="B32" t="s">
        <v>7</v>
      </c>
      <c r="C32">
        <v>2017</v>
      </c>
      <c r="D32" t="s">
        <v>25</v>
      </c>
      <c r="E32" t="s">
        <v>72</v>
      </c>
      <c r="F32" t="s">
        <v>43</v>
      </c>
      <c r="G32" t="s">
        <v>46</v>
      </c>
      <c r="H32">
        <v>138</v>
      </c>
      <c r="I32" t="s">
        <v>54</v>
      </c>
      <c r="J32" s="4">
        <f t="shared" ref="J32:J33" si="7">J31*1.1</f>
        <v>18506.95</v>
      </c>
      <c r="L32" t="s">
        <v>73</v>
      </c>
    </row>
    <row r="33" spans="1:12" x14ac:dyDescent="0.35">
      <c r="A33" t="s">
        <v>11</v>
      </c>
      <c r="B33" t="s">
        <v>7</v>
      </c>
      <c r="C33">
        <v>2018</v>
      </c>
      <c r="D33" t="s">
        <v>25</v>
      </c>
      <c r="E33" t="s">
        <v>72</v>
      </c>
      <c r="F33" t="s">
        <v>43</v>
      </c>
      <c r="G33" t="s">
        <v>46</v>
      </c>
      <c r="H33">
        <v>138</v>
      </c>
      <c r="I33" t="s">
        <v>54</v>
      </c>
      <c r="J33" s="4">
        <f t="shared" si="7"/>
        <v>20357.645000000004</v>
      </c>
      <c r="L33" t="s">
        <v>73</v>
      </c>
    </row>
    <row r="34" spans="1:12" x14ac:dyDescent="0.35">
      <c r="A34" t="s">
        <v>9</v>
      </c>
      <c r="B34" t="s">
        <v>14</v>
      </c>
      <c r="C34">
        <v>2015</v>
      </c>
      <c r="D34" t="s">
        <v>26</v>
      </c>
      <c r="E34" t="s">
        <v>70</v>
      </c>
      <c r="F34" t="s">
        <v>43</v>
      </c>
      <c r="G34" t="s">
        <v>46</v>
      </c>
      <c r="H34">
        <v>290</v>
      </c>
      <c r="I34" t="s">
        <v>61</v>
      </c>
      <c r="J34" s="4">
        <v>34900</v>
      </c>
      <c r="L34" t="s">
        <v>73</v>
      </c>
    </row>
    <row r="35" spans="1:12" x14ac:dyDescent="0.35">
      <c r="A35" t="s">
        <v>9</v>
      </c>
      <c r="B35" t="s">
        <v>14</v>
      </c>
      <c r="C35">
        <v>2016</v>
      </c>
      <c r="D35" t="s">
        <v>26</v>
      </c>
      <c r="E35" t="s">
        <v>70</v>
      </c>
      <c r="F35" t="s">
        <v>43</v>
      </c>
      <c r="G35" t="s">
        <v>46</v>
      </c>
      <c r="H35">
        <v>290</v>
      </c>
      <c r="I35" t="s">
        <v>61</v>
      </c>
      <c r="J35" s="4">
        <f>34900*1.1</f>
        <v>38390</v>
      </c>
      <c r="L35" t="s">
        <v>73</v>
      </c>
    </row>
    <row r="36" spans="1:12" x14ac:dyDescent="0.35">
      <c r="A36" t="s">
        <v>9</v>
      </c>
      <c r="B36" t="s">
        <v>14</v>
      </c>
      <c r="C36">
        <v>2017</v>
      </c>
      <c r="D36" t="s">
        <v>26</v>
      </c>
      <c r="E36" t="s">
        <v>70</v>
      </c>
      <c r="F36" t="s">
        <v>43</v>
      </c>
      <c r="G36" t="s">
        <v>46</v>
      </c>
      <c r="H36">
        <v>290</v>
      </c>
      <c r="I36" t="s">
        <v>61</v>
      </c>
      <c r="J36" s="4">
        <f t="shared" ref="J36:J37" si="8">34900*1.1</f>
        <v>38390</v>
      </c>
      <c r="L36" t="s">
        <v>73</v>
      </c>
    </row>
    <row r="37" spans="1:12" x14ac:dyDescent="0.35">
      <c r="A37" t="s">
        <v>9</v>
      </c>
      <c r="B37" t="s">
        <v>14</v>
      </c>
      <c r="C37">
        <v>2018</v>
      </c>
      <c r="D37" t="s">
        <v>26</v>
      </c>
      <c r="E37" t="s">
        <v>70</v>
      </c>
      <c r="F37" t="s">
        <v>43</v>
      </c>
      <c r="G37" t="s">
        <v>46</v>
      </c>
      <c r="H37">
        <v>290</v>
      </c>
      <c r="I37" t="s">
        <v>61</v>
      </c>
      <c r="J37" s="4">
        <f t="shared" si="8"/>
        <v>38390</v>
      </c>
      <c r="L37" t="s">
        <v>73</v>
      </c>
    </row>
    <row r="38" spans="1:12" x14ac:dyDescent="0.35">
      <c r="A38" t="s">
        <v>9</v>
      </c>
      <c r="B38" t="s">
        <v>14</v>
      </c>
      <c r="C38">
        <v>2015</v>
      </c>
      <c r="D38" t="s">
        <v>29</v>
      </c>
      <c r="E38" t="s">
        <v>70</v>
      </c>
      <c r="F38" t="s">
        <v>44</v>
      </c>
      <c r="G38" t="s">
        <v>46</v>
      </c>
      <c r="H38">
        <v>335</v>
      </c>
      <c r="I38" t="s">
        <v>51</v>
      </c>
      <c r="J38" s="4">
        <v>52650</v>
      </c>
      <c r="L38" t="s">
        <v>73</v>
      </c>
    </row>
    <row r="39" spans="1:12" x14ac:dyDescent="0.35">
      <c r="A39" t="s">
        <v>9</v>
      </c>
      <c r="B39" t="s">
        <v>14</v>
      </c>
      <c r="C39">
        <v>2016</v>
      </c>
      <c r="D39" t="s">
        <v>29</v>
      </c>
      <c r="E39" t="s">
        <v>70</v>
      </c>
      <c r="F39" t="s">
        <v>44</v>
      </c>
      <c r="G39" t="s">
        <v>46</v>
      </c>
      <c r="H39">
        <v>335</v>
      </c>
      <c r="I39" t="s">
        <v>51</v>
      </c>
      <c r="J39" s="4">
        <f>52650*1.1</f>
        <v>57915.000000000007</v>
      </c>
      <c r="L39" t="s">
        <v>73</v>
      </c>
    </row>
    <row r="40" spans="1:12" x14ac:dyDescent="0.35">
      <c r="A40" t="s">
        <v>9</v>
      </c>
      <c r="B40" t="s">
        <v>14</v>
      </c>
      <c r="C40">
        <v>2017</v>
      </c>
      <c r="D40" t="s">
        <v>29</v>
      </c>
      <c r="E40" t="s">
        <v>70</v>
      </c>
      <c r="F40" t="s">
        <v>44</v>
      </c>
      <c r="G40" t="s">
        <v>46</v>
      </c>
      <c r="H40">
        <v>335</v>
      </c>
      <c r="I40" t="s">
        <v>51</v>
      </c>
      <c r="J40" s="4">
        <f t="shared" ref="J40:J41" si="9">52650*1.1</f>
        <v>57915.000000000007</v>
      </c>
      <c r="L40" t="s">
        <v>73</v>
      </c>
    </row>
    <row r="41" spans="1:12" x14ac:dyDescent="0.35">
      <c r="A41" t="s">
        <v>9</v>
      </c>
      <c r="B41" t="s">
        <v>14</v>
      </c>
      <c r="C41">
        <v>2018</v>
      </c>
      <c r="D41" t="s">
        <v>29</v>
      </c>
      <c r="E41" t="s">
        <v>70</v>
      </c>
      <c r="F41" t="s">
        <v>44</v>
      </c>
      <c r="G41" t="s">
        <v>46</v>
      </c>
      <c r="H41">
        <v>335</v>
      </c>
      <c r="I41" t="s">
        <v>51</v>
      </c>
      <c r="J41" s="4">
        <f t="shared" si="9"/>
        <v>57915.000000000007</v>
      </c>
      <c r="L41" t="s">
        <v>73</v>
      </c>
    </row>
    <row r="42" spans="1:12" x14ac:dyDescent="0.35">
      <c r="A42" t="s">
        <v>9</v>
      </c>
      <c r="B42" t="s">
        <v>14</v>
      </c>
      <c r="C42">
        <v>2015</v>
      </c>
      <c r="D42" t="s">
        <v>30</v>
      </c>
      <c r="E42" t="s">
        <v>70</v>
      </c>
      <c r="F42" t="s">
        <v>44</v>
      </c>
      <c r="G42" t="s">
        <v>46</v>
      </c>
      <c r="H42">
        <v>420</v>
      </c>
      <c r="I42" t="s">
        <v>62</v>
      </c>
      <c r="J42" s="4">
        <v>83650</v>
      </c>
      <c r="L42" t="s">
        <v>73</v>
      </c>
    </row>
    <row r="43" spans="1:12" x14ac:dyDescent="0.35">
      <c r="A43" t="s">
        <v>9</v>
      </c>
      <c r="B43" t="s">
        <v>14</v>
      </c>
      <c r="C43">
        <v>2016</v>
      </c>
      <c r="D43" t="s">
        <v>30</v>
      </c>
      <c r="E43" t="s">
        <v>70</v>
      </c>
      <c r="F43" t="s">
        <v>44</v>
      </c>
      <c r="G43" t="s">
        <v>46</v>
      </c>
      <c r="H43">
        <v>420</v>
      </c>
      <c r="I43" t="s">
        <v>62</v>
      </c>
      <c r="J43" s="4">
        <f>83650*1.1</f>
        <v>92015.000000000015</v>
      </c>
      <c r="L43" t="s">
        <v>73</v>
      </c>
    </row>
    <row r="44" spans="1:12" x14ac:dyDescent="0.35">
      <c r="A44" t="s">
        <v>9</v>
      </c>
      <c r="B44" t="s">
        <v>14</v>
      </c>
      <c r="C44">
        <v>2017</v>
      </c>
      <c r="D44" t="s">
        <v>30</v>
      </c>
      <c r="E44" t="s">
        <v>70</v>
      </c>
      <c r="F44" t="s">
        <v>44</v>
      </c>
      <c r="G44" t="s">
        <v>46</v>
      </c>
      <c r="H44">
        <v>420</v>
      </c>
      <c r="I44" t="s">
        <v>62</v>
      </c>
      <c r="J44" s="4">
        <f t="shared" ref="J44:J45" si="10">83650*1.1</f>
        <v>92015.000000000015</v>
      </c>
      <c r="L44" t="s">
        <v>73</v>
      </c>
    </row>
    <row r="45" spans="1:12" x14ac:dyDescent="0.35">
      <c r="A45" t="s">
        <v>9</v>
      </c>
      <c r="B45" t="s">
        <v>14</v>
      </c>
      <c r="C45">
        <v>2018</v>
      </c>
      <c r="D45" t="s">
        <v>30</v>
      </c>
      <c r="E45" t="s">
        <v>70</v>
      </c>
      <c r="F45" t="s">
        <v>44</v>
      </c>
      <c r="G45" t="s">
        <v>46</v>
      </c>
      <c r="H45">
        <v>420</v>
      </c>
      <c r="I45" t="s">
        <v>62</v>
      </c>
      <c r="J45" s="4">
        <f t="shared" si="10"/>
        <v>92015.000000000015</v>
      </c>
      <c r="L45" t="s">
        <v>73</v>
      </c>
    </row>
    <row r="46" spans="1:12" x14ac:dyDescent="0.35">
      <c r="A46" t="s">
        <v>9</v>
      </c>
      <c r="B46" t="s">
        <v>15</v>
      </c>
      <c r="C46">
        <v>2015</v>
      </c>
      <c r="D46" t="s">
        <v>31</v>
      </c>
      <c r="E46" t="s">
        <v>70</v>
      </c>
      <c r="F46" t="s">
        <v>43</v>
      </c>
      <c r="G46" t="s">
        <v>46</v>
      </c>
      <c r="H46">
        <v>190</v>
      </c>
      <c r="I46" t="s">
        <v>50</v>
      </c>
      <c r="J46" s="4">
        <v>36000</v>
      </c>
      <c r="L46" t="s">
        <v>73</v>
      </c>
    </row>
    <row r="47" spans="1:12" x14ac:dyDescent="0.35">
      <c r="A47" t="s">
        <v>9</v>
      </c>
      <c r="B47" t="s">
        <v>15</v>
      </c>
      <c r="C47">
        <v>2016</v>
      </c>
      <c r="D47" t="s">
        <v>31</v>
      </c>
      <c r="E47" t="s">
        <v>70</v>
      </c>
      <c r="F47" t="s">
        <v>43</v>
      </c>
      <c r="G47" t="s">
        <v>46</v>
      </c>
      <c r="H47">
        <v>190</v>
      </c>
      <c r="I47" t="s">
        <v>50</v>
      </c>
      <c r="J47" s="4">
        <f>J46*1.1</f>
        <v>39600</v>
      </c>
      <c r="L47" t="s">
        <v>73</v>
      </c>
    </row>
    <row r="48" spans="1:12" x14ac:dyDescent="0.35">
      <c r="A48" t="s">
        <v>9</v>
      </c>
      <c r="B48" t="s">
        <v>15</v>
      </c>
      <c r="C48">
        <v>2017</v>
      </c>
      <c r="D48" t="s">
        <v>31</v>
      </c>
      <c r="E48" t="s">
        <v>70</v>
      </c>
      <c r="F48" t="s">
        <v>43</v>
      </c>
      <c r="G48" t="s">
        <v>46</v>
      </c>
      <c r="H48">
        <v>190</v>
      </c>
      <c r="I48" t="s">
        <v>50</v>
      </c>
      <c r="J48" s="4">
        <f t="shared" ref="J48:J49" si="11">J47*1.1</f>
        <v>43560</v>
      </c>
      <c r="L48" t="s">
        <v>73</v>
      </c>
    </row>
    <row r="49" spans="1:12" x14ac:dyDescent="0.35">
      <c r="A49" t="s">
        <v>9</v>
      </c>
      <c r="B49" t="s">
        <v>15</v>
      </c>
      <c r="C49">
        <v>2018</v>
      </c>
      <c r="D49" t="s">
        <v>31</v>
      </c>
      <c r="E49" t="s">
        <v>70</v>
      </c>
      <c r="F49" t="s">
        <v>43</v>
      </c>
      <c r="G49" t="s">
        <v>46</v>
      </c>
      <c r="H49">
        <v>190</v>
      </c>
      <c r="I49" t="s">
        <v>50</v>
      </c>
      <c r="J49" s="4">
        <f t="shared" si="11"/>
        <v>47916.000000000007</v>
      </c>
      <c r="L49" t="s">
        <v>73</v>
      </c>
    </row>
    <row r="50" spans="1:12" x14ac:dyDescent="0.35">
      <c r="A50" t="s">
        <v>12</v>
      </c>
      <c r="B50" t="s">
        <v>15</v>
      </c>
      <c r="C50">
        <v>2015</v>
      </c>
      <c r="D50" t="s">
        <v>32</v>
      </c>
      <c r="E50" t="s">
        <v>70</v>
      </c>
      <c r="F50" t="s">
        <v>43</v>
      </c>
      <c r="G50" t="s">
        <v>46</v>
      </c>
      <c r="H50">
        <v>252</v>
      </c>
      <c r="I50" t="s">
        <v>51</v>
      </c>
      <c r="J50" s="4">
        <v>42600</v>
      </c>
      <c r="L50" t="s">
        <v>73</v>
      </c>
    </row>
    <row r="51" spans="1:12" x14ac:dyDescent="0.35">
      <c r="A51" t="s">
        <v>12</v>
      </c>
      <c r="B51" t="s">
        <v>15</v>
      </c>
      <c r="C51">
        <v>2016</v>
      </c>
      <c r="D51" t="s">
        <v>32</v>
      </c>
      <c r="E51" t="s">
        <v>70</v>
      </c>
      <c r="F51" t="s">
        <v>43</v>
      </c>
      <c r="G51" t="s">
        <v>46</v>
      </c>
      <c r="H51">
        <v>252</v>
      </c>
      <c r="I51" t="s">
        <v>51</v>
      </c>
      <c r="J51" s="4">
        <f>42600*1.1</f>
        <v>46860.000000000007</v>
      </c>
      <c r="L51" t="s">
        <v>73</v>
      </c>
    </row>
    <row r="52" spans="1:12" x14ac:dyDescent="0.35">
      <c r="A52" t="s">
        <v>12</v>
      </c>
      <c r="B52" t="s">
        <v>15</v>
      </c>
      <c r="C52">
        <v>2017</v>
      </c>
      <c r="D52" t="s">
        <v>32</v>
      </c>
      <c r="E52" t="s">
        <v>70</v>
      </c>
      <c r="F52" t="s">
        <v>43</v>
      </c>
      <c r="G52" t="s">
        <v>46</v>
      </c>
      <c r="H52">
        <v>252</v>
      </c>
      <c r="I52" t="s">
        <v>51</v>
      </c>
      <c r="J52" s="4">
        <f t="shared" ref="J52:J53" si="12">42600*1.1</f>
        <v>46860.000000000007</v>
      </c>
      <c r="L52" t="s">
        <v>73</v>
      </c>
    </row>
    <row r="53" spans="1:12" x14ac:dyDescent="0.35">
      <c r="A53" t="s">
        <v>12</v>
      </c>
      <c r="B53" t="s">
        <v>15</v>
      </c>
      <c r="C53">
        <v>2018</v>
      </c>
      <c r="D53" t="s">
        <v>32</v>
      </c>
      <c r="E53" t="s">
        <v>70</v>
      </c>
      <c r="F53" t="s">
        <v>43</v>
      </c>
      <c r="G53" t="s">
        <v>46</v>
      </c>
      <c r="H53">
        <v>252</v>
      </c>
      <c r="I53" t="s">
        <v>51</v>
      </c>
      <c r="J53" s="4">
        <f t="shared" si="12"/>
        <v>46860.000000000007</v>
      </c>
      <c r="K53">
        <v>22030</v>
      </c>
      <c r="L53" t="s">
        <v>73</v>
      </c>
    </row>
    <row r="54" spans="1:12" x14ac:dyDescent="0.35">
      <c r="A54" t="s">
        <v>10</v>
      </c>
      <c r="B54" t="s">
        <v>15</v>
      </c>
      <c r="C54">
        <v>2015</v>
      </c>
      <c r="D54" t="s">
        <v>33</v>
      </c>
      <c r="E54" t="s">
        <v>70</v>
      </c>
      <c r="F54" t="s">
        <v>43</v>
      </c>
      <c r="G54" t="s">
        <v>46</v>
      </c>
      <c r="H54">
        <v>252</v>
      </c>
      <c r="I54" t="s">
        <v>52</v>
      </c>
      <c r="J54" s="4">
        <v>41500</v>
      </c>
      <c r="L54" t="s">
        <v>73</v>
      </c>
    </row>
    <row r="55" spans="1:12" x14ac:dyDescent="0.35">
      <c r="A55" t="s">
        <v>10</v>
      </c>
      <c r="B55" t="s">
        <v>15</v>
      </c>
      <c r="C55">
        <v>2016</v>
      </c>
      <c r="D55" t="s">
        <v>33</v>
      </c>
      <c r="E55" t="s">
        <v>70</v>
      </c>
      <c r="F55" t="s">
        <v>43</v>
      </c>
      <c r="G55" t="s">
        <v>46</v>
      </c>
      <c r="H55">
        <v>252</v>
      </c>
      <c r="I55" t="s">
        <v>52</v>
      </c>
      <c r="J55" s="4">
        <f>41500*1.1</f>
        <v>45650.000000000007</v>
      </c>
      <c r="L55" t="s">
        <v>73</v>
      </c>
    </row>
    <row r="56" spans="1:12" x14ac:dyDescent="0.35">
      <c r="A56" t="s">
        <v>10</v>
      </c>
      <c r="B56" t="s">
        <v>15</v>
      </c>
      <c r="C56">
        <v>2017</v>
      </c>
      <c r="D56" t="s">
        <v>33</v>
      </c>
      <c r="E56" t="s">
        <v>70</v>
      </c>
      <c r="F56" t="s">
        <v>43</v>
      </c>
      <c r="G56" t="s">
        <v>46</v>
      </c>
      <c r="H56">
        <v>252</v>
      </c>
      <c r="I56" t="s">
        <v>52</v>
      </c>
      <c r="J56" s="4">
        <f t="shared" ref="J56:J57" si="13">41500*1.1</f>
        <v>45650.000000000007</v>
      </c>
      <c r="L56" t="s">
        <v>73</v>
      </c>
    </row>
    <row r="57" spans="1:12" x14ac:dyDescent="0.35">
      <c r="A57" t="s">
        <v>10</v>
      </c>
      <c r="B57" t="s">
        <v>15</v>
      </c>
      <c r="C57">
        <v>2018</v>
      </c>
      <c r="D57" t="s">
        <v>33</v>
      </c>
      <c r="E57" t="s">
        <v>70</v>
      </c>
      <c r="F57" t="s">
        <v>43</v>
      </c>
      <c r="G57" t="s">
        <v>46</v>
      </c>
      <c r="H57">
        <v>252</v>
      </c>
      <c r="I57" t="s">
        <v>52</v>
      </c>
      <c r="J57" s="4">
        <f t="shared" si="13"/>
        <v>45650.000000000007</v>
      </c>
      <c r="L57" t="s">
        <v>73</v>
      </c>
    </row>
    <row r="58" spans="1:12" x14ac:dyDescent="0.35">
      <c r="A58" t="s">
        <v>10</v>
      </c>
      <c r="B58" t="s">
        <v>15</v>
      </c>
      <c r="C58">
        <v>2015</v>
      </c>
      <c r="D58" t="s">
        <v>34</v>
      </c>
      <c r="E58" t="s">
        <v>72</v>
      </c>
      <c r="F58" t="s">
        <v>43</v>
      </c>
      <c r="G58" t="s">
        <v>46</v>
      </c>
      <c r="H58">
        <v>200</v>
      </c>
      <c r="I58" t="s">
        <v>53</v>
      </c>
      <c r="J58" s="4">
        <v>30000</v>
      </c>
      <c r="L58" t="s">
        <v>73</v>
      </c>
    </row>
    <row r="59" spans="1:12" x14ac:dyDescent="0.35">
      <c r="A59" t="s">
        <v>10</v>
      </c>
      <c r="B59" t="s">
        <v>15</v>
      </c>
      <c r="C59">
        <v>2016</v>
      </c>
      <c r="D59" t="s">
        <v>34</v>
      </c>
      <c r="E59" t="s">
        <v>72</v>
      </c>
      <c r="F59" t="s">
        <v>43</v>
      </c>
      <c r="G59" t="s">
        <v>46</v>
      </c>
      <c r="H59">
        <v>200</v>
      </c>
      <c r="I59" t="s">
        <v>53</v>
      </c>
      <c r="J59" s="4">
        <f>J58*1.1</f>
        <v>33000</v>
      </c>
      <c r="L59" t="s">
        <v>73</v>
      </c>
    </row>
    <row r="60" spans="1:12" x14ac:dyDescent="0.35">
      <c r="A60" t="s">
        <v>10</v>
      </c>
      <c r="B60" t="s">
        <v>15</v>
      </c>
      <c r="C60">
        <v>2017</v>
      </c>
      <c r="D60" t="s">
        <v>34</v>
      </c>
      <c r="E60" t="s">
        <v>72</v>
      </c>
      <c r="F60" t="s">
        <v>43</v>
      </c>
      <c r="G60" t="s">
        <v>46</v>
      </c>
      <c r="H60">
        <v>200</v>
      </c>
      <c r="I60" t="s">
        <v>53</v>
      </c>
      <c r="J60" s="4">
        <f t="shared" ref="J60:J61" si="14">J59*1.1</f>
        <v>36300</v>
      </c>
      <c r="L60" t="s">
        <v>73</v>
      </c>
    </row>
    <row r="61" spans="1:12" x14ac:dyDescent="0.35">
      <c r="A61" t="s">
        <v>10</v>
      </c>
      <c r="B61" t="s">
        <v>15</v>
      </c>
      <c r="C61">
        <v>2018</v>
      </c>
      <c r="D61" t="s">
        <v>34</v>
      </c>
      <c r="E61" t="s">
        <v>72</v>
      </c>
      <c r="F61" t="s">
        <v>43</v>
      </c>
      <c r="G61" t="s">
        <v>46</v>
      </c>
      <c r="H61">
        <v>200</v>
      </c>
      <c r="I61" t="s">
        <v>53</v>
      </c>
      <c r="J61" s="4">
        <f t="shared" si="14"/>
        <v>39930</v>
      </c>
      <c r="L61" t="s">
        <v>73</v>
      </c>
    </row>
    <row r="62" spans="1:12" x14ac:dyDescent="0.35">
      <c r="A62" t="s">
        <v>9</v>
      </c>
      <c r="B62" t="s">
        <v>16</v>
      </c>
      <c r="C62">
        <v>2015</v>
      </c>
      <c r="D62" t="s">
        <v>35</v>
      </c>
      <c r="E62" t="s">
        <v>71</v>
      </c>
      <c r="F62" t="s">
        <v>43</v>
      </c>
      <c r="G62" t="s">
        <v>46</v>
      </c>
      <c r="H62">
        <v>240</v>
      </c>
      <c r="I62" t="s">
        <v>54</v>
      </c>
      <c r="J62" s="4">
        <v>22050</v>
      </c>
      <c r="L62" t="s">
        <v>73</v>
      </c>
    </row>
    <row r="63" spans="1:12" x14ac:dyDescent="0.35">
      <c r="A63" t="s">
        <v>9</v>
      </c>
      <c r="B63" t="s">
        <v>16</v>
      </c>
      <c r="C63">
        <v>2016</v>
      </c>
      <c r="D63" t="s">
        <v>35</v>
      </c>
      <c r="E63" t="s">
        <v>71</v>
      </c>
      <c r="F63" t="s">
        <v>43</v>
      </c>
      <c r="G63" t="s">
        <v>46</v>
      </c>
      <c r="H63">
        <v>240</v>
      </c>
      <c r="I63" t="s">
        <v>54</v>
      </c>
      <c r="J63" s="4">
        <f>J62*1.1</f>
        <v>24255.000000000004</v>
      </c>
      <c r="L63" t="s">
        <v>73</v>
      </c>
    </row>
    <row r="64" spans="1:12" x14ac:dyDescent="0.35">
      <c r="A64" t="s">
        <v>9</v>
      </c>
      <c r="B64" t="s">
        <v>16</v>
      </c>
      <c r="C64">
        <v>2017</v>
      </c>
      <c r="D64" t="s">
        <v>35</v>
      </c>
      <c r="E64" t="s">
        <v>71</v>
      </c>
      <c r="F64" t="s">
        <v>43</v>
      </c>
      <c r="G64" t="s">
        <v>46</v>
      </c>
      <c r="H64">
        <v>240</v>
      </c>
      <c r="I64" t="s">
        <v>54</v>
      </c>
      <c r="J64" s="4">
        <f t="shared" ref="J64:J65" si="15">J63*1.1</f>
        <v>26680.500000000007</v>
      </c>
      <c r="L64" t="s">
        <v>73</v>
      </c>
    </row>
    <row r="65" spans="1:12" x14ac:dyDescent="0.35">
      <c r="A65" t="s">
        <v>9</v>
      </c>
      <c r="B65" t="s">
        <v>16</v>
      </c>
      <c r="C65">
        <v>2018</v>
      </c>
      <c r="D65" t="s">
        <v>35</v>
      </c>
      <c r="E65" t="s">
        <v>71</v>
      </c>
      <c r="F65" t="s">
        <v>43</v>
      </c>
      <c r="G65" t="s">
        <v>46</v>
      </c>
      <c r="H65">
        <v>240</v>
      </c>
      <c r="I65" t="s">
        <v>54</v>
      </c>
      <c r="J65" s="4">
        <f t="shared" si="15"/>
        <v>29348.55000000001</v>
      </c>
      <c r="L65" t="s">
        <v>73</v>
      </c>
    </row>
    <row r="66" spans="1:12" x14ac:dyDescent="0.35">
      <c r="A66" t="s">
        <v>12</v>
      </c>
      <c r="B66" t="s">
        <v>16</v>
      </c>
      <c r="C66">
        <v>2015</v>
      </c>
      <c r="D66" t="s">
        <v>36</v>
      </c>
      <c r="E66" t="s">
        <v>71</v>
      </c>
      <c r="F66" t="s">
        <v>43</v>
      </c>
      <c r="G66" t="s">
        <v>46</v>
      </c>
      <c r="H66">
        <v>320</v>
      </c>
      <c r="I66" t="s">
        <v>55</v>
      </c>
      <c r="J66" s="4">
        <v>23000</v>
      </c>
      <c r="L66" t="s">
        <v>73</v>
      </c>
    </row>
    <row r="67" spans="1:12" x14ac:dyDescent="0.35">
      <c r="A67" t="s">
        <v>12</v>
      </c>
      <c r="B67" t="s">
        <v>16</v>
      </c>
      <c r="C67">
        <v>2016</v>
      </c>
      <c r="D67" t="s">
        <v>36</v>
      </c>
      <c r="E67" t="s">
        <v>71</v>
      </c>
      <c r="F67" t="s">
        <v>43</v>
      </c>
      <c r="G67" t="s">
        <v>46</v>
      </c>
      <c r="H67">
        <v>320</v>
      </c>
      <c r="I67" t="s">
        <v>55</v>
      </c>
      <c r="J67" s="4">
        <f>J66*1.1</f>
        <v>25300.000000000004</v>
      </c>
      <c r="L67" t="s">
        <v>73</v>
      </c>
    </row>
    <row r="68" spans="1:12" x14ac:dyDescent="0.35">
      <c r="A68" t="s">
        <v>12</v>
      </c>
      <c r="B68" t="s">
        <v>16</v>
      </c>
      <c r="C68">
        <v>2017</v>
      </c>
      <c r="D68" t="s">
        <v>36</v>
      </c>
      <c r="E68" t="s">
        <v>71</v>
      </c>
      <c r="F68" t="s">
        <v>43</v>
      </c>
      <c r="G68" t="s">
        <v>46</v>
      </c>
      <c r="H68">
        <v>320</v>
      </c>
      <c r="I68" t="s">
        <v>55</v>
      </c>
      <c r="J68" s="4">
        <f t="shared" ref="J68:J69" si="16">J67*1.1</f>
        <v>27830.000000000007</v>
      </c>
      <c r="L68" t="s">
        <v>73</v>
      </c>
    </row>
    <row r="69" spans="1:12" x14ac:dyDescent="0.35">
      <c r="A69" t="s">
        <v>12</v>
      </c>
      <c r="B69" t="s">
        <v>16</v>
      </c>
      <c r="C69">
        <v>2018</v>
      </c>
      <c r="D69" t="s">
        <v>36</v>
      </c>
      <c r="E69" t="s">
        <v>71</v>
      </c>
      <c r="F69" t="s">
        <v>43</v>
      </c>
      <c r="G69" t="s">
        <v>46</v>
      </c>
      <c r="H69">
        <v>320</v>
      </c>
      <c r="I69" t="s">
        <v>55</v>
      </c>
      <c r="J69" s="4">
        <f t="shared" si="16"/>
        <v>30613.000000000011</v>
      </c>
      <c r="L69" t="s">
        <v>73</v>
      </c>
    </row>
    <row r="70" spans="1:12" x14ac:dyDescent="0.35">
      <c r="A70" t="s">
        <v>10</v>
      </c>
      <c r="B70" t="s">
        <v>16</v>
      </c>
      <c r="C70">
        <v>2015</v>
      </c>
      <c r="D70" t="s">
        <v>37</v>
      </c>
      <c r="E70" t="s">
        <v>71</v>
      </c>
      <c r="F70" t="s">
        <v>43</v>
      </c>
      <c r="G70" t="s">
        <v>46</v>
      </c>
      <c r="H70">
        <v>260</v>
      </c>
      <c r="I70" t="s">
        <v>56</v>
      </c>
      <c r="J70" s="4">
        <v>26000</v>
      </c>
      <c r="L70" t="s">
        <v>73</v>
      </c>
    </row>
    <row r="71" spans="1:12" x14ac:dyDescent="0.35">
      <c r="A71" t="s">
        <v>10</v>
      </c>
      <c r="B71" t="s">
        <v>16</v>
      </c>
      <c r="C71">
        <v>2016</v>
      </c>
      <c r="D71" t="s">
        <v>37</v>
      </c>
      <c r="E71" t="s">
        <v>71</v>
      </c>
      <c r="F71" t="s">
        <v>43</v>
      </c>
      <c r="G71" t="s">
        <v>46</v>
      </c>
      <c r="H71">
        <v>260</v>
      </c>
      <c r="I71" t="s">
        <v>56</v>
      </c>
      <c r="J71" s="4">
        <f>J70*1.1</f>
        <v>28600.000000000004</v>
      </c>
      <c r="L71" t="s">
        <v>73</v>
      </c>
    </row>
    <row r="72" spans="1:12" x14ac:dyDescent="0.35">
      <c r="A72" t="s">
        <v>10</v>
      </c>
      <c r="B72" t="s">
        <v>16</v>
      </c>
      <c r="C72">
        <v>2017</v>
      </c>
      <c r="D72" t="s">
        <v>37</v>
      </c>
      <c r="E72" t="s">
        <v>71</v>
      </c>
      <c r="F72" t="s">
        <v>43</v>
      </c>
      <c r="G72" t="s">
        <v>46</v>
      </c>
      <c r="H72">
        <v>260</v>
      </c>
      <c r="I72" t="s">
        <v>56</v>
      </c>
      <c r="J72" s="4">
        <f t="shared" ref="J72:J73" si="17">J71*1.1</f>
        <v>31460.000000000007</v>
      </c>
      <c r="L72" t="s">
        <v>73</v>
      </c>
    </row>
    <row r="73" spans="1:12" x14ac:dyDescent="0.35">
      <c r="A73" t="s">
        <v>10</v>
      </c>
      <c r="B73" t="s">
        <v>16</v>
      </c>
      <c r="C73">
        <v>2018</v>
      </c>
      <c r="D73" t="s">
        <v>37</v>
      </c>
      <c r="E73" t="s">
        <v>71</v>
      </c>
      <c r="F73" t="s">
        <v>43</v>
      </c>
      <c r="G73" t="s">
        <v>46</v>
      </c>
      <c r="H73">
        <v>260</v>
      </c>
      <c r="I73" t="s">
        <v>56</v>
      </c>
      <c r="J73" s="4">
        <f t="shared" si="17"/>
        <v>34606.000000000007</v>
      </c>
      <c r="L73" t="s">
        <v>73</v>
      </c>
    </row>
    <row r="74" spans="1:12" x14ac:dyDescent="0.35">
      <c r="A74" t="s">
        <v>11</v>
      </c>
      <c r="B74" t="s">
        <v>16</v>
      </c>
      <c r="C74">
        <v>2015</v>
      </c>
      <c r="D74" t="s">
        <v>38</v>
      </c>
      <c r="E74" t="s">
        <v>72</v>
      </c>
      <c r="F74" t="s">
        <v>43</v>
      </c>
      <c r="G74" t="s">
        <v>46</v>
      </c>
      <c r="H74">
        <v>130</v>
      </c>
      <c r="I74" t="s">
        <v>57</v>
      </c>
      <c r="J74" s="4">
        <v>14995</v>
      </c>
      <c r="L74" t="s">
        <v>73</v>
      </c>
    </row>
    <row r="75" spans="1:12" x14ac:dyDescent="0.35">
      <c r="A75" t="s">
        <v>11</v>
      </c>
      <c r="B75" t="s">
        <v>16</v>
      </c>
      <c r="C75">
        <v>2016</v>
      </c>
      <c r="D75" t="s">
        <v>38</v>
      </c>
      <c r="E75" t="s">
        <v>72</v>
      </c>
      <c r="F75" t="s">
        <v>43</v>
      </c>
      <c r="G75" t="s">
        <v>46</v>
      </c>
      <c r="H75">
        <v>130</v>
      </c>
      <c r="I75" t="s">
        <v>57</v>
      </c>
      <c r="J75" s="4">
        <f>J74*1.1</f>
        <v>16494.5</v>
      </c>
      <c r="L75" t="s">
        <v>73</v>
      </c>
    </row>
    <row r="76" spans="1:12" x14ac:dyDescent="0.35">
      <c r="A76" t="s">
        <v>11</v>
      </c>
      <c r="B76" t="s">
        <v>16</v>
      </c>
      <c r="C76">
        <v>2017</v>
      </c>
      <c r="D76" t="s">
        <v>38</v>
      </c>
      <c r="E76" t="s">
        <v>72</v>
      </c>
      <c r="F76" t="s">
        <v>43</v>
      </c>
      <c r="G76" t="s">
        <v>46</v>
      </c>
      <c r="H76">
        <v>130</v>
      </c>
      <c r="I76" t="s">
        <v>57</v>
      </c>
      <c r="J76" s="4">
        <f t="shared" ref="J76:J77" si="18">J75*1.1</f>
        <v>18143.95</v>
      </c>
      <c r="L76" t="s">
        <v>73</v>
      </c>
    </row>
    <row r="77" spans="1:12" x14ac:dyDescent="0.35">
      <c r="A77" t="s">
        <v>11</v>
      </c>
      <c r="B77" t="s">
        <v>16</v>
      </c>
      <c r="C77">
        <v>2018</v>
      </c>
      <c r="D77" t="s">
        <v>38</v>
      </c>
      <c r="E77" t="s">
        <v>72</v>
      </c>
      <c r="F77" t="s">
        <v>43</v>
      </c>
      <c r="G77" t="s">
        <v>46</v>
      </c>
      <c r="H77">
        <v>130</v>
      </c>
      <c r="I77" t="s">
        <v>57</v>
      </c>
      <c r="J77" s="4">
        <f t="shared" si="18"/>
        <v>19958.345000000001</v>
      </c>
      <c r="L77" t="s">
        <v>73</v>
      </c>
    </row>
    <row r="78" spans="1:12" x14ac:dyDescent="0.35">
      <c r="A78" t="s">
        <v>9</v>
      </c>
      <c r="B78" t="s">
        <v>17</v>
      </c>
      <c r="C78">
        <v>2015</v>
      </c>
      <c r="D78" t="s">
        <v>39</v>
      </c>
      <c r="E78" t="s">
        <v>70</v>
      </c>
      <c r="F78" t="s">
        <v>43</v>
      </c>
      <c r="G78" t="s">
        <v>46</v>
      </c>
      <c r="H78">
        <v>275</v>
      </c>
      <c r="I78" t="s">
        <v>58</v>
      </c>
      <c r="J78" s="4">
        <v>38210</v>
      </c>
      <c r="L78" t="s">
        <v>73</v>
      </c>
    </row>
    <row r="79" spans="1:12" x14ac:dyDescent="0.35">
      <c r="A79" t="s">
        <v>9</v>
      </c>
      <c r="B79" t="s">
        <v>17</v>
      </c>
      <c r="C79">
        <v>2016</v>
      </c>
      <c r="D79" t="s">
        <v>39</v>
      </c>
      <c r="E79" t="s">
        <v>70</v>
      </c>
      <c r="F79" t="s">
        <v>43</v>
      </c>
      <c r="G79" t="s">
        <v>46</v>
      </c>
      <c r="H79">
        <v>275</v>
      </c>
      <c r="I79" t="s">
        <v>58</v>
      </c>
      <c r="J79" s="4">
        <f>J78*1.1</f>
        <v>42031</v>
      </c>
      <c r="L79" t="s">
        <v>73</v>
      </c>
    </row>
    <row r="80" spans="1:12" x14ac:dyDescent="0.35">
      <c r="A80" t="s">
        <v>9</v>
      </c>
      <c r="B80" t="s">
        <v>17</v>
      </c>
      <c r="C80">
        <v>2017</v>
      </c>
      <c r="D80" t="s">
        <v>39</v>
      </c>
      <c r="E80" t="s">
        <v>70</v>
      </c>
      <c r="F80" t="s">
        <v>43</v>
      </c>
      <c r="G80" t="s">
        <v>46</v>
      </c>
      <c r="H80">
        <v>275</v>
      </c>
      <c r="I80" t="s">
        <v>58</v>
      </c>
      <c r="J80" s="4">
        <f t="shared" ref="J80:J81" si="19">J79*1.1</f>
        <v>46234.100000000006</v>
      </c>
      <c r="L80" t="s">
        <v>73</v>
      </c>
    </row>
    <row r="81" spans="1:12" x14ac:dyDescent="0.35">
      <c r="A81" t="s">
        <v>9</v>
      </c>
      <c r="B81" t="s">
        <v>17</v>
      </c>
      <c r="C81">
        <v>2018</v>
      </c>
      <c r="D81" t="s">
        <v>39</v>
      </c>
      <c r="E81" t="s">
        <v>70</v>
      </c>
      <c r="F81" t="s">
        <v>43</v>
      </c>
      <c r="G81" t="s">
        <v>46</v>
      </c>
      <c r="H81">
        <v>275</v>
      </c>
      <c r="I81" t="s">
        <v>58</v>
      </c>
      <c r="J81" s="4">
        <f t="shared" si="19"/>
        <v>50857.510000000009</v>
      </c>
      <c r="L81" t="s">
        <v>73</v>
      </c>
    </row>
    <row r="82" spans="1:12" x14ac:dyDescent="0.35">
      <c r="A82" t="s">
        <v>12</v>
      </c>
      <c r="B82" t="s">
        <v>17</v>
      </c>
      <c r="C82">
        <v>2015</v>
      </c>
      <c r="D82" t="s">
        <v>40</v>
      </c>
      <c r="E82" t="s">
        <v>70</v>
      </c>
      <c r="F82" t="s">
        <v>43</v>
      </c>
      <c r="G82" t="s">
        <v>46</v>
      </c>
      <c r="H82">
        <v>350</v>
      </c>
      <c r="I82" t="s">
        <v>58</v>
      </c>
      <c r="J82" s="4">
        <v>40640</v>
      </c>
      <c r="L82" t="s">
        <v>73</v>
      </c>
    </row>
    <row r="83" spans="1:12" x14ac:dyDescent="0.35">
      <c r="A83" t="s">
        <v>12</v>
      </c>
      <c r="B83" t="s">
        <v>17</v>
      </c>
      <c r="C83">
        <v>2016</v>
      </c>
      <c r="D83" t="s">
        <v>40</v>
      </c>
      <c r="E83" t="s">
        <v>70</v>
      </c>
      <c r="F83" t="s">
        <v>43</v>
      </c>
      <c r="G83" t="s">
        <v>46</v>
      </c>
      <c r="H83">
        <v>350</v>
      </c>
      <c r="I83" t="s">
        <v>58</v>
      </c>
      <c r="J83" s="4">
        <f>J82*1.06</f>
        <v>43078.400000000001</v>
      </c>
      <c r="L83" t="s">
        <v>73</v>
      </c>
    </row>
    <row r="84" spans="1:12" x14ac:dyDescent="0.35">
      <c r="A84" t="s">
        <v>12</v>
      </c>
      <c r="B84" t="s">
        <v>17</v>
      </c>
      <c r="C84">
        <v>2017</v>
      </c>
      <c r="D84" t="s">
        <v>40</v>
      </c>
      <c r="E84" t="s">
        <v>70</v>
      </c>
      <c r="F84" t="s">
        <v>43</v>
      </c>
      <c r="G84" t="s">
        <v>46</v>
      </c>
      <c r="H84">
        <v>350</v>
      </c>
      <c r="I84" t="s">
        <v>58</v>
      </c>
      <c r="J84" s="4">
        <f t="shared" ref="J84:J85" si="20">J83*1.06</f>
        <v>45663.104000000007</v>
      </c>
      <c r="L84" t="s">
        <v>73</v>
      </c>
    </row>
    <row r="85" spans="1:12" x14ac:dyDescent="0.35">
      <c r="A85" t="s">
        <v>12</v>
      </c>
      <c r="B85" t="s">
        <v>17</v>
      </c>
      <c r="C85">
        <v>2018</v>
      </c>
      <c r="D85" t="s">
        <v>40</v>
      </c>
      <c r="E85" t="s">
        <v>70</v>
      </c>
      <c r="F85" t="s">
        <v>43</v>
      </c>
      <c r="G85" t="s">
        <v>46</v>
      </c>
      <c r="H85">
        <v>350</v>
      </c>
      <c r="I85" t="s">
        <v>58</v>
      </c>
      <c r="J85" s="4">
        <f t="shared" si="20"/>
        <v>48402.890240000008</v>
      </c>
      <c r="L85" t="s">
        <v>73</v>
      </c>
    </row>
    <row r="86" spans="1:12" x14ac:dyDescent="0.35">
      <c r="A86" t="s">
        <v>10</v>
      </c>
      <c r="B86" t="s">
        <v>17</v>
      </c>
      <c r="C86">
        <v>2015</v>
      </c>
      <c r="D86" t="s">
        <v>41</v>
      </c>
      <c r="E86" t="s">
        <v>70</v>
      </c>
      <c r="F86" t="s">
        <v>43</v>
      </c>
      <c r="G86" t="s">
        <v>46</v>
      </c>
      <c r="H86">
        <v>295</v>
      </c>
      <c r="I86" t="s">
        <v>59</v>
      </c>
      <c r="J86" s="4">
        <v>43270</v>
      </c>
      <c r="L86" t="s">
        <v>73</v>
      </c>
    </row>
    <row r="87" spans="1:12" x14ac:dyDescent="0.35">
      <c r="A87" t="s">
        <v>10</v>
      </c>
      <c r="B87" t="s">
        <v>17</v>
      </c>
      <c r="C87">
        <v>2016</v>
      </c>
      <c r="D87" t="s">
        <v>41</v>
      </c>
      <c r="E87" t="s">
        <v>70</v>
      </c>
      <c r="F87" t="s">
        <v>43</v>
      </c>
      <c r="G87" t="s">
        <v>46</v>
      </c>
      <c r="H87">
        <v>295</v>
      </c>
      <c r="I87" t="s">
        <v>59</v>
      </c>
      <c r="J87" s="4">
        <f>J86*1.06</f>
        <v>45866.200000000004</v>
      </c>
      <c r="L87" t="s">
        <v>73</v>
      </c>
    </row>
    <row r="88" spans="1:12" x14ac:dyDescent="0.35">
      <c r="A88" t="s">
        <v>10</v>
      </c>
      <c r="B88" t="s">
        <v>17</v>
      </c>
      <c r="C88">
        <v>2017</v>
      </c>
      <c r="D88" t="s">
        <v>41</v>
      </c>
      <c r="E88" t="s">
        <v>70</v>
      </c>
      <c r="F88" t="s">
        <v>43</v>
      </c>
      <c r="G88" t="s">
        <v>46</v>
      </c>
      <c r="H88">
        <v>295</v>
      </c>
      <c r="I88" t="s">
        <v>59</v>
      </c>
      <c r="J88" s="4">
        <f t="shared" ref="J88:J89" si="21">J87*1.06</f>
        <v>48618.172000000006</v>
      </c>
      <c r="L88" t="s">
        <v>73</v>
      </c>
    </row>
    <row r="89" spans="1:12" x14ac:dyDescent="0.35">
      <c r="A89" t="s">
        <v>10</v>
      </c>
      <c r="B89" t="s">
        <v>17</v>
      </c>
      <c r="C89">
        <v>2018</v>
      </c>
      <c r="D89" t="s">
        <v>41</v>
      </c>
      <c r="E89" t="s">
        <v>70</v>
      </c>
      <c r="F89" t="s">
        <v>43</v>
      </c>
      <c r="G89" t="s">
        <v>46</v>
      </c>
      <c r="H89">
        <v>295</v>
      </c>
      <c r="I89" t="s">
        <v>59</v>
      </c>
      <c r="J89" s="4">
        <f t="shared" si="21"/>
        <v>51535.262320000009</v>
      </c>
      <c r="L89" t="s">
        <v>73</v>
      </c>
    </row>
    <row r="90" spans="1:12" x14ac:dyDescent="0.35">
      <c r="A90" t="s">
        <v>11</v>
      </c>
      <c r="B90" t="s">
        <v>17</v>
      </c>
      <c r="C90">
        <v>2015</v>
      </c>
      <c r="D90" t="s">
        <v>42</v>
      </c>
      <c r="E90" t="s">
        <v>72</v>
      </c>
      <c r="F90" t="s">
        <v>43</v>
      </c>
      <c r="G90" t="s">
        <v>46</v>
      </c>
      <c r="H90">
        <v>134</v>
      </c>
      <c r="I90" t="s">
        <v>60</v>
      </c>
      <c r="J90" s="4">
        <v>31250</v>
      </c>
      <c r="L90" t="s">
        <v>73</v>
      </c>
    </row>
    <row r="91" spans="1:12" x14ac:dyDescent="0.35">
      <c r="A91" t="s">
        <v>11</v>
      </c>
      <c r="B91" t="s">
        <v>17</v>
      </c>
      <c r="C91">
        <v>2016</v>
      </c>
      <c r="D91" t="s">
        <v>42</v>
      </c>
      <c r="E91" t="s">
        <v>72</v>
      </c>
      <c r="F91" t="s">
        <v>43</v>
      </c>
      <c r="G91" t="s">
        <v>46</v>
      </c>
      <c r="H91">
        <v>134</v>
      </c>
      <c r="I91" t="s">
        <v>60</v>
      </c>
      <c r="J91" s="4">
        <f>J90*1.05</f>
        <v>32812.5</v>
      </c>
      <c r="L91" t="s">
        <v>73</v>
      </c>
    </row>
    <row r="92" spans="1:12" x14ac:dyDescent="0.35">
      <c r="A92" t="s">
        <v>11</v>
      </c>
      <c r="B92" t="s">
        <v>17</v>
      </c>
      <c r="C92">
        <v>2017</v>
      </c>
      <c r="D92" t="s">
        <v>42</v>
      </c>
      <c r="E92" t="s">
        <v>72</v>
      </c>
      <c r="F92" t="s">
        <v>43</v>
      </c>
      <c r="G92" t="s">
        <v>46</v>
      </c>
      <c r="H92">
        <v>134</v>
      </c>
      <c r="I92" t="s">
        <v>60</v>
      </c>
      <c r="J92" s="4">
        <f t="shared" ref="J92:J93" si="22">J91*1.05</f>
        <v>34453.125</v>
      </c>
      <c r="L92" t="s">
        <v>73</v>
      </c>
    </row>
    <row r="93" spans="1:12" x14ac:dyDescent="0.35">
      <c r="A93" t="s">
        <v>11</v>
      </c>
      <c r="B93" t="s">
        <v>17</v>
      </c>
      <c r="C93">
        <v>2018</v>
      </c>
      <c r="D93" t="s">
        <v>42</v>
      </c>
      <c r="E93" t="s">
        <v>72</v>
      </c>
      <c r="F93" t="s">
        <v>43</v>
      </c>
      <c r="G93" t="s">
        <v>46</v>
      </c>
      <c r="H93">
        <v>134</v>
      </c>
      <c r="I93" t="s">
        <v>60</v>
      </c>
      <c r="J93" s="4">
        <f t="shared" si="22"/>
        <v>36175.78125</v>
      </c>
      <c r="L93" t="s">
        <v>73</v>
      </c>
    </row>
  </sheetData>
  <autoFilter ref="A1:L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3"/>
  <sheetViews>
    <sheetView workbookViewId="0">
      <selection activeCell="L8" sqref="L8"/>
    </sheetView>
  </sheetViews>
  <sheetFormatPr defaultRowHeight="14.5" x14ac:dyDescent="0.35"/>
  <cols>
    <col min="1" max="1" width="11.6328125" customWidth="1"/>
    <col min="5" max="5" width="18.08984375" bestFit="1" customWidth="1"/>
    <col min="6" max="6" width="11.81640625" bestFit="1" customWidth="1"/>
    <col min="8" max="8" width="11.08984375" bestFit="1" customWidth="1"/>
    <col min="10" max="10" width="12.7265625" style="4" bestFit="1" customWidth="1"/>
  </cols>
  <sheetData>
    <row r="1" spans="1:12" x14ac:dyDescent="0.35">
      <c r="A1" s="1" t="s">
        <v>8</v>
      </c>
      <c r="B1" s="1" t="s">
        <v>13</v>
      </c>
      <c r="C1" s="1" t="s">
        <v>0</v>
      </c>
      <c r="D1" s="1" t="s">
        <v>18</v>
      </c>
      <c r="E1" s="1" t="s">
        <v>48</v>
      </c>
      <c r="F1" s="1" t="s">
        <v>2</v>
      </c>
      <c r="G1" s="1" t="s">
        <v>1</v>
      </c>
      <c r="H1" s="1" t="s">
        <v>49</v>
      </c>
      <c r="I1" s="1" t="s">
        <v>3</v>
      </c>
      <c r="J1" s="3" t="s">
        <v>74</v>
      </c>
      <c r="K1" s="1" t="s">
        <v>4</v>
      </c>
      <c r="L1" s="1" t="s">
        <v>5</v>
      </c>
    </row>
    <row r="2" spans="1:12" x14ac:dyDescent="0.35">
      <c r="A2" t="s">
        <v>9</v>
      </c>
      <c r="B2" t="s">
        <v>6</v>
      </c>
      <c r="C2">
        <v>2015</v>
      </c>
      <c r="D2" t="s">
        <v>19</v>
      </c>
      <c r="E2" t="s">
        <v>72</v>
      </c>
      <c r="F2" t="s">
        <v>44</v>
      </c>
      <c r="G2" t="s">
        <v>46</v>
      </c>
      <c r="H2">
        <v>130</v>
      </c>
      <c r="I2" t="s">
        <v>69</v>
      </c>
      <c r="J2" s="4">
        <v>14995</v>
      </c>
      <c r="K2">
        <v>17050</v>
      </c>
      <c r="L2" t="s">
        <v>77</v>
      </c>
    </row>
    <row r="3" spans="1:12" x14ac:dyDescent="0.35">
      <c r="A3" t="s">
        <v>12</v>
      </c>
      <c r="B3" t="s">
        <v>7</v>
      </c>
      <c r="C3">
        <v>2016</v>
      </c>
      <c r="D3" t="s">
        <v>21</v>
      </c>
      <c r="E3" t="s">
        <v>71</v>
      </c>
      <c r="F3" t="s">
        <v>43</v>
      </c>
      <c r="G3" t="s">
        <v>45</v>
      </c>
      <c r="H3">
        <v>134</v>
      </c>
      <c r="I3" t="s">
        <v>47</v>
      </c>
      <c r="J3" s="4">
        <v>15295</v>
      </c>
      <c r="K3">
        <v>20601</v>
      </c>
      <c r="L3" t="s">
        <v>78</v>
      </c>
    </row>
    <row r="4" spans="1:12" x14ac:dyDescent="0.35">
      <c r="A4" t="s">
        <v>10</v>
      </c>
      <c r="B4" t="s">
        <v>14</v>
      </c>
      <c r="C4">
        <v>2017</v>
      </c>
      <c r="D4" t="s">
        <v>20</v>
      </c>
      <c r="E4" t="s">
        <v>70</v>
      </c>
      <c r="H4">
        <v>138</v>
      </c>
      <c r="I4" t="s">
        <v>56</v>
      </c>
      <c r="J4" s="4">
        <f>J3*1.1</f>
        <v>16824.5</v>
      </c>
      <c r="K4">
        <v>22030</v>
      </c>
      <c r="L4" t="s">
        <v>73</v>
      </c>
    </row>
    <row r="5" spans="1:12" x14ac:dyDescent="0.35">
      <c r="A5" t="s">
        <v>11</v>
      </c>
      <c r="B5" t="s">
        <v>15</v>
      </c>
      <c r="C5">
        <v>2018</v>
      </c>
      <c r="D5" t="s">
        <v>19</v>
      </c>
      <c r="H5">
        <v>177</v>
      </c>
      <c r="I5" t="s">
        <v>55</v>
      </c>
      <c r="J5" s="4">
        <f>J4*1.1</f>
        <v>18506.95</v>
      </c>
    </row>
    <row r="6" spans="1:12" x14ac:dyDescent="0.35">
      <c r="B6" t="s">
        <v>16</v>
      </c>
      <c r="D6" t="s">
        <v>22</v>
      </c>
      <c r="H6">
        <v>185</v>
      </c>
      <c r="I6" t="s">
        <v>59</v>
      </c>
      <c r="J6" s="4">
        <v>17950</v>
      </c>
    </row>
    <row r="7" spans="1:12" x14ac:dyDescent="0.35">
      <c r="B7" t="s">
        <v>17</v>
      </c>
      <c r="D7" t="s">
        <v>23</v>
      </c>
      <c r="H7">
        <v>190</v>
      </c>
      <c r="I7" t="s">
        <v>53</v>
      </c>
      <c r="J7" s="4">
        <v>17950</v>
      </c>
    </row>
    <row r="8" spans="1:12" x14ac:dyDescent="0.35">
      <c r="D8" t="s">
        <v>24</v>
      </c>
      <c r="H8">
        <v>200</v>
      </c>
      <c r="I8" t="s">
        <v>62</v>
      </c>
      <c r="J8" s="4">
        <f t="shared" ref="J8:J15" si="0">J7*1.1</f>
        <v>19745</v>
      </c>
    </row>
    <row r="9" spans="1:12" x14ac:dyDescent="0.35">
      <c r="D9" t="s">
        <v>25</v>
      </c>
      <c r="H9">
        <v>240</v>
      </c>
      <c r="I9" t="s">
        <v>62</v>
      </c>
      <c r="J9" s="4">
        <f t="shared" si="0"/>
        <v>21719.5</v>
      </c>
    </row>
    <row r="10" spans="1:12" x14ac:dyDescent="0.35">
      <c r="D10" t="s">
        <v>27</v>
      </c>
      <c r="H10">
        <v>245</v>
      </c>
      <c r="I10" t="s">
        <v>64</v>
      </c>
      <c r="J10" s="4">
        <f t="shared" si="0"/>
        <v>23891.45</v>
      </c>
    </row>
    <row r="11" spans="1:12" x14ac:dyDescent="0.35">
      <c r="D11" t="s">
        <v>28</v>
      </c>
      <c r="H11">
        <v>252</v>
      </c>
      <c r="I11" t="s">
        <v>67</v>
      </c>
      <c r="J11" s="4">
        <f t="shared" si="0"/>
        <v>26280.595000000001</v>
      </c>
    </row>
    <row r="12" spans="1:12" x14ac:dyDescent="0.35">
      <c r="D12" t="s">
        <v>29</v>
      </c>
      <c r="H12">
        <v>252</v>
      </c>
      <c r="I12" t="s">
        <v>68</v>
      </c>
      <c r="J12" s="4">
        <f t="shared" si="0"/>
        <v>28908.654500000004</v>
      </c>
    </row>
    <row r="13" spans="1:12" x14ac:dyDescent="0.35">
      <c r="D13" t="s">
        <v>30</v>
      </c>
      <c r="H13">
        <v>260</v>
      </c>
      <c r="I13" t="s">
        <v>58</v>
      </c>
      <c r="J13" s="4">
        <f t="shared" si="0"/>
        <v>31799.519950000009</v>
      </c>
    </row>
    <row r="14" spans="1:12" x14ac:dyDescent="0.35">
      <c r="D14" t="s">
        <v>26</v>
      </c>
      <c r="H14">
        <v>266</v>
      </c>
      <c r="I14" t="s">
        <v>58</v>
      </c>
      <c r="J14" s="4">
        <f t="shared" si="0"/>
        <v>34979.471945000012</v>
      </c>
    </row>
    <row r="15" spans="1:12" x14ac:dyDescent="0.35">
      <c r="D15" t="s">
        <v>30</v>
      </c>
      <c r="H15">
        <v>275</v>
      </c>
      <c r="I15" t="s">
        <v>65</v>
      </c>
      <c r="J15" s="4">
        <f t="shared" si="0"/>
        <v>38477.419139500016</v>
      </c>
    </row>
    <row r="16" spans="1:12" x14ac:dyDescent="0.35">
      <c r="D16" t="s">
        <v>31</v>
      </c>
      <c r="H16">
        <v>290</v>
      </c>
      <c r="I16" t="s">
        <v>52</v>
      </c>
      <c r="J16" s="4">
        <v>22050</v>
      </c>
    </row>
    <row r="17" spans="4:10" x14ac:dyDescent="0.35">
      <c r="D17" t="s">
        <v>32</v>
      </c>
      <c r="H17">
        <v>290</v>
      </c>
      <c r="I17" t="s">
        <v>51</v>
      </c>
      <c r="J17" s="4">
        <v>23000</v>
      </c>
    </row>
    <row r="18" spans="4:10" x14ac:dyDescent="0.35">
      <c r="D18" t="s">
        <v>33</v>
      </c>
      <c r="H18">
        <v>295</v>
      </c>
      <c r="I18" t="s">
        <v>51</v>
      </c>
      <c r="J18" s="4">
        <f>J17*1.1</f>
        <v>25300.000000000004</v>
      </c>
    </row>
    <row r="19" spans="4:10" x14ac:dyDescent="0.35">
      <c r="D19" t="s">
        <v>34</v>
      </c>
      <c r="H19">
        <v>300</v>
      </c>
      <c r="I19" t="s">
        <v>51</v>
      </c>
      <c r="J19" s="4">
        <f>J18*1.1</f>
        <v>27830.000000000007</v>
      </c>
    </row>
    <row r="20" spans="4:10" x14ac:dyDescent="0.35">
      <c r="D20" t="s">
        <v>35</v>
      </c>
      <c r="H20">
        <v>320</v>
      </c>
      <c r="I20" t="s">
        <v>51</v>
      </c>
      <c r="J20" s="4">
        <f>J19*1.1</f>
        <v>30613.000000000011</v>
      </c>
    </row>
    <row r="21" spans="4:10" x14ac:dyDescent="0.35">
      <c r="D21" t="s">
        <v>36</v>
      </c>
      <c r="H21">
        <v>320</v>
      </c>
      <c r="I21" t="s">
        <v>50</v>
      </c>
      <c r="J21" s="4">
        <f>J20*1.1</f>
        <v>33674.300000000017</v>
      </c>
    </row>
    <row r="22" spans="4:10" x14ac:dyDescent="0.35">
      <c r="D22" t="s">
        <v>37</v>
      </c>
      <c r="H22">
        <v>335</v>
      </c>
      <c r="I22" t="s">
        <v>54</v>
      </c>
      <c r="J22" s="4">
        <v>25680</v>
      </c>
    </row>
    <row r="23" spans="4:10" x14ac:dyDescent="0.35">
      <c r="D23" t="s">
        <v>38</v>
      </c>
      <c r="H23">
        <v>335</v>
      </c>
      <c r="I23" t="s">
        <v>54</v>
      </c>
      <c r="J23" s="4">
        <v>26000</v>
      </c>
    </row>
    <row r="24" spans="4:10" x14ac:dyDescent="0.35">
      <c r="D24" t="s">
        <v>39</v>
      </c>
      <c r="H24">
        <v>350</v>
      </c>
      <c r="I24" t="s">
        <v>57</v>
      </c>
      <c r="J24" s="4">
        <f>J23*1.1</f>
        <v>28600.000000000004</v>
      </c>
    </row>
    <row r="25" spans="4:10" x14ac:dyDescent="0.35">
      <c r="D25" t="s">
        <v>40</v>
      </c>
      <c r="H25">
        <v>350</v>
      </c>
      <c r="I25" t="s">
        <v>63</v>
      </c>
      <c r="J25" s="4">
        <v>27000</v>
      </c>
    </row>
    <row r="26" spans="4:10" x14ac:dyDescent="0.35">
      <c r="D26" t="s">
        <v>41</v>
      </c>
      <c r="H26">
        <v>350</v>
      </c>
      <c r="I26" t="s">
        <v>66</v>
      </c>
      <c r="J26" s="4">
        <f>J25*1.1</f>
        <v>29700.000000000004</v>
      </c>
    </row>
    <row r="27" spans="4:10" x14ac:dyDescent="0.35">
      <c r="D27" t="s">
        <v>42</v>
      </c>
      <c r="H27">
        <v>355</v>
      </c>
      <c r="I27" t="s">
        <v>61</v>
      </c>
      <c r="J27" s="4">
        <v>27895</v>
      </c>
    </row>
    <row r="28" spans="4:10" x14ac:dyDescent="0.35">
      <c r="H28">
        <v>420</v>
      </c>
      <c r="I28" t="s">
        <v>61</v>
      </c>
      <c r="J28" s="4">
        <f>J27*1.1</f>
        <v>30684.500000000004</v>
      </c>
    </row>
    <row r="29" spans="4:10" x14ac:dyDescent="0.35">
      <c r="H29">
        <v>420</v>
      </c>
      <c r="I29" t="s">
        <v>60</v>
      </c>
      <c r="J29" s="4">
        <f>J28*1.05</f>
        <v>32218.725000000006</v>
      </c>
    </row>
    <row r="30" spans="4:10" x14ac:dyDescent="0.35">
      <c r="J30" s="4">
        <f>J29*1.1</f>
        <v>35440.597500000011</v>
      </c>
    </row>
    <row r="31" spans="4:10" x14ac:dyDescent="0.35">
      <c r="J31" s="4">
        <v>29315</v>
      </c>
    </row>
    <row r="32" spans="4:10" x14ac:dyDescent="0.35">
      <c r="J32" s="4">
        <f>J31*1.1</f>
        <v>32246.500000000004</v>
      </c>
    </row>
    <row r="33" spans="10:10" x14ac:dyDescent="0.35">
      <c r="J33" s="4">
        <f>J32*1.05</f>
        <v>33858.825000000004</v>
      </c>
    </row>
    <row r="34" spans="10:10" x14ac:dyDescent="0.35">
      <c r="J34" s="4">
        <v>30000</v>
      </c>
    </row>
    <row r="35" spans="10:10" x14ac:dyDescent="0.35">
      <c r="J35" s="4">
        <f>J34*1.1</f>
        <v>33000</v>
      </c>
    </row>
    <row r="36" spans="10:10" x14ac:dyDescent="0.35">
      <c r="J36" s="4">
        <f>J35*1.1</f>
        <v>36300</v>
      </c>
    </row>
    <row r="37" spans="10:10" x14ac:dyDescent="0.35">
      <c r="J37" s="4">
        <f>J36*1.1</f>
        <v>39930</v>
      </c>
    </row>
    <row r="38" spans="10:10" x14ac:dyDescent="0.35">
      <c r="J38" s="4">
        <v>31250</v>
      </c>
    </row>
    <row r="39" spans="10:10" x14ac:dyDescent="0.35">
      <c r="J39" s="4">
        <f>J38*1.05</f>
        <v>32812.5</v>
      </c>
    </row>
    <row r="40" spans="10:10" x14ac:dyDescent="0.35">
      <c r="J40" s="4">
        <f>J39*1.1</f>
        <v>36093.75</v>
      </c>
    </row>
    <row r="41" spans="10:10" x14ac:dyDescent="0.35">
      <c r="J41" s="4">
        <f>J40*1.1</f>
        <v>39703.125</v>
      </c>
    </row>
    <row r="42" spans="10:10" x14ac:dyDescent="0.35">
      <c r="J42" s="4">
        <f>J41*1.05</f>
        <v>41688.28125</v>
      </c>
    </row>
    <row r="43" spans="10:10" x14ac:dyDescent="0.35">
      <c r="J43" s="4">
        <f>J42*1.1</f>
        <v>45857.109375000007</v>
      </c>
    </row>
    <row r="44" spans="10:10" x14ac:dyDescent="0.35">
      <c r="J44" s="4">
        <f>J43*1.1</f>
        <v>50442.820312500015</v>
      </c>
    </row>
    <row r="45" spans="10:10" x14ac:dyDescent="0.35">
      <c r="J45" s="4">
        <f>J44*1.1</f>
        <v>55487.102343750019</v>
      </c>
    </row>
    <row r="46" spans="10:10" x14ac:dyDescent="0.35">
      <c r="J46" s="4">
        <f>J45*1.05</f>
        <v>58261.457460937519</v>
      </c>
    </row>
    <row r="47" spans="10:10" x14ac:dyDescent="0.35">
      <c r="J47" s="4">
        <f>J46*1.1</f>
        <v>64087.603207031279</v>
      </c>
    </row>
    <row r="48" spans="10:10" x14ac:dyDescent="0.35">
      <c r="J48" s="4">
        <v>34900</v>
      </c>
    </row>
    <row r="49" spans="10:10" x14ac:dyDescent="0.35">
      <c r="J49" s="4">
        <f>J48*1.1</f>
        <v>38390</v>
      </c>
    </row>
    <row r="50" spans="10:10" x14ac:dyDescent="0.35">
      <c r="J50" s="4">
        <v>36000</v>
      </c>
    </row>
    <row r="51" spans="10:10" x14ac:dyDescent="0.35">
      <c r="J51" s="4">
        <f>J50*1.05</f>
        <v>37800</v>
      </c>
    </row>
    <row r="52" spans="10:10" x14ac:dyDescent="0.35">
      <c r="J52" s="4">
        <f>J51*1.1</f>
        <v>41580</v>
      </c>
    </row>
    <row r="53" spans="10:10" x14ac:dyDescent="0.35">
      <c r="J53" s="4">
        <f>J52*1.1</f>
        <v>45738.000000000007</v>
      </c>
    </row>
    <row r="54" spans="10:10" x14ac:dyDescent="0.35">
      <c r="J54" s="4">
        <v>38210</v>
      </c>
    </row>
    <row r="55" spans="10:10" x14ac:dyDescent="0.35">
      <c r="J55" s="4">
        <f>34900*1.1</f>
        <v>38390</v>
      </c>
    </row>
    <row r="56" spans="10:10" x14ac:dyDescent="0.35">
      <c r="J56" s="4">
        <f>34900*1.1</f>
        <v>38390</v>
      </c>
    </row>
    <row r="57" spans="10:10" x14ac:dyDescent="0.35">
      <c r="J57" s="4">
        <f>34900*1.1</f>
        <v>38390</v>
      </c>
    </row>
    <row r="58" spans="10:10" x14ac:dyDescent="0.35">
      <c r="J58" s="4">
        <f>J57*1.1</f>
        <v>42229</v>
      </c>
    </row>
    <row r="59" spans="10:10" x14ac:dyDescent="0.35">
      <c r="J59" s="4">
        <f>J58*1.1</f>
        <v>46451.9</v>
      </c>
    </row>
    <row r="60" spans="10:10" x14ac:dyDescent="0.35">
      <c r="J60" s="4">
        <f>J59*1.1</f>
        <v>51097.090000000004</v>
      </c>
    </row>
    <row r="61" spans="10:10" x14ac:dyDescent="0.35">
      <c r="J61" s="4">
        <v>40640</v>
      </c>
    </row>
    <row r="62" spans="10:10" x14ac:dyDescent="0.35">
      <c r="J62" s="4">
        <v>41500</v>
      </c>
    </row>
    <row r="63" spans="10:10" x14ac:dyDescent="0.35">
      <c r="J63" s="4">
        <f>J62*1.1</f>
        <v>45650.000000000007</v>
      </c>
    </row>
    <row r="64" spans="10:10" x14ac:dyDescent="0.35">
      <c r="J64" s="4">
        <v>42600</v>
      </c>
    </row>
    <row r="65" spans="10:10" x14ac:dyDescent="0.35">
      <c r="J65" s="4">
        <f>J64*1.06</f>
        <v>45156</v>
      </c>
    </row>
    <row r="66" spans="10:10" x14ac:dyDescent="0.35">
      <c r="J66" s="4">
        <v>43270</v>
      </c>
    </row>
    <row r="67" spans="10:10" x14ac:dyDescent="0.35">
      <c r="J67" s="4">
        <f>J66*1.1</f>
        <v>47597.000000000007</v>
      </c>
    </row>
    <row r="68" spans="10:10" x14ac:dyDescent="0.35">
      <c r="J68" s="4">
        <f>41500*1.1</f>
        <v>45650.000000000007</v>
      </c>
    </row>
    <row r="69" spans="10:10" x14ac:dyDescent="0.35">
      <c r="J69" s="4">
        <f>41500*1.1</f>
        <v>45650.000000000007</v>
      </c>
    </row>
    <row r="70" spans="10:10" x14ac:dyDescent="0.35">
      <c r="J70" s="4">
        <f>41500*1.1</f>
        <v>45650.000000000007</v>
      </c>
    </row>
    <row r="71" spans="10:10" x14ac:dyDescent="0.35">
      <c r="J71" s="4">
        <f>J70*1.06</f>
        <v>48389.000000000007</v>
      </c>
    </row>
    <row r="72" spans="10:10" x14ac:dyDescent="0.35">
      <c r="J72" s="4">
        <f>J71*1.06</f>
        <v>51292.340000000011</v>
      </c>
    </row>
    <row r="73" spans="10:10" x14ac:dyDescent="0.35">
      <c r="J73" s="4">
        <f>J72*1.1</f>
        <v>56421.574000000015</v>
      </c>
    </row>
    <row r="74" spans="10:10" x14ac:dyDescent="0.35">
      <c r="J74" s="4">
        <f>42600*1.1</f>
        <v>46860.000000000007</v>
      </c>
    </row>
    <row r="75" spans="10:10" x14ac:dyDescent="0.35">
      <c r="J75" s="4">
        <f>42600*1.1</f>
        <v>46860.000000000007</v>
      </c>
    </row>
    <row r="76" spans="10:10" x14ac:dyDescent="0.35">
      <c r="J76" s="4">
        <f>42600*1.1</f>
        <v>46860.000000000007</v>
      </c>
    </row>
    <row r="77" spans="10:10" x14ac:dyDescent="0.35">
      <c r="J77" s="4">
        <f>J76*1.1</f>
        <v>51546.000000000015</v>
      </c>
    </row>
    <row r="78" spans="10:10" x14ac:dyDescent="0.35">
      <c r="J78" s="4">
        <f>J77*1.06</f>
        <v>54638.760000000017</v>
      </c>
    </row>
    <row r="79" spans="10:10" x14ac:dyDescent="0.35">
      <c r="J79" s="4">
        <f>J78*1.06</f>
        <v>57917.08560000002</v>
      </c>
    </row>
    <row r="80" spans="10:10" x14ac:dyDescent="0.35">
      <c r="J80" s="4">
        <f>J79*1.1</f>
        <v>63708.794160000027</v>
      </c>
    </row>
    <row r="81" spans="10:10" x14ac:dyDescent="0.35">
      <c r="J81" s="4">
        <f>J80*1.06</f>
        <v>67531.321809600035</v>
      </c>
    </row>
    <row r="82" spans="10:10" x14ac:dyDescent="0.35">
      <c r="J82" s="4">
        <v>52000</v>
      </c>
    </row>
    <row r="83" spans="10:10" x14ac:dyDescent="0.35">
      <c r="J83" s="4">
        <v>52650</v>
      </c>
    </row>
    <row r="84" spans="10:10" x14ac:dyDescent="0.35">
      <c r="J84" s="4">
        <f>J83*1.1</f>
        <v>57915.000000000007</v>
      </c>
    </row>
    <row r="85" spans="10:10" x14ac:dyDescent="0.35">
      <c r="J85" s="4">
        <f>52650*1.1</f>
        <v>57915.000000000007</v>
      </c>
    </row>
    <row r="86" spans="10:10" x14ac:dyDescent="0.35">
      <c r="J86" s="4">
        <f>52650*1.1</f>
        <v>57915.000000000007</v>
      </c>
    </row>
    <row r="87" spans="10:10" x14ac:dyDescent="0.35">
      <c r="J87" s="4">
        <f>52650*1.1</f>
        <v>57915.000000000007</v>
      </c>
    </row>
    <row r="88" spans="10:10" x14ac:dyDescent="0.35">
      <c r="J88" s="4">
        <f>J87*1.1</f>
        <v>63706.500000000015</v>
      </c>
    </row>
    <row r="89" spans="10:10" x14ac:dyDescent="0.35">
      <c r="J89" s="4">
        <f>J88*1.1</f>
        <v>70077.150000000023</v>
      </c>
    </row>
    <row r="90" spans="10:10" x14ac:dyDescent="0.35">
      <c r="J90" s="4">
        <v>83650</v>
      </c>
    </row>
    <row r="91" spans="10:10" x14ac:dyDescent="0.35">
      <c r="J91" s="4">
        <f>83650*1.1</f>
        <v>92015.000000000015</v>
      </c>
    </row>
    <row r="92" spans="10:10" x14ac:dyDescent="0.35">
      <c r="J92" s="4">
        <f>83650*1.1</f>
        <v>92015.000000000015</v>
      </c>
    </row>
    <row r="93" spans="10:10" x14ac:dyDescent="0.35">
      <c r="J93" s="4">
        <f>83650*1.1</f>
        <v>92015.000000000015</v>
      </c>
    </row>
  </sheetData>
  <sortState ref="K2:L4">
    <sortCondition ref="K2:K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8"/>
  <sheetViews>
    <sheetView tabSelected="1" workbookViewId="0">
      <selection activeCell="E7" sqref="E7"/>
    </sheetView>
  </sheetViews>
  <sheetFormatPr defaultRowHeight="14.5" x14ac:dyDescent="0.35"/>
  <cols>
    <col min="1" max="1" width="21.90625" style="2" customWidth="1"/>
    <col min="2" max="2" width="25.90625" style="2" customWidth="1"/>
    <col min="3" max="3" width="16.36328125" customWidth="1"/>
    <col min="5" max="5" width="18.08984375" bestFit="1" customWidth="1"/>
    <col min="6" max="6" width="11.81640625" bestFit="1" customWidth="1"/>
    <col min="7" max="7" width="8" bestFit="1" customWidth="1"/>
    <col min="8" max="8" width="11.08984375" bestFit="1" customWidth="1"/>
    <col min="10" max="10" width="7.26953125" bestFit="1" customWidth="1"/>
  </cols>
  <sheetData>
    <row r="1" spans="1:12" ht="21.5" thickBot="1" x14ac:dyDescent="0.55000000000000004">
      <c r="A1" s="8" t="s">
        <v>79</v>
      </c>
      <c r="B1" s="9"/>
    </row>
    <row r="2" spans="1:12" ht="15" thickBot="1" x14ac:dyDescent="0.4">
      <c r="A2" s="5" t="s">
        <v>8</v>
      </c>
      <c r="B2" s="7" t="s">
        <v>12</v>
      </c>
    </row>
    <row r="3" spans="1:12" ht="15" thickBot="1" x14ac:dyDescent="0.4">
      <c r="A3" s="6" t="s">
        <v>13</v>
      </c>
      <c r="B3" s="7" t="s">
        <v>7</v>
      </c>
    </row>
    <row r="4" spans="1:12" ht="15" thickBot="1" x14ac:dyDescent="0.4">
      <c r="A4" s="6" t="s">
        <v>0</v>
      </c>
      <c r="B4" s="7">
        <v>2016</v>
      </c>
    </row>
    <row r="5" spans="1:12" ht="15" thickBot="1" x14ac:dyDescent="0.4">
      <c r="A5" s="6" t="s">
        <v>75</v>
      </c>
      <c r="B5" s="7" t="s">
        <v>72</v>
      </c>
    </row>
    <row r="6" spans="1:12" ht="15" thickBot="1" x14ac:dyDescent="0.4">
      <c r="A6" s="6" t="s">
        <v>2</v>
      </c>
      <c r="B6" s="7" t="s">
        <v>43</v>
      </c>
    </row>
    <row r="7" spans="1:12" ht="15" thickBot="1" x14ac:dyDescent="0.4">
      <c r="A7" s="6" t="s">
        <v>1</v>
      </c>
      <c r="B7" s="7" t="s">
        <v>45</v>
      </c>
    </row>
    <row r="8" spans="1:12" ht="15" thickBot="1" x14ac:dyDescent="0.4">
      <c r="A8" s="6" t="s">
        <v>49</v>
      </c>
      <c r="B8" s="7">
        <v>252</v>
      </c>
    </row>
    <row r="9" spans="1:12" ht="15" thickBot="1" x14ac:dyDescent="0.4">
      <c r="A9" s="6" t="s">
        <v>76</v>
      </c>
      <c r="B9" s="7" t="s">
        <v>51</v>
      </c>
    </row>
    <row r="10" spans="1:12" ht="15" thickBot="1" x14ac:dyDescent="0.4">
      <c r="A10" s="6" t="s">
        <v>74</v>
      </c>
      <c r="B10" s="7">
        <v>46860.000000000007</v>
      </c>
    </row>
    <row r="11" spans="1:12" ht="15" thickBot="1" x14ac:dyDescent="0.4">
      <c r="A11" s="6" t="s">
        <v>4</v>
      </c>
      <c r="B11" s="7">
        <v>17050</v>
      </c>
    </row>
    <row r="12" spans="1:12" x14ac:dyDescent="0.35">
      <c r="A12" s="6" t="s">
        <v>5</v>
      </c>
      <c r="B12" s="7" t="str">
        <f>VLOOKUP(B11,roadMap!K1:L4,2)</f>
        <v>PA</v>
      </c>
    </row>
    <row r="16" spans="1:12" x14ac:dyDescent="0.35">
      <c r="A16" s="1" t="s">
        <v>8</v>
      </c>
      <c r="B16" s="1" t="s">
        <v>13</v>
      </c>
      <c r="C16" s="1" t="s">
        <v>0</v>
      </c>
      <c r="D16" s="1" t="s">
        <v>18</v>
      </c>
      <c r="E16" s="1" t="s">
        <v>48</v>
      </c>
      <c r="F16" s="1" t="s">
        <v>2</v>
      </c>
      <c r="G16" s="1" t="s">
        <v>1</v>
      </c>
      <c r="H16" s="1" t="s">
        <v>49</v>
      </c>
      <c r="I16" s="1" t="s">
        <v>3</v>
      </c>
      <c r="J16" s="3" t="s">
        <v>74</v>
      </c>
      <c r="K16" s="1" t="s">
        <v>4</v>
      </c>
      <c r="L16" s="1" t="s">
        <v>5</v>
      </c>
    </row>
    <row r="17" spans="1:12" x14ac:dyDescent="0.35">
      <c r="A17" t="s">
        <v>9</v>
      </c>
      <c r="B17" t="s">
        <v>6</v>
      </c>
      <c r="C17">
        <v>2015</v>
      </c>
      <c r="D17" t="s">
        <v>19</v>
      </c>
      <c r="E17" t="s">
        <v>71</v>
      </c>
      <c r="F17" t="s">
        <v>43</v>
      </c>
      <c r="G17" t="s">
        <v>46</v>
      </c>
      <c r="H17">
        <v>177</v>
      </c>
      <c r="I17" t="s">
        <v>63</v>
      </c>
      <c r="J17" s="4">
        <v>17950</v>
      </c>
      <c r="K17">
        <v>22033</v>
      </c>
      <c r="L17" t="s">
        <v>73</v>
      </c>
    </row>
    <row r="18" spans="1:12" x14ac:dyDescent="0.35">
      <c r="A18" t="s">
        <v>9</v>
      </c>
      <c r="B18" t="s">
        <v>6</v>
      </c>
      <c r="C18">
        <v>2016</v>
      </c>
      <c r="D18" t="s">
        <v>19</v>
      </c>
      <c r="E18" t="s">
        <v>71</v>
      </c>
      <c r="F18" t="s">
        <v>43</v>
      </c>
      <c r="G18" t="s">
        <v>46</v>
      </c>
      <c r="H18">
        <v>177</v>
      </c>
      <c r="I18" t="s">
        <v>63</v>
      </c>
      <c r="J18" s="4">
        <f>J17*1.1</f>
        <v>19745</v>
      </c>
      <c r="L18" t="s">
        <v>73</v>
      </c>
    </row>
    <row r="19" spans="1:12" x14ac:dyDescent="0.35">
      <c r="A19" t="s">
        <v>9</v>
      </c>
      <c r="B19" t="s">
        <v>6</v>
      </c>
      <c r="C19">
        <v>2017</v>
      </c>
      <c r="D19" t="s">
        <v>19</v>
      </c>
      <c r="E19" t="s">
        <v>71</v>
      </c>
      <c r="F19" t="s">
        <v>43</v>
      </c>
      <c r="G19" t="s">
        <v>46</v>
      </c>
      <c r="H19">
        <v>177</v>
      </c>
      <c r="I19" t="s">
        <v>63</v>
      </c>
      <c r="J19" s="4">
        <f t="shared" ref="J19:J20" si="0">J18*1.1</f>
        <v>21719.5</v>
      </c>
      <c r="L19" t="s">
        <v>73</v>
      </c>
    </row>
    <row r="20" spans="1:12" x14ac:dyDescent="0.35">
      <c r="A20" t="s">
        <v>9</v>
      </c>
      <c r="B20" t="s">
        <v>6</v>
      </c>
      <c r="C20">
        <v>2018</v>
      </c>
      <c r="D20" t="s">
        <v>19</v>
      </c>
      <c r="E20" t="s">
        <v>71</v>
      </c>
      <c r="F20" t="s">
        <v>43</v>
      </c>
      <c r="G20" t="s">
        <v>46</v>
      </c>
      <c r="H20">
        <v>177</v>
      </c>
      <c r="I20" t="s">
        <v>63</v>
      </c>
      <c r="J20" s="4">
        <f t="shared" si="0"/>
        <v>23891.45</v>
      </c>
      <c r="L20" t="s">
        <v>73</v>
      </c>
    </row>
    <row r="21" spans="1:12" x14ac:dyDescent="0.35">
      <c r="A21" t="s">
        <v>12</v>
      </c>
      <c r="B21" t="s">
        <v>6</v>
      </c>
      <c r="C21">
        <v>2015</v>
      </c>
      <c r="D21" t="s">
        <v>21</v>
      </c>
      <c r="E21" t="s">
        <v>71</v>
      </c>
      <c r="F21" t="s">
        <v>43</v>
      </c>
      <c r="G21" t="s">
        <v>46</v>
      </c>
      <c r="H21">
        <v>350</v>
      </c>
      <c r="I21" t="s">
        <v>64</v>
      </c>
      <c r="J21" s="4">
        <v>25680</v>
      </c>
      <c r="L21" t="s">
        <v>73</v>
      </c>
    </row>
    <row r="22" spans="1:12" x14ac:dyDescent="0.35">
      <c r="A22" t="s">
        <v>12</v>
      </c>
      <c r="B22" t="s">
        <v>6</v>
      </c>
      <c r="C22">
        <v>2016</v>
      </c>
      <c r="D22" t="s">
        <v>21</v>
      </c>
      <c r="E22" t="s">
        <v>71</v>
      </c>
      <c r="F22" t="s">
        <v>43</v>
      </c>
      <c r="G22" t="s">
        <v>46</v>
      </c>
      <c r="H22">
        <v>350</v>
      </c>
      <c r="I22" t="s">
        <v>64</v>
      </c>
      <c r="J22" s="4">
        <f>J21*1.1</f>
        <v>28248.000000000004</v>
      </c>
      <c r="L22" t="s">
        <v>73</v>
      </c>
    </row>
    <row r="23" spans="1:12" x14ac:dyDescent="0.35">
      <c r="A23" t="s">
        <v>12</v>
      </c>
      <c r="B23" t="s">
        <v>6</v>
      </c>
      <c r="C23">
        <v>2017</v>
      </c>
      <c r="D23" t="s">
        <v>21</v>
      </c>
      <c r="E23" t="s">
        <v>71</v>
      </c>
      <c r="F23" t="s">
        <v>43</v>
      </c>
      <c r="G23" t="s">
        <v>46</v>
      </c>
      <c r="H23">
        <v>350</v>
      </c>
      <c r="I23" t="s">
        <v>64</v>
      </c>
      <c r="J23" s="4">
        <f t="shared" ref="J23" si="1">J22*1.1</f>
        <v>31072.800000000007</v>
      </c>
      <c r="L23" t="s">
        <v>73</v>
      </c>
    </row>
    <row r="24" spans="1:12" x14ac:dyDescent="0.35">
      <c r="A24" t="s">
        <v>12</v>
      </c>
      <c r="B24" t="s">
        <v>6</v>
      </c>
      <c r="C24">
        <v>2018</v>
      </c>
      <c r="D24" t="s">
        <v>21</v>
      </c>
      <c r="E24" t="s">
        <v>71</v>
      </c>
      <c r="F24" t="s">
        <v>43</v>
      </c>
      <c r="G24" t="s">
        <v>46</v>
      </c>
      <c r="H24">
        <v>350</v>
      </c>
      <c r="I24" t="s">
        <v>64</v>
      </c>
      <c r="J24" s="4">
        <f>J23*1.1</f>
        <v>34180.080000000009</v>
      </c>
      <c r="L24" t="s">
        <v>73</v>
      </c>
    </row>
    <row r="25" spans="1:12" x14ac:dyDescent="0.35">
      <c r="A25" t="s">
        <v>10</v>
      </c>
      <c r="B25" t="s">
        <v>6</v>
      </c>
      <c r="C25">
        <v>2015</v>
      </c>
      <c r="D25" t="s">
        <v>20</v>
      </c>
      <c r="E25" t="s">
        <v>71</v>
      </c>
      <c r="F25" t="s">
        <v>43</v>
      </c>
      <c r="G25" t="s">
        <v>46</v>
      </c>
      <c r="H25">
        <v>245</v>
      </c>
      <c r="I25" t="s">
        <v>65</v>
      </c>
      <c r="J25" s="4">
        <v>29315</v>
      </c>
      <c r="L25" t="s">
        <v>73</v>
      </c>
    </row>
    <row r="26" spans="1:12" x14ac:dyDescent="0.35">
      <c r="A26" t="s">
        <v>10</v>
      </c>
      <c r="B26" t="s">
        <v>6</v>
      </c>
      <c r="C26">
        <v>2016</v>
      </c>
      <c r="D26" t="s">
        <v>20</v>
      </c>
      <c r="E26" t="s">
        <v>71</v>
      </c>
      <c r="F26" t="s">
        <v>43</v>
      </c>
      <c r="G26" t="s">
        <v>46</v>
      </c>
      <c r="H26">
        <v>245</v>
      </c>
      <c r="I26" t="s">
        <v>65</v>
      </c>
      <c r="J26" s="4">
        <f>J25*1.1</f>
        <v>32246.500000000004</v>
      </c>
      <c r="L26" t="s">
        <v>73</v>
      </c>
    </row>
    <row r="27" spans="1:12" x14ac:dyDescent="0.35">
      <c r="A27" t="s">
        <v>10</v>
      </c>
      <c r="B27" t="s">
        <v>6</v>
      </c>
      <c r="C27">
        <v>2017</v>
      </c>
      <c r="D27" t="s">
        <v>20</v>
      </c>
      <c r="E27" t="s">
        <v>71</v>
      </c>
      <c r="F27" t="s">
        <v>43</v>
      </c>
      <c r="G27" t="s">
        <v>46</v>
      </c>
      <c r="H27">
        <v>245</v>
      </c>
      <c r="I27" t="s">
        <v>65</v>
      </c>
      <c r="J27" s="4">
        <f t="shared" ref="J27:J28" si="2">J26*1.1</f>
        <v>35471.150000000009</v>
      </c>
      <c r="L27" t="s">
        <v>73</v>
      </c>
    </row>
    <row r="28" spans="1:12" x14ac:dyDescent="0.35">
      <c r="A28" t="s">
        <v>10</v>
      </c>
      <c r="B28" t="s">
        <v>6</v>
      </c>
      <c r="C28">
        <v>2018</v>
      </c>
      <c r="D28" t="s">
        <v>20</v>
      </c>
      <c r="E28" t="s">
        <v>71</v>
      </c>
      <c r="F28" t="s">
        <v>43</v>
      </c>
      <c r="G28" t="s">
        <v>46</v>
      </c>
      <c r="H28">
        <v>245</v>
      </c>
      <c r="I28" t="s">
        <v>65</v>
      </c>
      <c r="J28" s="4">
        <f t="shared" si="2"/>
        <v>39018.265000000014</v>
      </c>
      <c r="L28" t="s">
        <v>73</v>
      </c>
    </row>
    <row r="29" spans="1:12" x14ac:dyDescent="0.35">
      <c r="A29" t="s">
        <v>11</v>
      </c>
      <c r="B29" t="s">
        <v>6</v>
      </c>
      <c r="C29">
        <v>2015</v>
      </c>
      <c r="D29" t="s">
        <v>19</v>
      </c>
      <c r="E29" t="s">
        <v>72</v>
      </c>
      <c r="F29" t="s">
        <v>43</v>
      </c>
      <c r="G29" t="s">
        <v>46</v>
      </c>
      <c r="H29">
        <v>185</v>
      </c>
      <c r="I29" t="s">
        <v>66</v>
      </c>
      <c r="J29" s="4">
        <v>17950</v>
      </c>
      <c r="L29" t="s">
        <v>73</v>
      </c>
    </row>
    <row r="30" spans="1:12" x14ac:dyDescent="0.35">
      <c r="A30" t="s">
        <v>11</v>
      </c>
      <c r="B30" t="s">
        <v>6</v>
      </c>
      <c r="C30">
        <v>2016</v>
      </c>
      <c r="D30" t="s">
        <v>19</v>
      </c>
      <c r="E30" t="s">
        <v>72</v>
      </c>
      <c r="F30" t="s">
        <v>43</v>
      </c>
      <c r="G30" t="s">
        <v>46</v>
      </c>
      <c r="H30">
        <v>185</v>
      </c>
      <c r="I30" t="s">
        <v>66</v>
      </c>
      <c r="J30" s="4">
        <f>J29*1.1</f>
        <v>19745</v>
      </c>
      <c r="L30" t="s">
        <v>73</v>
      </c>
    </row>
    <row r="31" spans="1:12" x14ac:dyDescent="0.35">
      <c r="A31" t="s">
        <v>11</v>
      </c>
      <c r="B31" t="s">
        <v>6</v>
      </c>
      <c r="C31">
        <v>2017</v>
      </c>
      <c r="D31" t="s">
        <v>19</v>
      </c>
      <c r="E31" t="s">
        <v>72</v>
      </c>
      <c r="F31" t="s">
        <v>43</v>
      </c>
      <c r="G31" t="s">
        <v>46</v>
      </c>
      <c r="H31">
        <v>185</v>
      </c>
      <c r="I31" t="s">
        <v>66</v>
      </c>
      <c r="J31" s="4">
        <f t="shared" ref="J31:J32" si="3">J30*1.1</f>
        <v>21719.5</v>
      </c>
      <c r="L31" t="s">
        <v>73</v>
      </c>
    </row>
    <row r="32" spans="1:12" x14ac:dyDescent="0.35">
      <c r="A32" t="s">
        <v>11</v>
      </c>
      <c r="B32" t="s">
        <v>6</v>
      </c>
      <c r="C32">
        <v>2018</v>
      </c>
      <c r="D32" t="s">
        <v>19</v>
      </c>
      <c r="E32" t="s">
        <v>72</v>
      </c>
      <c r="F32" t="s">
        <v>43</v>
      </c>
      <c r="G32" t="s">
        <v>46</v>
      </c>
      <c r="H32">
        <v>185</v>
      </c>
      <c r="I32" t="s">
        <v>66</v>
      </c>
      <c r="J32" s="4">
        <f t="shared" si="3"/>
        <v>23891.45</v>
      </c>
      <c r="L32" t="s">
        <v>73</v>
      </c>
    </row>
    <row r="33" spans="1:12" x14ac:dyDescent="0.35">
      <c r="A33" t="s">
        <v>9</v>
      </c>
      <c r="B33" t="s">
        <v>7</v>
      </c>
      <c r="C33">
        <v>2015</v>
      </c>
      <c r="D33" t="s">
        <v>22</v>
      </c>
      <c r="E33" t="s">
        <v>71</v>
      </c>
      <c r="F33" t="s">
        <v>43</v>
      </c>
      <c r="G33" t="s">
        <v>46</v>
      </c>
      <c r="H33">
        <v>266</v>
      </c>
      <c r="I33" t="s">
        <v>67</v>
      </c>
      <c r="J33" s="4">
        <v>27895</v>
      </c>
      <c r="L33" t="s">
        <v>73</v>
      </c>
    </row>
    <row r="34" spans="1:12" x14ac:dyDescent="0.35">
      <c r="A34" t="s">
        <v>9</v>
      </c>
      <c r="B34" t="s">
        <v>7</v>
      </c>
      <c r="C34">
        <v>2016</v>
      </c>
      <c r="D34" t="s">
        <v>22</v>
      </c>
      <c r="E34" t="s">
        <v>71</v>
      </c>
      <c r="F34" t="s">
        <v>43</v>
      </c>
      <c r="G34" t="s">
        <v>46</v>
      </c>
      <c r="H34">
        <v>266</v>
      </c>
      <c r="I34" t="s">
        <v>67</v>
      </c>
      <c r="J34" s="4">
        <f>J33*1.1</f>
        <v>30684.500000000004</v>
      </c>
      <c r="L34" t="s">
        <v>73</v>
      </c>
    </row>
    <row r="35" spans="1:12" x14ac:dyDescent="0.35">
      <c r="A35" t="s">
        <v>9</v>
      </c>
      <c r="B35" t="s">
        <v>7</v>
      </c>
      <c r="C35">
        <v>2017</v>
      </c>
      <c r="D35" t="s">
        <v>22</v>
      </c>
      <c r="E35" t="s">
        <v>71</v>
      </c>
      <c r="F35" t="s">
        <v>43</v>
      </c>
      <c r="G35" t="s">
        <v>46</v>
      </c>
      <c r="H35">
        <v>266</v>
      </c>
      <c r="I35" t="s">
        <v>67</v>
      </c>
      <c r="J35" s="4">
        <f t="shared" ref="J35:J36" si="4">J34*1.1</f>
        <v>33752.950000000004</v>
      </c>
      <c r="L35" t="s">
        <v>73</v>
      </c>
    </row>
    <row r="36" spans="1:12" x14ac:dyDescent="0.35">
      <c r="A36" t="s">
        <v>9</v>
      </c>
      <c r="B36" t="s">
        <v>7</v>
      </c>
      <c r="C36">
        <v>2018</v>
      </c>
      <c r="D36" t="s">
        <v>22</v>
      </c>
      <c r="E36" t="s">
        <v>71</v>
      </c>
      <c r="F36" t="s">
        <v>43</v>
      </c>
      <c r="G36" t="s">
        <v>46</v>
      </c>
      <c r="H36">
        <v>266</v>
      </c>
      <c r="I36" t="s">
        <v>67</v>
      </c>
      <c r="J36" s="4">
        <f t="shared" si="4"/>
        <v>37128.24500000001</v>
      </c>
      <c r="L36" t="s">
        <v>73</v>
      </c>
    </row>
    <row r="37" spans="1:12" x14ac:dyDescent="0.35">
      <c r="A37" t="s">
        <v>12</v>
      </c>
      <c r="B37" t="s">
        <v>7</v>
      </c>
      <c r="C37">
        <v>2015</v>
      </c>
      <c r="D37" t="s">
        <v>23</v>
      </c>
      <c r="E37" t="s">
        <v>71</v>
      </c>
      <c r="F37" t="s">
        <v>43</v>
      </c>
      <c r="G37" t="s">
        <v>46</v>
      </c>
      <c r="H37">
        <v>350</v>
      </c>
      <c r="I37" t="s">
        <v>68</v>
      </c>
      <c r="J37" s="4">
        <v>27000</v>
      </c>
      <c r="L37" t="s">
        <v>73</v>
      </c>
    </row>
    <row r="38" spans="1:12" x14ac:dyDescent="0.35">
      <c r="A38" t="s">
        <v>12</v>
      </c>
      <c r="B38" t="s">
        <v>7</v>
      </c>
      <c r="C38">
        <v>2016</v>
      </c>
      <c r="D38" t="s">
        <v>23</v>
      </c>
      <c r="E38" t="s">
        <v>71</v>
      </c>
      <c r="F38" t="s">
        <v>43</v>
      </c>
      <c r="G38" t="s">
        <v>46</v>
      </c>
      <c r="H38">
        <v>350</v>
      </c>
      <c r="I38" t="s">
        <v>68</v>
      </c>
      <c r="J38" s="4">
        <f>J37*1.05</f>
        <v>28350</v>
      </c>
      <c r="L38" t="s">
        <v>73</v>
      </c>
    </row>
    <row r="39" spans="1:12" x14ac:dyDescent="0.35">
      <c r="A39" t="s">
        <v>12</v>
      </c>
      <c r="B39" t="s">
        <v>7</v>
      </c>
      <c r="C39">
        <v>2017</v>
      </c>
      <c r="D39" t="s">
        <v>23</v>
      </c>
      <c r="E39" t="s">
        <v>71</v>
      </c>
      <c r="F39" t="s">
        <v>43</v>
      </c>
      <c r="G39" t="s">
        <v>46</v>
      </c>
      <c r="H39">
        <v>350</v>
      </c>
      <c r="I39" t="s">
        <v>68</v>
      </c>
      <c r="J39" s="4">
        <f t="shared" ref="J39:J40" si="5">J38*1.05</f>
        <v>29767.5</v>
      </c>
      <c r="L39" t="s">
        <v>73</v>
      </c>
    </row>
    <row r="40" spans="1:12" x14ac:dyDescent="0.35">
      <c r="A40" t="s">
        <v>12</v>
      </c>
      <c r="B40" t="s">
        <v>7</v>
      </c>
      <c r="C40">
        <v>2018</v>
      </c>
      <c r="D40" t="s">
        <v>23</v>
      </c>
      <c r="E40" t="s">
        <v>71</v>
      </c>
      <c r="F40" t="s">
        <v>43</v>
      </c>
      <c r="G40" t="s">
        <v>46</v>
      </c>
      <c r="H40">
        <v>350</v>
      </c>
      <c r="I40" t="s">
        <v>68</v>
      </c>
      <c r="J40" s="4">
        <f t="shared" si="5"/>
        <v>31255.875</v>
      </c>
      <c r="L40" t="s">
        <v>73</v>
      </c>
    </row>
    <row r="41" spans="1:12" x14ac:dyDescent="0.35">
      <c r="A41" t="s">
        <v>10</v>
      </c>
      <c r="B41" t="s">
        <v>7</v>
      </c>
      <c r="C41">
        <v>2015</v>
      </c>
      <c r="D41" t="s">
        <v>24</v>
      </c>
      <c r="E41" t="s">
        <v>71</v>
      </c>
      <c r="F41" t="s">
        <v>43</v>
      </c>
      <c r="G41" t="s">
        <v>46</v>
      </c>
      <c r="H41">
        <v>355</v>
      </c>
      <c r="I41" t="s">
        <v>69</v>
      </c>
      <c r="J41" s="4">
        <v>52000</v>
      </c>
      <c r="L41" t="s">
        <v>73</v>
      </c>
    </row>
    <row r="42" spans="1:12" x14ac:dyDescent="0.35">
      <c r="A42" t="s">
        <v>10</v>
      </c>
      <c r="B42" t="s">
        <v>7</v>
      </c>
      <c r="C42">
        <v>2016</v>
      </c>
      <c r="D42" t="s">
        <v>24</v>
      </c>
      <c r="E42" t="s">
        <v>71</v>
      </c>
      <c r="F42" t="s">
        <v>43</v>
      </c>
      <c r="G42" t="s">
        <v>46</v>
      </c>
      <c r="H42">
        <v>355</v>
      </c>
      <c r="I42" t="s">
        <v>69</v>
      </c>
      <c r="J42" s="4">
        <f>J41*1.1</f>
        <v>57200.000000000007</v>
      </c>
      <c r="L42" t="s">
        <v>73</v>
      </c>
    </row>
    <row r="43" spans="1:12" x14ac:dyDescent="0.35">
      <c r="A43" t="s">
        <v>10</v>
      </c>
      <c r="B43" t="s">
        <v>7</v>
      </c>
      <c r="C43">
        <v>2017</v>
      </c>
      <c r="D43" t="s">
        <v>24</v>
      </c>
      <c r="E43" t="s">
        <v>71</v>
      </c>
      <c r="F43" t="s">
        <v>43</v>
      </c>
      <c r="G43" t="s">
        <v>46</v>
      </c>
      <c r="H43">
        <v>355</v>
      </c>
      <c r="I43" t="s">
        <v>69</v>
      </c>
      <c r="J43" s="4">
        <f t="shared" ref="J43:J44" si="6">J42*1.1</f>
        <v>62920.000000000015</v>
      </c>
      <c r="L43" t="s">
        <v>73</v>
      </c>
    </row>
    <row r="44" spans="1:12" x14ac:dyDescent="0.35">
      <c r="A44" t="s">
        <v>10</v>
      </c>
      <c r="B44" t="s">
        <v>7</v>
      </c>
      <c r="C44">
        <v>2018</v>
      </c>
      <c r="D44" t="s">
        <v>24</v>
      </c>
      <c r="E44" t="s">
        <v>71</v>
      </c>
      <c r="F44" t="s">
        <v>43</v>
      </c>
      <c r="G44" t="s">
        <v>46</v>
      </c>
      <c r="H44">
        <v>355</v>
      </c>
      <c r="I44" t="s">
        <v>69</v>
      </c>
      <c r="J44" s="4">
        <f t="shared" si="6"/>
        <v>69212.000000000015</v>
      </c>
      <c r="L44" t="s">
        <v>73</v>
      </c>
    </row>
    <row r="45" spans="1:12" x14ac:dyDescent="0.35">
      <c r="A45" t="s">
        <v>11</v>
      </c>
      <c r="B45" t="s">
        <v>7</v>
      </c>
      <c r="C45">
        <v>2015</v>
      </c>
      <c r="D45" t="s">
        <v>25</v>
      </c>
      <c r="E45" t="s">
        <v>72</v>
      </c>
      <c r="F45" t="s">
        <v>43</v>
      </c>
      <c r="G45" t="s">
        <v>46</v>
      </c>
      <c r="H45">
        <v>138</v>
      </c>
      <c r="I45" t="s">
        <v>54</v>
      </c>
      <c r="J45" s="4">
        <v>15295</v>
      </c>
      <c r="L45" t="s">
        <v>73</v>
      </c>
    </row>
    <row r="46" spans="1:12" x14ac:dyDescent="0.35">
      <c r="A46" t="s">
        <v>11</v>
      </c>
      <c r="B46" t="s">
        <v>7</v>
      </c>
      <c r="C46">
        <v>2016</v>
      </c>
      <c r="D46" t="s">
        <v>25</v>
      </c>
      <c r="E46" t="s">
        <v>72</v>
      </c>
      <c r="F46" t="s">
        <v>43</v>
      </c>
      <c r="G46" t="s">
        <v>46</v>
      </c>
      <c r="H46">
        <v>138</v>
      </c>
      <c r="I46" t="s">
        <v>54</v>
      </c>
      <c r="J46" s="4">
        <f>J45*1.1</f>
        <v>16824.5</v>
      </c>
      <c r="L46" t="s">
        <v>73</v>
      </c>
    </row>
    <row r="47" spans="1:12" x14ac:dyDescent="0.35">
      <c r="A47" t="s">
        <v>11</v>
      </c>
      <c r="B47" t="s">
        <v>7</v>
      </c>
      <c r="C47">
        <v>2017</v>
      </c>
      <c r="D47" t="s">
        <v>25</v>
      </c>
      <c r="E47" t="s">
        <v>72</v>
      </c>
      <c r="F47" t="s">
        <v>43</v>
      </c>
      <c r="G47" t="s">
        <v>46</v>
      </c>
      <c r="H47">
        <v>138</v>
      </c>
      <c r="I47" t="s">
        <v>54</v>
      </c>
      <c r="J47" s="4">
        <f t="shared" ref="J47:J48" si="7">J46*1.1</f>
        <v>18506.95</v>
      </c>
      <c r="L47" t="s">
        <v>73</v>
      </c>
    </row>
    <row r="48" spans="1:12" x14ac:dyDescent="0.35">
      <c r="A48" t="s">
        <v>11</v>
      </c>
      <c r="B48" t="s">
        <v>7</v>
      </c>
      <c r="C48">
        <v>2018</v>
      </c>
      <c r="D48" t="s">
        <v>25</v>
      </c>
      <c r="E48" t="s">
        <v>72</v>
      </c>
      <c r="F48" t="s">
        <v>43</v>
      </c>
      <c r="G48" t="s">
        <v>46</v>
      </c>
      <c r="H48">
        <v>138</v>
      </c>
      <c r="I48" t="s">
        <v>54</v>
      </c>
      <c r="J48" s="4">
        <f t="shared" si="7"/>
        <v>20357.645000000004</v>
      </c>
      <c r="L48" t="s">
        <v>73</v>
      </c>
    </row>
    <row r="49" spans="1:12" x14ac:dyDescent="0.35">
      <c r="A49" t="s">
        <v>9</v>
      </c>
      <c r="B49" t="s">
        <v>14</v>
      </c>
      <c r="C49">
        <v>2015</v>
      </c>
      <c r="D49" t="s">
        <v>26</v>
      </c>
      <c r="E49" t="s">
        <v>70</v>
      </c>
      <c r="F49" t="s">
        <v>43</v>
      </c>
      <c r="G49" t="s">
        <v>46</v>
      </c>
      <c r="H49">
        <v>290</v>
      </c>
      <c r="I49" t="s">
        <v>61</v>
      </c>
      <c r="J49" s="4">
        <v>34900</v>
      </c>
      <c r="L49" t="s">
        <v>73</v>
      </c>
    </row>
    <row r="50" spans="1:12" x14ac:dyDescent="0.35">
      <c r="A50" t="s">
        <v>9</v>
      </c>
      <c r="B50" t="s">
        <v>14</v>
      </c>
      <c r="C50">
        <v>2016</v>
      </c>
      <c r="D50" t="s">
        <v>26</v>
      </c>
      <c r="E50" t="s">
        <v>70</v>
      </c>
      <c r="F50" t="s">
        <v>43</v>
      </c>
      <c r="G50" t="s">
        <v>46</v>
      </c>
      <c r="H50">
        <v>290</v>
      </c>
      <c r="I50" t="s">
        <v>61</v>
      </c>
      <c r="J50" s="4">
        <f>34900*1.1</f>
        <v>38390</v>
      </c>
      <c r="L50" t="s">
        <v>73</v>
      </c>
    </row>
    <row r="51" spans="1:12" x14ac:dyDescent="0.35">
      <c r="A51" t="s">
        <v>9</v>
      </c>
      <c r="B51" t="s">
        <v>14</v>
      </c>
      <c r="C51">
        <v>2017</v>
      </c>
      <c r="D51" t="s">
        <v>26</v>
      </c>
      <c r="E51" t="s">
        <v>70</v>
      </c>
      <c r="F51" t="s">
        <v>43</v>
      </c>
      <c r="G51" t="s">
        <v>46</v>
      </c>
      <c r="H51">
        <v>290</v>
      </c>
      <c r="I51" t="s">
        <v>61</v>
      </c>
      <c r="J51" s="4">
        <f t="shared" ref="J51:J52" si="8">34900*1.1</f>
        <v>38390</v>
      </c>
      <c r="L51" t="s">
        <v>73</v>
      </c>
    </row>
    <row r="52" spans="1:12" x14ac:dyDescent="0.35">
      <c r="A52" t="s">
        <v>9</v>
      </c>
      <c r="B52" t="s">
        <v>14</v>
      </c>
      <c r="C52">
        <v>2018</v>
      </c>
      <c r="D52" t="s">
        <v>26</v>
      </c>
      <c r="E52" t="s">
        <v>70</v>
      </c>
      <c r="F52" t="s">
        <v>43</v>
      </c>
      <c r="G52" t="s">
        <v>46</v>
      </c>
      <c r="H52">
        <v>290</v>
      </c>
      <c r="I52" t="s">
        <v>61</v>
      </c>
      <c r="J52" s="4">
        <f t="shared" si="8"/>
        <v>38390</v>
      </c>
      <c r="L52" t="s">
        <v>73</v>
      </c>
    </row>
    <row r="53" spans="1:12" x14ac:dyDescent="0.35">
      <c r="A53" t="s">
        <v>9</v>
      </c>
      <c r="B53" t="s">
        <v>14</v>
      </c>
      <c r="C53">
        <v>2015</v>
      </c>
      <c r="D53" t="s">
        <v>29</v>
      </c>
      <c r="E53" t="s">
        <v>70</v>
      </c>
      <c r="F53" t="s">
        <v>44</v>
      </c>
      <c r="G53" t="s">
        <v>46</v>
      </c>
      <c r="H53">
        <v>335</v>
      </c>
      <c r="I53" t="s">
        <v>51</v>
      </c>
      <c r="J53" s="4">
        <v>52650</v>
      </c>
      <c r="L53" t="s">
        <v>73</v>
      </c>
    </row>
    <row r="54" spans="1:12" x14ac:dyDescent="0.35">
      <c r="A54" t="s">
        <v>9</v>
      </c>
      <c r="B54" t="s">
        <v>14</v>
      </c>
      <c r="C54">
        <v>2016</v>
      </c>
      <c r="D54" t="s">
        <v>29</v>
      </c>
      <c r="E54" t="s">
        <v>70</v>
      </c>
      <c r="F54" t="s">
        <v>44</v>
      </c>
      <c r="G54" t="s">
        <v>46</v>
      </c>
      <c r="H54">
        <v>335</v>
      </c>
      <c r="I54" t="s">
        <v>51</v>
      </c>
      <c r="J54" s="4">
        <f>52650*1.1</f>
        <v>57915.000000000007</v>
      </c>
      <c r="L54" t="s">
        <v>73</v>
      </c>
    </row>
    <row r="55" spans="1:12" x14ac:dyDescent="0.35">
      <c r="A55" t="s">
        <v>9</v>
      </c>
      <c r="B55" t="s">
        <v>14</v>
      </c>
      <c r="C55">
        <v>2017</v>
      </c>
      <c r="D55" t="s">
        <v>29</v>
      </c>
      <c r="E55" t="s">
        <v>70</v>
      </c>
      <c r="F55" t="s">
        <v>44</v>
      </c>
      <c r="G55" t="s">
        <v>46</v>
      </c>
      <c r="H55">
        <v>335</v>
      </c>
      <c r="I55" t="s">
        <v>51</v>
      </c>
      <c r="J55" s="4">
        <f t="shared" ref="J55:J56" si="9">52650*1.1</f>
        <v>57915.000000000007</v>
      </c>
      <c r="L55" t="s">
        <v>73</v>
      </c>
    </row>
    <row r="56" spans="1:12" x14ac:dyDescent="0.35">
      <c r="A56" t="s">
        <v>9</v>
      </c>
      <c r="B56" t="s">
        <v>14</v>
      </c>
      <c r="C56">
        <v>2018</v>
      </c>
      <c r="D56" t="s">
        <v>29</v>
      </c>
      <c r="E56" t="s">
        <v>70</v>
      </c>
      <c r="F56" t="s">
        <v>44</v>
      </c>
      <c r="G56" t="s">
        <v>46</v>
      </c>
      <c r="H56">
        <v>335</v>
      </c>
      <c r="I56" t="s">
        <v>51</v>
      </c>
      <c r="J56" s="4">
        <f t="shared" si="9"/>
        <v>57915.000000000007</v>
      </c>
      <c r="L56" t="s">
        <v>73</v>
      </c>
    </row>
    <row r="57" spans="1:12" x14ac:dyDescent="0.35">
      <c r="A57" t="s">
        <v>9</v>
      </c>
      <c r="B57" t="s">
        <v>14</v>
      </c>
      <c r="C57">
        <v>2015</v>
      </c>
      <c r="D57" t="s">
        <v>30</v>
      </c>
      <c r="E57" t="s">
        <v>70</v>
      </c>
      <c r="F57" t="s">
        <v>44</v>
      </c>
      <c r="G57" t="s">
        <v>46</v>
      </c>
      <c r="H57">
        <v>420</v>
      </c>
      <c r="I57" t="s">
        <v>62</v>
      </c>
      <c r="J57" s="4">
        <v>83650</v>
      </c>
      <c r="L57" t="s">
        <v>73</v>
      </c>
    </row>
    <row r="58" spans="1:12" x14ac:dyDescent="0.35">
      <c r="A58" t="s">
        <v>9</v>
      </c>
      <c r="B58" t="s">
        <v>14</v>
      </c>
      <c r="C58">
        <v>2016</v>
      </c>
      <c r="D58" t="s">
        <v>30</v>
      </c>
      <c r="E58" t="s">
        <v>70</v>
      </c>
      <c r="F58" t="s">
        <v>44</v>
      </c>
      <c r="G58" t="s">
        <v>46</v>
      </c>
      <c r="H58">
        <v>420</v>
      </c>
      <c r="I58" t="s">
        <v>62</v>
      </c>
      <c r="J58" s="4">
        <f>83650*1.1</f>
        <v>92015.000000000015</v>
      </c>
      <c r="L58" t="s">
        <v>73</v>
      </c>
    </row>
    <row r="59" spans="1:12" x14ac:dyDescent="0.35">
      <c r="A59" t="s">
        <v>9</v>
      </c>
      <c r="B59" t="s">
        <v>14</v>
      </c>
      <c r="C59">
        <v>2017</v>
      </c>
      <c r="D59" t="s">
        <v>30</v>
      </c>
      <c r="E59" t="s">
        <v>70</v>
      </c>
      <c r="F59" t="s">
        <v>44</v>
      </c>
      <c r="G59" t="s">
        <v>46</v>
      </c>
      <c r="H59">
        <v>420</v>
      </c>
      <c r="I59" t="s">
        <v>62</v>
      </c>
      <c r="J59" s="4">
        <f t="shared" ref="J59:J60" si="10">83650*1.1</f>
        <v>92015.000000000015</v>
      </c>
      <c r="L59" t="s">
        <v>73</v>
      </c>
    </row>
    <row r="60" spans="1:12" x14ac:dyDescent="0.35">
      <c r="A60" t="s">
        <v>9</v>
      </c>
      <c r="B60" t="s">
        <v>14</v>
      </c>
      <c r="C60">
        <v>2018</v>
      </c>
      <c r="D60" t="s">
        <v>30</v>
      </c>
      <c r="E60" t="s">
        <v>70</v>
      </c>
      <c r="F60" t="s">
        <v>44</v>
      </c>
      <c r="G60" t="s">
        <v>46</v>
      </c>
      <c r="H60">
        <v>420</v>
      </c>
      <c r="I60" t="s">
        <v>62</v>
      </c>
      <c r="J60" s="4">
        <f t="shared" si="10"/>
        <v>92015.000000000015</v>
      </c>
      <c r="L60" t="s">
        <v>73</v>
      </c>
    </row>
    <row r="61" spans="1:12" x14ac:dyDescent="0.35">
      <c r="A61" t="s">
        <v>9</v>
      </c>
      <c r="B61" t="s">
        <v>15</v>
      </c>
      <c r="C61">
        <v>2015</v>
      </c>
      <c r="D61" t="s">
        <v>31</v>
      </c>
      <c r="E61" t="s">
        <v>70</v>
      </c>
      <c r="F61" t="s">
        <v>43</v>
      </c>
      <c r="G61" t="s">
        <v>46</v>
      </c>
      <c r="H61">
        <v>190</v>
      </c>
      <c r="I61" t="s">
        <v>50</v>
      </c>
      <c r="J61" s="4">
        <v>36000</v>
      </c>
      <c r="L61" t="s">
        <v>73</v>
      </c>
    </row>
    <row r="62" spans="1:12" x14ac:dyDescent="0.35">
      <c r="A62" t="s">
        <v>9</v>
      </c>
      <c r="B62" t="s">
        <v>15</v>
      </c>
      <c r="C62">
        <v>2016</v>
      </c>
      <c r="D62" t="s">
        <v>31</v>
      </c>
      <c r="E62" t="s">
        <v>70</v>
      </c>
      <c r="F62" t="s">
        <v>43</v>
      </c>
      <c r="G62" t="s">
        <v>46</v>
      </c>
      <c r="H62">
        <v>190</v>
      </c>
      <c r="I62" t="s">
        <v>50</v>
      </c>
      <c r="J62" s="4">
        <f>J61*1.1</f>
        <v>39600</v>
      </c>
      <c r="L62" t="s">
        <v>73</v>
      </c>
    </row>
    <row r="63" spans="1:12" x14ac:dyDescent="0.35">
      <c r="A63" t="s">
        <v>9</v>
      </c>
      <c r="B63" t="s">
        <v>15</v>
      </c>
      <c r="C63">
        <v>2017</v>
      </c>
      <c r="D63" t="s">
        <v>31</v>
      </c>
      <c r="E63" t="s">
        <v>70</v>
      </c>
      <c r="F63" t="s">
        <v>43</v>
      </c>
      <c r="G63" t="s">
        <v>46</v>
      </c>
      <c r="H63">
        <v>190</v>
      </c>
      <c r="I63" t="s">
        <v>50</v>
      </c>
      <c r="J63" s="4">
        <f t="shared" ref="J63:J64" si="11">J62*1.1</f>
        <v>43560</v>
      </c>
      <c r="L63" t="s">
        <v>73</v>
      </c>
    </row>
    <row r="64" spans="1:12" x14ac:dyDescent="0.35">
      <c r="A64" t="s">
        <v>9</v>
      </c>
      <c r="B64" t="s">
        <v>15</v>
      </c>
      <c r="C64">
        <v>2018</v>
      </c>
      <c r="D64" t="s">
        <v>31</v>
      </c>
      <c r="E64" t="s">
        <v>70</v>
      </c>
      <c r="F64" t="s">
        <v>43</v>
      </c>
      <c r="G64" t="s">
        <v>46</v>
      </c>
      <c r="H64">
        <v>190</v>
      </c>
      <c r="I64" t="s">
        <v>50</v>
      </c>
      <c r="J64" s="4">
        <f t="shared" si="11"/>
        <v>47916.000000000007</v>
      </c>
      <c r="L64" t="s">
        <v>73</v>
      </c>
    </row>
    <row r="65" spans="1:12" x14ac:dyDescent="0.35">
      <c r="A65" t="s">
        <v>12</v>
      </c>
      <c r="B65" t="s">
        <v>15</v>
      </c>
      <c r="C65">
        <v>2015</v>
      </c>
      <c r="D65" t="s">
        <v>32</v>
      </c>
      <c r="E65" t="s">
        <v>70</v>
      </c>
      <c r="F65" t="s">
        <v>43</v>
      </c>
      <c r="G65" t="s">
        <v>46</v>
      </c>
      <c r="H65">
        <v>252</v>
      </c>
      <c r="I65" t="s">
        <v>51</v>
      </c>
      <c r="J65" s="4">
        <v>42600</v>
      </c>
      <c r="L65" t="s">
        <v>73</v>
      </c>
    </row>
    <row r="66" spans="1:12" x14ac:dyDescent="0.35">
      <c r="A66" t="s">
        <v>12</v>
      </c>
      <c r="B66" t="s">
        <v>15</v>
      </c>
      <c r="C66">
        <v>2016</v>
      </c>
      <c r="D66" t="s">
        <v>32</v>
      </c>
      <c r="E66" t="s">
        <v>70</v>
      </c>
      <c r="F66" t="s">
        <v>43</v>
      </c>
      <c r="G66" t="s">
        <v>46</v>
      </c>
      <c r="H66">
        <v>252</v>
      </c>
      <c r="I66" t="s">
        <v>51</v>
      </c>
      <c r="J66" s="4">
        <f>42600*1.1</f>
        <v>46860.000000000007</v>
      </c>
      <c r="L66" t="s">
        <v>73</v>
      </c>
    </row>
    <row r="67" spans="1:12" x14ac:dyDescent="0.35">
      <c r="A67" t="s">
        <v>12</v>
      </c>
      <c r="B67" t="s">
        <v>15</v>
      </c>
      <c r="C67">
        <v>2017</v>
      </c>
      <c r="D67" t="s">
        <v>32</v>
      </c>
      <c r="E67" t="s">
        <v>70</v>
      </c>
      <c r="F67" t="s">
        <v>43</v>
      </c>
      <c r="G67" t="s">
        <v>46</v>
      </c>
      <c r="H67">
        <v>252</v>
      </c>
      <c r="I67" t="s">
        <v>51</v>
      </c>
      <c r="J67" s="4">
        <f t="shared" ref="J67:J68" si="12">42600*1.1</f>
        <v>46860.000000000007</v>
      </c>
      <c r="L67" t="s">
        <v>73</v>
      </c>
    </row>
    <row r="68" spans="1:12" x14ac:dyDescent="0.35">
      <c r="A68" t="s">
        <v>12</v>
      </c>
      <c r="B68" t="s">
        <v>15</v>
      </c>
      <c r="C68">
        <v>2018</v>
      </c>
      <c r="D68" t="s">
        <v>32</v>
      </c>
      <c r="E68" t="s">
        <v>70</v>
      </c>
      <c r="F68" t="s">
        <v>43</v>
      </c>
      <c r="G68" t="s">
        <v>46</v>
      </c>
      <c r="H68">
        <v>252</v>
      </c>
      <c r="I68" t="s">
        <v>51</v>
      </c>
      <c r="J68" s="4">
        <f t="shared" si="12"/>
        <v>46860.000000000007</v>
      </c>
      <c r="K68">
        <v>22030</v>
      </c>
      <c r="L68" t="s">
        <v>73</v>
      </c>
    </row>
    <row r="69" spans="1:12" x14ac:dyDescent="0.35">
      <c r="A69" t="s">
        <v>10</v>
      </c>
      <c r="B69" t="s">
        <v>15</v>
      </c>
      <c r="C69">
        <v>2015</v>
      </c>
      <c r="D69" t="s">
        <v>33</v>
      </c>
      <c r="E69" t="s">
        <v>70</v>
      </c>
      <c r="F69" t="s">
        <v>43</v>
      </c>
      <c r="G69" t="s">
        <v>46</v>
      </c>
      <c r="H69">
        <v>252</v>
      </c>
      <c r="I69" t="s">
        <v>52</v>
      </c>
      <c r="J69" s="4">
        <v>41500</v>
      </c>
      <c r="L69" t="s">
        <v>73</v>
      </c>
    </row>
    <row r="70" spans="1:12" x14ac:dyDescent="0.35">
      <c r="A70" t="s">
        <v>10</v>
      </c>
      <c r="B70" t="s">
        <v>15</v>
      </c>
      <c r="C70">
        <v>2016</v>
      </c>
      <c r="D70" t="s">
        <v>33</v>
      </c>
      <c r="E70" t="s">
        <v>70</v>
      </c>
      <c r="F70" t="s">
        <v>43</v>
      </c>
      <c r="G70" t="s">
        <v>46</v>
      </c>
      <c r="H70">
        <v>252</v>
      </c>
      <c r="I70" t="s">
        <v>52</v>
      </c>
      <c r="J70" s="4">
        <f>41500*1.1</f>
        <v>45650.000000000007</v>
      </c>
      <c r="L70" t="s">
        <v>73</v>
      </c>
    </row>
    <row r="71" spans="1:12" x14ac:dyDescent="0.35">
      <c r="A71" t="s">
        <v>10</v>
      </c>
      <c r="B71" t="s">
        <v>15</v>
      </c>
      <c r="C71">
        <v>2017</v>
      </c>
      <c r="D71" t="s">
        <v>33</v>
      </c>
      <c r="E71" t="s">
        <v>70</v>
      </c>
      <c r="F71" t="s">
        <v>43</v>
      </c>
      <c r="G71" t="s">
        <v>46</v>
      </c>
      <c r="H71">
        <v>252</v>
      </c>
      <c r="I71" t="s">
        <v>52</v>
      </c>
      <c r="J71" s="4">
        <f t="shared" ref="J71:J72" si="13">41500*1.1</f>
        <v>45650.000000000007</v>
      </c>
      <c r="L71" t="s">
        <v>73</v>
      </c>
    </row>
    <row r="72" spans="1:12" x14ac:dyDescent="0.35">
      <c r="A72" t="s">
        <v>10</v>
      </c>
      <c r="B72" t="s">
        <v>15</v>
      </c>
      <c r="C72">
        <v>2018</v>
      </c>
      <c r="D72" t="s">
        <v>33</v>
      </c>
      <c r="E72" t="s">
        <v>70</v>
      </c>
      <c r="F72" t="s">
        <v>43</v>
      </c>
      <c r="G72" t="s">
        <v>46</v>
      </c>
      <c r="H72">
        <v>252</v>
      </c>
      <c r="I72" t="s">
        <v>52</v>
      </c>
      <c r="J72" s="4">
        <f t="shared" si="13"/>
        <v>45650.000000000007</v>
      </c>
      <c r="L72" t="s">
        <v>73</v>
      </c>
    </row>
    <row r="73" spans="1:12" x14ac:dyDescent="0.35">
      <c r="A73" t="s">
        <v>10</v>
      </c>
      <c r="B73" t="s">
        <v>15</v>
      </c>
      <c r="C73">
        <v>2015</v>
      </c>
      <c r="D73" t="s">
        <v>34</v>
      </c>
      <c r="E73" t="s">
        <v>72</v>
      </c>
      <c r="F73" t="s">
        <v>43</v>
      </c>
      <c r="G73" t="s">
        <v>46</v>
      </c>
      <c r="H73">
        <v>200</v>
      </c>
      <c r="I73" t="s">
        <v>53</v>
      </c>
      <c r="J73" s="4">
        <v>30000</v>
      </c>
      <c r="L73" t="s">
        <v>73</v>
      </c>
    </row>
    <row r="74" spans="1:12" x14ac:dyDescent="0.35">
      <c r="A74" t="s">
        <v>10</v>
      </c>
      <c r="B74" t="s">
        <v>15</v>
      </c>
      <c r="C74">
        <v>2016</v>
      </c>
      <c r="D74" t="s">
        <v>34</v>
      </c>
      <c r="E74" t="s">
        <v>72</v>
      </c>
      <c r="F74" t="s">
        <v>43</v>
      </c>
      <c r="G74" t="s">
        <v>46</v>
      </c>
      <c r="H74">
        <v>200</v>
      </c>
      <c r="I74" t="s">
        <v>53</v>
      </c>
      <c r="J74" s="4">
        <f>J73*1.1</f>
        <v>33000</v>
      </c>
      <c r="L74" t="s">
        <v>73</v>
      </c>
    </row>
    <row r="75" spans="1:12" x14ac:dyDescent="0.35">
      <c r="A75" t="s">
        <v>10</v>
      </c>
      <c r="B75" t="s">
        <v>15</v>
      </c>
      <c r="C75">
        <v>2017</v>
      </c>
      <c r="D75" t="s">
        <v>34</v>
      </c>
      <c r="E75" t="s">
        <v>72</v>
      </c>
      <c r="F75" t="s">
        <v>43</v>
      </c>
      <c r="G75" t="s">
        <v>46</v>
      </c>
      <c r="H75">
        <v>200</v>
      </c>
      <c r="I75" t="s">
        <v>53</v>
      </c>
      <c r="J75" s="4">
        <f t="shared" ref="J75:J76" si="14">J74*1.1</f>
        <v>36300</v>
      </c>
      <c r="L75" t="s">
        <v>73</v>
      </c>
    </row>
    <row r="76" spans="1:12" x14ac:dyDescent="0.35">
      <c r="A76" t="s">
        <v>10</v>
      </c>
      <c r="B76" t="s">
        <v>15</v>
      </c>
      <c r="C76">
        <v>2018</v>
      </c>
      <c r="D76" t="s">
        <v>34</v>
      </c>
      <c r="E76" t="s">
        <v>72</v>
      </c>
      <c r="F76" t="s">
        <v>43</v>
      </c>
      <c r="G76" t="s">
        <v>46</v>
      </c>
      <c r="H76">
        <v>200</v>
      </c>
      <c r="I76" t="s">
        <v>53</v>
      </c>
      <c r="J76" s="4">
        <f t="shared" si="14"/>
        <v>39930</v>
      </c>
      <c r="L76" t="s">
        <v>73</v>
      </c>
    </row>
    <row r="77" spans="1:12" x14ac:dyDescent="0.35">
      <c r="A77" t="s">
        <v>9</v>
      </c>
      <c r="B77" t="s">
        <v>16</v>
      </c>
      <c r="C77">
        <v>2015</v>
      </c>
      <c r="D77" t="s">
        <v>35</v>
      </c>
      <c r="E77" t="s">
        <v>71</v>
      </c>
      <c r="F77" t="s">
        <v>43</v>
      </c>
      <c r="G77" t="s">
        <v>46</v>
      </c>
      <c r="H77">
        <v>240</v>
      </c>
      <c r="I77" t="s">
        <v>54</v>
      </c>
      <c r="J77" s="4">
        <v>22050</v>
      </c>
      <c r="L77" t="s">
        <v>73</v>
      </c>
    </row>
    <row r="78" spans="1:12" x14ac:dyDescent="0.35">
      <c r="A78" t="s">
        <v>9</v>
      </c>
      <c r="B78" t="s">
        <v>16</v>
      </c>
      <c r="C78">
        <v>2016</v>
      </c>
      <c r="D78" t="s">
        <v>35</v>
      </c>
      <c r="E78" t="s">
        <v>71</v>
      </c>
      <c r="F78" t="s">
        <v>43</v>
      </c>
      <c r="G78" t="s">
        <v>46</v>
      </c>
      <c r="H78">
        <v>240</v>
      </c>
      <c r="I78" t="s">
        <v>54</v>
      </c>
      <c r="J78" s="4">
        <f>J77*1.1</f>
        <v>24255.000000000004</v>
      </c>
      <c r="L78" t="s">
        <v>73</v>
      </c>
    </row>
    <row r="79" spans="1:12" x14ac:dyDescent="0.35">
      <c r="A79" t="s">
        <v>9</v>
      </c>
      <c r="B79" t="s">
        <v>16</v>
      </c>
      <c r="C79">
        <v>2017</v>
      </c>
      <c r="D79" t="s">
        <v>35</v>
      </c>
      <c r="E79" t="s">
        <v>71</v>
      </c>
      <c r="F79" t="s">
        <v>43</v>
      </c>
      <c r="G79" t="s">
        <v>46</v>
      </c>
      <c r="H79">
        <v>240</v>
      </c>
      <c r="I79" t="s">
        <v>54</v>
      </c>
      <c r="J79" s="4">
        <f t="shared" ref="J79:J80" si="15">J78*1.1</f>
        <v>26680.500000000007</v>
      </c>
      <c r="L79" t="s">
        <v>73</v>
      </c>
    </row>
    <row r="80" spans="1:12" x14ac:dyDescent="0.35">
      <c r="A80" t="s">
        <v>9</v>
      </c>
      <c r="B80" t="s">
        <v>16</v>
      </c>
      <c r="C80">
        <v>2018</v>
      </c>
      <c r="D80" t="s">
        <v>35</v>
      </c>
      <c r="E80" t="s">
        <v>71</v>
      </c>
      <c r="F80" t="s">
        <v>43</v>
      </c>
      <c r="G80" t="s">
        <v>46</v>
      </c>
      <c r="H80">
        <v>240</v>
      </c>
      <c r="I80" t="s">
        <v>54</v>
      </c>
      <c r="J80" s="4">
        <f t="shared" si="15"/>
        <v>29348.55000000001</v>
      </c>
      <c r="L80" t="s">
        <v>73</v>
      </c>
    </row>
    <row r="81" spans="1:12" x14ac:dyDescent="0.35">
      <c r="A81" t="s">
        <v>12</v>
      </c>
      <c r="B81" t="s">
        <v>16</v>
      </c>
      <c r="C81">
        <v>2015</v>
      </c>
      <c r="D81" t="s">
        <v>36</v>
      </c>
      <c r="E81" t="s">
        <v>71</v>
      </c>
      <c r="F81" t="s">
        <v>43</v>
      </c>
      <c r="G81" t="s">
        <v>46</v>
      </c>
      <c r="H81">
        <v>320</v>
      </c>
      <c r="I81" t="s">
        <v>55</v>
      </c>
      <c r="J81" s="4">
        <v>23000</v>
      </c>
      <c r="L81" t="s">
        <v>73</v>
      </c>
    </row>
    <row r="82" spans="1:12" x14ac:dyDescent="0.35">
      <c r="A82" t="s">
        <v>12</v>
      </c>
      <c r="B82" t="s">
        <v>16</v>
      </c>
      <c r="C82">
        <v>2016</v>
      </c>
      <c r="D82" t="s">
        <v>36</v>
      </c>
      <c r="E82" t="s">
        <v>71</v>
      </c>
      <c r="F82" t="s">
        <v>43</v>
      </c>
      <c r="G82" t="s">
        <v>46</v>
      </c>
      <c r="H82">
        <v>320</v>
      </c>
      <c r="I82" t="s">
        <v>55</v>
      </c>
      <c r="J82" s="4">
        <f>J81*1.1</f>
        <v>25300.000000000004</v>
      </c>
      <c r="L82" t="s">
        <v>73</v>
      </c>
    </row>
    <row r="83" spans="1:12" x14ac:dyDescent="0.35">
      <c r="A83" t="s">
        <v>12</v>
      </c>
      <c r="B83" t="s">
        <v>16</v>
      </c>
      <c r="C83">
        <v>2017</v>
      </c>
      <c r="D83" t="s">
        <v>36</v>
      </c>
      <c r="E83" t="s">
        <v>71</v>
      </c>
      <c r="F83" t="s">
        <v>43</v>
      </c>
      <c r="G83" t="s">
        <v>46</v>
      </c>
      <c r="H83">
        <v>320</v>
      </c>
      <c r="I83" t="s">
        <v>55</v>
      </c>
      <c r="J83" s="4">
        <f t="shared" ref="J83:J84" si="16">J82*1.1</f>
        <v>27830.000000000007</v>
      </c>
      <c r="L83" t="s">
        <v>73</v>
      </c>
    </row>
    <row r="84" spans="1:12" x14ac:dyDescent="0.35">
      <c r="A84" t="s">
        <v>12</v>
      </c>
      <c r="B84" t="s">
        <v>16</v>
      </c>
      <c r="C84">
        <v>2018</v>
      </c>
      <c r="D84" t="s">
        <v>36</v>
      </c>
      <c r="E84" t="s">
        <v>71</v>
      </c>
      <c r="F84" t="s">
        <v>43</v>
      </c>
      <c r="G84" t="s">
        <v>46</v>
      </c>
      <c r="H84">
        <v>320</v>
      </c>
      <c r="I84" t="s">
        <v>55</v>
      </c>
      <c r="J84" s="4">
        <f t="shared" si="16"/>
        <v>30613.000000000011</v>
      </c>
      <c r="L84" t="s">
        <v>73</v>
      </c>
    </row>
    <row r="85" spans="1:12" x14ac:dyDescent="0.35">
      <c r="A85" t="s">
        <v>10</v>
      </c>
      <c r="B85" t="s">
        <v>16</v>
      </c>
      <c r="C85">
        <v>2015</v>
      </c>
      <c r="D85" t="s">
        <v>37</v>
      </c>
      <c r="E85" t="s">
        <v>71</v>
      </c>
      <c r="F85" t="s">
        <v>43</v>
      </c>
      <c r="G85" t="s">
        <v>46</v>
      </c>
      <c r="H85">
        <v>260</v>
      </c>
      <c r="I85" t="s">
        <v>56</v>
      </c>
      <c r="J85" s="4">
        <v>26000</v>
      </c>
      <c r="L85" t="s">
        <v>73</v>
      </c>
    </row>
    <row r="86" spans="1:12" x14ac:dyDescent="0.35">
      <c r="A86" t="s">
        <v>10</v>
      </c>
      <c r="B86" t="s">
        <v>16</v>
      </c>
      <c r="C86">
        <v>2016</v>
      </c>
      <c r="D86" t="s">
        <v>37</v>
      </c>
      <c r="E86" t="s">
        <v>71</v>
      </c>
      <c r="F86" t="s">
        <v>43</v>
      </c>
      <c r="G86" t="s">
        <v>46</v>
      </c>
      <c r="H86">
        <v>260</v>
      </c>
      <c r="I86" t="s">
        <v>56</v>
      </c>
      <c r="J86" s="4">
        <f>J85*1.1</f>
        <v>28600.000000000004</v>
      </c>
      <c r="L86" t="s">
        <v>73</v>
      </c>
    </row>
    <row r="87" spans="1:12" x14ac:dyDescent="0.35">
      <c r="A87" t="s">
        <v>10</v>
      </c>
      <c r="B87" t="s">
        <v>16</v>
      </c>
      <c r="C87">
        <v>2017</v>
      </c>
      <c r="D87" t="s">
        <v>37</v>
      </c>
      <c r="E87" t="s">
        <v>71</v>
      </c>
      <c r="F87" t="s">
        <v>43</v>
      </c>
      <c r="G87" t="s">
        <v>46</v>
      </c>
      <c r="H87">
        <v>260</v>
      </c>
      <c r="I87" t="s">
        <v>56</v>
      </c>
      <c r="J87" s="4">
        <f t="shared" ref="J87:J88" si="17">J86*1.1</f>
        <v>31460.000000000007</v>
      </c>
      <c r="L87" t="s">
        <v>73</v>
      </c>
    </row>
    <row r="88" spans="1:12" x14ac:dyDescent="0.35">
      <c r="A88" t="s">
        <v>10</v>
      </c>
      <c r="B88" t="s">
        <v>16</v>
      </c>
      <c r="C88">
        <v>2018</v>
      </c>
      <c r="D88" t="s">
        <v>37</v>
      </c>
      <c r="E88" t="s">
        <v>71</v>
      </c>
      <c r="F88" t="s">
        <v>43</v>
      </c>
      <c r="G88" t="s">
        <v>46</v>
      </c>
      <c r="H88">
        <v>260</v>
      </c>
      <c r="I88" t="s">
        <v>56</v>
      </c>
      <c r="J88" s="4">
        <f t="shared" si="17"/>
        <v>34606.000000000007</v>
      </c>
      <c r="L88" t="s">
        <v>73</v>
      </c>
    </row>
    <row r="89" spans="1:12" x14ac:dyDescent="0.35">
      <c r="A89" t="s">
        <v>11</v>
      </c>
      <c r="B89" t="s">
        <v>16</v>
      </c>
      <c r="C89">
        <v>2015</v>
      </c>
      <c r="D89" t="s">
        <v>38</v>
      </c>
      <c r="E89" t="s">
        <v>72</v>
      </c>
      <c r="F89" t="s">
        <v>43</v>
      </c>
      <c r="G89" t="s">
        <v>46</v>
      </c>
      <c r="H89">
        <v>130</v>
      </c>
      <c r="I89" t="s">
        <v>57</v>
      </c>
      <c r="J89" s="4">
        <v>14995</v>
      </c>
      <c r="L89" t="s">
        <v>73</v>
      </c>
    </row>
    <row r="90" spans="1:12" x14ac:dyDescent="0.35">
      <c r="A90" t="s">
        <v>11</v>
      </c>
      <c r="B90" t="s">
        <v>16</v>
      </c>
      <c r="C90">
        <v>2016</v>
      </c>
      <c r="D90" t="s">
        <v>38</v>
      </c>
      <c r="E90" t="s">
        <v>72</v>
      </c>
      <c r="F90" t="s">
        <v>43</v>
      </c>
      <c r="G90" t="s">
        <v>46</v>
      </c>
      <c r="H90">
        <v>130</v>
      </c>
      <c r="I90" t="s">
        <v>57</v>
      </c>
      <c r="J90" s="4">
        <f>J89*1.1</f>
        <v>16494.5</v>
      </c>
      <c r="L90" t="s">
        <v>73</v>
      </c>
    </row>
    <row r="91" spans="1:12" x14ac:dyDescent="0.35">
      <c r="A91" t="s">
        <v>11</v>
      </c>
      <c r="B91" t="s">
        <v>16</v>
      </c>
      <c r="C91">
        <v>2017</v>
      </c>
      <c r="D91" t="s">
        <v>38</v>
      </c>
      <c r="E91" t="s">
        <v>72</v>
      </c>
      <c r="F91" t="s">
        <v>43</v>
      </c>
      <c r="G91" t="s">
        <v>46</v>
      </c>
      <c r="H91">
        <v>130</v>
      </c>
      <c r="I91" t="s">
        <v>57</v>
      </c>
      <c r="J91" s="4">
        <f t="shared" ref="J91:J92" si="18">J90*1.1</f>
        <v>18143.95</v>
      </c>
      <c r="L91" t="s">
        <v>73</v>
      </c>
    </row>
    <row r="92" spans="1:12" x14ac:dyDescent="0.35">
      <c r="A92" t="s">
        <v>11</v>
      </c>
      <c r="B92" t="s">
        <v>16</v>
      </c>
      <c r="C92">
        <v>2018</v>
      </c>
      <c r="D92" t="s">
        <v>38</v>
      </c>
      <c r="E92" t="s">
        <v>72</v>
      </c>
      <c r="F92" t="s">
        <v>43</v>
      </c>
      <c r="G92" t="s">
        <v>46</v>
      </c>
      <c r="H92">
        <v>130</v>
      </c>
      <c r="I92" t="s">
        <v>57</v>
      </c>
      <c r="J92" s="4">
        <f t="shared" si="18"/>
        <v>19958.345000000001</v>
      </c>
      <c r="L92" t="s">
        <v>73</v>
      </c>
    </row>
    <row r="93" spans="1:12" x14ac:dyDescent="0.35">
      <c r="A93" t="s">
        <v>9</v>
      </c>
      <c r="B93" t="s">
        <v>17</v>
      </c>
      <c r="C93">
        <v>2015</v>
      </c>
      <c r="D93" t="s">
        <v>39</v>
      </c>
      <c r="E93" t="s">
        <v>70</v>
      </c>
      <c r="F93" t="s">
        <v>43</v>
      </c>
      <c r="G93" t="s">
        <v>46</v>
      </c>
      <c r="H93">
        <v>275</v>
      </c>
      <c r="I93" t="s">
        <v>58</v>
      </c>
      <c r="J93" s="4">
        <v>38210</v>
      </c>
      <c r="L93" t="s">
        <v>73</v>
      </c>
    </row>
    <row r="94" spans="1:12" x14ac:dyDescent="0.35">
      <c r="A94" t="s">
        <v>9</v>
      </c>
      <c r="B94" t="s">
        <v>17</v>
      </c>
      <c r="C94">
        <v>2016</v>
      </c>
      <c r="D94" t="s">
        <v>39</v>
      </c>
      <c r="E94" t="s">
        <v>70</v>
      </c>
      <c r="F94" t="s">
        <v>43</v>
      </c>
      <c r="G94" t="s">
        <v>46</v>
      </c>
      <c r="H94">
        <v>275</v>
      </c>
      <c r="I94" t="s">
        <v>58</v>
      </c>
      <c r="J94" s="4">
        <f>J93*1.1</f>
        <v>42031</v>
      </c>
      <c r="L94" t="s">
        <v>73</v>
      </c>
    </row>
    <row r="95" spans="1:12" x14ac:dyDescent="0.35">
      <c r="A95" t="s">
        <v>9</v>
      </c>
      <c r="B95" t="s">
        <v>17</v>
      </c>
      <c r="C95">
        <v>2017</v>
      </c>
      <c r="D95" t="s">
        <v>39</v>
      </c>
      <c r="E95" t="s">
        <v>70</v>
      </c>
      <c r="F95" t="s">
        <v>43</v>
      </c>
      <c r="G95" t="s">
        <v>46</v>
      </c>
      <c r="H95">
        <v>275</v>
      </c>
      <c r="I95" t="s">
        <v>58</v>
      </c>
      <c r="J95" s="4">
        <f t="shared" ref="J95:J96" si="19">J94*1.1</f>
        <v>46234.100000000006</v>
      </c>
      <c r="L95" t="s">
        <v>73</v>
      </c>
    </row>
    <row r="96" spans="1:12" x14ac:dyDescent="0.35">
      <c r="A96" t="s">
        <v>9</v>
      </c>
      <c r="B96" t="s">
        <v>17</v>
      </c>
      <c r="C96">
        <v>2018</v>
      </c>
      <c r="D96" t="s">
        <v>39</v>
      </c>
      <c r="E96" t="s">
        <v>70</v>
      </c>
      <c r="F96" t="s">
        <v>43</v>
      </c>
      <c r="G96" t="s">
        <v>46</v>
      </c>
      <c r="H96">
        <v>275</v>
      </c>
      <c r="I96" t="s">
        <v>58</v>
      </c>
      <c r="J96" s="4">
        <f t="shared" si="19"/>
        <v>50857.510000000009</v>
      </c>
      <c r="L96" t="s">
        <v>73</v>
      </c>
    </row>
    <row r="97" spans="1:12" x14ac:dyDescent="0.35">
      <c r="A97" t="s">
        <v>12</v>
      </c>
      <c r="B97" t="s">
        <v>17</v>
      </c>
      <c r="C97">
        <v>2015</v>
      </c>
      <c r="D97" t="s">
        <v>40</v>
      </c>
      <c r="E97" t="s">
        <v>70</v>
      </c>
      <c r="F97" t="s">
        <v>43</v>
      </c>
      <c r="G97" t="s">
        <v>46</v>
      </c>
      <c r="H97">
        <v>350</v>
      </c>
      <c r="I97" t="s">
        <v>58</v>
      </c>
      <c r="J97" s="4">
        <v>40640</v>
      </c>
      <c r="L97" t="s">
        <v>73</v>
      </c>
    </row>
    <row r="98" spans="1:12" x14ac:dyDescent="0.35">
      <c r="A98" t="s">
        <v>12</v>
      </c>
      <c r="B98" t="s">
        <v>17</v>
      </c>
      <c r="C98">
        <v>2016</v>
      </c>
      <c r="D98" t="s">
        <v>40</v>
      </c>
      <c r="E98" t="s">
        <v>70</v>
      </c>
      <c r="F98" t="s">
        <v>43</v>
      </c>
      <c r="G98" t="s">
        <v>46</v>
      </c>
      <c r="H98">
        <v>350</v>
      </c>
      <c r="I98" t="s">
        <v>58</v>
      </c>
      <c r="J98" s="4">
        <f>J97*1.06</f>
        <v>43078.400000000001</v>
      </c>
      <c r="L98" t="s">
        <v>73</v>
      </c>
    </row>
    <row r="99" spans="1:12" x14ac:dyDescent="0.35">
      <c r="A99" t="s">
        <v>12</v>
      </c>
      <c r="B99" t="s">
        <v>17</v>
      </c>
      <c r="C99">
        <v>2017</v>
      </c>
      <c r="D99" t="s">
        <v>40</v>
      </c>
      <c r="E99" t="s">
        <v>70</v>
      </c>
      <c r="F99" t="s">
        <v>43</v>
      </c>
      <c r="G99" t="s">
        <v>46</v>
      </c>
      <c r="H99">
        <v>350</v>
      </c>
      <c r="I99" t="s">
        <v>58</v>
      </c>
      <c r="J99" s="4">
        <f t="shared" ref="J99:J100" si="20">J98*1.06</f>
        <v>45663.104000000007</v>
      </c>
      <c r="L99" t="s">
        <v>73</v>
      </c>
    </row>
    <row r="100" spans="1:12" x14ac:dyDescent="0.35">
      <c r="A100" t="s">
        <v>12</v>
      </c>
      <c r="B100" t="s">
        <v>17</v>
      </c>
      <c r="C100">
        <v>2018</v>
      </c>
      <c r="D100" t="s">
        <v>40</v>
      </c>
      <c r="E100" t="s">
        <v>70</v>
      </c>
      <c r="F100" t="s">
        <v>43</v>
      </c>
      <c r="G100" t="s">
        <v>46</v>
      </c>
      <c r="H100">
        <v>350</v>
      </c>
      <c r="I100" t="s">
        <v>58</v>
      </c>
      <c r="J100" s="4">
        <f t="shared" si="20"/>
        <v>48402.890240000008</v>
      </c>
      <c r="L100" t="s">
        <v>73</v>
      </c>
    </row>
    <row r="101" spans="1:12" x14ac:dyDescent="0.35">
      <c r="A101" t="s">
        <v>10</v>
      </c>
      <c r="B101" t="s">
        <v>17</v>
      </c>
      <c r="C101">
        <v>2015</v>
      </c>
      <c r="D101" t="s">
        <v>41</v>
      </c>
      <c r="E101" t="s">
        <v>70</v>
      </c>
      <c r="F101" t="s">
        <v>43</v>
      </c>
      <c r="G101" t="s">
        <v>46</v>
      </c>
      <c r="H101">
        <v>295</v>
      </c>
      <c r="I101" t="s">
        <v>59</v>
      </c>
      <c r="J101" s="4">
        <v>43270</v>
      </c>
      <c r="L101" t="s">
        <v>73</v>
      </c>
    </row>
    <row r="102" spans="1:12" x14ac:dyDescent="0.35">
      <c r="A102" t="s">
        <v>10</v>
      </c>
      <c r="B102" t="s">
        <v>17</v>
      </c>
      <c r="C102">
        <v>2016</v>
      </c>
      <c r="D102" t="s">
        <v>41</v>
      </c>
      <c r="E102" t="s">
        <v>70</v>
      </c>
      <c r="F102" t="s">
        <v>43</v>
      </c>
      <c r="G102" t="s">
        <v>46</v>
      </c>
      <c r="H102">
        <v>295</v>
      </c>
      <c r="I102" t="s">
        <v>59</v>
      </c>
      <c r="J102" s="4">
        <f>J101*1.06</f>
        <v>45866.200000000004</v>
      </c>
      <c r="L102" t="s">
        <v>73</v>
      </c>
    </row>
    <row r="103" spans="1:12" x14ac:dyDescent="0.35">
      <c r="A103" t="s">
        <v>10</v>
      </c>
      <c r="B103" t="s">
        <v>17</v>
      </c>
      <c r="C103">
        <v>2017</v>
      </c>
      <c r="D103" t="s">
        <v>41</v>
      </c>
      <c r="E103" t="s">
        <v>70</v>
      </c>
      <c r="F103" t="s">
        <v>43</v>
      </c>
      <c r="G103" t="s">
        <v>46</v>
      </c>
      <c r="H103">
        <v>295</v>
      </c>
      <c r="I103" t="s">
        <v>59</v>
      </c>
      <c r="J103" s="4">
        <f t="shared" ref="J103:J104" si="21">J102*1.06</f>
        <v>48618.172000000006</v>
      </c>
      <c r="L103" t="s">
        <v>73</v>
      </c>
    </row>
    <row r="104" spans="1:12" x14ac:dyDescent="0.35">
      <c r="A104" t="s">
        <v>10</v>
      </c>
      <c r="B104" t="s">
        <v>17</v>
      </c>
      <c r="C104">
        <v>2018</v>
      </c>
      <c r="D104" t="s">
        <v>41</v>
      </c>
      <c r="E104" t="s">
        <v>70</v>
      </c>
      <c r="F104" t="s">
        <v>43</v>
      </c>
      <c r="G104" t="s">
        <v>46</v>
      </c>
      <c r="H104">
        <v>295</v>
      </c>
      <c r="I104" t="s">
        <v>59</v>
      </c>
      <c r="J104" s="4">
        <f t="shared" si="21"/>
        <v>51535.262320000009</v>
      </c>
      <c r="L104" t="s">
        <v>73</v>
      </c>
    </row>
    <row r="105" spans="1:12" x14ac:dyDescent="0.35">
      <c r="A105" t="s">
        <v>11</v>
      </c>
      <c r="B105" t="s">
        <v>17</v>
      </c>
      <c r="C105">
        <v>2015</v>
      </c>
      <c r="D105" t="s">
        <v>42</v>
      </c>
      <c r="E105" t="s">
        <v>72</v>
      </c>
      <c r="F105" t="s">
        <v>43</v>
      </c>
      <c r="G105" t="s">
        <v>46</v>
      </c>
      <c r="H105">
        <v>134</v>
      </c>
      <c r="I105" t="s">
        <v>60</v>
      </c>
      <c r="J105" s="4">
        <v>31250</v>
      </c>
      <c r="L105" t="s">
        <v>73</v>
      </c>
    </row>
    <row r="106" spans="1:12" x14ac:dyDescent="0.35">
      <c r="A106" t="s">
        <v>11</v>
      </c>
      <c r="B106" t="s">
        <v>17</v>
      </c>
      <c r="C106">
        <v>2016</v>
      </c>
      <c r="D106" t="s">
        <v>42</v>
      </c>
      <c r="E106" t="s">
        <v>72</v>
      </c>
      <c r="F106" t="s">
        <v>43</v>
      </c>
      <c r="G106" t="s">
        <v>46</v>
      </c>
      <c r="H106">
        <v>134</v>
      </c>
      <c r="I106" t="s">
        <v>60</v>
      </c>
      <c r="J106" s="4">
        <f>J105*1.05</f>
        <v>32812.5</v>
      </c>
      <c r="L106" t="s">
        <v>73</v>
      </c>
    </row>
    <row r="107" spans="1:12" x14ac:dyDescent="0.35">
      <c r="A107" t="s">
        <v>11</v>
      </c>
      <c r="B107" t="s">
        <v>17</v>
      </c>
      <c r="C107">
        <v>2017</v>
      </c>
      <c r="D107" t="s">
        <v>42</v>
      </c>
      <c r="E107" t="s">
        <v>72</v>
      </c>
      <c r="F107" t="s">
        <v>43</v>
      </c>
      <c r="G107" t="s">
        <v>46</v>
      </c>
      <c r="H107">
        <v>134</v>
      </c>
      <c r="I107" t="s">
        <v>60</v>
      </c>
      <c r="J107" s="4">
        <f t="shared" ref="J107:J108" si="22">J106*1.05</f>
        <v>34453.125</v>
      </c>
      <c r="L107" t="s">
        <v>73</v>
      </c>
    </row>
    <row r="108" spans="1:12" x14ac:dyDescent="0.35">
      <c r="A108" t="s">
        <v>11</v>
      </c>
      <c r="B108" t="s">
        <v>17</v>
      </c>
      <c r="C108">
        <v>2018</v>
      </c>
      <c r="D108" t="s">
        <v>42</v>
      </c>
      <c r="E108" t="s">
        <v>72</v>
      </c>
      <c r="F108" t="s">
        <v>43</v>
      </c>
      <c r="G108" t="s">
        <v>46</v>
      </c>
      <c r="H108">
        <v>134</v>
      </c>
      <c r="I108" t="s">
        <v>60</v>
      </c>
      <c r="J108" s="4">
        <f t="shared" si="22"/>
        <v>36175.78125</v>
      </c>
      <c r="L108" t="s">
        <v>73</v>
      </c>
    </row>
  </sheetData>
  <mergeCells count="1">
    <mergeCell ref="A1:B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8" r:id="rId3" name="Button 32">
              <controlPr defaultSize="0" print="0" autoFill="0" autoPict="0" macro="[0]!Sheet3.generateReport">
                <anchor moveWithCells="1" sizeWithCells="1">
                  <from>
                    <xdr:col>2</xdr:col>
                    <xdr:colOff>901700</xdr:colOff>
                    <xdr:row>1</xdr:row>
                    <xdr:rowOff>95250</xdr:rowOff>
                  </from>
                  <to>
                    <xdr:col>4</xdr:col>
                    <xdr:colOff>25400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roadMap!$B$2:$B$7</xm:f>
          </x14:formula1>
          <xm:sqref>B3</xm:sqref>
        </x14:dataValidation>
        <x14:dataValidation type="list" allowBlank="1" showInputMessage="1" showErrorMessage="1">
          <x14:formula1>
            <xm:f>roadMap!$C$2:$C$5</xm:f>
          </x14:formula1>
          <xm:sqref>B4</xm:sqref>
        </x14:dataValidation>
        <x14:dataValidation type="list" allowBlank="1" showInputMessage="1" showErrorMessage="1">
          <x14:formula1>
            <xm:f>roadMap!$E$2:$E$4</xm:f>
          </x14:formula1>
          <xm:sqref>B5</xm:sqref>
        </x14:dataValidation>
        <x14:dataValidation type="list" allowBlank="1" showInputMessage="1" showErrorMessage="1">
          <x14:formula1>
            <xm:f>roadMap!$F$2:$F$3</xm:f>
          </x14:formula1>
          <xm:sqref>B6</xm:sqref>
        </x14:dataValidation>
        <x14:dataValidation type="list" allowBlank="1" showInputMessage="1" showErrorMessage="1">
          <x14:formula1>
            <xm:f>roadMap!$G$2:$G$3</xm:f>
          </x14:formula1>
          <xm:sqref>B7</xm:sqref>
        </x14:dataValidation>
        <x14:dataValidation type="list" allowBlank="1" showInputMessage="1" showErrorMessage="1">
          <x14:formula1>
            <xm:f>roadMap!$H$2:$H$29</xm:f>
          </x14:formula1>
          <xm:sqref>B8</xm:sqref>
        </x14:dataValidation>
        <x14:dataValidation type="list" allowBlank="1" showInputMessage="1" showErrorMessage="1">
          <x14:formula1>
            <xm:f>roadMap!$I$2:$I$29</xm:f>
          </x14:formula1>
          <xm:sqref>B9</xm:sqref>
        </x14:dataValidation>
        <x14:dataValidation type="list" allowBlank="1" showInputMessage="1" showErrorMessage="1">
          <x14:formula1>
            <xm:f>roadMap!$J$2:$J$93</xm:f>
          </x14:formula1>
          <xm:sqref>B10</xm:sqref>
        </x14:dataValidation>
        <x14:dataValidation type="list" allowBlank="1" showInputMessage="1" showErrorMessage="1">
          <x14:formula1>
            <xm:f>roadMap!$K$2:$K$4</xm:f>
          </x14:formula1>
          <xm:sqref>B11</xm:sqref>
        </x14:dataValidation>
        <x14:dataValidation type="list" allowBlank="1" showInputMessage="1" showErrorMessage="1">
          <x14:formula1>
            <xm:f>dunmyData!$A$2:$A$22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dunmyData</vt:lpstr>
      <vt:lpstr>roadMap</vt:lpstr>
      <vt:lpstr>purchasingSytem</vt:lpstr>
    </vt:vector>
  </TitlesOfParts>
  <Company>CALIBRE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So, Andrew</dc:creator>
  <cp:lastModifiedBy>So, Andrew</cp:lastModifiedBy>
  <dcterms:created xsi:type="dcterms:W3CDTF">2018-04-27T02:53:13Z</dcterms:created>
  <dcterms:modified xsi:type="dcterms:W3CDTF">2018-04-30T02:52:32Z</dcterms:modified>
</cp:coreProperties>
</file>