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pivotTables/pivotTable2.xml" ContentType="application/vnd.openxmlformats-officedocument.spreadsheetml.pivotTab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manth\Downloads\"/>
    </mc:Choice>
  </mc:AlternateContent>
  <bookViews>
    <workbookView xWindow="0" yWindow="0" windowWidth="20490" windowHeight="7620" tabRatio="987" firstSheet="3" activeTab="3"/>
  </bookViews>
  <sheets>
    <sheet name="Line Chart" sheetId="2" r:id="rId1"/>
    <sheet name="Bar Charts" sheetId="1" r:id="rId2"/>
    <sheet name="Column Charts" sheetId="5" r:id="rId3"/>
    <sheet name="Pie Chart" sheetId="3" r:id="rId4"/>
    <sheet name="Scatter Plot" sheetId="4" r:id="rId5"/>
    <sheet name="Area " sheetId="6" r:id="rId6"/>
    <sheet name="Formatting" sheetId="7" r:id="rId7"/>
    <sheet name="Secondary Axis" sheetId="10" r:id="rId8"/>
    <sheet name="Line Charts" sheetId="15" r:id="rId9"/>
    <sheet name="Bar" sheetId="16" r:id="rId10"/>
    <sheet name="Column" sheetId="17" r:id="rId11"/>
    <sheet name="Pie" sheetId="18" r:id="rId12"/>
    <sheet name="Scatter" sheetId="19" r:id="rId13"/>
    <sheet name="Area" sheetId="20" r:id="rId14"/>
    <sheet name="Combination Charts- Secondary A" sheetId="11" r:id="rId15"/>
    <sheet name="Bubble Charts" sheetId="13" r:id="rId16"/>
    <sheet name="Pivot-C" sheetId="22" r:id="rId17"/>
    <sheet name="Formating" sheetId="23" r:id="rId18"/>
    <sheet name="Pivot Charts" sheetId="14" r:id="rId19"/>
    <sheet name="Useful Links" sheetId="8" r:id="rId20"/>
    <sheet name="Exercise 1" sheetId="9" r:id="rId21"/>
    <sheet name="Exercise 2" sheetId="12" r:id="rId22"/>
  </sheets>
  <externalReferences>
    <externalReference r:id="rId23"/>
  </externalReferences>
  <calcPr calcId="162913"/>
  <pivotCaches>
    <pivotCache cacheId="10" r:id="rId24"/>
    <pivotCache cacheId="11" r:id="rId25"/>
  </pivotCaches>
</workbook>
</file>

<file path=xl/calcChain.xml><?xml version="1.0" encoding="utf-8"?>
<calcChain xmlns="http://schemas.openxmlformats.org/spreadsheetml/2006/main">
  <c r="F7" i="6" l="1"/>
  <c r="F3" i="6"/>
  <c r="F4" i="6"/>
  <c r="F5" i="6"/>
  <c r="F6" i="6"/>
  <c r="F2" i="6"/>
  <c r="F3" i="5"/>
  <c r="F4" i="5"/>
  <c r="F5" i="5"/>
  <c r="F6" i="5"/>
  <c r="F2" i="5"/>
  <c r="C7" i="5"/>
  <c r="D7" i="5"/>
  <c r="E7" i="5"/>
  <c r="B7" i="5"/>
  <c r="H564" i="22" l="1"/>
  <c r="G564" i="22"/>
  <c r="H563" i="22"/>
  <c r="G563" i="22"/>
  <c r="H562" i="22"/>
  <c r="G562" i="22"/>
  <c r="H561" i="22"/>
  <c r="G561" i="22"/>
  <c r="H560" i="22"/>
  <c r="G560" i="22"/>
  <c r="H559" i="22"/>
  <c r="G559" i="22"/>
  <c r="H558" i="22"/>
  <c r="G558" i="22"/>
  <c r="H557" i="22"/>
  <c r="G557" i="22"/>
  <c r="H556" i="22"/>
  <c r="G556" i="22"/>
  <c r="H555" i="22"/>
  <c r="G555" i="22"/>
  <c r="H554" i="22"/>
  <c r="G554" i="22"/>
  <c r="H553" i="22"/>
  <c r="G553" i="22"/>
  <c r="H552" i="22"/>
  <c r="G552" i="22"/>
  <c r="H551" i="22"/>
  <c r="G551" i="22"/>
  <c r="H550" i="22"/>
  <c r="G550" i="22"/>
  <c r="H549" i="22"/>
  <c r="G549" i="22"/>
  <c r="H548" i="22"/>
  <c r="G548" i="22"/>
  <c r="H547" i="22"/>
  <c r="G547" i="22"/>
  <c r="H546" i="22"/>
  <c r="G546" i="22"/>
  <c r="H545" i="22"/>
  <c r="G545" i="22"/>
  <c r="H544" i="22"/>
  <c r="G544" i="22"/>
  <c r="H543" i="22"/>
  <c r="G543" i="22"/>
  <c r="H542" i="22"/>
  <c r="G542" i="22"/>
  <c r="H541" i="22"/>
  <c r="G541" i="22"/>
  <c r="H540" i="22"/>
  <c r="G540" i="22"/>
  <c r="H539" i="22"/>
  <c r="G539" i="22"/>
  <c r="H538" i="22"/>
  <c r="G538" i="22"/>
  <c r="H537" i="22"/>
  <c r="G537" i="22"/>
  <c r="H536" i="22"/>
  <c r="G536" i="22"/>
  <c r="H535" i="22"/>
  <c r="G535" i="22"/>
  <c r="H534" i="22"/>
  <c r="G534" i="22"/>
  <c r="H533" i="22"/>
  <c r="G533" i="22"/>
  <c r="H532" i="22"/>
  <c r="G532" i="22"/>
  <c r="H531" i="22"/>
  <c r="G531" i="22"/>
  <c r="H530" i="22"/>
  <c r="G530" i="22"/>
  <c r="H529" i="22"/>
  <c r="G529" i="22"/>
  <c r="H528" i="22"/>
  <c r="G528" i="22"/>
  <c r="H527" i="22"/>
  <c r="G527" i="22"/>
  <c r="H526" i="22"/>
  <c r="G526" i="22"/>
  <c r="H525" i="22"/>
  <c r="G525" i="22"/>
  <c r="H524" i="22"/>
  <c r="G524" i="22"/>
  <c r="H523" i="22"/>
  <c r="G523" i="22"/>
  <c r="H522" i="22"/>
  <c r="G522" i="22"/>
  <c r="H521" i="22"/>
  <c r="G521" i="22"/>
  <c r="H520" i="22"/>
  <c r="G520" i="22"/>
  <c r="H519" i="22"/>
  <c r="G519" i="22"/>
  <c r="H518" i="22"/>
  <c r="G518" i="22"/>
  <c r="H517" i="22"/>
  <c r="G517" i="22"/>
  <c r="H516" i="22"/>
  <c r="G516" i="22"/>
  <c r="H515" i="22"/>
  <c r="G515" i="22"/>
  <c r="H514" i="22"/>
  <c r="G514" i="22"/>
  <c r="H513" i="22"/>
  <c r="G513" i="22"/>
  <c r="H512" i="22"/>
  <c r="G512" i="22"/>
  <c r="H511" i="22"/>
  <c r="G511" i="22"/>
  <c r="H510" i="22"/>
  <c r="G510" i="22"/>
  <c r="H509" i="22"/>
  <c r="G509" i="22"/>
  <c r="H508" i="22"/>
  <c r="G508" i="22"/>
  <c r="H507" i="22"/>
  <c r="G507" i="22"/>
  <c r="H506" i="22"/>
  <c r="G506" i="22"/>
  <c r="H505" i="22"/>
  <c r="G505" i="22"/>
  <c r="H504" i="22"/>
  <c r="G504" i="22"/>
  <c r="H503" i="22"/>
  <c r="G503" i="22"/>
  <c r="H502" i="22"/>
  <c r="G502" i="22"/>
  <c r="H501" i="22"/>
  <c r="G501" i="22"/>
  <c r="H500" i="22"/>
  <c r="G500" i="22"/>
  <c r="H499" i="22"/>
  <c r="G499" i="22"/>
  <c r="H498" i="22"/>
  <c r="G498" i="22"/>
  <c r="H497" i="22"/>
  <c r="G497" i="22"/>
  <c r="H496" i="22"/>
  <c r="G496" i="22"/>
  <c r="H495" i="22"/>
  <c r="G495" i="22"/>
  <c r="H494" i="22"/>
  <c r="G494" i="22"/>
  <c r="H493" i="22"/>
  <c r="G493" i="22"/>
  <c r="H492" i="22"/>
  <c r="G492" i="22"/>
  <c r="H491" i="22"/>
  <c r="G491" i="22"/>
  <c r="H490" i="22"/>
  <c r="G490" i="22"/>
  <c r="H489" i="22"/>
  <c r="G489" i="22"/>
  <c r="H488" i="22"/>
  <c r="G488" i="22"/>
  <c r="H487" i="22"/>
  <c r="G487" i="22"/>
  <c r="H486" i="22"/>
  <c r="G486" i="22"/>
  <c r="H485" i="22"/>
  <c r="G485" i="22"/>
  <c r="H484" i="22"/>
  <c r="G484" i="22"/>
  <c r="H483" i="22"/>
  <c r="G483" i="22"/>
  <c r="H482" i="22"/>
  <c r="G482" i="22"/>
  <c r="H481" i="22"/>
  <c r="G481" i="22"/>
  <c r="H480" i="22"/>
  <c r="G480" i="22"/>
  <c r="H479" i="22"/>
  <c r="G479" i="22"/>
  <c r="H478" i="22"/>
  <c r="G478" i="22"/>
  <c r="H477" i="22"/>
  <c r="G477" i="22"/>
  <c r="H476" i="22"/>
  <c r="G476" i="22"/>
  <c r="H475" i="22"/>
  <c r="G475" i="22"/>
  <c r="H474" i="22"/>
  <c r="G474" i="22"/>
  <c r="H473" i="22"/>
  <c r="G473" i="22"/>
  <c r="H472" i="22"/>
  <c r="G472" i="22"/>
  <c r="H471" i="22"/>
  <c r="G471" i="22"/>
  <c r="H470" i="22"/>
  <c r="G470" i="22"/>
  <c r="H469" i="22"/>
  <c r="G469" i="22"/>
  <c r="H468" i="22"/>
  <c r="G468" i="22"/>
  <c r="H467" i="22"/>
  <c r="G467" i="22"/>
  <c r="H466" i="22"/>
  <c r="G466" i="22"/>
  <c r="H465" i="22"/>
  <c r="G465" i="22"/>
  <c r="H464" i="22"/>
  <c r="G464" i="22"/>
  <c r="H463" i="22"/>
  <c r="G463" i="22"/>
  <c r="H462" i="22"/>
  <c r="G462" i="22"/>
  <c r="H461" i="22"/>
  <c r="G461" i="22"/>
  <c r="H460" i="22"/>
  <c r="G460" i="22"/>
  <c r="H459" i="22"/>
  <c r="G459" i="22"/>
  <c r="H458" i="22"/>
  <c r="G458" i="22"/>
  <c r="H457" i="22"/>
  <c r="G457" i="22"/>
  <c r="H456" i="22"/>
  <c r="G456" i="22"/>
  <c r="H455" i="22"/>
  <c r="G455" i="22"/>
  <c r="H454" i="22"/>
  <c r="G454" i="22"/>
  <c r="H453" i="22"/>
  <c r="G453" i="22"/>
  <c r="H452" i="22"/>
  <c r="G452" i="22"/>
  <c r="H451" i="22"/>
  <c r="G451" i="22"/>
  <c r="H450" i="22"/>
  <c r="G450" i="22"/>
  <c r="H449" i="22"/>
  <c r="G449" i="22"/>
  <c r="H448" i="22"/>
  <c r="G448" i="22"/>
  <c r="H447" i="22"/>
  <c r="G447" i="22"/>
  <c r="H446" i="22"/>
  <c r="G446" i="22"/>
  <c r="H445" i="22"/>
  <c r="G445" i="22"/>
  <c r="H444" i="22"/>
  <c r="G444" i="22"/>
  <c r="H443" i="22"/>
  <c r="G443" i="22"/>
  <c r="H442" i="22"/>
  <c r="G442" i="22"/>
  <c r="H441" i="22"/>
  <c r="G441" i="22"/>
  <c r="H440" i="22"/>
  <c r="G440" i="22"/>
  <c r="H439" i="22"/>
  <c r="G439" i="22"/>
  <c r="H438" i="22"/>
  <c r="G438" i="22"/>
  <c r="H437" i="22"/>
  <c r="G437" i="22"/>
  <c r="H436" i="22"/>
  <c r="G436" i="22"/>
  <c r="H435" i="22"/>
  <c r="G435" i="22"/>
  <c r="H434" i="22"/>
  <c r="G434" i="22"/>
  <c r="H433" i="22"/>
  <c r="G433" i="22"/>
  <c r="H432" i="22"/>
  <c r="G432" i="22"/>
  <c r="H431" i="22"/>
  <c r="G431" i="22"/>
  <c r="H430" i="22"/>
  <c r="G430" i="22"/>
  <c r="H429" i="22"/>
  <c r="G429" i="22"/>
  <c r="H428" i="22"/>
  <c r="G428" i="22"/>
  <c r="H427" i="22"/>
  <c r="G427" i="22"/>
  <c r="H426" i="22"/>
  <c r="G426" i="22"/>
  <c r="H425" i="22"/>
  <c r="G425" i="22"/>
  <c r="H424" i="22"/>
  <c r="G424" i="22"/>
  <c r="H423" i="22"/>
  <c r="G423" i="22"/>
  <c r="H422" i="22"/>
  <c r="G422" i="22"/>
  <c r="H421" i="22"/>
  <c r="G421" i="22"/>
  <c r="H420" i="22"/>
  <c r="G420" i="22"/>
  <c r="H419" i="22"/>
  <c r="G419" i="22"/>
  <c r="H418" i="22"/>
  <c r="G418" i="22"/>
  <c r="H417" i="22"/>
  <c r="G417" i="22"/>
  <c r="H416" i="22"/>
  <c r="G416" i="22"/>
  <c r="H415" i="22"/>
  <c r="G415" i="22"/>
  <c r="H414" i="22"/>
  <c r="G414" i="22"/>
  <c r="H413" i="22"/>
  <c r="G413" i="22"/>
  <c r="H412" i="22"/>
  <c r="G412" i="22"/>
  <c r="H411" i="22"/>
  <c r="G411" i="22"/>
  <c r="H410" i="22"/>
  <c r="G410" i="22"/>
  <c r="H409" i="22"/>
  <c r="G409" i="22"/>
  <c r="H408" i="22"/>
  <c r="G408" i="22"/>
  <c r="H407" i="22"/>
  <c r="G407" i="22"/>
  <c r="H406" i="22"/>
  <c r="G406" i="22"/>
  <c r="H405" i="22"/>
  <c r="G405" i="22"/>
  <c r="H404" i="22"/>
  <c r="G404" i="22"/>
  <c r="H403" i="22"/>
  <c r="G403" i="22"/>
  <c r="H402" i="22"/>
  <c r="G402" i="22"/>
  <c r="H401" i="22"/>
  <c r="G401" i="22"/>
  <c r="H400" i="22"/>
  <c r="G400" i="22"/>
  <c r="H399" i="22"/>
  <c r="G399" i="22"/>
  <c r="H398" i="22"/>
  <c r="G398" i="22"/>
  <c r="H397" i="22"/>
  <c r="G397" i="22"/>
  <c r="H396" i="22"/>
  <c r="G396" i="22"/>
  <c r="H395" i="22"/>
  <c r="G395" i="22"/>
  <c r="H394" i="22"/>
  <c r="G394" i="22"/>
  <c r="H393" i="22"/>
  <c r="G393" i="22"/>
  <c r="H392" i="22"/>
  <c r="G392" i="22"/>
  <c r="H391" i="22"/>
  <c r="G391" i="22"/>
  <c r="H390" i="22"/>
  <c r="G390" i="22"/>
  <c r="H389" i="22"/>
  <c r="G389" i="22"/>
  <c r="H388" i="22"/>
  <c r="G388" i="22"/>
  <c r="H387" i="22"/>
  <c r="G387" i="22"/>
  <c r="H386" i="22"/>
  <c r="G386" i="22"/>
  <c r="H385" i="22"/>
  <c r="G385" i="22"/>
  <c r="H384" i="22"/>
  <c r="G384" i="22"/>
  <c r="H383" i="22"/>
  <c r="G383" i="22"/>
  <c r="H382" i="22"/>
  <c r="G382" i="22"/>
  <c r="H381" i="22"/>
  <c r="G381" i="22"/>
  <c r="H380" i="22"/>
  <c r="G380" i="22"/>
  <c r="H379" i="22"/>
  <c r="G379" i="22"/>
  <c r="H378" i="22"/>
  <c r="G378" i="22"/>
  <c r="H377" i="22"/>
  <c r="G377" i="22"/>
  <c r="H376" i="22"/>
  <c r="G376" i="22"/>
  <c r="H375" i="22"/>
  <c r="G375" i="22"/>
  <c r="H374" i="22"/>
  <c r="G374" i="22"/>
  <c r="H373" i="22"/>
  <c r="G373" i="22"/>
  <c r="H372" i="22"/>
  <c r="G372" i="22"/>
  <c r="H371" i="22"/>
  <c r="G371" i="22"/>
  <c r="H370" i="22"/>
  <c r="G370" i="22"/>
  <c r="H369" i="22"/>
  <c r="G369" i="22"/>
  <c r="H368" i="22"/>
  <c r="G368" i="22"/>
  <c r="H367" i="22"/>
  <c r="G367" i="22"/>
  <c r="H366" i="22"/>
  <c r="G366" i="22"/>
  <c r="H365" i="22"/>
  <c r="G365" i="22"/>
  <c r="H364" i="22"/>
  <c r="G364" i="22"/>
  <c r="H363" i="22"/>
  <c r="G363" i="22"/>
  <c r="H362" i="22"/>
  <c r="G362" i="22"/>
  <c r="H361" i="22"/>
  <c r="G361" i="22"/>
  <c r="H360" i="22"/>
  <c r="G360" i="22"/>
  <c r="H359" i="22"/>
  <c r="G359" i="22"/>
  <c r="H358" i="22"/>
  <c r="G358" i="22"/>
  <c r="H357" i="22"/>
  <c r="G357" i="22"/>
  <c r="H356" i="22"/>
  <c r="G356" i="22"/>
  <c r="H355" i="22"/>
  <c r="G355" i="22"/>
  <c r="H354" i="22"/>
  <c r="G354" i="22"/>
  <c r="H353" i="22"/>
  <c r="G353" i="22"/>
  <c r="H352" i="22"/>
  <c r="G352" i="22"/>
  <c r="H351" i="22"/>
  <c r="G351" i="22"/>
  <c r="H350" i="22"/>
  <c r="G350" i="22"/>
  <c r="H349" i="22"/>
  <c r="G349" i="22"/>
  <c r="H348" i="22"/>
  <c r="G348" i="22"/>
  <c r="H347" i="22"/>
  <c r="G347" i="22"/>
  <c r="H346" i="22"/>
  <c r="G346" i="22"/>
  <c r="H345" i="22"/>
  <c r="G345" i="22"/>
  <c r="H344" i="22"/>
  <c r="G344" i="22"/>
  <c r="H343" i="22"/>
  <c r="G343" i="22"/>
  <c r="H342" i="22"/>
  <c r="G342" i="22"/>
  <c r="H341" i="22"/>
  <c r="G341" i="22"/>
  <c r="H340" i="22"/>
  <c r="G340" i="22"/>
  <c r="H339" i="22"/>
  <c r="G339" i="22"/>
  <c r="H338" i="22"/>
  <c r="G338" i="22"/>
  <c r="H337" i="22"/>
  <c r="G337" i="22"/>
  <c r="H336" i="22"/>
  <c r="G336" i="22"/>
  <c r="H335" i="22"/>
  <c r="G335" i="22"/>
  <c r="H334" i="22"/>
  <c r="G334" i="22"/>
  <c r="H333" i="22"/>
  <c r="G333" i="22"/>
  <c r="H332" i="22"/>
  <c r="G332" i="22"/>
  <c r="H331" i="22"/>
  <c r="G331" i="22"/>
  <c r="H330" i="22"/>
  <c r="G330" i="22"/>
  <c r="H329" i="22"/>
  <c r="G329" i="22"/>
  <c r="H328" i="22"/>
  <c r="G328" i="22"/>
  <c r="H327" i="22"/>
  <c r="G327" i="22"/>
  <c r="H326" i="22"/>
  <c r="G326" i="22"/>
  <c r="H325" i="22"/>
  <c r="G325" i="22"/>
  <c r="H324" i="22"/>
  <c r="G324" i="22"/>
  <c r="H323" i="22"/>
  <c r="G323" i="22"/>
  <c r="H322" i="22"/>
  <c r="G322" i="22"/>
  <c r="H321" i="22"/>
  <c r="G321" i="22"/>
  <c r="H320" i="22"/>
  <c r="G320" i="22"/>
  <c r="H319" i="22"/>
  <c r="G319" i="22"/>
  <c r="H318" i="22"/>
  <c r="G318" i="22"/>
  <c r="H317" i="22"/>
  <c r="G317" i="22"/>
  <c r="H316" i="22"/>
  <c r="G316" i="22"/>
  <c r="H315" i="22"/>
  <c r="G315" i="22"/>
  <c r="H314" i="22"/>
  <c r="G314" i="22"/>
  <c r="H313" i="22"/>
  <c r="G313" i="22"/>
  <c r="H312" i="22"/>
  <c r="G312" i="22"/>
  <c r="H311" i="22"/>
  <c r="G311" i="22"/>
  <c r="H310" i="22"/>
  <c r="G310" i="22"/>
  <c r="H309" i="22"/>
  <c r="G309" i="22"/>
  <c r="H308" i="22"/>
  <c r="G308" i="22"/>
  <c r="H307" i="22"/>
  <c r="G307" i="22"/>
  <c r="H306" i="22"/>
  <c r="G306" i="22"/>
  <c r="H305" i="22"/>
  <c r="G305" i="22"/>
  <c r="H304" i="22"/>
  <c r="G304" i="22"/>
  <c r="H303" i="22"/>
  <c r="G303" i="22"/>
  <c r="H302" i="22"/>
  <c r="G302" i="22"/>
  <c r="H301" i="22"/>
  <c r="G301" i="22"/>
  <c r="H300" i="22"/>
  <c r="G300" i="22"/>
  <c r="H299" i="22"/>
  <c r="G299" i="22"/>
  <c r="H298" i="22"/>
  <c r="G298" i="22"/>
  <c r="H297" i="22"/>
  <c r="G297" i="22"/>
  <c r="H296" i="22"/>
  <c r="G296" i="22"/>
  <c r="H295" i="22"/>
  <c r="G295" i="22"/>
  <c r="H294" i="22"/>
  <c r="G294" i="22"/>
  <c r="H293" i="22"/>
  <c r="G293" i="22"/>
  <c r="H292" i="22"/>
  <c r="G292" i="22"/>
  <c r="H291" i="22"/>
  <c r="G291" i="22"/>
  <c r="H290" i="22"/>
  <c r="G290" i="22"/>
  <c r="H289" i="22"/>
  <c r="G289" i="22"/>
  <c r="H288" i="22"/>
  <c r="G288" i="22"/>
  <c r="H287" i="22"/>
  <c r="G287" i="22"/>
  <c r="H286" i="22"/>
  <c r="G286" i="22"/>
  <c r="H285" i="22"/>
  <c r="G285" i="22"/>
  <c r="H284" i="22"/>
  <c r="G284" i="22"/>
  <c r="H283" i="22"/>
  <c r="G283" i="22"/>
  <c r="H282" i="22"/>
  <c r="G282" i="22"/>
  <c r="H281" i="22"/>
  <c r="G281" i="22"/>
  <c r="H280" i="22"/>
  <c r="G280" i="22"/>
  <c r="H279" i="22"/>
  <c r="G279" i="22"/>
  <c r="H278" i="22"/>
  <c r="G278" i="22"/>
  <c r="H277" i="22"/>
  <c r="G277" i="22"/>
  <c r="H276" i="22"/>
  <c r="G276" i="22"/>
  <c r="H275" i="22"/>
  <c r="G275" i="22"/>
  <c r="H274" i="22"/>
  <c r="G274" i="22"/>
  <c r="H273" i="22"/>
  <c r="G273" i="22"/>
  <c r="H272" i="22"/>
  <c r="G272" i="22"/>
  <c r="H271" i="22"/>
  <c r="G271" i="22"/>
  <c r="H270" i="22"/>
  <c r="G270" i="22"/>
  <c r="H269" i="22"/>
  <c r="G269" i="22"/>
  <c r="H268" i="22"/>
  <c r="G268" i="22"/>
  <c r="H267" i="22"/>
  <c r="G267" i="22"/>
  <c r="H266" i="22"/>
  <c r="G266" i="22"/>
  <c r="H265" i="22"/>
  <c r="G265" i="22"/>
  <c r="H264" i="22"/>
  <c r="G264" i="22"/>
  <c r="H263" i="22"/>
  <c r="G263" i="22"/>
  <c r="H262" i="22"/>
  <c r="G262" i="22"/>
  <c r="H261" i="22"/>
  <c r="G261" i="22"/>
  <c r="H260" i="22"/>
  <c r="G260" i="22"/>
  <c r="H259" i="22"/>
  <c r="G259" i="22"/>
  <c r="H258" i="22"/>
  <c r="G258" i="22"/>
  <c r="H257" i="22"/>
  <c r="G257" i="22"/>
  <c r="H256" i="22"/>
  <c r="G256" i="22"/>
  <c r="H255" i="22"/>
  <c r="G255" i="22"/>
  <c r="H254" i="22"/>
  <c r="G254" i="22"/>
  <c r="H253" i="22"/>
  <c r="G253" i="22"/>
  <c r="H252" i="22"/>
  <c r="G252" i="22"/>
  <c r="H251" i="22"/>
  <c r="G251" i="22"/>
  <c r="H250" i="22"/>
  <c r="G250" i="22"/>
  <c r="H249" i="22"/>
  <c r="G249" i="22"/>
  <c r="H248" i="22"/>
  <c r="G248" i="22"/>
  <c r="H247" i="22"/>
  <c r="G247" i="22"/>
  <c r="H246" i="22"/>
  <c r="G246" i="22"/>
  <c r="H245" i="22"/>
  <c r="G245" i="22"/>
  <c r="H244" i="22"/>
  <c r="G244" i="22"/>
  <c r="H243" i="22"/>
  <c r="G243" i="22"/>
  <c r="H242" i="22"/>
  <c r="G242" i="22"/>
  <c r="H241" i="22"/>
  <c r="G241" i="22"/>
  <c r="H240" i="22"/>
  <c r="G240" i="22"/>
  <c r="H239" i="22"/>
  <c r="G239" i="22"/>
  <c r="H238" i="22"/>
  <c r="G238" i="22"/>
  <c r="H237" i="22"/>
  <c r="G237" i="22"/>
  <c r="H236" i="22"/>
  <c r="G236" i="22"/>
  <c r="H235" i="22"/>
  <c r="G235" i="22"/>
  <c r="H234" i="22"/>
  <c r="G234" i="22"/>
  <c r="H233" i="22"/>
  <c r="G233" i="22"/>
  <c r="H232" i="22"/>
  <c r="G232" i="22"/>
  <c r="H231" i="22"/>
  <c r="G231" i="22"/>
  <c r="H230" i="22"/>
  <c r="G230" i="22"/>
  <c r="H229" i="22"/>
  <c r="G229" i="22"/>
  <c r="H228" i="22"/>
  <c r="G228" i="22"/>
  <c r="H227" i="22"/>
  <c r="G227" i="22"/>
  <c r="H226" i="22"/>
  <c r="G226" i="22"/>
  <c r="H225" i="22"/>
  <c r="G225" i="22"/>
  <c r="H224" i="22"/>
  <c r="G224" i="22"/>
  <c r="H223" i="22"/>
  <c r="G223" i="22"/>
  <c r="H222" i="22"/>
  <c r="G222" i="22"/>
  <c r="H221" i="22"/>
  <c r="G221" i="22"/>
  <c r="H220" i="22"/>
  <c r="G220" i="22"/>
  <c r="H219" i="22"/>
  <c r="G219" i="22"/>
  <c r="H218" i="22"/>
  <c r="G218" i="22"/>
  <c r="H217" i="22"/>
  <c r="G217" i="22"/>
  <c r="H216" i="22"/>
  <c r="G216" i="22"/>
  <c r="H215" i="22"/>
  <c r="G215" i="22"/>
  <c r="H214" i="22"/>
  <c r="G214" i="22"/>
  <c r="H213" i="22"/>
  <c r="G213" i="22"/>
  <c r="H212" i="22"/>
  <c r="G212" i="22"/>
  <c r="H211" i="22"/>
  <c r="G211" i="22"/>
  <c r="H210" i="22"/>
  <c r="G210" i="22"/>
  <c r="H209" i="22"/>
  <c r="G209" i="22"/>
  <c r="H208" i="22"/>
  <c r="G208" i="22"/>
  <c r="H207" i="22"/>
  <c r="G207" i="22"/>
  <c r="H206" i="22"/>
  <c r="G206" i="22"/>
  <c r="H205" i="22"/>
  <c r="G205" i="22"/>
  <c r="H204" i="22"/>
  <c r="G204" i="22"/>
  <c r="H203" i="22"/>
  <c r="G203" i="22"/>
  <c r="H202" i="22"/>
  <c r="G202" i="22"/>
  <c r="H201" i="22"/>
  <c r="G201" i="22"/>
  <c r="H200" i="22"/>
  <c r="G200" i="22"/>
  <c r="H199" i="22"/>
  <c r="G199" i="22"/>
  <c r="H198" i="22"/>
  <c r="G198" i="22"/>
  <c r="H197" i="22"/>
  <c r="G197" i="22"/>
  <c r="H196" i="22"/>
  <c r="G196" i="22"/>
  <c r="H195" i="22"/>
  <c r="G195" i="22"/>
  <c r="H194" i="22"/>
  <c r="G194" i="22"/>
  <c r="H193" i="22"/>
  <c r="G193" i="22"/>
  <c r="H192" i="22"/>
  <c r="G192" i="22"/>
  <c r="H191" i="22"/>
  <c r="G191" i="22"/>
  <c r="H190" i="22"/>
  <c r="G190" i="22"/>
  <c r="H189" i="22"/>
  <c r="G189" i="22"/>
  <c r="H188" i="22"/>
  <c r="G188" i="22"/>
  <c r="H187" i="22"/>
  <c r="G187" i="22"/>
  <c r="H186" i="22"/>
  <c r="G186" i="22"/>
  <c r="H185" i="22"/>
  <c r="G185" i="22"/>
  <c r="H184" i="22"/>
  <c r="G184" i="22"/>
  <c r="H183" i="22"/>
  <c r="G183" i="22"/>
  <c r="H182" i="22"/>
  <c r="G182" i="22"/>
  <c r="H181" i="22"/>
  <c r="G181" i="22"/>
  <c r="H180" i="22"/>
  <c r="G180" i="22"/>
  <c r="H179" i="22"/>
  <c r="G179" i="22"/>
  <c r="H178" i="22"/>
  <c r="G178" i="22"/>
  <c r="H177" i="22"/>
  <c r="G177" i="22"/>
  <c r="H176" i="22"/>
  <c r="G176" i="22"/>
  <c r="H175" i="22"/>
  <c r="G175" i="22"/>
  <c r="H174" i="22"/>
  <c r="G174" i="22"/>
  <c r="H173" i="22"/>
  <c r="G173" i="22"/>
  <c r="H172" i="22"/>
  <c r="G172" i="22"/>
  <c r="H171" i="22"/>
  <c r="G171" i="22"/>
  <c r="H170" i="22"/>
  <c r="G170" i="22"/>
  <c r="H169" i="22"/>
  <c r="G169" i="22"/>
  <c r="H168" i="22"/>
  <c r="G168" i="22"/>
  <c r="H167" i="22"/>
  <c r="G167" i="22"/>
  <c r="H166" i="22"/>
  <c r="G166" i="22"/>
  <c r="H165" i="22"/>
  <c r="G165" i="22"/>
  <c r="H164" i="22"/>
  <c r="G164" i="22"/>
  <c r="H163" i="22"/>
  <c r="G163" i="22"/>
  <c r="H162" i="22"/>
  <c r="G162" i="22"/>
  <c r="H161" i="22"/>
  <c r="G161" i="22"/>
  <c r="H160" i="22"/>
  <c r="G160" i="22"/>
  <c r="H159" i="22"/>
  <c r="G159" i="22"/>
  <c r="H158" i="22"/>
  <c r="G158" i="22"/>
  <c r="H157" i="22"/>
  <c r="G157" i="22"/>
  <c r="H156" i="22"/>
  <c r="G156" i="22"/>
  <c r="H155" i="22"/>
  <c r="G155" i="22"/>
  <c r="H154" i="22"/>
  <c r="G154" i="22"/>
  <c r="H153" i="22"/>
  <c r="G153" i="22"/>
  <c r="H152" i="22"/>
  <c r="G152" i="22"/>
  <c r="H151" i="22"/>
  <c r="G151" i="22"/>
  <c r="H150" i="22"/>
  <c r="G150" i="22"/>
  <c r="H149" i="22"/>
  <c r="G149" i="22"/>
  <c r="H148" i="22"/>
  <c r="G148" i="22"/>
  <c r="H147" i="22"/>
  <c r="G147" i="22"/>
  <c r="H146" i="22"/>
  <c r="G146" i="22"/>
  <c r="H145" i="22"/>
  <c r="G145" i="22"/>
  <c r="H144" i="22"/>
  <c r="G144" i="22"/>
  <c r="H143" i="22"/>
  <c r="G143" i="22"/>
  <c r="H142" i="22"/>
  <c r="G142" i="22"/>
  <c r="H141" i="22"/>
  <c r="G141" i="22"/>
  <c r="H140" i="22"/>
  <c r="G140" i="22"/>
  <c r="H139" i="22"/>
  <c r="G139" i="22"/>
  <c r="H138" i="22"/>
  <c r="G138" i="22"/>
  <c r="H137" i="22"/>
  <c r="G137" i="22"/>
  <c r="H136" i="22"/>
  <c r="G136" i="22"/>
  <c r="H135" i="22"/>
  <c r="G135" i="22"/>
  <c r="H134" i="22"/>
  <c r="G134" i="22"/>
  <c r="H133" i="22"/>
  <c r="G133" i="22"/>
  <c r="H132" i="22"/>
  <c r="G132" i="22"/>
  <c r="H131" i="22"/>
  <c r="G131" i="22"/>
  <c r="H130" i="22"/>
  <c r="G130" i="22"/>
  <c r="H129" i="22"/>
  <c r="G129" i="22"/>
  <c r="H128" i="22"/>
  <c r="G128" i="22"/>
  <c r="H127" i="22"/>
  <c r="G127" i="22"/>
  <c r="H126" i="22"/>
  <c r="G126" i="22"/>
  <c r="H125" i="22"/>
  <c r="G125" i="22"/>
  <c r="H124" i="22"/>
  <c r="G124" i="22"/>
  <c r="H123" i="22"/>
  <c r="G123" i="22"/>
  <c r="H122" i="22"/>
  <c r="G122" i="22"/>
  <c r="H121" i="22"/>
  <c r="G121" i="22"/>
  <c r="H120" i="22"/>
  <c r="G120" i="22"/>
  <c r="H119" i="22"/>
  <c r="G119" i="22"/>
  <c r="H118" i="22"/>
  <c r="G118" i="22"/>
  <c r="H117" i="22"/>
  <c r="G117" i="22"/>
  <c r="H116" i="22"/>
  <c r="G116" i="22"/>
  <c r="H115" i="22"/>
  <c r="G115" i="22"/>
  <c r="H114" i="22"/>
  <c r="G114" i="22"/>
  <c r="H113" i="22"/>
  <c r="G113" i="22"/>
  <c r="H112" i="22"/>
  <c r="G112" i="22"/>
  <c r="H111" i="22"/>
  <c r="G111" i="22"/>
  <c r="H110" i="22"/>
  <c r="G110" i="22"/>
  <c r="H109" i="22"/>
  <c r="G109" i="22"/>
  <c r="H108" i="22"/>
  <c r="G108" i="22"/>
  <c r="H107" i="22"/>
  <c r="G107" i="22"/>
  <c r="H106" i="22"/>
  <c r="G106" i="22"/>
  <c r="H105" i="22"/>
  <c r="G105" i="22"/>
  <c r="H104" i="22"/>
  <c r="G104" i="22"/>
  <c r="H103" i="22"/>
  <c r="G103" i="22"/>
  <c r="H102" i="22"/>
  <c r="G102" i="22"/>
  <c r="H101" i="22"/>
  <c r="G101" i="22"/>
  <c r="H100" i="22"/>
  <c r="G100" i="22"/>
  <c r="H99" i="22"/>
  <c r="G99" i="22"/>
  <c r="H98" i="22"/>
  <c r="G98" i="22"/>
  <c r="H97" i="22"/>
  <c r="G97" i="22"/>
  <c r="H96" i="22"/>
  <c r="G96" i="22"/>
  <c r="H95" i="22"/>
  <c r="G95" i="22"/>
  <c r="H94" i="22"/>
  <c r="G94" i="22"/>
  <c r="H93" i="22"/>
  <c r="G93" i="22"/>
  <c r="H92" i="22"/>
  <c r="G92" i="22"/>
  <c r="H91" i="22"/>
  <c r="G91" i="22"/>
  <c r="H90" i="22"/>
  <c r="G90" i="22"/>
  <c r="H89" i="22"/>
  <c r="G89" i="22"/>
  <c r="H88" i="22"/>
  <c r="G88" i="22"/>
  <c r="H87" i="22"/>
  <c r="G87" i="22"/>
  <c r="H86" i="22"/>
  <c r="G86" i="22"/>
  <c r="H85" i="22"/>
  <c r="G85" i="22"/>
  <c r="H84" i="22"/>
  <c r="G84" i="22"/>
  <c r="H83" i="22"/>
  <c r="G83" i="22"/>
  <c r="H82" i="22"/>
  <c r="G82" i="22"/>
  <c r="H81" i="22"/>
  <c r="G81" i="22"/>
  <c r="H80" i="22"/>
  <c r="G80" i="22"/>
  <c r="H79" i="22"/>
  <c r="G79" i="22"/>
  <c r="H78" i="22"/>
  <c r="G78" i="22"/>
  <c r="H77" i="22"/>
  <c r="G77" i="22"/>
  <c r="H76" i="22"/>
  <c r="G76" i="22"/>
  <c r="H75" i="22"/>
  <c r="G75" i="22"/>
  <c r="H74" i="22"/>
  <c r="G74" i="22"/>
  <c r="H73" i="22"/>
  <c r="G73" i="22"/>
  <c r="H72" i="22"/>
  <c r="G72" i="22"/>
  <c r="H71" i="22"/>
  <c r="G71" i="22"/>
  <c r="H70" i="22"/>
  <c r="G70" i="22"/>
  <c r="H69" i="22"/>
  <c r="G69" i="22"/>
  <c r="H68" i="22"/>
  <c r="G68" i="22"/>
  <c r="H67" i="22"/>
  <c r="G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H58" i="22"/>
  <c r="G58" i="22"/>
  <c r="H57" i="22"/>
  <c r="G57" i="22"/>
  <c r="H56" i="22"/>
  <c r="G56" i="22"/>
  <c r="H55" i="22"/>
  <c r="G55" i="22"/>
  <c r="H54" i="22"/>
  <c r="G54" i="22"/>
  <c r="H53" i="22"/>
  <c r="G53" i="22"/>
  <c r="H52" i="22"/>
  <c r="G52" i="22"/>
  <c r="H51" i="22"/>
  <c r="G51" i="22"/>
  <c r="H50" i="22"/>
  <c r="G50" i="22"/>
  <c r="H49" i="22"/>
  <c r="G49" i="22"/>
  <c r="H48" i="22"/>
  <c r="G48" i="22"/>
  <c r="H47" i="22"/>
  <c r="G47" i="22"/>
  <c r="H46" i="22"/>
  <c r="G46" i="22"/>
  <c r="H45" i="22"/>
  <c r="G45" i="22"/>
  <c r="H44" i="22"/>
  <c r="G44" i="22"/>
  <c r="H43" i="22"/>
  <c r="G43" i="22"/>
  <c r="H42" i="22"/>
  <c r="G42" i="22"/>
  <c r="H41" i="22"/>
  <c r="G41" i="22"/>
  <c r="H40" i="22"/>
  <c r="G40" i="22"/>
  <c r="H39" i="22"/>
  <c r="G39" i="22"/>
  <c r="H38" i="22"/>
  <c r="G38" i="22"/>
  <c r="H37" i="22"/>
  <c r="G37" i="22"/>
  <c r="H36" i="22"/>
  <c r="G36" i="22"/>
  <c r="H35" i="22"/>
  <c r="G35" i="22"/>
  <c r="H34" i="22"/>
  <c r="G34" i="22"/>
  <c r="H33" i="22"/>
  <c r="G33" i="22"/>
  <c r="H32" i="22"/>
  <c r="G32" i="22"/>
  <c r="H31" i="22"/>
  <c r="G31" i="22"/>
  <c r="H30" i="22"/>
  <c r="G30" i="22"/>
  <c r="H29" i="22"/>
  <c r="G29" i="22"/>
  <c r="H28" i="22"/>
  <c r="G28" i="22"/>
  <c r="H27" i="22"/>
  <c r="G27" i="22"/>
  <c r="H26" i="22"/>
  <c r="G26" i="22"/>
  <c r="H25" i="22"/>
  <c r="G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H564" i="14" l="1"/>
  <c r="G564" i="14"/>
  <c r="H563" i="14"/>
  <c r="G563" i="14"/>
  <c r="H562" i="14"/>
  <c r="G562" i="14"/>
  <c r="H561" i="14"/>
  <c r="G561" i="14"/>
  <c r="H560" i="14"/>
  <c r="G560" i="14"/>
  <c r="H559" i="14"/>
  <c r="G559" i="14"/>
  <c r="H558" i="14"/>
  <c r="G558" i="14"/>
  <c r="H557" i="14"/>
  <c r="G557" i="14"/>
  <c r="H556" i="14"/>
  <c r="G556" i="14"/>
  <c r="H555" i="14"/>
  <c r="G555" i="14"/>
  <c r="H554" i="14"/>
  <c r="G554" i="14"/>
  <c r="H553" i="14"/>
  <c r="G553" i="14"/>
  <c r="H552" i="14"/>
  <c r="G552" i="14"/>
  <c r="H551" i="14"/>
  <c r="G551" i="14"/>
  <c r="H550" i="14"/>
  <c r="G550" i="14"/>
  <c r="H549" i="14"/>
  <c r="G549" i="14"/>
  <c r="H548" i="14"/>
  <c r="G548" i="14"/>
  <c r="H547" i="14"/>
  <c r="G547" i="14"/>
  <c r="H546" i="14"/>
  <c r="G546" i="14"/>
  <c r="H545" i="14"/>
  <c r="G545" i="14"/>
  <c r="H544" i="14"/>
  <c r="G544" i="14"/>
  <c r="H543" i="14"/>
  <c r="G543" i="14"/>
  <c r="H542" i="14"/>
  <c r="G542" i="14"/>
  <c r="H541" i="14"/>
  <c r="G541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H525" i="14"/>
  <c r="G525" i="14"/>
  <c r="H524" i="14"/>
  <c r="G524" i="14"/>
  <c r="H523" i="14"/>
  <c r="G523" i="14"/>
  <c r="H522" i="14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H499" i="14"/>
  <c r="G499" i="14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H490" i="14"/>
  <c r="G490" i="14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H481" i="14"/>
  <c r="G481" i="14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H472" i="14"/>
  <c r="G472" i="14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H463" i="14"/>
  <c r="G463" i="14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H454" i="14"/>
  <c r="G454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H446" i="14"/>
  <c r="G446" i="14"/>
  <c r="H445" i="14"/>
  <c r="G445" i="14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H436" i="14"/>
  <c r="G436" i="14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408" i="14"/>
  <c r="G408" i="14"/>
  <c r="H407" i="14"/>
  <c r="G407" i="14"/>
  <c r="H406" i="14"/>
  <c r="G406" i="14"/>
  <c r="H405" i="14"/>
  <c r="G405" i="14"/>
  <c r="H404" i="14"/>
  <c r="G404" i="14"/>
  <c r="H403" i="14"/>
  <c r="G403" i="14"/>
  <c r="H402" i="14"/>
  <c r="G402" i="14"/>
  <c r="H401" i="14"/>
  <c r="G401" i="14"/>
  <c r="H400" i="14"/>
  <c r="G400" i="14"/>
  <c r="H399" i="14"/>
  <c r="G399" i="14"/>
  <c r="H398" i="14"/>
  <c r="G398" i="14"/>
  <c r="H397" i="14"/>
  <c r="G397" i="14"/>
  <c r="H396" i="14"/>
  <c r="G396" i="14"/>
  <c r="H395" i="14"/>
  <c r="G395" i="14"/>
  <c r="H394" i="14"/>
  <c r="G394" i="14"/>
  <c r="H393" i="14"/>
  <c r="G393" i="14"/>
  <c r="H392" i="14"/>
  <c r="G392" i="14"/>
  <c r="H391" i="14"/>
  <c r="G391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369" i="14"/>
  <c r="G369" i="14"/>
  <c r="H368" i="14"/>
  <c r="G368" i="14"/>
  <c r="H367" i="14"/>
  <c r="G367" i="14"/>
  <c r="H366" i="14"/>
  <c r="G366" i="14"/>
  <c r="H365" i="14"/>
  <c r="G365" i="14"/>
  <c r="H364" i="14"/>
  <c r="G364" i="14"/>
  <c r="H363" i="14"/>
  <c r="G363" i="14"/>
  <c r="H362" i="14"/>
  <c r="G362" i="14"/>
  <c r="H361" i="14"/>
  <c r="G361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348" i="14"/>
  <c r="G348" i="14"/>
  <c r="H347" i="14"/>
  <c r="G347" i="14"/>
  <c r="H346" i="14"/>
  <c r="G346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H328" i="14"/>
  <c r="G328" i="14"/>
  <c r="H327" i="14"/>
  <c r="G327" i="14"/>
  <c r="H326" i="14"/>
  <c r="G326" i="14"/>
  <c r="H325" i="14"/>
  <c r="G325" i="14"/>
  <c r="H324" i="14"/>
  <c r="G324" i="14"/>
  <c r="H323" i="14"/>
  <c r="G323" i="14"/>
  <c r="H322" i="14"/>
  <c r="G322" i="14"/>
  <c r="H321" i="14"/>
  <c r="G321" i="14"/>
  <c r="H320" i="14"/>
  <c r="G320" i="14"/>
  <c r="H319" i="14"/>
  <c r="G319" i="14"/>
  <c r="H318" i="14"/>
  <c r="G318" i="14"/>
  <c r="H317" i="14"/>
  <c r="G317" i="14"/>
  <c r="H316" i="14"/>
  <c r="G316" i="14"/>
  <c r="H315" i="14"/>
  <c r="G315" i="14"/>
  <c r="H314" i="14"/>
  <c r="G314" i="14"/>
  <c r="H313" i="14"/>
  <c r="G313" i="14"/>
  <c r="H312" i="14"/>
  <c r="G312" i="14"/>
  <c r="H311" i="14"/>
  <c r="G311" i="14"/>
  <c r="H310" i="14"/>
  <c r="G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279" i="14"/>
  <c r="G279" i="14"/>
  <c r="H278" i="14"/>
  <c r="G278" i="14"/>
  <c r="H277" i="14"/>
  <c r="G277" i="14"/>
  <c r="H276" i="14"/>
  <c r="G276" i="14"/>
  <c r="H275" i="14"/>
  <c r="G275" i="14"/>
  <c r="H274" i="14"/>
  <c r="G274" i="14"/>
  <c r="H273" i="14"/>
  <c r="G273" i="14"/>
  <c r="H272" i="14"/>
  <c r="G272" i="14"/>
  <c r="H271" i="14"/>
  <c r="G271" i="14"/>
  <c r="H270" i="14"/>
  <c r="G270" i="14"/>
  <c r="H269" i="14"/>
  <c r="G269" i="14"/>
  <c r="H268" i="14"/>
  <c r="G268" i="14"/>
  <c r="H267" i="14"/>
  <c r="G267" i="14"/>
  <c r="H266" i="14"/>
  <c r="G266" i="14"/>
  <c r="H265" i="14"/>
  <c r="G265" i="14"/>
  <c r="H264" i="14"/>
  <c r="G264" i="14"/>
  <c r="H263" i="14"/>
  <c r="G263" i="14"/>
  <c r="H262" i="14"/>
  <c r="G26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252" i="14"/>
  <c r="G252" i="14"/>
  <c r="H251" i="14"/>
  <c r="G251" i="14"/>
  <c r="H250" i="14"/>
  <c r="G250" i="14"/>
  <c r="H249" i="14"/>
  <c r="G249" i="14"/>
  <c r="H248" i="14"/>
  <c r="G248" i="14"/>
  <c r="H247" i="14"/>
  <c r="G247" i="14"/>
  <c r="H246" i="14"/>
  <c r="G246" i="14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E17" i="9" l="1"/>
  <c r="E16" i="9"/>
  <c r="E15" i="9"/>
  <c r="E14" i="9"/>
  <c r="E13" i="9"/>
  <c r="E12" i="9"/>
  <c r="E11" i="9"/>
  <c r="E10" i="9"/>
  <c r="E9" i="9"/>
  <c r="E8" i="9"/>
  <c r="E7" i="9"/>
  <c r="E6" i="9"/>
</calcChain>
</file>

<file path=xl/sharedStrings.xml><?xml version="1.0" encoding="utf-8"?>
<sst xmlns="http://schemas.openxmlformats.org/spreadsheetml/2006/main" count="2509" uniqueCount="128">
  <si>
    <t>Keyword</t>
  </si>
  <si>
    <t>Visits</t>
  </si>
  <si>
    <t>Revenue</t>
  </si>
  <si>
    <t>Bounce Rate</t>
  </si>
  <si>
    <t>Conversion Rate</t>
  </si>
  <si>
    <t>fluevog shoes</t>
  </si>
  <si>
    <t>fluevog boots</t>
  </si>
  <si>
    <t>unique shoes</t>
  </si>
  <si>
    <t>funky shoes</t>
  </si>
  <si>
    <t>cool shoes</t>
  </si>
  <si>
    <t>funky boots</t>
  </si>
  <si>
    <t>funky mens shoes</t>
  </si>
  <si>
    <t>unique boots</t>
  </si>
  <si>
    <t>cool boots</t>
  </si>
  <si>
    <t>funky shoes online</t>
  </si>
  <si>
    <t>sbscrp_id</t>
  </si>
  <si>
    <t>Month 2</t>
  </si>
  <si>
    <t>Month 1</t>
  </si>
  <si>
    <t>Month 3</t>
  </si>
  <si>
    <t>Month 4</t>
  </si>
  <si>
    <t>Month 5</t>
  </si>
  <si>
    <t>Month 6</t>
  </si>
  <si>
    <t>Lunch Sales</t>
  </si>
  <si>
    <t>Salads</t>
  </si>
  <si>
    <t>Soup</t>
  </si>
  <si>
    <t>Beverages</t>
  </si>
  <si>
    <t>Desserts</t>
  </si>
  <si>
    <t>Hours in Mall</t>
  </si>
  <si>
    <t>Dollars spent</t>
  </si>
  <si>
    <t>Sales Territory</t>
  </si>
  <si>
    <t>Qtr 1</t>
  </si>
  <si>
    <t>Qtr 2</t>
  </si>
  <si>
    <t>Qtr 3</t>
  </si>
  <si>
    <t>Qtr 4</t>
  </si>
  <si>
    <t>Central</t>
  </si>
  <si>
    <t>West</t>
  </si>
  <si>
    <t>East</t>
  </si>
  <si>
    <t>South</t>
  </si>
  <si>
    <t>North</t>
  </si>
  <si>
    <t>http://chandoo.org/wp/2010/04/19/chart-selection-process/</t>
  </si>
  <si>
    <t>Useful Excel Blog</t>
  </si>
  <si>
    <t>http://www.perceptualedge.com/articles/Whitepapers/Communicating_Numbers.pdf</t>
  </si>
  <si>
    <t>White Paper on Communicating Numbers</t>
  </si>
  <si>
    <t>Exercise 1: Change the formatting in Graph A to look the same as Graph B (three examples)</t>
  </si>
  <si>
    <t>Graph A</t>
  </si>
  <si>
    <t>Graph B</t>
  </si>
  <si>
    <t>Player</t>
  </si>
  <si>
    <t>Catches</t>
  </si>
  <si>
    <t>Yards</t>
  </si>
  <si>
    <t>Yards Per Catches</t>
  </si>
  <si>
    <t>Santana Moss</t>
  </si>
  <si>
    <t>David Patten</t>
  </si>
  <si>
    <t>Darnerien McCants</t>
  </si>
  <si>
    <t>James Thrash</t>
  </si>
  <si>
    <t>Taylor Jacobs</t>
  </si>
  <si>
    <t>Kevin Dyson</t>
  </si>
  <si>
    <t>Jimmy Farris</t>
  </si>
  <si>
    <t>Chris Cooley</t>
  </si>
  <si>
    <t>Robert Royal</t>
  </si>
  <si>
    <t>Jabari Holloway</t>
  </si>
  <si>
    <t>Mike Sellers</t>
  </si>
  <si>
    <t>Billy Baber</t>
  </si>
  <si>
    <t>http://www.tutorial9.net/tutorials/web-tutorials/selecting-the-right-chart-type-for-your-data/</t>
  </si>
  <si>
    <t>Choosing the right chart type</t>
  </si>
  <si>
    <t>http://peltiertech.com/Excel/Charts/ComboCharts.html</t>
  </si>
  <si>
    <t>Combination Charts</t>
  </si>
  <si>
    <t>1. Create a line chart, with a seconday axis</t>
  </si>
  <si>
    <t xml:space="preserve">2. Create a combination chart </t>
  </si>
  <si>
    <t>sw</t>
  </si>
  <si>
    <t>Brazil</t>
  </si>
  <si>
    <t>India</t>
  </si>
  <si>
    <t>China</t>
  </si>
  <si>
    <t>Russia</t>
  </si>
  <si>
    <t xml:space="preserve">GDP </t>
  </si>
  <si>
    <t>Per Capita Inc</t>
  </si>
  <si>
    <t>Country</t>
  </si>
  <si>
    <t>Population</t>
  </si>
  <si>
    <t>Product</t>
  </si>
  <si>
    <t>Date</t>
  </si>
  <si>
    <t>Customer</t>
  </si>
  <si>
    <t>Quantity</t>
  </si>
  <si>
    <t>COGS</t>
  </si>
  <si>
    <t>Profit</t>
  </si>
  <si>
    <t>Price</t>
  </si>
  <si>
    <t>XYZ</t>
  </si>
  <si>
    <t>Ford</t>
  </si>
  <si>
    <t>DEF</t>
  </si>
  <si>
    <t>Nortel Networks</t>
  </si>
  <si>
    <t>ABC</t>
  </si>
  <si>
    <t>Air Canada</t>
  </si>
  <si>
    <t>Gildan Activewear</t>
  </si>
  <si>
    <t>Exxon</t>
  </si>
  <si>
    <t>HP</t>
  </si>
  <si>
    <t>General Motors</t>
  </si>
  <si>
    <t>State Farm</t>
  </si>
  <si>
    <t>Sears</t>
  </si>
  <si>
    <t>Kroger</t>
  </si>
  <si>
    <t>Bell Canada</t>
  </si>
  <si>
    <t>IBM</t>
  </si>
  <si>
    <t>Row Labels</t>
  </si>
  <si>
    <t>Grand Total</t>
  </si>
  <si>
    <t>Sum of Revenue</t>
  </si>
  <si>
    <t>Qtr1</t>
  </si>
  <si>
    <t>Qtr2</t>
  </si>
  <si>
    <t>Qtr3</t>
  </si>
  <si>
    <t>Qtr4</t>
  </si>
  <si>
    <t>Sum of Profit</t>
  </si>
  <si>
    <t>Month</t>
  </si>
  <si>
    <t>Usage</t>
  </si>
  <si>
    <t>Qtr 1</t>
  </si>
  <si>
    <t>Qtr 2</t>
  </si>
  <si>
    <t>Qtr 3</t>
  </si>
  <si>
    <t>Qtr 4</t>
  </si>
  <si>
    <t>Money Spent</t>
  </si>
  <si>
    <t>Mean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</si>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</sst>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4545"/>
      <name val="Arial"/>
      <family val="2"/>
    </font>
    <font>
      <b/>
      <sz val="11"/>
      <color rgb="FF454545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Gill Sans MT"/>
      <family val="2"/>
    </font>
    <font>
      <b/>
      <sz val="10"/>
      <name val="Gill Sans MT"/>
      <family val="2"/>
    </font>
    <font>
      <sz val="12"/>
      <name val="Gill Sans MT"/>
      <family val="2"/>
    </font>
    <font>
      <b/>
      <sz val="12"/>
      <name val="Gill Sans MT"/>
      <family val="2"/>
    </font>
    <font>
      <b/>
      <sz val="10"/>
      <name val="Arial"/>
      <family val="2"/>
    </font>
    <font>
      <sz val="7.5"/>
      <color rgb="FFCCCCCC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ont="1" applyFill="1"/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2" fillId="4" borderId="2" xfId="0" applyNumberFormat="1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164" fontId="1" fillId="0" borderId="0" xfId="1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7" fillId="0" borderId="0" xfId="1" applyNumberFormat="1" applyFont="1"/>
    <xf numFmtId="0" fontId="9" fillId="0" borderId="3" xfId="0" applyFont="1" applyBorder="1" applyAlignment="1">
      <alignment horizontal="left"/>
    </xf>
    <xf numFmtId="0" fontId="10" fillId="3" borderId="4" xfId="0" applyFont="1" applyFill="1" applyBorder="1" applyAlignment="1">
      <alignment horizontal="left" vertical="center" wrapText="1" indent="1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165" fontId="0" fillId="0" borderId="0" xfId="0" applyNumberFormat="1"/>
    <xf numFmtId="14" fontId="0" fillId="0" borderId="0" xfId="0" applyNumberFormat="1"/>
    <xf numFmtId="4" fontId="0" fillId="0" borderId="0" xfId="0" applyNumberFormat="1"/>
    <xf numFmtId="14" fontId="1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 indent="1"/>
    </xf>
    <xf numFmtId="3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Continuous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Chart'!$A$2:$A$7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'Line Chart'!$B$2:$B$7</c:f>
              <c:numCache>
                <c:formatCode>General</c:formatCode>
                <c:ptCount val="6"/>
                <c:pt idx="0">
                  <c:v>57</c:v>
                </c:pt>
                <c:pt idx="1">
                  <c:v>21</c:v>
                </c:pt>
                <c:pt idx="2">
                  <c:v>40</c:v>
                </c:pt>
                <c:pt idx="3">
                  <c:v>60</c:v>
                </c:pt>
                <c:pt idx="4">
                  <c:v>99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8-4564-9DC1-E1D501F3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762040"/>
        <c:axId val="908759416"/>
      </c:lineChart>
      <c:catAx>
        <c:axId val="90876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59416"/>
        <c:crosses val="autoZero"/>
        <c:auto val="1"/>
        <c:lblAlgn val="ctr"/>
        <c:lblOffset val="100"/>
        <c:noMultiLvlLbl val="0"/>
      </c:catAx>
      <c:valAx>
        <c:axId val="9087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6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Visits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</c:f>
              <c:strCache>
                <c:ptCount val="4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E69-89BF-A39E3479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Dollars spent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Plot'!$A$2:$A$13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</c:numCache>
            </c:numRef>
          </c:xVal>
          <c:yVal>
            <c:numRef>
              <c:f>'Scatter Plot'!$B$2:$B$13</c:f>
              <c:numCache>
                <c:formatCode>General</c:formatCode>
                <c:ptCount val="12"/>
                <c:pt idx="0">
                  <c:v>40</c:v>
                </c:pt>
                <c:pt idx="1">
                  <c:v>15</c:v>
                </c:pt>
                <c:pt idx="2">
                  <c:v>24</c:v>
                </c:pt>
                <c:pt idx="3">
                  <c:v>20</c:v>
                </c:pt>
                <c:pt idx="4">
                  <c:v>10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18</c:v>
                </c:pt>
                <c:pt idx="9">
                  <c:v>25</c:v>
                </c:pt>
                <c:pt idx="10">
                  <c:v>100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8A2-A543-BBE7BA57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13648"/>
        <c:axId val="925316600"/>
      </c:scatterChart>
      <c:valAx>
        <c:axId val="9253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16600"/>
        <c:crosses val="autoZero"/>
        <c:crossBetween val="midCat"/>
      </c:valAx>
      <c:valAx>
        <c:axId val="9253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'!$A$2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'Area '!$B$2:$E$2</c:f>
              <c:numCache>
                <c:formatCode>#,##0</c:formatCode>
                <c:ptCount val="4"/>
                <c:pt idx="0">
                  <c:v>3767341</c:v>
                </c:pt>
                <c:pt idx="1">
                  <c:v>3298694</c:v>
                </c:pt>
                <c:pt idx="2">
                  <c:v>2448772</c:v>
                </c:pt>
                <c:pt idx="3">
                  <c:v>1814281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4289-B0FD-3C34778EC805}"/>
            </c:ext>
          </c:extLst>
        </c:ser>
        <c:ser>
          <c:idx val="1"/>
          <c:order val="1"/>
          <c:tx>
            <c:strRef>
              <c:f>'Area '!$A$3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'Area '!$B$3:$E$3</c:f>
              <c:numCache>
                <c:formatCode>#,##0</c:formatCode>
                <c:ptCount val="4"/>
                <c:pt idx="0">
                  <c:v>2857163</c:v>
                </c:pt>
                <c:pt idx="1">
                  <c:v>3607148</c:v>
                </c:pt>
                <c:pt idx="2">
                  <c:v>1857156</c:v>
                </c:pt>
                <c:pt idx="3">
                  <c:v>1983931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8-4289-B0FD-3C34778EC805}"/>
            </c:ext>
          </c:extLst>
        </c:ser>
        <c:ser>
          <c:idx val="2"/>
          <c:order val="2"/>
          <c:tx>
            <c:strRef>
              <c:f>'Area '!$A$4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'Area '!$B$4:$E$4</c:f>
              <c:numCache>
                <c:formatCode>#,##0</c:formatCode>
                <c:ptCount val="4"/>
                <c:pt idx="0">
                  <c:v>3677108</c:v>
                </c:pt>
                <c:pt idx="1">
                  <c:v>3205014</c:v>
                </c:pt>
                <c:pt idx="2">
                  <c:v>2390120</c:v>
                </c:pt>
                <c:pt idx="3">
                  <c:v>1762757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8-4289-B0FD-3C34778EC805}"/>
            </c:ext>
          </c:extLst>
        </c:ser>
        <c:ser>
          <c:idx val="3"/>
          <c:order val="3"/>
          <c:tx>
            <c:strRef>
              <c:f>'Area 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'Area '!$B$5:$E$5</c:f>
              <c:numCache>
                <c:formatCode>#,##0</c:formatCode>
                <c:ptCount val="4"/>
                <c:pt idx="0">
                  <c:v>4351296</c:v>
                </c:pt>
                <c:pt idx="1">
                  <c:v>3366575</c:v>
                </c:pt>
                <c:pt idx="2">
                  <c:v>2828342</c:v>
                </c:pt>
                <c:pt idx="3">
                  <c:v>1851616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8-4289-B0FD-3C34778EC805}"/>
            </c:ext>
          </c:extLst>
        </c:ser>
        <c:ser>
          <c:idx val="4"/>
          <c:order val="4"/>
          <c:tx>
            <c:strRef>
              <c:f>'Area '!$A$6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'Area 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'Area '!$B$6:$E$6</c:f>
              <c:numCache>
                <c:formatCode>#,##0</c:formatCode>
                <c:ptCount val="4"/>
                <c:pt idx="0">
                  <c:v>2851419</c:v>
                </c:pt>
                <c:pt idx="1">
                  <c:v>3925071</c:v>
                </c:pt>
                <c:pt idx="2">
                  <c:v>1853422</c:v>
                </c:pt>
                <c:pt idx="3">
                  <c:v>2158789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8-4289-B0FD-3C34778E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53512"/>
        <c:axId val="931046296"/>
      </c:areaChart>
      <c:catAx>
        <c:axId val="93105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46296"/>
        <c:crosses val="autoZero"/>
        <c:auto val="1"/>
        <c:lblAlgn val="ctr"/>
        <c:lblOffset val="100"/>
        <c:noMultiLvlLbl val="0"/>
      </c:catAx>
      <c:valAx>
        <c:axId val="9310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5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'Secondary Axis'!$B$1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'Secondary Axis'!$A$2:$A$11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'Secondary Axis'!$B$2:$B$11</c:f>
              <c:numCache>
                <c:formatCode>General</c:formatCode>
                <c:ptCount val="10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  <c:pt idx="4">
                  <c:v>3197</c:v>
                </c:pt>
                <c:pt idx="5">
                  <c:v>9405</c:v>
                </c:pt>
                <c:pt idx="6">
                  <c:v>5960</c:v>
                </c:pt>
                <c:pt idx="7">
                  <c:v>4205</c:v>
                </c:pt>
                <c:pt idx="8">
                  <c:v>3384</c:v>
                </c:pt>
                <c:pt idx="9">
                  <c:v>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1-49DF-8D7F-53A9A440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10336"/>
        <c:axId val="237720320"/>
      </c:lineChart>
      <c:lineChart>
        <c:grouping val="standard"/>
        <c:varyColors val="0"/>
        <c:ser>
          <c:idx val="1"/>
          <c:order val="1"/>
          <c:tx>
            <c:strRef>
              <c:f>'Secondary Axis'!$C$1</c:f>
              <c:strCache>
                <c:ptCount val="1"/>
                <c:pt idx="0">
                  <c:v>Conversion Rate</c:v>
                </c:pt>
              </c:strCache>
            </c:strRef>
          </c:tx>
          <c:marker>
            <c:symbol val="triangle"/>
            <c:size val="10"/>
          </c:marker>
          <c:cat>
            <c:strRef>
              <c:f>'Secondary Axis'!$A$2:$A$11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'Secondary Axis'!$C$2:$C$11</c:f>
              <c:numCache>
                <c:formatCode>General</c:formatCode>
                <c:ptCount val="10"/>
                <c:pt idx="0">
                  <c:v>7.2900000000000006E-2</c:v>
                </c:pt>
                <c:pt idx="1">
                  <c:v>5.0900000000000001E-2</c:v>
                </c:pt>
                <c:pt idx="2">
                  <c:v>3.04E-2</c:v>
                </c:pt>
                <c:pt idx="3">
                  <c:v>2.9100000000000001E-2</c:v>
                </c:pt>
                <c:pt idx="4">
                  <c:v>3.2199999999999999E-2</c:v>
                </c:pt>
                <c:pt idx="5">
                  <c:v>8.5900000000000004E-2</c:v>
                </c:pt>
                <c:pt idx="6">
                  <c:v>5.6000000000000008E-3</c:v>
                </c:pt>
                <c:pt idx="7">
                  <c:v>3.8699999999999998E-2</c:v>
                </c:pt>
                <c:pt idx="8">
                  <c:v>2.3700000000000002E-2</c:v>
                </c:pt>
                <c:pt idx="9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1-49DF-8D7F-53A9A440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27744"/>
        <c:axId val="237721856"/>
      </c:lineChart>
      <c:catAx>
        <c:axId val="2377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20320"/>
        <c:crosses val="autoZero"/>
        <c:auto val="1"/>
        <c:lblAlgn val="ctr"/>
        <c:lblOffset val="100"/>
        <c:noMultiLvlLbl val="0"/>
      </c:catAx>
      <c:valAx>
        <c:axId val="237720320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10336"/>
        <c:crosses val="autoZero"/>
        <c:crossBetween val="between"/>
      </c:valAx>
      <c:valAx>
        <c:axId val="23772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7727744"/>
        <c:crosses val="max"/>
        <c:crossBetween val="between"/>
      </c:valAx>
      <c:catAx>
        <c:axId val="2377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218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Usage</c:v>
                </c:pt>
              </c:strCache>
            </c:strRef>
          </c:tx>
          <c:marker>
            <c:symbol val="none"/>
          </c:marker>
          <c:cat>
            <c:strRef>
              <c:f>'Line Charts'!$A$2:$A$7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'Line Charts'!$B$2:$B$7</c:f>
              <c:numCache>
                <c:formatCode>General</c:formatCode>
                <c:ptCount val="6"/>
                <c:pt idx="0">
                  <c:v>57</c:v>
                </c:pt>
                <c:pt idx="1">
                  <c:v>21</c:v>
                </c:pt>
                <c:pt idx="2">
                  <c:v>40</c:v>
                </c:pt>
                <c:pt idx="3">
                  <c:v>60</c:v>
                </c:pt>
                <c:pt idx="4">
                  <c:v>99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BE4-8C1F-15E4F29D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25024"/>
        <c:axId val="238109440"/>
      </c:lineChart>
      <c:catAx>
        <c:axId val="23782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109440"/>
        <c:crosses val="autoZero"/>
        <c:auto val="1"/>
        <c:lblAlgn val="ctr"/>
        <c:lblOffset val="100"/>
        <c:noMultiLvlLbl val="0"/>
      </c:catAx>
      <c:valAx>
        <c:axId val="2381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25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'Line Charts'!$A$2:$A$7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xVal>
          <c:yVal>
            <c:numRef>
              <c:f>'Line Charts'!$B$2:$B$7</c:f>
              <c:numCache>
                <c:formatCode>General</c:formatCode>
                <c:ptCount val="6"/>
                <c:pt idx="0">
                  <c:v>57</c:v>
                </c:pt>
                <c:pt idx="1">
                  <c:v>21</c:v>
                </c:pt>
                <c:pt idx="2">
                  <c:v>40</c:v>
                </c:pt>
                <c:pt idx="3">
                  <c:v>60</c:v>
                </c:pt>
                <c:pt idx="4">
                  <c:v>99</c:v>
                </c:pt>
                <c:pt idx="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9-41FA-9D03-6D0EF53E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64440"/>
        <c:axId val="910364768"/>
      </c:scatterChart>
      <c:valAx>
        <c:axId val="9103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4768"/>
        <c:crosses val="autoZero"/>
        <c:crossBetween val="midCat"/>
      </c:valAx>
      <c:valAx>
        <c:axId val="910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Visits</c:v>
                </c:pt>
              </c:strCache>
            </c:strRef>
          </c:tx>
          <c:invertIfNegative val="0"/>
          <c:cat>
            <c:strRef>
              <c:f>Bar!$A$2:$A$11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Bar!$B$2:$B$11</c:f>
              <c:numCache>
                <c:formatCode>General</c:formatCode>
                <c:ptCount val="10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  <c:pt idx="4">
                  <c:v>3197</c:v>
                </c:pt>
                <c:pt idx="5">
                  <c:v>9405</c:v>
                </c:pt>
                <c:pt idx="6">
                  <c:v>5960</c:v>
                </c:pt>
                <c:pt idx="7">
                  <c:v>4205</c:v>
                </c:pt>
                <c:pt idx="8">
                  <c:v>3384</c:v>
                </c:pt>
                <c:pt idx="9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F-4F80-B026-61D6A3DD6658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val>
            <c:numRef>
              <c:f>Bar!$C$2:$C$11</c:f>
              <c:numCache>
                <c:formatCode>General</c:formatCode>
                <c:ptCount val="10"/>
                <c:pt idx="0">
                  <c:v>4522</c:v>
                </c:pt>
                <c:pt idx="1">
                  <c:v>5338</c:v>
                </c:pt>
                <c:pt idx="2">
                  <c:v>2956</c:v>
                </c:pt>
                <c:pt idx="3">
                  <c:v>7305</c:v>
                </c:pt>
                <c:pt idx="4">
                  <c:v>6739</c:v>
                </c:pt>
                <c:pt idx="5">
                  <c:v>5069</c:v>
                </c:pt>
                <c:pt idx="6">
                  <c:v>2481</c:v>
                </c:pt>
                <c:pt idx="7">
                  <c:v>1734</c:v>
                </c:pt>
                <c:pt idx="8">
                  <c:v>6391</c:v>
                </c:pt>
                <c:pt idx="9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F-4F80-B026-61D6A3DD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39264"/>
        <c:axId val="238140800"/>
      </c:barChart>
      <c:catAx>
        <c:axId val="23813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8140800"/>
        <c:crosses val="autoZero"/>
        <c:auto val="1"/>
        <c:lblAlgn val="ctr"/>
        <c:lblOffset val="100"/>
        <c:noMultiLvlLbl val="0"/>
      </c:catAx>
      <c:valAx>
        <c:axId val="238140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1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Qtr 1</c:v>
                </c:pt>
              </c:strCache>
            </c:strRef>
          </c:tx>
          <c:invertIfNegative val="0"/>
          <c:cat>
            <c:strRef>
              <c:f>Column!$A$2:$A$6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3767341</c:v>
                </c:pt>
                <c:pt idx="1">
                  <c:v>2857163</c:v>
                </c:pt>
                <c:pt idx="2">
                  <c:v>3677453</c:v>
                </c:pt>
                <c:pt idx="3">
                  <c:v>4351296</c:v>
                </c:pt>
                <c:pt idx="4">
                  <c:v>2851199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443-AA61-FFE6D1D4E39B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Qtr 2</c:v>
                </c:pt>
              </c:strCache>
            </c:strRef>
          </c:tx>
          <c:invertIfNegative val="0"/>
          <c:cat>
            <c:strRef>
              <c:f>Column!$A$2:$A$6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3298694</c:v>
                </c:pt>
                <c:pt idx="1">
                  <c:v>3607148</c:v>
                </c:pt>
                <c:pt idx="2">
                  <c:v>3205143</c:v>
                </c:pt>
                <c:pt idx="3">
                  <c:v>3366655</c:v>
                </c:pt>
                <c:pt idx="4">
                  <c:v>3925641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443-AA61-FFE6D1D4E39B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Qtr 3</c:v>
                </c:pt>
              </c:strCache>
            </c:strRef>
          </c:tx>
          <c:invertIfNegative val="0"/>
          <c:cat>
            <c:strRef>
              <c:f>Column!$A$2:$A$6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2448772</c:v>
                </c:pt>
                <c:pt idx="1">
                  <c:v>1857156</c:v>
                </c:pt>
                <c:pt idx="2">
                  <c:v>2390101</c:v>
                </c:pt>
                <c:pt idx="3">
                  <c:v>2828312</c:v>
                </c:pt>
                <c:pt idx="4">
                  <c:v>1853431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E-4443-AA61-FFE6D1D4E39B}"/>
            </c:ext>
          </c:extLst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Qtr 4</c:v>
                </c:pt>
              </c:strCache>
            </c:strRef>
          </c:tx>
          <c:invertIfNegative val="0"/>
          <c:cat>
            <c:strRef>
              <c:f>Column!$A$2:$A$6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1814281</c:v>
                </c:pt>
                <c:pt idx="1">
                  <c:v>1983931</c:v>
                </c:pt>
                <c:pt idx="2">
                  <c:v>1762343</c:v>
                </c:pt>
                <c:pt idx="3">
                  <c:v>1851616</c:v>
                </c:pt>
                <c:pt idx="4">
                  <c:v>2158761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E-4443-AA61-FFE6D1D4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21184"/>
        <c:axId val="238222720"/>
      </c:barChart>
      <c:catAx>
        <c:axId val="2382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222720"/>
        <c:crosses val="autoZero"/>
        <c:auto val="1"/>
        <c:lblAlgn val="ctr"/>
        <c:lblOffset val="100"/>
        <c:noMultiLvlLbl val="0"/>
      </c:catAx>
      <c:valAx>
        <c:axId val="238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Visits</c:v>
                </c:pt>
              </c:strCache>
            </c:strRef>
          </c:tx>
          <c:cat>
            <c:strRef>
              <c:f>Pie!$A$2:$A$5</c:f>
              <c:strCache>
                <c:ptCount val="4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BEF-9F42-420B3509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Money Spent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Scatter!$A$2:$A$13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</c:numCache>
            </c:numRef>
          </c:xVal>
          <c:yVal>
            <c:numRef>
              <c:f>Scatter!$B$2:$B$13</c:f>
              <c:numCache>
                <c:formatCode>General</c:formatCode>
                <c:ptCount val="12"/>
                <c:pt idx="0">
                  <c:v>40</c:v>
                </c:pt>
                <c:pt idx="1">
                  <c:v>15</c:v>
                </c:pt>
                <c:pt idx="2">
                  <c:v>24</c:v>
                </c:pt>
                <c:pt idx="3">
                  <c:v>20</c:v>
                </c:pt>
                <c:pt idx="4">
                  <c:v>10</c:v>
                </c:pt>
                <c:pt idx="5">
                  <c:v>35</c:v>
                </c:pt>
                <c:pt idx="6">
                  <c:v>50</c:v>
                </c:pt>
                <c:pt idx="7">
                  <c:v>70</c:v>
                </c:pt>
                <c:pt idx="8">
                  <c:v>18</c:v>
                </c:pt>
                <c:pt idx="9">
                  <c:v>25</c:v>
                </c:pt>
                <c:pt idx="10">
                  <c:v>100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1-4ABE-8E19-1EB414FB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0000"/>
        <c:axId val="239521792"/>
      </c:scatterChart>
      <c:valAx>
        <c:axId val="2395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21792"/>
        <c:crosses val="autoZero"/>
        <c:crossBetween val="midCat"/>
      </c:valAx>
      <c:valAx>
        <c:axId val="2395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'Bar Charts'!$B$2:$B$11</c:f>
              <c:numCache>
                <c:formatCode>General</c:formatCode>
                <c:ptCount val="10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  <c:pt idx="4">
                  <c:v>3197</c:v>
                </c:pt>
                <c:pt idx="5">
                  <c:v>9405</c:v>
                </c:pt>
                <c:pt idx="6">
                  <c:v>5960</c:v>
                </c:pt>
                <c:pt idx="7">
                  <c:v>4205</c:v>
                </c:pt>
                <c:pt idx="8">
                  <c:v>3384</c:v>
                </c:pt>
                <c:pt idx="9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5EE-BA08-66A3A246AB13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'Bar Charts'!$C$2:$C$11</c:f>
              <c:numCache>
                <c:formatCode>General</c:formatCode>
                <c:ptCount val="10"/>
                <c:pt idx="0">
                  <c:v>4522</c:v>
                </c:pt>
                <c:pt idx="1">
                  <c:v>5388</c:v>
                </c:pt>
                <c:pt idx="2">
                  <c:v>2956</c:v>
                </c:pt>
                <c:pt idx="3">
                  <c:v>7305</c:v>
                </c:pt>
                <c:pt idx="4">
                  <c:v>6739</c:v>
                </c:pt>
                <c:pt idx="5">
                  <c:v>5069</c:v>
                </c:pt>
                <c:pt idx="6">
                  <c:v>2481</c:v>
                </c:pt>
                <c:pt idx="7">
                  <c:v>1734</c:v>
                </c:pt>
                <c:pt idx="8">
                  <c:v>6391</c:v>
                </c:pt>
                <c:pt idx="9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EE-BA08-66A3A246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643416"/>
        <c:axId val="907649648"/>
      </c:barChart>
      <c:catAx>
        <c:axId val="90764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49648"/>
        <c:crosses val="autoZero"/>
        <c:auto val="1"/>
        <c:lblAlgn val="ctr"/>
        <c:lblOffset val="100"/>
        <c:noMultiLvlLbl val="0"/>
      </c:catAx>
      <c:valAx>
        <c:axId val="907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4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Qtr 1</c:v>
                </c:pt>
              </c:strCache>
            </c:strRef>
          </c:tx>
          <c:cat>
            <c:strRef>
              <c:f>Area!$A$2:$A$6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Area!$B$2:$B$6</c:f>
              <c:numCache>
                <c:formatCode>General</c:formatCode>
                <c:ptCount val="5"/>
                <c:pt idx="0">
                  <c:v>3767341</c:v>
                </c:pt>
                <c:pt idx="1">
                  <c:v>2857163</c:v>
                </c:pt>
                <c:pt idx="2">
                  <c:v>3677453</c:v>
                </c:pt>
                <c:pt idx="3">
                  <c:v>4351296</c:v>
                </c:pt>
                <c:pt idx="4">
                  <c:v>2851199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033-A053-7B0A6AC712BD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Qtr 2</c:v>
                </c:pt>
              </c:strCache>
            </c:strRef>
          </c:tx>
          <c:cat>
            <c:strRef>
              <c:f>Area!$A$2:$A$6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Area!$C$2:$C$6</c:f>
              <c:numCache>
                <c:formatCode>General</c:formatCode>
                <c:ptCount val="5"/>
                <c:pt idx="0">
                  <c:v>3298694</c:v>
                </c:pt>
                <c:pt idx="1">
                  <c:v>3607148</c:v>
                </c:pt>
                <c:pt idx="2">
                  <c:v>3205143</c:v>
                </c:pt>
                <c:pt idx="3">
                  <c:v>3366655</c:v>
                </c:pt>
                <c:pt idx="4">
                  <c:v>3925641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D-4033-A053-7B0A6AC712BD}"/>
            </c:ext>
          </c:extLst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Qtr 3</c:v>
                </c:pt>
              </c:strCache>
            </c:strRef>
          </c:tx>
          <c:cat>
            <c:strRef>
              <c:f>Area!$A$2:$A$6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Area!$D$2:$D$6</c:f>
              <c:numCache>
                <c:formatCode>General</c:formatCode>
                <c:ptCount val="5"/>
                <c:pt idx="0">
                  <c:v>2448772</c:v>
                </c:pt>
                <c:pt idx="1">
                  <c:v>1857156</c:v>
                </c:pt>
                <c:pt idx="2">
                  <c:v>2390101</c:v>
                </c:pt>
                <c:pt idx="3">
                  <c:v>2828312</c:v>
                </c:pt>
                <c:pt idx="4">
                  <c:v>1853431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D-4033-A053-7B0A6AC712BD}"/>
            </c:ext>
          </c:extLst>
        </c:ser>
        <c:ser>
          <c:idx val="3"/>
          <c:order val="3"/>
          <c:tx>
            <c:strRef>
              <c:f>Area!$E$1</c:f>
              <c:strCache>
                <c:ptCount val="1"/>
                <c:pt idx="0">
                  <c:v>Qtr 4</c:v>
                </c:pt>
              </c:strCache>
            </c:strRef>
          </c:tx>
          <c:cat>
            <c:strRef>
              <c:f>Area!$A$2:$A$6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Area!$E$2:$E$6</c:f>
              <c:numCache>
                <c:formatCode>General</c:formatCode>
                <c:ptCount val="5"/>
                <c:pt idx="0">
                  <c:v>1814281</c:v>
                </c:pt>
                <c:pt idx="1">
                  <c:v>1983931</c:v>
                </c:pt>
                <c:pt idx="2">
                  <c:v>1762343</c:v>
                </c:pt>
                <c:pt idx="3">
                  <c:v>1851616</c:v>
                </c:pt>
                <c:pt idx="4">
                  <c:v>2158761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D-4033-A053-7B0A6AC7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87072"/>
        <c:axId val="237588864"/>
      </c:areaChart>
      <c:catAx>
        <c:axId val="237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588864"/>
        <c:crosses val="autoZero"/>
        <c:auto val="1"/>
        <c:lblAlgn val="ctr"/>
        <c:lblOffset val="100"/>
        <c:noMultiLvlLbl val="0"/>
      </c:catAx>
      <c:valAx>
        <c:axId val="2375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870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'Combination Charts- Secondary A'!$A$2:$A$11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'Combination Charts- Secondary A'!$B$2:$B$11</c:f>
              <c:numCache>
                <c:formatCode>General</c:formatCode>
                <c:ptCount val="10"/>
                <c:pt idx="0">
                  <c:v>11840</c:v>
                </c:pt>
                <c:pt idx="1">
                  <c:v>9522</c:v>
                </c:pt>
                <c:pt idx="2">
                  <c:v>8005</c:v>
                </c:pt>
                <c:pt idx="3">
                  <c:v>5893</c:v>
                </c:pt>
                <c:pt idx="4">
                  <c:v>3197</c:v>
                </c:pt>
                <c:pt idx="5">
                  <c:v>9405</c:v>
                </c:pt>
                <c:pt idx="6">
                  <c:v>5960</c:v>
                </c:pt>
                <c:pt idx="7">
                  <c:v>4205</c:v>
                </c:pt>
                <c:pt idx="8">
                  <c:v>3384</c:v>
                </c:pt>
                <c:pt idx="9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C-490F-B370-45171CF5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59040"/>
        <c:axId val="239960832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'Combination Charts- Secondary A'!$A$2:$A$11</c:f>
              <c:strCache>
                <c:ptCount val="10"/>
                <c:pt idx="0">
                  <c:v>fluevog shoes</c:v>
                </c:pt>
                <c:pt idx="1">
                  <c:v>fluevog boots</c:v>
                </c:pt>
                <c:pt idx="2">
                  <c:v>unique shoes</c:v>
                </c:pt>
                <c:pt idx="3">
                  <c:v>funky shoes</c:v>
                </c:pt>
                <c:pt idx="4">
                  <c:v>cool shoes</c:v>
                </c:pt>
                <c:pt idx="5">
                  <c:v>funky boots</c:v>
                </c:pt>
                <c:pt idx="6">
                  <c:v>funky mens shoes</c:v>
                </c:pt>
                <c:pt idx="7">
                  <c:v>unique boots</c:v>
                </c:pt>
                <c:pt idx="8">
                  <c:v>cool boots</c:v>
                </c:pt>
                <c:pt idx="9">
                  <c:v>funky shoes online</c:v>
                </c:pt>
              </c:strCache>
            </c:strRef>
          </c:cat>
          <c:val>
            <c:numRef>
              <c:f>'Combination Charts- Secondary A'!$C$2:$C$11</c:f>
              <c:numCache>
                <c:formatCode>General</c:formatCode>
                <c:ptCount val="10"/>
                <c:pt idx="0">
                  <c:v>7.2900000000000006E-2</c:v>
                </c:pt>
                <c:pt idx="1">
                  <c:v>5.0900000000000001E-2</c:v>
                </c:pt>
                <c:pt idx="2">
                  <c:v>3.04E-2</c:v>
                </c:pt>
                <c:pt idx="3">
                  <c:v>2.9100000000000001E-2</c:v>
                </c:pt>
                <c:pt idx="4">
                  <c:v>3.2199999999999999E-2</c:v>
                </c:pt>
                <c:pt idx="5">
                  <c:v>8.5900000000000004E-2</c:v>
                </c:pt>
                <c:pt idx="6">
                  <c:v>5.6000000000000008E-3</c:v>
                </c:pt>
                <c:pt idx="7">
                  <c:v>3.8699999999999998E-2</c:v>
                </c:pt>
                <c:pt idx="8">
                  <c:v>2.3700000000000002E-2</c:v>
                </c:pt>
                <c:pt idx="9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C-490F-B370-45171CF5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64160"/>
        <c:axId val="239962368"/>
      </c:lineChart>
      <c:catAx>
        <c:axId val="23995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960832"/>
        <c:crosses val="autoZero"/>
        <c:auto val="1"/>
        <c:lblAlgn val="ctr"/>
        <c:lblOffset val="100"/>
        <c:noMultiLvlLbl val="0"/>
      </c:catAx>
      <c:valAx>
        <c:axId val="2399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59040"/>
        <c:crosses val="autoZero"/>
        <c:crossBetween val="between"/>
      </c:valAx>
      <c:valAx>
        <c:axId val="23996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9964160"/>
        <c:crosses val="max"/>
        <c:crossBetween val="between"/>
      </c:valAx>
      <c:catAx>
        <c:axId val="2399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62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</a:t>
            </a:r>
            <a:r>
              <a:rPr lang="en-IN" baseline="0"/>
              <a:t> and Per Capita Income - BRIC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'Bubble Charts'!$A$2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Charts'!$B$2</c:f>
              <c:numCache>
                <c:formatCode>General</c:formatCode>
                <c:ptCount val="1"/>
                <c:pt idx="0">
                  <c:v>2346</c:v>
                </c:pt>
              </c:numCache>
            </c:numRef>
          </c:xVal>
          <c:yVal>
            <c:numRef>
              <c:f>'Bubble Charts'!$C$2</c:f>
              <c:numCache>
                <c:formatCode>General</c:formatCode>
                <c:ptCount val="1"/>
                <c:pt idx="0">
                  <c:v>11384.4</c:v>
                </c:pt>
              </c:numCache>
            </c:numRef>
          </c:yVal>
          <c:bubbleSize>
            <c:numRef>
              <c:f>'Bubble Charts'!$D$2</c:f>
              <c:numCache>
                <c:formatCode>General</c:formatCode>
                <c:ptCount val="1"/>
                <c:pt idx="0">
                  <c:v>204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91-4C6A-80D5-E14CE240C32C}"/>
            </c:ext>
          </c:extLst>
        </c:ser>
        <c:ser>
          <c:idx val="0"/>
          <c:order val="1"/>
          <c:tx>
            <c:strRef>
              <c:f>'Bubble Charts'!$A$3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Charts'!$B$3</c:f>
              <c:numCache>
                <c:formatCode>General</c:formatCode>
                <c:ptCount val="1"/>
                <c:pt idx="0">
                  <c:v>1860</c:v>
                </c:pt>
              </c:numCache>
            </c:numRef>
          </c:xVal>
          <c:yVal>
            <c:numRef>
              <c:f>'Bubble Charts'!$C$3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bubbleSize>
            <c:numRef>
              <c:f>'Bubble Charts'!$D$3</c:f>
              <c:numCache>
                <c:formatCode>General</c:formatCode>
                <c:ptCount val="1"/>
                <c:pt idx="0">
                  <c:v>146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91-4C6A-80D5-E14CE240C32C}"/>
            </c:ext>
          </c:extLst>
        </c:ser>
        <c:ser>
          <c:idx val="2"/>
          <c:order val="2"/>
          <c:tx>
            <c:strRef>
              <c:f>'Bubble Charts'!$A$4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Charts'!$B$4</c:f>
              <c:numCache>
                <c:formatCode>General</c:formatCode>
                <c:ptCount val="1"/>
                <c:pt idx="0">
                  <c:v>2051</c:v>
                </c:pt>
              </c:numCache>
            </c:numRef>
          </c:xVal>
          <c:yVal>
            <c:numRef>
              <c:f>'Bubble Charts'!$C$4</c:f>
              <c:numCache>
                <c:formatCode>General</c:formatCode>
                <c:ptCount val="1"/>
                <c:pt idx="0">
                  <c:v>1581</c:v>
                </c:pt>
              </c:numCache>
            </c:numRef>
          </c:yVal>
          <c:bubbleSize>
            <c:numRef>
              <c:f>'Bubble Charts'!$D$4</c:f>
              <c:numCache>
                <c:formatCode>General</c:formatCode>
                <c:ptCount val="1"/>
                <c:pt idx="0">
                  <c:v>1251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91-4C6A-80D5-E14CE240C32C}"/>
            </c:ext>
          </c:extLst>
        </c:ser>
        <c:ser>
          <c:idx val="3"/>
          <c:order val="3"/>
          <c:tx>
            <c:strRef>
              <c:f>'Bubble Charts'!$A$5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Charts'!$B$5</c:f>
              <c:numCache>
                <c:formatCode>General</c:formatCode>
                <c:ptCount val="1"/>
                <c:pt idx="0">
                  <c:v>10356</c:v>
                </c:pt>
              </c:numCache>
            </c:numRef>
          </c:xVal>
          <c:yVal>
            <c:numRef>
              <c:f>'Bubble Charts'!$C$5</c:f>
              <c:numCache>
                <c:formatCode>General</c:formatCode>
                <c:ptCount val="1"/>
                <c:pt idx="0">
                  <c:v>12735</c:v>
                </c:pt>
              </c:numCache>
            </c:numRef>
          </c:yVal>
          <c:bubbleSize>
            <c:numRef>
              <c:f>'Bubble Charts'!$D$5</c:f>
              <c:numCache>
                <c:formatCode>General</c:formatCode>
                <c:ptCount val="1"/>
                <c:pt idx="0">
                  <c:v>1361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91-4C6A-80D5-E14CE240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40087424"/>
        <c:axId val="240088960"/>
      </c:bubbleChart>
      <c:valAx>
        <c:axId val="2400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8960"/>
        <c:crosses val="autoZero"/>
        <c:crossBetween val="midCat"/>
      </c:valAx>
      <c:valAx>
        <c:axId val="2400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00940507436558"/>
          <c:y val="0.46895705745115196"/>
          <c:w val="0.108101706036745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2"/>
          <c:order val="0"/>
          <c:tx>
            <c:strRef>
              <c:f>'Bubble Charts'!$A$2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Charts'!$B$2</c:f>
              <c:numCache>
                <c:formatCode>General</c:formatCode>
                <c:ptCount val="1"/>
                <c:pt idx="0">
                  <c:v>2346</c:v>
                </c:pt>
              </c:numCache>
            </c:numRef>
          </c:xVal>
          <c:yVal>
            <c:numRef>
              <c:f>'Bubble Charts'!$B$2</c:f>
              <c:numCache>
                <c:formatCode>General</c:formatCode>
                <c:ptCount val="1"/>
                <c:pt idx="0">
                  <c:v>2346</c:v>
                </c:pt>
              </c:numCache>
            </c:numRef>
          </c:yVal>
          <c:bubbleSize>
            <c:numRef>
              <c:f>'Bubble Charts'!$D$2</c:f>
              <c:numCache>
                <c:formatCode>General</c:formatCode>
                <c:ptCount val="1"/>
                <c:pt idx="0">
                  <c:v>204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82B-4229-8F15-7D93B6A3B3CC}"/>
            </c:ext>
          </c:extLst>
        </c:ser>
        <c:ser>
          <c:idx val="0"/>
          <c:order val="1"/>
          <c:tx>
            <c:strRef>
              <c:f>'Bubble Charts'!$A$3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Charts'!$B$3</c:f>
              <c:numCache>
                <c:formatCode>General</c:formatCode>
                <c:ptCount val="1"/>
                <c:pt idx="0">
                  <c:v>1860</c:v>
                </c:pt>
              </c:numCache>
            </c:numRef>
          </c:xVal>
          <c:yVal>
            <c:numRef>
              <c:f>'Bubble Charts'!$C$3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bubbleSize>
            <c:numRef>
              <c:f>'Bubble Charts'!$D$3</c:f>
              <c:numCache>
                <c:formatCode>General</c:formatCode>
                <c:ptCount val="1"/>
                <c:pt idx="0">
                  <c:v>146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82B-4229-8F15-7D93B6A3B3CC}"/>
            </c:ext>
          </c:extLst>
        </c:ser>
        <c:ser>
          <c:idx val="3"/>
          <c:order val="2"/>
          <c:tx>
            <c:strRef>
              <c:f>'Bubble Charts'!$A$4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Charts'!$B$4</c:f>
              <c:numCache>
                <c:formatCode>General</c:formatCode>
                <c:ptCount val="1"/>
                <c:pt idx="0">
                  <c:v>2051</c:v>
                </c:pt>
              </c:numCache>
            </c:numRef>
          </c:xVal>
          <c:yVal>
            <c:numRef>
              <c:f>'Bubble Charts'!$C$4</c:f>
              <c:numCache>
                <c:formatCode>General</c:formatCode>
                <c:ptCount val="1"/>
                <c:pt idx="0">
                  <c:v>1581</c:v>
                </c:pt>
              </c:numCache>
            </c:numRef>
          </c:yVal>
          <c:bubbleSize>
            <c:numRef>
              <c:f>'Bubble Charts'!$D$4</c:f>
              <c:numCache>
                <c:formatCode>General</c:formatCode>
                <c:ptCount val="1"/>
                <c:pt idx="0">
                  <c:v>1251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82B-4229-8F15-7D93B6A3B3CC}"/>
            </c:ext>
          </c:extLst>
        </c:ser>
        <c:ser>
          <c:idx val="1"/>
          <c:order val="3"/>
          <c:tx>
            <c:strRef>
              <c:f>'Bubble Charts'!$A$5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Charts'!$B$5</c:f>
              <c:numCache>
                <c:formatCode>General</c:formatCode>
                <c:ptCount val="1"/>
                <c:pt idx="0">
                  <c:v>10356</c:v>
                </c:pt>
              </c:numCache>
            </c:numRef>
          </c:xVal>
          <c:yVal>
            <c:numRef>
              <c:f>'Bubble Charts'!$C$5</c:f>
              <c:numCache>
                <c:formatCode>General</c:formatCode>
                <c:ptCount val="1"/>
                <c:pt idx="0">
                  <c:v>12735</c:v>
                </c:pt>
              </c:numCache>
            </c:numRef>
          </c:yVal>
          <c:bubbleSize>
            <c:numRef>
              <c:f>'Bubble Charts'!$D$5</c:f>
              <c:numCache>
                <c:formatCode>General</c:formatCode>
                <c:ptCount val="1"/>
                <c:pt idx="0">
                  <c:v>1361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682B-4229-8F15-7D93B6A3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30953472"/>
        <c:axId val="930957736"/>
      </c:bubbleChart>
      <c:valAx>
        <c:axId val="9309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7736"/>
        <c:crosses val="autoZero"/>
        <c:crossBetween val="midCat"/>
      </c:valAx>
      <c:valAx>
        <c:axId val="9309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- Data Visualization with Excel Sample workbook.xlsx]Pivot-C!PivotTable2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'Pivot-C'!$L$2</c:f>
              <c:strCache>
                <c:ptCount val="1"/>
                <c:pt idx="0">
                  <c:v>Sum of Revenue</c:v>
                </c:pt>
              </c:strCache>
            </c:strRef>
          </c:tx>
          <c:invertIfNegative val="0"/>
          <c:cat>
            <c:multiLvlStrRef>
              <c:f>'Pivot-C'!$K$3:$K$8</c:f>
              <c:multiLvlStrCache>
                <c:ptCount val="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DEF</c:v>
                  </c:pt>
                </c:lvl>
              </c:multiLvlStrCache>
            </c:multiLvlStrRef>
          </c:cat>
          <c:val>
            <c:numRef>
              <c:f>'Pivot-C'!$L$3:$L$8</c:f>
              <c:numCache>
                <c:formatCode>General</c:formatCode>
                <c:ptCount val="4"/>
                <c:pt idx="0">
                  <c:v>188044.22000000003</c:v>
                </c:pt>
                <c:pt idx="1">
                  <c:v>234885.71</c:v>
                </c:pt>
                <c:pt idx="2">
                  <c:v>268790.47999999992</c:v>
                </c:pt>
                <c:pt idx="3">
                  <c:v>242167.26000000004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315-8051-CEDE363FA650}"/>
            </c:ext>
          </c:extLst>
        </c:ser>
        <c:ser>
          <c:idx val="1"/>
          <c:order val="1"/>
          <c:tx>
            <c:strRef>
              <c:f>'Pivot-C'!$M$2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multiLvlStrRef>
              <c:f>'Pivot-C'!$K$3:$K$8</c:f>
              <c:multiLvlStrCache>
                <c:ptCount val="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  <c:lvl>
                  <c:pt idx="0">
                    <c:v>DEF</c:v>
                  </c:pt>
                </c:lvl>
              </c:multiLvlStrCache>
            </c:multiLvlStrRef>
          </c:cat>
          <c:val>
            <c:numRef>
              <c:f>'Pivot-C'!$M$3:$M$8</c:f>
              <c:numCache>
                <c:formatCode>General</c:formatCode>
                <c:ptCount val="4"/>
                <c:pt idx="0">
                  <c:v>-13675.779999999997</c:v>
                </c:pt>
                <c:pt idx="1">
                  <c:v>3645.7100000000014</c:v>
                </c:pt>
                <c:pt idx="2">
                  <c:v>-825.5199999999968</c:v>
                </c:pt>
                <c:pt idx="3">
                  <c:v>-17608.739999999998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2-4315-8051-CEDE363F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60128"/>
        <c:axId val="240178304"/>
      </c:barChart>
      <c:catAx>
        <c:axId val="24016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178304"/>
        <c:crosses val="autoZero"/>
        <c:auto val="1"/>
        <c:lblAlgn val="ctr"/>
        <c:lblOffset val="100"/>
        <c:noMultiLvlLbl val="0"/>
      </c:catAx>
      <c:valAx>
        <c:axId val="240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Formating!$B$1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Formating!$A$2:$A$5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Formating!$B$2:$B$5</c:f>
              <c:numCache>
                <c:formatCode>General</c:formatCode>
                <c:ptCount val="4"/>
                <c:pt idx="0">
                  <c:v>9.5</c:v>
                </c:pt>
                <c:pt idx="1">
                  <c:v>7.8</c:v>
                </c:pt>
                <c:pt idx="2">
                  <c:v>7.7</c:v>
                </c:pt>
                <c:pt idx="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A-4CB9-B6EB-6E25DDCA63D1}"/>
            </c:ext>
          </c:extLst>
        </c:ser>
        <c:ser>
          <c:idx val="1"/>
          <c:order val="1"/>
          <c:tx>
            <c:strRef>
              <c:f>Formating!$C$1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Formating!$A$2:$A$5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Formating!$C$2:$C$5</c:f>
              <c:numCache>
                <c:formatCode>General</c:formatCode>
                <c:ptCount val="4"/>
                <c:pt idx="0">
                  <c:v>6.6</c:v>
                </c:pt>
                <c:pt idx="1">
                  <c:v>5.0999999999999996</c:v>
                </c:pt>
                <c:pt idx="2">
                  <c:v>6.9</c:v>
                </c:pt>
                <c:pt idx="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A-4CB9-B6EB-6E25DDCA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01952"/>
        <c:axId val="240303488"/>
      </c:lineChart>
      <c:catAx>
        <c:axId val="2403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03488"/>
        <c:crosses val="autoZero"/>
        <c:auto val="1"/>
        <c:lblAlgn val="ctr"/>
        <c:lblOffset val="100"/>
        <c:noMultiLvlLbl val="0"/>
      </c:catAx>
      <c:valAx>
        <c:axId val="24030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3019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- Data Visualization with Excel Sample workbook.xlsx]Pivot Charts!PivotTable4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Charts'!$K$1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Charts'!$J$2:$J$17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ABC</c:v>
                  </c:pt>
                  <c:pt idx="4">
                    <c:v>DEF</c:v>
                  </c:pt>
                  <c:pt idx="8">
                    <c:v>XYZ</c:v>
                  </c:pt>
                </c:lvl>
              </c:multiLvlStrCache>
            </c:multiLvlStrRef>
          </c:cat>
          <c:val>
            <c:numRef>
              <c:f>'Pivot Charts'!$K$2:$K$17</c:f>
              <c:numCache>
                <c:formatCode>General</c:formatCode>
                <c:ptCount val="12"/>
                <c:pt idx="0">
                  <c:v>2399760.42</c:v>
                </c:pt>
                <c:pt idx="1">
                  <c:v>2206957.79</c:v>
                </c:pt>
                <c:pt idx="2">
                  <c:v>2206526.9700000002</c:v>
                </c:pt>
                <c:pt idx="3">
                  <c:v>2125840.17</c:v>
                </c:pt>
                <c:pt idx="4">
                  <c:v>188044.22000000003</c:v>
                </c:pt>
                <c:pt idx="5">
                  <c:v>234885.70999999996</c:v>
                </c:pt>
                <c:pt idx="6">
                  <c:v>268790.48</c:v>
                </c:pt>
                <c:pt idx="7">
                  <c:v>242167.25999999998</c:v>
                </c:pt>
                <c:pt idx="8">
                  <c:v>394846.42999999993</c:v>
                </c:pt>
                <c:pt idx="9">
                  <c:v>345980.50000000006</c:v>
                </c:pt>
                <c:pt idx="10">
                  <c:v>431400.42</c:v>
                </c:pt>
                <c:pt idx="11">
                  <c:v>485272.57000000007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9-4E20-8A40-0DD37773BDED}"/>
            </c:ext>
          </c:extLst>
        </c:ser>
        <c:ser>
          <c:idx val="1"/>
          <c:order val="1"/>
          <c:tx>
            <c:strRef>
              <c:f>'Pivot Charts'!$L$1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Charts'!$J$2:$J$17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ABC</c:v>
                  </c:pt>
                  <c:pt idx="4">
                    <c:v>DEF</c:v>
                  </c:pt>
                  <c:pt idx="8">
                    <c:v>XYZ</c:v>
                  </c:pt>
                </c:lvl>
              </c:multiLvlStrCache>
            </c:multiLvlStrRef>
          </c:cat>
          <c:val>
            <c:numRef>
              <c:f>'Pivot Charts'!$L$2:$L$17</c:f>
              <c:numCache>
                <c:formatCode>General</c:formatCode>
                <c:ptCount val="12"/>
                <c:pt idx="0">
                  <c:v>2155824.42</c:v>
                </c:pt>
                <c:pt idx="1">
                  <c:v>1978267.79</c:v>
                </c:pt>
                <c:pt idx="2">
                  <c:v>1971907.9699999997</c:v>
                </c:pt>
                <c:pt idx="3">
                  <c:v>1901385.1699999997</c:v>
                </c:pt>
                <c:pt idx="4">
                  <c:v>-13675.779999999997</c:v>
                </c:pt>
                <c:pt idx="5">
                  <c:v>3645.7100000000019</c:v>
                </c:pt>
                <c:pt idx="6">
                  <c:v>-825.52000000000135</c:v>
                </c:pt>
                <c:pt idx="7">
                  <c:v>-17608.739999999991</c:v>
                </c:pt>
                <c:pt idx="8">
                  <c:v>140368.42999999996</c:v>
                </c:pt>
                <c:pt idx="9">
                  <c:v>95590.5</c:v>
                </c:pt>
                <c:pt idx="10">
                  <c:v>158526.42000000001</c:v>
                </c:pt>
                <c:pt idx="11">
                  <c:v>178672.56999999995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9-4E20-8A40-0DD37773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16064"/>
        <c:axId val="241417600"/>
      </c:barChart>
      <c:catAx>
        <c:axId val="241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7600"/>
        <c:crosses val="autoZero"/>
        <c:auto val="1"/>
        <c:lblAlgn val="ctr"/>
        <c:lblOffset val="100"/>
        <c:noMultiLvlLbl val="0"/>
      </c:catAx>
      <c:valAx>
        <c:axId val="2414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27116694791505"/>
          <c:y val="3.59281962367202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2779123027102E-2"/>
          <c:y val="0.17664696483054129"/>
          <c:w val="0.80503268264894523"/>
          <c:h val="0.517964829079383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'[1]Chart Exercises 1'!$D$5</c:f>
              <c:strCache>
                <c:ptCount val="1"/>
                <c:pt idx="0">
                  <c:v>Yards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1'!$D$6:$D$17</c:f>
              <c:numCache>
                <c:formatCode>General</c:formatCode>
                <c:ptCount val="12"/>
                <c:pt idx="0">
                  <c:v>950</c:v>
                </c:pt>
                <c:pt idx="1">
                  <c:v>853</c:v>
                </c:pt>
                <c:pt idx="2">
                  <c:v>355</c:v>
                </c:pt>
                <c:pt idx="3">
                  <c:v>256</c:v>
                </c:pt>
                <c:pt idx="4">
                  <c:v>275</c:v>
                </c:pt>
                <c:pt idx="5">
                  <c:v>158</c:v>
                </c:pt>
                <c:pt idx="6">
                  <c:v>25</c:v>
                </c:pt>
                <c:pt idx="7">
                  <c:v>408</c:v>
                </c:pt>
                <c:pt idx="8">
                  <c:v>83</c:v>
                </c:pt>
                <c:pt idx="9">
                  <c:v>52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3-449B-8859-B9ACEFAD4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02560"/>
        <c:axId val="241604096"/>
      </c:barChart>
      <c:catAx>
        <c:axId val="2416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160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60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160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95108581325823"/>
          <c:y val="0.407186224016163"/>
          <c:w val="7.5471813998338619E-2"/>
          <c:h val="5.98803270612004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r>
              <a:rPr lang="en-IN"/>
              <a:t>Receivers' Total Yards  </a:t>
            </a:r>
          </a:p>
        </c:rich>
      </c:tx>
      <c:layout>
        <c:manualLayout>
          <c:xMode val="edge"/>
          <c:yMode val="edge"/>
          <c:x val="0.401884138512542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19159496387712E-2"/>
          <c:y val="0.17664696483054129"/>
          <c:w val="0.8838311327443803"/>
          <c:h val="0.526946878138563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'[1]Chart Exercises 1'!$D$5</c:f>
              <c:strCache>
                <c:ptCount val="1"/>
                <c:pt idx="0">
                  <c:v>Yards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Gill Sans MT"/>
                    <a:ea typeface="Gill Sans MT"/>
                    <a:cs typeface="Gill Sans M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1'!$D$6:$D$17</c:f>
              <c:numCache>
                <c:formatCode>General</c:formatCode>
                <c:ptCount val="12"/>
                <c:pt idx="0">
                  <c:v>950</c:v>
                </c:pt>
                <c:pt idx="1">
                  <c:v>853</c:v>
                </c:pt>
                <c:pt idx="2">
                  <c:v>355</c:v>
                </c:pt>
                <c:pt idx="3">
                  <c:v>256</c:v>
                </c:pt>
                <c:pt idx="4">
                  <c:v>275</c:v>
                </c:pt>
                <c:pt idx="5">
                  <c:v>158</c:v>
                </c:pt>
                <c:pt idx="6">
                  <c:v>25</c:v>
                </c:pt>
                <c:pt idx="7">
                  <c:v>408</c:v>
                </c:pt>
                <c:pt idx="8">
                  <c:v>83</c:v>
                </c:pt>
                <c:pt idx="9">
                  <c:v>52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753-9611-2742B8F9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29440"/>
        <c:axId val="239861760"/>
      </c:barChart>
      <c:catAx>
        <c:axId val="2416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3986176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398617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162944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4320372535117"/>
          <c:y val="3.52941683337665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0643696222907837E-2"/>
          <c:y val="0.29705925014253526"/>
          <c:w val="0.67974934365597994"/>
          <c:h val="0.50588307945065403"/>
        </c:manualLayout>
      </c:layout>
      <c:pie3DChart>
        <c:varyColors val="1"/>
        <c:ser>
          <c:idx val="1"/>
          <c:order val="0"/>
          <c:tx>
            <c:strRef>
              <c:f>'[1]Chart Exercises 1'!$E$5</c:f>
              <c:strCache>
                <c:ptCount val="1"/>
                <c:pt idx="0">
                  <c:v>Yards Per Catches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3333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F1-4F45-B036-09715905D14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1F1-4F45-B036-09715905D149}"/>
              </c:ext>
            </c:extLst>
          </c:dPt>
          <c:dPt>
            <c:idx val="2"/>
            <c:bubble3D val="0"/>
            <c:spPr>
              <a:solidFill>
                <a:srgbClr val="00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F1-4F45-B036-09715905D14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F1-4F45-B036-09715905D149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F1-4F45-B036-09715905D14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F1-4F45-B036-09715905D14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1F1-4F45-B036-09715905D149}"/>
              </c:ext>
            </c:extLst>
          </c:dPt>
          <c:dPt>
            <c:idx val="7"/>
            <c:bubble3D val="0"/>
            <c:spPr>
              <a:solidFill>
                <a:srgbClr val="DDDDD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1F1-4F45-B036-09715905D149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1F1-4F45-B036-09715905D149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1F1-4F45-B036-09715905D149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1F1-4F45-B036-09715905D149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1F1-4F45-B036-09715905D149}"/>
              </c:ext>
            </c:extLst>
          </c:dPt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1'!$E$6:$E$17</c:f>
              <c:numCache>
                <c:formatCode>General</c:formatCode>
                <c:ptCount val="12"/>
                <c:pt idx="0">
                  <c:v>14.17910447761194</c:v>
                </c:pt>
                <c:pt idx="1">
                  <c:v>12.544117647058824</c:v>
                </c:pt>
                <c:pt idx="2">
                  <c:v>12.678571428571429</c:v>
                </c:pt>
                <c:pt idx="3">
                  <c:v>12.19047619047619</c:v>
                </c:pt>
                <c:pt idx="4">
                  <c:v>10.576923076923077</c:v>
                </c:pt>
                <c:pt idx="5">
                  <c:v>11.285714285714286</c:v>
                </c:pt>
                <c:pt idx="6">
                  <c:v>12.5</c:v>
                </c:pt>
                <c:pt idx="7">
                  <c:v>9.0666666666666664</c:v>
                </c:pt>
                <c:pt idx="8">
                  <c:v>10.375</c:v>
                </c:pt>
                <c:pt idx="9">
                  <c:v>10.4</c:v>
                </c:pt>
                <c:pt idx="10">
                  <c:v>14.5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F1-4F45-B036-09715905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75729643753714"/>
          <c:y val="0.21470619069707994"/>
          <c:w val="0.17268459076710807"/>
          <c:h val="0.67353037903604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Charts'!$B$1</c:f>
              <c:strCache>
                <c:ptCount val="1"/>
                <c:pt idx="0">
                  <c:v>Qtr 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Charts'!$B$2:$B$6</c:f>
              <c:numCache>
                <c:formatCode>#,##0</c:formatCode>
                <c:ptCount val="5"/>
                <c:pt idx="0">
                  <c:v>3767341</c:v>
                </c:pt>
                <c:pt idx="1">
                  <c:v>2857163</c:v>
                </c:pt>
                <c:pt idx="2">
                  <c:v>3677108</c:v>
                </c:pt>
                <c:pt idx="3">
                  <c:v>4351296</c:v>
                </c:pt>
                <c:pt idx="4">
                  <c:v>2851419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86F-AAFD-87280F22CC4C}"/>
            </c:ext>
          </c:extLst>
        </c:ser>
        <c:ser>
          <c:idx val="1"/>
          <c:order val="1"/>
          <c:tx>
            <c:strRef>
              <c:f>'Column Charts'!$C$1</c:f>
              <c:strCache>
                <c:ptCount val="1"/>
                <c:pt idx="0">
                  <c:v>Qtr 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Charts'!$C$2:$C$6</c:f>
              <c:numCache>
                <c:formatCode>#,##0</c:formatCode>
                <c:ptCount val="5"/>
                <c:pt idx="0">
                  <c:v>3298694</c:v>
                </c:pt>
                <c:pt idx="1">
                  <c:v>3607148</c:v>
                </c:pt>
                <c:pt idx="2">
                  <c:v>3205014</c:v>
                </c:pt>
                <c:pt idx="3">
                  <c:v>3366575</c:v>
                </c:pt>
                <c:pt idx="4">
                  <c:v>3925071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2-486F-AAFD-87280F22CC4C}"/>
            </c:ext>
          </c:extLst>
        </c:ser>
        <c:ser>
          <c:idx val="2"/>
          <c:order val="2"/>
          <c:tx>
            <c:strRef>
              <c:f>'Column Charts'!$D$1</c:f>
              <c:strCache>
                <c:ptCount val="1"/>
                <c:pt idx="0">
                  <c:v>Qtr 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Charts'!$D$2:$D$6</c:f>
              <c:numCache>
                <c:formatCode>#,##0</c:formatCode>
                <c:ptCount val="5"/>
                <c:pt idx="0">
                  <c:v>2448772</c:v>
                </c:pt>
                <c:pt idx="1">
                  <c:v>1857156</c:v>
                </c:pt>
                <c:pt idx="2">
                  <c:v>2390120</c:v>
                </c:pt>
                <c:pt idx="3">
                  <c:v>2828342</c:v>
                </c:pt>
                <c:pt idx="4">
                  <c:v>1853422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2-486F-AAFD-87280F22CC4C}"/>
            </c:ext>
          </c:extLst>
        </c:ser>
        <c:ser>
          <c:idx val="3"/>
          <c:order val="3"/>
          <c:tx>
            <c:strRef>
              <c:f>'Column Charts'!$E$1</c:f>
              <c:strCache>
                <c:ptCount val="1"/>
                <c:pt idx="0">
                  <c:v>Qtr 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Charts'!$E$2:$E$6</c:f>
              <c:numCache>
                <c:formatCode>#,##0</c:formatCode>
                <c:ptCount val="5"/>
                <c:pt idx="0">
                  <c:v>1814281</c:v>
                </c:pt>
                <c:pt idx="1">
                  <c:v>1983931</c:v>
                </c:pt>
                <c:pt idx="2">
                  <c:v>1762757</c:v>
                </c:pt>
                <c:pt idx="3">
                  <c:v>1851616</c:v>
                </c:pt>
                <c:pt idx="4">
                  <c:v>2158789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2-486F-AAFD-87280F22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605040"/>
        <c:axId val="907605368"/>
      </c:barChart>
      <c:catAx>
        <c:axId val="9076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5368"/>
        <c:crosses val="autoZero"/>
        <c:auto val="1"/>
        <c:lblAlgn val="ctr"/>
        <c:lblOffset val="100"/>
        <c:noMultiLvlLbl val="0"/>
      </c:catAx>
      <c:valAx>
        <c:axId val="9076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r>
              <a:rPr lang="en-IN"/>
              <a:t>Receivers' Yards Per Catches</a:t>
            </a:r>
          </a:p>
        </c:rich>
      </c:tx>
      <c:layout>
        <c:manualLayout>
          <c:xMode val="edge"/>
          <c:yMode val="edge"/>
          <c:x val="0.36990595611285265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38557993730409"/>
          <c:y val="0.14161869696460802"/>
          <c:w val="0.79467084639498431"/>
          <c:h val="0.8179202294078381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'[1]Chart Exercises 1'!$E$5</c:f>
              <c:strCache>
                <c:ptCount val="1"/>
                <c:pt idx="0">
                  <c:v>Yards Per Catches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Gill Sans MT"/>
                    <a:ea typeface="Gill Sans MT"/>
                    <a:cs typeface="Gill Sans M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1'!$E$6:$E$17</c:f>
              <c:numCache>
                <c:formatCode>General</c:formatCode>
                <c:ptCount val="12"/>
                <c:pt idx="0">
                  <c:v>14.17910447761194</c:v>
                </c:pt>
                <c:pt idx="1">
                  <c:v>12.544117647058824</c:v>
                </c:pt>
                <c:pt idx="2">
                  <c:v>12.678571428571429</c:v>
                </c:pt>
                <c:pt idx="3">
                  <c:v>12.19047619047619</c:v>
                </c:pt>
                <c:pt idx="4">
                  <c:v>10.576923076923077</c:v>
                </c:pt>
                <c:pt idx="5">
                  <c:v>11.285714285714286</c:v>
                </c:pt>
                <c:pt idx="6">
                  <c:v>12.5</c:v>
                </c:pt>
                <c:pt idx="7">
                  <c:v>9.0666666666666664</c:v>
                </c:pt>
                <c:pt idx="8">
                  <c:v>10.375</c:v>
                </c:pt>
                <c:pt idx="9">
                  <c:v>10.4</c:v>
                </c:pt>
                <c:pt idx="10">
                  <c:v>14.5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3-487E-A7D5-CB96D5D7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1471872"/>
        <c:axId val="241473408"/>
      </c:barChart>
      <c:catAx>
        <c:axId val="2414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147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4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47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51724137931033"/>
          <c:y val="3.5190615835777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09090909090912E-2"/>
          <c:y val="0.17302052785923755"/>
          <c:w val="0.75705329153605017"/>
          <c:h val="0.52785923753665687"/>
        </c:manualLayout>
      </c:layout>
      <c:lineChart>
        <c:grouping val="stacked"/>
        <c:varyColors val="0"/>
        <c:ser>
          <c:idx val="1"/>
          <c:order val="0"/>
          <c:tx>
            <c:strRef>
              <c:f>'[1]Chart Exercises 1'!$C$5</c:f>
              <c:strCache>
                <c:ptCount val="1"/>
                <c:pt idx="0">
                  <c:v>Catches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1'!$C$6:$C$17</c:f>
              <c:numCache>
                <c:formatCode>General</c:formatCode>
                <c:ptCount val="12"/>
                <c:pt idx="0">
                  <c:v>67</c:v>
                </c:pt>
                <c:pt idx="1">
                  <c:v>68</c:v>
                </c:pt>
                <c:pt idx="2">
                  <c:v>28</c:v>
                </c:pt>
                <c:pt idx="3">
                  <c:v>21</c:v>
                </c:pt>
                <c:pt idx="4">
                  <c:v>26</c:v>
                </c:pt>
                <c:pt idx="5">
                  <c:v>14</c:v>
                </c:pt>
                <c:pt idx="6">
                  <c:v>2</c:v>
                </c:pt>
                <c:pt idx="7">
                  <c:v>45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B-4559-8685-071767B6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81632"/>
        <c:axId val="242183552"/>
      </c:lineChart>
      <c:catAx>
        <c:axId val="2421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218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18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218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20376175548586"/>
          <c:y val="0.40762463343108507"/>
          <c:w val="0.12225705329153605"/>
          <c:h val="5.8651026392961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r>
              <a:rPr lang="en-IN"/>
              <a:t>Receiver's Total Catches</a:t>
            </a:r>
          </a:p>
        </c:rich>
      </c:tx>
      <c:layout>
        <c:manualLayout>
          <c:xMode val="edge"/>
          <c:yMode val="edge"/>
          <c:x val="0.39123690464364586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7171403027506E-2"/>
          <c:y val="0.17302052785923755"/>
          <c:w val="0.89358509020608712"/>
          <c:h val="0.527859237536656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'[1]Chart Exercises 1'!$C$5</c:f>
              <c:strCache>
                <c:ptCount val="1"/>
                <c:pt idx="0">
                  <c:v>Catches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277-4BBD-9EAA-85B8E01E57CB}"/>
              </c:ext>
            </c:extLst>
          </c:dPt>
          <c:dLbls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1" i="0" u="none" strike="noStrike" baseline="0">
                      <a:solidFill>
                        <a:srgbClr val="000000"/>
                      </a:solidFill>
                      <a:latin typeface="Gill Sans MT"/>
                      <a:ea typeface="Gill Sans MT"/>
                      <a:cs typeface="Gill Sans M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77-4BBD-9EAA-85B8E01E57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'[1]Chart Exercises 1'!$B$6:$B$17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'[1]Chart Exercises 1'!$C$6:$C$17</c:f>
              <c:numCache>
                <c:formatCode>General</c:formatCode>
                <c:ptCount val="12"/>
                <c:pt idx="0">
                  <c:v>67</c:v>
                </c:pt>
                <c:pt idx="1">
                  <c:v>68</c:v>
                </c:pt>
                <c:pt idx="2">
                  <c:v>28</c:v>
                </c:pt>
                <c:pt idx="3">
                  <c:v>21</c:v>
                </c:pt>
                <c:pt idx="4">
                  <c:v>26</c:v>
                </c:pt>
                <c:pt idx="5">
                  <c:v>14</c:v>
                </c:pt>
                <c:pt idx="6">
                  <c:v>2</c:v>
                </c:pt>
                <c:pt idx="7">
                  <c:v>45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BBD-9EAA-85B8E01E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3271936"/>
        <c:axId val="243281920"/>
      </c:barChart>
      <c:catAx>
        <c:axId val="243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32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81920"/>
        <c:scaling>
          <c:orientation val="minMax"/>
          <c:max val="7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43271936"/>
        <c:crosses val="autoZero"/>
        <c:crossBetween val="between"/>
        <c:maj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sales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Charts'!$F$2:$F$6</c:f>
              <c:numCache>
                <c:formatCode>#,##0</c:formatCode>
                <c:ptCount val="5"/>
                <c:pt idx="0">
                  <c:v>2832272</c:v>
                </c:pt>
                <c:pt idx="1">
                  <c:v>2576349.5</c:v>
                </c:pt>
                <c:pt idx="2">
                  <c:v>2758749.75</c:v>
                </c:pt>
                <c:pt idx="3">
                  <c:v>3099457.25</c:v>
                </c:pt>
                <c:pt idx="4">
                  <c:v>2697175.25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A-45F8-BC67-8BDC6017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737440"/>
        <c:axId val="908737768"/>
      </c:lineChart>
      <c:catAx>
        <c:axId val="9087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7768"/>
        <c:crosses val="autoZero"/>
        <c:auto val="1"/>
        <c:lblAlgn val="ctr"/>
        <c:lblOffset val="100"/>
        <c:noMultiLvlLbl val="0"/>
      </c:catAx>
      <c:valAx>
        <c:axId val="908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'Column Charts'!$B$1:$E$1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'Column Charts'!$B$7:$E$7</c:f>
              <c:numCache>
                <c:formatCode>#,##0</c:formatCode>
                <c:ptCount val="4"/>
                <c:pt idx="0">
                  <c:v>3500865.4</c:v>
                </c:pt>
                <c:pt idx="1">
                  <c:v>3480500.4</c:v>
                </c:pt>
                <c:pt idx="2">
                  <c:v>2275562.4</c:v>
                </c:pt>
                <c:pt idx="3">
                  <c:v>1914274.8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8-4DB2-A088-FF405659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753184"/>
        <c:axId val="908747280"/>
      </c:lineChart>
      <c:catAx>
        <c:axId val="9087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7280"/>
        <c:crosses val="autoZero"/>
        <c:auto val="1"/>
        <c:lblAlgn val="ctr"/>
        <c:lblOffset val="100"/>
        <c:noMultiLvlLbl val="0"/>
      </c:catAx>
      <c:valAx>
        <c:axId val="908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Q1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F6-4D2A-8C6C-2603BF7F0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F6-4D2A-8C6C-2603BF7F0A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F6-4D2A-8C6C-2603BF7F0A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F6-4D2A-8C6C-2603BF7F0A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F6-4D2A-8C6C-2603BF7F0A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Charts'!$B$2:$B$6</c:f>
              <c:numCache>
                <c:formatCode>#,##0</c:formatCode>
                <c:ptCount val="5"/>
                <c:pt idx="0">
                  <c:v>3767341</c:v>
                </c:pt>
                <c:pt idx="1">
                  <c:v>2857163</c:v>
                </c:pt>
                <c:pt idx="2">
                  <c:v>3677108</c:v>
                </c:pt>
                <c:pt idx="3">
                  <c:v>4351296</c:v>
                </c:pt>
                <c:pt idx="4">
                  <c:v>2851419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745-A960-CCAA97675F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7-486B-83DD-F6E9BB57F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7-486B-83DD-F6E9BB57F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67-486B-83DD-F6E9BB57F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67-486B-83DD-F6E9BB57F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67-486B-83DD-F6E9BB57F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Charts'!$C$2:$C$6</c:f>
              <c:numCache>
                <c:formatCode>#,##0</c:formatCode>
                <c:ptCount val="5"/>
                <c:pt idx="0">
                  <c:v>3298694</c:v>
                </c:pt>
                <c:pt idx="1">
                  <c:v>3607148</c:v>
                </c:pt>
                <c:pt idx="2">
                  <c:v>3205014</c:v>
                </c:pt>
                <c:pt idx="3">
                  <c:v>3366575</c:v>
                </c:pt>
                <c:pt idx="4">
                  <c:v>3925071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8-4F1D-A621-CB7CF3BA13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Q3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B-4545-A6DF-6D3AB6EF34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B-4545-A6DF-6D3AB6EF34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4B-4545-A6DF-6D3AB6EF34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4B-4545-A6DF-6D3AB6EF34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4B-4545-A6DF-6D3AB6EF3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Charts'!$D$2:$D$6</c:f>
              <c:numCache>
                <c:formatCode>#,##0</c:formatCode>
                <c:ptCount val="5"/>
                <c:pt idx="0">
                  <c:v>2448772</c:v>
                </c:pt>
                <c:pt idx="1">
                  <c:v>1857156</c:v>
                </c:pt>
                <c:pt idx="2">
                  <c:v>2390120</c:v>
                </c:pt>
                <c:pt idx="3">
                  <c:v>2828342</c:v>
                </c:pt>
                <c:pt idx="4">
                  <c:v>1853422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5-4598-B901-E9A02D3118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Q4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B-4998-A0DC-8F9CE6D0EE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B-4998-A0DC-8F9CE6D0EE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9B-4998-A0DC-8F9CE6D0EE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B-4998-A0DC-8F9CE6D0EE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B-4998-A0DC-8F9CE6D0EE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Charts'!$A$2:$A$6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  <c:pt idx="4">
                  <c:v>North</c:v>
                </c:pt>
              </c:strCache>
            </c:strRef>
          </c:cat>
          <c:val>
            <c:numRef>
              <c:f>'Column Charts'!$E$2:$E$6</c:f>
              <c:numCache>
                <c:formatCode>#,##0</c:formatCode>
                <c:ptCount val="5"/>
                <c:pt idx="0">
                  <c:v>1814281</c:v>
                </c:pt>
                <c:pt idx="1">
                  <c:v>1983931</c:v>
                </c:pt>
                <c:pt idx="2">
                  <c:v>1762757</c:v>
                </c:pt>
                <c:pt idx="3">
                  <c:v>1851616</c:v>
                </c:pt>
                <c:pt idx="4">
                  <c:v>2158789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02E-9B39-003829806F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4</xdr:row>
      <xdr:rowOff>152400</xdr:rowOff>
    </xdr:from>
    <xdr:to>
      <xdr:col>13</xdr:col>
      <xdr:colOff>209550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185737</xdr:rowOff>
    </xdr:from>
    <xdr:to>
      <xdr:col>13</xdr:col>
      <xdr:colOff>47625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185737</xdr:rowOff>
    </xdr:from>
    <xdr:to>
      <xdr:col>13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185737</xdr:rowOff>
    </xdr:from>
    <xdr:to>
      <xdr:col>13</xdr:col>
      <xdr:colOff>133350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185737</xdr:rowOff>
    </xdr:from>
    <xdr:to>
      <xdr:col>13</xdr:col>
      <xdr:colOff>47625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4762</xdr:rowOff>
    </xdr:from>
    <xdr:to>
      <xdr:col>12</xdr:col>
      <xdr:colOff>114299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</xdr:colOff>
      <xdr:row>0</xdr:row>
      <xdr:rowOff>438150</xdr:rowOff>
    </xdr:from>
    <xdr:to>
      <xdr:col>20</xdr:col>
      <xdr:colOff>377825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447674</xdr:colOff>
      <xdr:row>0</xdr:row>
      <xdr:rowOff>238125</xdr:rowOff>
    </xdr:from>
    <xdr:to>
      <xdr:col>12</xdr:col>
      <xdr:colOff>228599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185737</xdr:rowOff>
    </xdr:from>
    <xdr:to>
      <xdr:col>11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185737</xdr:rowOff>
    </xdr:from>
    <xdr:to>
      <xdr:col>13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17</xdr:row>
      <xdr:rowOff>130175</xdr:rowOff>
    </xdr:from>
    <xdr:to>
      <xdr:col>15</xdr:col>
      <xdr:colOff>9525</xdr:colOff>
      <xdr:row>32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28575</xdr:rowOff>
    </xdr:from>
    <xdr:to>
      <xdr:col>8</xdr:col>
      <xdr:colOff>219075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28575</xdr:rowOff>
    </xdr:from>
    <xdr:to>
      <xdr:col>18</xdr:col>
      <xdr:colOff>381000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26</xdr:row>
      <xdr:rowOff>19050</xdr:rowOff>
    </xdr:from>
    <xdr:to>
      <xdr:col>8</xdr:col>
      <xdr:colOff>257175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26</xdr:row>
      <xdr:rowOff>0</xdr:rowOff>
    </xdr:from>
    <xdr:to>
      <xdr:col>18</xdr:col>
      <xdr:colOff>371475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49</xdr:row>
      <xdr:rowOff>47625</xdr:rowOff>
    </xdr:from>
    <xdr:to>
      <xdr:col>8</xdr:col>
      <xdr:colOff>257175</xdr:colOff>
      <xdr:row>69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409575</xdr:colOff>
      <xdr:row>49</xdr:row>
      <xdr:rowOff>28575</xdr:rowOff>
    </xdr:from>
    <xdr:to>
      <xdr:col>18</xdr:col>
      <xdr:colOff>400050</xdr:colOff>
      <xdr:row>69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123825</xdr:rowOff>
    </xdr:from>
    <xdr:to>
      <xdr:col>12</xdr:col>
      <xdr:colOff>723900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0</xdr:row>
      <xdr:rowOff>71436</xdr:rowOff>
    </xdr:from>
    <xdr:to>
      <xdr:col>11</xdr:col>
      <xdr:colOff>504823</xdr:colOff>
      <xdr:row>9</xdr:row>
      <xdr:rowOff>154779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352424</xdr:colOff>
      <xdr:row>7</xdr:row>
      <xdr:rowOff>161925</xdr:rowOff>
    </xdr:from>
    <xdr:to>
      <xdr:col>4</xdr:col>
      <xdr:colOff>704849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9</xdr:row>
      <xdr:rowOff>121443</xdr:rowOff>
    </xdr:from>
    <xdr:to>
      <xdr:col>12</xdr:col>
      <xdr:colOff>104775</xdr:colOff>
      <xdr:row>21</xdr:row>
      <xdr:rowOff>92868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71437</xdr:colOff>
      <xdr:row>0</xdr:row>
      <xdr:rowOff>345280</xdr:rowOff>
    </xdr:from>
    <xdr:to>
      <xdr:col>19</xdr:col>
      <xdr:colOff>583407</xdr:colOff>
      <xdr:row>12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-1</xdr:colOff>
      <xdr:row>13</xdr:row>
      <xdr:rowOff>1</xdr:rowOff>
    </xdr:from>
    <xdr:to>
      <xdr:col>20</xdr:col>
      <xdr:colOff>130968</xdr:colOff>
      <xdr:row>25</xdr:row>
      <xdr:rowOff>26195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125866</xdr:colOff>
      <xdr:row>0</xdr:row>
      <xdr:rowOff>370115</xdr:rowOff>
    </xdr:from>
    <xdr:to>
      <xdr:col>27</xdr:col>
      <xdr:colOff>408214</xdr:colOff>
      <xdr:row>15</xdr:row>
      <xdr:rowOff>51708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333375</xdr:colOff>
      <xdr:row>22</xdr:row>
      <xdr:rowOff>95250</xdr:rowOff>
    </xdr:from>
    <xdr:to>
      <xdr:col>13</xdr:col>
      <xdr:colOff>357187</xdr:colOff>
      <xdr:row>36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152400</xdr:rowOff>
    </xdr:from>
    <xdr:to>
      <xdr:col>11</xdr:col>
      <xdr:colOff>1390650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28575</xdr:rowOff>
    </xdr:from>
    <xdr:to>
      <xdr:col>17</xdr:col>
      <xdr:colOff>66675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142875</xdr:rowOff>
    </xdr:from>
    <xdr:to>
      <xdr:col>13</xdr:col>
      <xdr:colOff>390525</xdr:colOff>
      <xdr:row>17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128587</xdr:rowOff>
    </xdr:from>
    <xdr:to>
      <xdr:col>10</xdr:col>
      <xdr:colOff>457200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185737</xdr:rowOff>
    </xdr:from>
    <xdr:to>
      <xdr:col>13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</xdr:row>
      <xdr:rowOff>114300</xdr:rowOff>
    </xdr:from>
    <xdr:to>
      <xdr:col>13</xdr:col>
      <xdr:colOff>542925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185737</xdr:rowOff>
    </xdr:from>
    <xdr:to>
      <xdr:col>13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ita/Documents/JGA/Docs/JuiceExcelTrainingWorkshee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Keyboard Shortcuts 1 (PC)"/>
      <sheetName val="Keyboard Shortcuts 2 (PC)"/>
      <sheetName val="KeyboardShortcuts (Mac)"/>
      <sheetName val="Keyboard Exercise 1"/>
      <sheetName val="Keyboard Exercise 2"/>
      <sheetName val="Keyboard Exercise 3"/>
      <sheetName val="Keyboard Exercise 4"/>
      <sheetName val="Keyboard Exercise 5"/>
      <sheetName val="Absolute vs Relative References"/>
      <sheetName val="Find and Replace"/>
      <sheetName val="Date and Time Basics"/>
      <sheetName val="Functions 1"/>
      <sheetName val="Functions 2"/>
      <sheetName val="Text Functions 1"/>
      <sheetName val="Text Functions 2"/>
      <sheetName val="Text Function Exercises 1"/>
      <sheetName val="Text Function Exercises 2"/>
      <sheetName val="Vlookup 1"/>
      <sheetName val="Vlookup Exercises 1"/>
      <sheetName val="Vlookup Exercises 2"/>
      <sheetName val="Vlookup Exercises 3"/>
      <sheetName val="Data Filters"/>
      <sheetName val="Data Filters Exercises 1"/>
      <sheetName val="Data Filters Exercises 2"/>
      <sheetName val="Data Filters Exercises 3"/>
      <sheetName val="In-cell graphics"/>
      <sheetName val="Conditional Format"/>
      <sheetName val="CondFormat Example 1"/>
      <sheetName val="CondFormat Example 2"/>
      <sheetName val="CondFormat Example 3"/>
      <sheetName val="CondFormat Example 4"/>
      <sheetName val="CondFormat Exercise 1"/>
      <sheetName val="Chart Exercises 1"/>
      <sheetName val="Charts Exercises 2"/>
      <sheetName val="Charts Exercises 3"/>
      <sheetName val="Charts Exercises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C5" t="str">
            <v>Catches</v>
          </cell>
          <cell r="D5" t="str">
            <v>Yards</v>
          </cell>
          <cell r="E5" t="str">
            <v>Yards Per Catches</v>
          </cell>
        </row>
        <row r="6">
          <cell r="B6" t="str">
            <v>Santana Moss</v>
          </cell>
          <cell r="C6">
            <v>67</v>
          </cell>
          <cell r="D6">
            <v>950</v>
          </cell>
          <cell r="E6">
            <v>14.17910447761194</v>
          </cell>
        </row>
        <row r="7">
          <cell r="B7" t="str">
            <v>David Patten</v>
          </cell>
          <cell r="C7">
            <v>68</v>
          </cell>
          <cell r="D7">
            <v>853</v>
          </cell>
          <cell r="E7">
            <v>12.544117647058824</v>
          </cell>
        </row>
        <row r="8">
          <cell r="B8" t="str">
            <v>Darnerien McCants</v>
          </cell>
          <cell r="C8">
            <v>28</v>
          </cell>
          <cell r="D8">
            <v>355</v>
          </cell>
          <cell r="E8">
            <v>12.678571428571429</v>
          </cell>
        </row>
        <row r="9">
          <cell r="B9" t="str">
            <v>James Thrash</v>
          </cell>
          <cell r="C9">
            <v>21</v>
          </cell>
          <cell r="D9">
            <v>256</v>
          </cell>
          <cell r="E9">
            <v>12.19047619047619</v>
          </cell>
        </row>
        <row r="10">
          <cell r="B10" t="str">
            <v>Taylor Jacobs</v>
          </cell>
          <cell r="C10">
            <v>26</v>
          </cell>
          <cell r="D10">
            <v>275</v>
          </cell>
          <cell r="E10">
            <v>10.576923076923077</v>
          </cell>
        </row>
        <row r="11">
          <cell r="B11" t="str">
            <v>Kevin Dyson</v>
          </cell>
          <cell r="C11">
            <v>14</v>
          </cell>
          <cell r="D11">
            <v>158</v>
          </cell>
          <cell r="E11">
            <v>11.285714285714286</v>
          </cell>
        </row>
        <row r="12">
          <cell r="B12" t="str">
            <v>Jimmy Farris</v>
          </cell>
          <cell r="C12">
            <v>2</v>
          </cell>
          <cell r="D12">
            <v>25</v>
          </cell>
          <cell r="E12">
            <v>12.5</v>
          </cell>
        </row>
        <row r="13">
          <cell r="B13" t="str">
            <v>Chris Cooley</v>
          </cell>
          <cell r="C13">
            <v>45</v>
          </cell>
          <cell r="D13">
            <v>408</v>
          </cell>
          <cell r="E13">
            <v>9.0666666666666664</v>
          </cell>
        </row>
        <row r="14">
          <cell r="B14" t="str">
            <v>Robert Royal</v>
          </cell>
          <cell r="C14">
            <v>8</v>
          </cell>
          <cell r="D14">
            <v>83</v>
          </cell>
          <cell r="E14">
            <v>10.375</v>
          </cell>
        </row>
        <row r="15">
          <cell r="B15" t="str">
            <v>Jabari Holloway</v>
          </cell>
          <cell r="C15">
            <v>5</v>
          </cell>
          <cell r="D15">
            <v>52</v>
          </cell>
          <cell r="E15">
            <v>10.4</v>
          </cell>
        </row>
        <row r="16">
          <cell r="B16" t="str">
            <v>Mike Sellers</v>
          </cell>
          <cell r="C16">
            <v>2</v>
          </cell>
          <cell r="D16">
            <v>29</v>
          </cell>
          <cell r="E16">
            <v>14.5</v>
          </cell>
        </row>
        <row r="17">
          <cell r="B17" t="str">
            <v>Billy Baber</v>
          </cell>
          <cell r="C17">
            <v>2</v>
          </cell>
          <cell r="D17">
            <v>21</v>
          </cell>
          <cell r="E17">
            <v>10.5</v>
          </cell>
        </row>
      </sheetData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437.869422453703" createdVersion="5" refreshedVersion="5" minRefreshableVersion="3" recordCount="563">
  <cacheSource type="worksheet">
    <worksheetSource ref="A1:H564" sheet="Pivot Charts"/>
  </cacheSource>
  <cacheFields count="8">
    <cacheField name="Product" numFmtId="0">
      <sharedItems count="3">
        <s v="XYZ"/>
        <s v="DEF"/>
        <s v="ABC"/>
      </sharedItems>
    </cacheField>
    <cacheField name="Date" numFmtId="165">
      <sharedItems containsSemiMixedTypes="0" containsNonDate="0" containsDate="1" containsString="0" minDate="2004-01-01T00:00:00" maxDate="2004-12-29T00:00:00" count="287">
        <d v="2004-01-01T00:00:00"/>
        <d v="2004-01-02T00:00:00"/>
        <d v="2004-01-03T00:00:00"/>
        <d v="2004-01-04T00:00:00"/>
        <d v="2004-01-05T00:00:00"/>
        <d v="2004-01-07T00:00:00"/>
        <d v="2004-01-09T00:00:00"/>
        <d v="2004-01-10T00:00:00"/>
        <d v="2004-01-12T00:00:00"/>
        <d v="2004-01-14T00:00:00"/>
        <d v="2004-01-15T00:00:00"/>
        <d v="2004-01-16T00:00:00"/>
        <d v="2004-01-17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9T00:00:00"/>
        <d v="2004-01-30T00:00:00"/>
        <d v="2004-01-31T00:00:00"/>
        <d v="2004-02-01T00:00:00"/>
        <d v="2004-02-03T00:00:00"/>
        <d v="2004-02-05T00:00:00"/>
        <d v="2004-02-06T00:00:00"/>
        <d v="2004-02-07T00:00:00"/>
        <d v="2004-02-08T00:00:00"/>
        <d v="2004-02-09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2T00:00:00"/>
        <d v="2004-02-23T00:00:00"/>
        <d v="2004-02-24T00:00:00"/>
        <d v="2004-02-26T00:00:00"/>
        <d v="2004-02-27T00:00:00"/>
        <d v="2004-02-28T00:00:00"/>
        <d v="2004-02-29T00:00:00"/>
        <d v="2004-03-02T00:00:00"/>
        <d v="2004-03-03T00:00:00"/>
        <d v="2004-03-04T00:00:00"/>
        <d v="2004-03-05T00:00:00"/>
        <d v="2004-03-06T00:00:00"/>
        <d v="2004-03-08T00:00:00"/>
        <d v="2004-03-09T00:00:00"/>
        <d v="2004-03-12T00:00:00"/>
        <d v="2004-03-13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7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6T00:00:00"/>
        <d v="2004-04-09T00:00:00"/>
        <d v="2004-04-10T00:00:00"/>
        <d v="2004-04-11T00:00:00"/>
        <d v="2004-04-12T00:00:00"/>
        <d v="2004-04-13T00:00:00"/>
        <d v="2004-04-14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7T00:00:00"/>
        <d v="2004-05-28T00:00:00"/>
        <d v="2004-05-29T00:00:00"/>
        <d v="2004-05-30T00:00:00"/>
        <d v="2004-05-31T00:00:00"/>
        <d v="2004-06-02T00:00:00"/>
        <d v="2004-06-03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7T00:00:00"/>
        <d v="2004-06-18T00:00:00"/>
        <d v="2004-06-20T00:00:00"/>
        <d v="2004-06-22T00:00:00"/>
        <d v="2004-06-23T00:00:00"/>
        <d v="2004-06-24T00:00:00"/>
        <d v="2004-06-25T00:00:00"/>
        <d v="2004-06-26T00:00:00"/>
        <d v="2004-06-29T00:00:00"/>
        <d v="2004-06-30T00:00:00"/>
        <d v="2004-07-01T00:00:00"/>
        <d v="2004-07-02T00:00:00"/>
        <d v="2004-07-03T00:00:00"/>
        <d v="2004-07-04T00:00:00"/>
        <d v="2004-07-06T00:00:00"/>
        <d v="2004-07-07T00:00:00"/>
        <d v="2004-07-09T00:00:00"/>
        <d v="2004-07-10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5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10T00:00:00"/>
        <d v="2004-08-11T00:00:00"/>
        <d v="2004-08-13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1T00:00:00"/>
        <d v="2004-09-02T00:00:00"/>
        <d v="2004-09-03T00:00:00"/>
        <d v="2004-09-04T00:00:00"/>
        <d v="2004-09-05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6T00:00:00"/>
        <d v="2004-09-17T00:00:00"/>
        <d v="2004-09-18T00:00:00"/>
        <d v="2004-09-21T00:00:00"/>
        <d v="2004-09-22T00:00:00"/>
        <d v="2004-09-24T00:00:00"/>
        <d v="2004-09-25T00:00:00"/>
        <d v="2004-09-26T00:00:00"/>
        <d v="2004-09-27T00:00:00"/>
        <d v="2004-09-28T00:00:00"/>
        <d v="2004-09-29T00:00:00"/>
        <d v="2004-10-01T00:00:00"/>
        <d v="2004-10-02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1T00:00:00"/>
        <d v="2004-10-22T00:00:00"/>
        <d v="2004-10-24T00:00:00"/>
        <d v="2004-10-25T00:00:00"/>
        <d v="2004-10-26T00:00:00"/>
        <d v="2004-10-28T00:00:00"/>
        <d v="2004-10-29T00:00:00"/>
        <d v="2004-10-30T00:00:00"/>
        <d v="2004-10-31T00:00:00"/>
        <d v="2004-11-03T00:00:00"/>
        <d v="2004-11-04T00:00:00"/>
        <d v="2004-11-07T00:00:00"/>
        <d v="2004-11-08T00:00:00"/>
        <d v="2004-11-10T00:00:00"/>
        <d v="2004-11-12T00:00:00"/>
        <d v="2004-11-13T00:00:00"/>
        <d v="2004-11-14T00:00:00"/>
        <d v="2004-11-15T00:00:00"/>
        <d v="2004-11-16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7T00:00:00"/>
        <d v="2004-11-28T00:00:00"/>
        <d v="2004-11-29T00:00:00"/>
        <d v="2004-11-30T00:00:00"/>
        <d v="2004-12-01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6T00:00:00"/>
        <d v="2004-12-27T00:00:00"/>
        <d v="2004-12-28T00:00:00"/>
      </sharedItems>
      <fieldGroup base="1">
        <rangePr groupBy="quarters" startDate="2004-01-01T00:00:00" endDate="2004-12-29T00:00:00"/>
        <groupItems count="6">
          <s v="&lt;01-01-2004"/>
          <s v="Qtr1"/>
          <s v="Qtr2"/>
          <s v="Qtr3"/>
          <s v="Qtr4"/>
          <s v="&gt;29-12-2004"/>
        </groupItems>
      </fieldGroup>
    </cacheField>
    <cacheField name="Customer" numFmtId="14">
      <sharedItems/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minValue="497.40000000000003" maxValue="192945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minValue="-5917.1" maxValue="184475"/>
    </cacheField>
    <cacheField name="Price" numFmtId="4">
      <sharedItems containsSemiMixedTypes="0" containsString="0" containsNumber="1" minValue="4.1538000000000004" maxValue="231.8176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3246.869636689815" createdVersion="4" refreshedVersion="4" minRefreshableVersion="3" recordCount="563">
  <cacheSource type="worksheet">
    <worksheetSource ref="A1:H564" sheet="Pivot-C"/>
  </cacheSource>
  <cacheFields count="8">
    <cacheField name="Product" numFmtId="0">
      <sharedItems count="3">
        <s v="XYZ"/>
        <s v="DEF"/>
        <s v="ABC"/>
      </sharedItems>
    </cacheField>
    <cacheField name="Date" numFmtId="165">
      <sharedItems containsSemiMixedTypes="0" containsNonDate="0" containsDate="1" containsString="0" minDate="2004-01-01T00:00:00" maxDate="2004-12-29T00:00:00" count="287">
        <d v="2004-01-01T00:00:00"/>
        <d v="2004-01-02T00:00:00"/>
        <d v="2004-01-03T00:00:00"/>
        <d v="2004-01-04T00:00:00"/>
        <d v="2004-01-05T00:00:00"/>
        <d v="2004-01-07T00:00:00"/>
        <d v="2004-01-09T00:00:00"/>
        <d v="2004-01-10T00:00:00"/>
        <d v="2004-01-12T00:00:00"/>
        <d v="2004-01-14T00:00:00"/>
        <d v="2004-01-15T00:00:00"/>
        <d v="2004-01-16T00:00:00"/>
        <d v="2004-01-17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9T00:00:00"/>
        <d v="2004-01-30T00:00:00"/>
        <d v="2004-01-31T00:00:00"/>
        <d v="2004-02-01T00:00:00"/>
        <d v="2004-02-03T00:00:00"/>
        <d v="2004-02-05T00:00:00"/>
        <d v="2004-02-06T00:00:00"/>
        <d v="2004-02-07T00:00:00"/>
        <d v="2004-02-08T00:00:00"/>
        <d v="2004-02-09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2T00:00:00"/>
        <d v="2004-02-23T00:00:00"/>
        <d v="2004-02-24T00:00:00"/>
        <d v="2004-02-26T00:00:00"/>
        <d v="2004-02-27T00:00:00"/>
        <d v="2004-02-28T00:00:00"/>
        <d v="2004-02-29T00:00:00"/>
        <d v="2004-03-02T00:00:00"/>
        <d v="2004-03-03T00:00:00"/>
        <d v="2004-03-04T00:00:00"/>
        <d v="2004-03-05T00:00:00"/>
        <d v="2004-03-06T00:00:00"/>
        <d v="2004-03-08T00:00:00"/>
        <d v="2004-03-09T00:00:00"/>
        <d v="2004-03-12T00:00:00"/>
        <d v="2004-03-13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7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6T00:00:00"/>
        <d v="2004-04-09T00:00:00"/>
        <d v="2004-04-10T00:00:00"/>
        <d v="2004-04-11T00:00:00"/>
        <d v="2004-04-12T00:00:00"/>
        <d v="2004-04-13T00:00:00"/>
        <d v="2004-04-14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7T00:00:00"/>
        <d v="2004-05-28T00:00:00"/>
        <d v="2004-05-29T00:00:00"/>
        <d v="2004-05-30T00:00:00"/>
        <d v="2004-05-31T00:00:00"/>
        <d v="2004-06-02T00:00:00"/>
        <d v="2004-06-03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7T00:00:00"/>
        <d v="2004-06-18T00:00:00"/>
        <d v="2004-06-20T00:00:00"/>
        <d v="2004-06-22T00:00:00"/>
        <d v="2004-06-23T00:00:00"/>
        <d v="2004-06-24T00:00:00"/>
        <d v="2004-06-25T00:00:00"/>
        <d v="2004-06-26T00:00:00"/>
        <d v="2004-06-29T00:00:00"/>
        <d v="2004-06-30T00:00:00"/>
        <d v="2004-07-01T00:00:00"/>
        <d v="2004-07-02T00:00:00"/>
        <d v="2004-07-03T00:00:00"/>
        <d v="2004-07-04T00:00:00"/>
        <d v="2004-07-06T00:00:00"/>
        <d v="2004-07-07T00:00:00"/>
        <d v="2004-07-09T00:00:00"/>
        <d v="2004-07-10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5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10T00:00:00"/>
        <d v="2004-08-11T00:00:00"/>
        <d v="2004-08-13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1T00:00:00"/>
        <d v="2004-09-02T00:00:00"/>
        <d v="2004-09-03T00:00:00"/>
        <d v="2004-09-04T00:00:00"/>
        <d v="2004-09-05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6T00:00:00"/>
        <d v="2004-09-17T00:00:00"/>
        <d v="2004-09-18T00:00:00"/>
        <d v="2004-09-21T00:00:00"/>
        <d v="2004-09-22T00:00:00"/>
        <d v="2004-09-24T00:00:00"/>
        <d v="2004-09-25T00:00:00"/>
        <d v="2004-09-26T00:00:00"/>
        <d v="2004-09-27T00:00:00"/>
        <d v="2004-09-28T00:00:00"/>
        <d v="2004-09-29T00:00:00"/>
        <d v="2004-10-01T00:00:00"/>
        <d v="2004-10-02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1T00:00:00"/>
        <d v="2004-10-22T00:00:00"/>
        <d v="2004-10-24T00:00:00"/>
        <d v="2004-10-25T00:00:00"/>
        <d v="2004-10-26T00:00:00"/>
        <d v="2004-10-28T00:00:00"/>
        <d v="2004-10-29T00:00:00"/>
        <d v="2004-10-30T00:00:00"/>
        <d v="2004-10-31T00:00:00"/>
        <d v="2004-11-03T00:00:00"/>
        <d v="2004-11-04T00:00:00"/>
        <d v="2004-11-07T00:00:00"/>
        <d v="2004-11-08T00:00:00"/>
        <d v="2004-11-10T00:00:00"/>
        <d v="2004-11-12T00:00:00"/>
        <d v="2004-11-13T00:00:00"/>
        <d v="2004-11-14T00:00:00"/>
        <d v="2004-11-15T00:00:00"/>
        <d v="2004-11-16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7T00:00:00"/>
        <d v="2004-11-28T00:00:00"/>
        <d v="2004-11-29T00:00:00"/>
        <d v="2004-11-30T00:00:00"/>
        <d v="2004-12-01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6T00:00:00"/>
        <d v="2004-12-27T00:00:00"/>
        <d v="2004-12-28T00:00:00"/>
      </sharedItems>
      <fieldGroup base="1">
        <rangePr groupBy="quarters" startDate="2004-01-01T00:00:00" endDate="2004-12-29T00:00:00"/>
        <groupItems count="6">
          <s v="&lt;1/1/2004"/>
          <s v="Qtr1"/>
          <s v="Qtr2"/>
          <s v="Qtr3"/>
          <s v="Qtr4"/>
          <s v="&gt;12/29/2004"/>
        </groupItems>
      </fieldGroup>
    </cacheField>
    <cacheField name="Customer" numFmtId="14">
      <sharedItems/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minValue="497.40000000000003" maxValue="192945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minValue="-5917.1" maxValue="184475"/>
    </cacheField>
    <cacheField name="Price" numFmtId="4">
      <sharedItems containsSemiMixedTypes="0" containsString="0" containsNumber="1" minValue="4.1538000000000004" maxValue="231.8176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x v="0"/>
    <s v="Ford"/>
    <n v="1000"/>
    <n v="15282.7"/>
    <n v="10220"/>
    <n v="5062.7000000000007"/>
    <n v="15.2827"/>
  </r>
  <r>
    <x v="1"/>
    <x v="1"/>
    <s v="Nortel Networks"/>
    <n v="100"/>
    <n v="1173.6399999999999"/>
    <n v="984"/>
    <n v="189.63999999999987"/>
    <n v="11.736399999999998"/>
  </r>
  <r>
    <x v="2"/>
    <x v="1"/>
    <s v="Nortel Networks"/>
    <n v="500"/>
    <n v="48253.95"/>
    <n v="4235"/>
    <n v="44018.95"/>
    <n v="96.507899999999992"/>
  </r>
  <r>
    <x v="0"/>
    <x v="2"/>
    <s v="Air Canada"/>
    <n v="500"/>
    <n v="8430"/>
    <n v="5110"/>
    <n v="3320"/>
    <n v="16.86"/>
  </r>
  <r>
    <x v="0"/>
    <x v="3"/>
    <s v="Air Canada"/>
    <n v="400"/>
    <n v="7915.4400000000005"/>
    <n v="4088"/>
    <n v="3827.4400000000005"/>
    <n v="19.788600000000002"/>
  </r>
  <r>
    <x v="1"/>
    <x v="3"/>
    <s v="Gildan Activewear"/>
    <n v="800"/>
    <n v="6307.68"/>
    <n v="7872"/>
    <n v="-1564.3199999999997"/>
    <n v="7.8846000000000007"/>
  </r>
  <r>
    <x v="0"/>
    <x v="3"/>
    <s v="Exxon"/>
    <n v="400"/>
    <n v="3386.2400000000002"/>
    <n v="4088"/>
    <n v="-701.75999999999976"/>
    <n v="8.4656000000000002"/>
  </r>
  <r>
    <x v="2"/>
    <x v="4"/>
    <s v="HP"/>
    <n v="400"/>
    <n v="41983.199999999997"/>
    <n v="3388"/>
    <n v="38595.199999999997"/>
    <n v="104.958"/>
  </r>
  <r>
    <x v="2"/>
    <x v="5"/>
    <s v="General Motors"/>
    <n v="400"/>
    <n v="79401.840000000011"/>
    <n v="3388"/>
    <n v="76013.840000000011"/>
    <n v="198.50460000000004"/>
  </r>
  <r>
    <x v="1"/>
    <x v="5"/>
    <s v="State Farm"/>
    <n v="1000"/>
    <n v="5867.1"/>
    <n v="9840"/>
    <n v="-3972.8999999999996"/>
    <n v="5.8671000000000006"/>
  </r>
  <r>
    <x v="0"/>
    <x v="5"/>
    <s v="Exxon"/>
    <n v="600"/>
    <n v="15600.78"/>
    <n v="6132"/>
    <n v="9468.7800000000007"/>
    <n v="26.001300000000001"/>
  </r>
  <r>
    <x v="2"/>
    <x v="6"/>
    <s v="General Motors"/>
    <n v="800"/>
    <n v="65664"/>
    <n v="6776"/>
    <n v="58888"/>
    <n v="82.08"/>
  </r>
  <r>
    <x v="0"/>
    <x v="6"/>
    <s v="HP"/>
    <n v="900"/>
    <n v="8616.15"/>
    <n v="9198"/>
    <n v="-581.85000000000036"/>
    <n v="9.5734999999999992"/>
  </r>
  <r>
    <x v="0"/>
    <x v="7"/>
    <s v="Air Canada"/>
    <n v="900"/>
    <n v="6868.8"/>
    <n v="9198"/>
    <n v="-2329.1999999999998"/>
    <n v="7.6320000000000006"/>
  </r>
  <r>
    <x v="0"/>
    <x v="7"/>
    <s v="Sears"/>
    <n v="900"/>
    <n v="18651.060000000001"/>
    <n v="9198"/>
    <n v="9453.0600000000013"/>
    <n v="20.723400000000002"/>
  </r>
  <r>
    <x v="0"/>
    <x v="8"/>
    <s v="Air Canada"/>
    <n v="400"/>
    <n v="10332.719999999999"/>
    <n v="4088"/>
    <n v="6244.7199999999993"/>
    <n v="25.831799999999998"/>
  </r>
  <r>
    <x v="2"/>
    <x v="8"/>
    <s v="HP"/>
    <n v="300"/>
    <n v="35283.21"/>
    <n v="2541"/>
    <n v="32742.21"/>
    <n v="117.61069999999999"/>
  </r>
  <r>
    <x v="2"/>
    <x v="9"/>
    <s v="State Farm"/>
    <n v="100"/>
    <n v="7586.4000000000005"/>
    <n v="847"/>
    <n v="6739.4000000000005"/>
    <n v="75.864000000000004"/>
  </r>
  <r>
    <x v="0"/>
    <x v="9"/>
    <s v="State Farm"/>
    <n v="100"/>
    <n v="504.21000000000004"/>
    <n v="1022"/>
    <n v="-517.79"/>
    <n v="5.0421000000000005"/>
  </r>
  <r>
    <x v="2"/>
    <x v="9"/>
    <s v="Sears"/>
    <n v="1000"/>
    <n v="21403.200000000001"/>
    <n v="8470"/>
    <n v="12933.2"/>
    <n v="21.403200000000002"/>
  </r>
  <r>
    <x v="2"/>
    <x v="10"/>
    <s v="Nortel Networks"/>
    <n v="500"/>
    <n v="83357.399999999994"/>
    <n v="4235"/>
    <n v="79122.399999999994"/>
    <n v="166.7148"/>
  </r>
  <r>
    <x v="2"/>
    <x v="11"/>
    <s v="Kroger"/>
    <n v="600"/>
    <n v="68488.92"/>
    <n v="5082"/>
    <n v="63406.92"/>
    <n v="114.1482"/>
  </r>
  <r>
    <x v="0"/>
    <x v="11"/>
    <s v="Sears"/>
    <n v="900"/>
    <n v="15978.239999999998"/>
    <n v="9198"/>
    <n v="6780.239999999998"/>
    <n v="17.753599999999999"/>
  </r>
  <r>
    <x v="1"/>
    <x v="12"/>
    <s v="Exxon"/>
    <n v="300"/>
    <n v="2622.84"/>
    <n v="2952"/>
    <n v="-329.15999999999985"/>
    <n v="8.7428000000000008"/>
  </r>
  <r>
    <x v="1"/>
    <x v="13"/>
    <s v="Nortel Networks"/>
    <n v="100"/>
    <n v="714.7"/>
    <n v="984"/>
    <n v="-269.29999999999995"/>
    <n v="7.1470000000000002"/>
  </r>
  <r>
    <x v="2"/>
    <x v="14"/>
    <s v="Kroger"/>
    <n v="900"/>
    <n v="107480.69999999998"/>
    <n v="7623"/>
    <n v="99857.699999999983"/>
    <n v="119.42299999999999"/>
  </r>
  <r>
    <x v="1"/>
    <x v="15"/>
    <s v="Exxon"/>
    <n v="300"/>
    <n v="2390.88"/>
    <n v="2952"/>
    <n v="-561.11999999999989"/>
    <n v="7.9696000000000007"/>
  </r>
  <r>
    <x v="2"/>
    <x v="15"/>
    <s v="Gildan Activewear"/>
    <n v="200"/>
    <n v="2592.96"/>
    <n v="1694"/>
    <n v="898.96"/>
    <n v="12.9648"/>
  </r>
  <r>
    <x v="2"/>
    <x v="15"/>
    <s v="Nortel Networks"/>
    <n v="800"/>
    <n v="159128.79999999999"/>
    <n v="6776"/>
    <n v="152352.79999999999"/>
    <n v="198.91099999999997"/>
  </r>
  <r>
    <x v="1"/>
    <x v="16"/>
    <s v="Exxon"/>
    <n v="300"/>
    <n v="2896.0499999999997"/>
    <n v="2952"/>
    <n v="-55.950000000000273"/>
    <n v="9.6534999999999993"/>
  </r>
  <r>
    <x v="2"/>
    <x v="17"/>
    <s v="Exxon"/>
    <n v="400"/>
    <n v="88416.12"/>
    <n v="3388"/>
    <n v="85028.12"/>
    <n v="221.0403"/>
  </r>
  <r>
    <x v="2"/>
    <x v="17"/>
    <s v="General Motors"/>
    <n v="800"/>
    <n v="15613.44"/>
    <n v="6776"/>
    <n v="8837.44"/>
    <n v="19.5168"/>
  </r>
  <r>
    <x v="2"/>
    <x v="18"/>
    <s v="HP"/>
    <n v="600"/>
    <n v="84460.200000000012"/>
    <n v="5082"/>
    <n v="79378.200000000012"/>
    <n v="140.76700000000002"/>
  </r>
  <r>
    <x v="2"/>
    <x v="18"/>
    <s v="Sears"/>
    <n v="300"/>
    <n v="6393.21"/>
    <n v="2541"/>
    <n v="3852.21"/>
    <n v="21.310700000000001"/>
  </r>
  <r>
    <x v="2"/>
    <x v="19"/>
    <s v="Kroger"/>
    <n v="1000"/>
    <n v="112781.09999999999"/>
    <n v="8470"/>
    <n v="104311.09999999999"/>
    <n v="112.7811"/>
  </r>
  <r>
    <x v="1"/>
    <x v="19"/>
    <s v="Exxon"/>
    <n v="300"/>
    <n v="1872"/>
    <n v="2952"/>
    <n v="-1080"/>
    <n v="6.24"/>
  </r>
  <r>
    <x v="2"/>
    <x v="20"/>
    <s v="HP"/>
    <n v="400"/>
    <n v="18613.12"/>
    <n v="3388"/>
    <n v="15225.119999999999"/>
    <n v="46.532799999999995"/>
  </r>
  <r>
    <x v="2"/>
    <x v="21"/>
    <s v="Air Canada"/>
    <n v="500"/>
    <n v="56611.9"/>
    <n v="4235"/>
    <n v="52376.9"/>
    <n v="113.2238"/>
  </r>
  <r>
    <x v="1"/>
    <x v="22"/>
    <s v="General Motors"/>
    <n v="700"/>
    <n v="7546"/>
    <n v="6888"/>
    <n v="658"/>
    <n v="10.78"/>
  </r>
  <r>
    <x v="2"/>
    <x v="22"/>
    <s v="Exxon"/>
    <n v="400"/>
    <n v="11631.679999999998"/>
    <n v="3388"/>
    <n v="8243.6799999999985"/>
    <n v="29.079199999999997"/>
  </r>
  <r>
    <x v="2"/>
    <x v="22"/>
    <s v="Sears"/>
    <n v="800"/>
    <n v="43383.199999999997"/>
    <n v="6776"/>
    <n v="36607.199999999997"/>
    <n v="54.228999999999999"/>
  </r>
  <r>
    <x v="0"/>
    <x v="23"/>
    <s v="State Farm"/>
    <n v="400"/>
    <n v="8537.4"/>
    <n v="4088"/>
    <n v="4449.3999999999996"/>
    <n v="21.343499999999999"/>
  </r>
  <r>
    <x v="1"/>
    <x v="23"/>
    <s v="Sears"/>
    <n v="300"/>
    <n v="1477.08"/>
    <n v="2952"/>
    <n v="-1474.92"/>
    <n v="4.9235999999999995"/>
  </r>
  <r>
    <x v="2"/>
    <x v="24"/>
    <s v="Kroger"/>
    <n v="1000"/>
    <n v="16940"/>
    <n v="8470"/>
    <n v="8470"/>
    <n v="16.940000000000001"/>
  </r>
  <r>
    <x v="2"/>
    <x v="24"/>
    <s v="General Motors"/>
    <n v="800"/>
    <n v="83048.399999999994"/>
    <n v="6776"/>
    <n v="76272.399999999994"/>
    <n v="103.81049999999999"/>
  </r>
  <r>
    <x v="1"/>
    <x v="25"/>
    <s v="Exxon"/>
    <n v="200"/>
    <n v="1232.4000000000001"/>
    <n v="1968"/>
    <n v="-735.59999999999991"/>
    <n v="6.1620000000000008"/>
  </r>
  <r>
    <x v="1"/>
    <x v="25"/>
    <s v="General Motors"/>
    <n v="600"/>
    <n v="2534.4"/>
    <n v="5904"/>
    <n v="-3369.6"/>
    <n v="4.2240000000000002"/>
  </r>
  <r>
    <x v="2"/>
    <x v="25"/>
    <s v="Sears"/>
    <n v="300"/>
    <n v="5366.04"/>
    <n v="2541"/>
    <n v="2825.04"/>
    <n v="17.886800000000001"/>
  </r>
  <r>
    <x v="1"/>
    <x v="26"/>
    <s v="Nortel Networks"/>
    <n v="800"/>
    <n v="9438.0000000000018"/>
    <n v="7872"/>
    <n v="1566.0000000000018"/>
    <n v="11.797500000000003"/>
  </r>
  <r>
    <x v="2"/>
    <x v="27"/>
    <s v="Exxon"/>
    <n v="700"/>
    <n v="61776.959999999992"/>
    <n v="5929"/>
    <n v="55847.959999999992"/>
    <n v="88.252799999999993"/>
  </r>
  <r>
    <x v="1"/>
    <x v="28"/>
    <s v="Air Canada"/>
    <n v="200"/>
    <n v="2824.8"/>
    <n v="1968"/>
    <n v="856.80000000000018"/>
    <n v="14.124000000000001"/>
  </r>
  <r>
    <x v="1"/>
    <x v="28"/>
    <s v="Air Canada"/>
    <n v="900"/>
    <n v="8466.1200000000008"/>
    <n v="8856"/>
    <n v="-389.8799999999992"/>
    <n v="9.4068000000000005"/>
  </r>
  <r>
    <x v="2"/>
    <x v="29"/>
    <s v="HP"/>
    <n v="1000"/>
    <n v="22276.800000000003"/>
    <n v="8470"/>
    <n v="13806.800000000003"/>
    <n v="22.276800000000001"/>
  </r>
  <r>
    <x v="2"/>
    <x v="30"/>
    <s v="Kroger"/>
    <n v="100"/>
    <n v="9175.85"/>
    <n v="847"/>
    <n v="8328.85"/>
    <n v="91.758499999999998"/>
  </r>
  <r>
    <x v="2"/>
    <x v="30"/>
    <s v="Nortel Networks"/>
    <n v="300"/>
    <n v="11183.249999999998"/>
    <n v="2541"/>
    <n v="8642.2499999999982"/>
    <n v="37.277499999999996"/>
  </r>
  <r>
    <x v="2"/>
    <x v="31"/>
    <s v="General Motors"/>
    <n v="300"/>
    <n v="31406.13"/>
    <n v="2541"/>
    <n v="28865.13"/>
    <n v="104.6871"/>
  </r>
  <r>
    <x v="2"/>
    <x v="31"/>
    <s v="Sears"/>
    <n v="400"/>
    <n v="32094.6"/>
    <n v="3388"/>
    <n v="28706.6"/>
    <n v="80.236499999999992"/>
  </r>
  <r>
    <x v="1"/>
    <x v="32"/>
    <s v="Kroger"/>
    <n v="600"/>
    <n v="3967.3799999999997"/>
    <n v="5904"/>
    <n v="-1936.6200000000003"/>
    <n v="6.6122999999999994"/>
  </r>
  <r>
    <x v="1"/>
    <x v="33"/>
    <s v="Kroger"/>
    <n v="700"/>
    <n v="3050.7400000000002"/>
    <n v="6888"/>
    <n v="-3837.2599999999998"/>
    <n v="4.3582000000000001"/>
  </r>
  <r>
    <x v="2"/>
    <x v="34"/>
    <s v="Sears"/>
    <n v="100"/>
    <n v="11755.54"/>
    <n v="847"/>
    <n v="10908.54"/>
    <n v="117.55540000000001"/>
  </r>
  <r>
    <x v="0"/>
    <x v="35"/>
    <s v="Exxon"/>
    <n v="800"/>
    <n v="6774.4000000000015"/>
    <n v="8176"/>
    <n v="-1401.5999999999985"/>
    <n v="8.4680000000000017"/>
  </r>
  <r>
    <x v="1"/>
    <x v="35"/>
    <s v="Ford"/>
    <n v="200"/>
    <n v="2086.4800000000005"/>
    <n v="1968"/>
    <n v="118.48000000000047"/>
    <n v="10.432400000000003"/>
  </r>
  <r>
    <x v="2"/>
    <x v="36"/>
    <s v="Exxon"/>
    <n v="600"/>
    <n v="51549.299999999996"/>
    <n v="5082"/>
    <n v="46467.299999999996"/>
    <n v="85.915499999999994"/>
  </r>
  <r>
    <x v="2"/>
    <x v="36"/>
    <s v="General Motors"/>
    <n v="200"/>
    <n v="5620.2"/>
    <n v="1694"/>
    <n v="3926.2"/>
    <n v="28.100999999999999"/>
  </r>
  <r>
    <x v="2"/>
    <x v="37"/>
    <s v="Sears"/>
    <n v="1000"/>
    <n v="20250"/>
    <n v="8470"/>
    <n v="11780"/>
    <n v="20.25"/>
  </r>
  <r>
    <x v="0"/>
    <x v="38"/>
    <s v="General Motors"/>
    <n v="1000"/>
    <n v="27086.400000000001"/>
    <n v="10220"/>
    <n v="16866.400000000001"/>
    <n v="27.086400000000001"/>
  </r>
  <r>
    <x v="1"/>
    <x v="38"/>
    <s v="HP"/>
    <n v="400"/>
    <n v="3998.7200000000003"/>
    <n v="3936"/>
    <n v="62.720000000000255"/>
    <n v="9.9968000000000004"/>
  </r>
  <r>
    <x v="2"/>
    <x v="38"/>
    <s v="Sears"/>
    <n v="500"/>
    <n v="46005.55"/>
    <n v="4235"/>
    <n v="41770.550000000003"/>
    <n v="92.011099999999999"/>
  </r>
  <r>
    <x v="2"/>
    <x v="39"/>
    <s v="Nortel Networks"/>
    <n v="400"/>
    <n v="54140.639999999999"/>
    <n v="3388"/>
    <n v="50752.639999999999"/>
    <n v="135.35159999999999"/>
  </r>
  <r>
    <x v="2"/>
    <x v="39"/>
    <s v="Exxon"/>
    <n v="600"/>
    <n v="55842.479999999996"/>
    <n v="5082"/>
    <n v="50760.479999999996"/>
    <n v="93.070799999999991"/>
  </r>
  <r>
    <x v="2"/>
    <x v="39"/>
    <s v="Ford"/>
    <n v="300"/>
    <n v="6840"/>
    <n v="2541"/>
    <n v="4299"/>
    <n v="22.8"/>
  </r>
  <r>
    <x v="1"/>
    <x v="39"/>
    <s v="Air Canada"/>
    <n v="800"/>
    <n v="11472.48"/>
    <n v="7872"/>
    <n v="3600.4799999999996"/>
    <n v="14.3406"/>
  </r>
  <r>
    <x v="0"/>
    <x v="39"/>
    <s v="Sears"/>
    <n v="1000"/>
    <n v="20238.5"/>
    <n v="10220"/>
    <n v="10018.5"/>
    <n v="20.238499999999998"/>
  </r>
  <r>
    <x v="1"/>
    <x v="40"/>
    <s v="Ford"/>
    <n v="600"/>
    <n v="7123.5599999999995"/>
    <n v="5904"/>
    <n v="1219.5599999999995"/>
    <n v="11.872599999999998"/>
  </r>
  <r>
    <x v="0"/>
    <x v="41"/>
    <s v="Sears"/>
    <n v="500"/>
    <n v="7606.5000000000009"/>
    <n v="5110"/>
    <n v="2496.5000000000009"/>
    <n v="15.213000000000001"/>
  </r>
  <r>
    <x v="0"/>
    <x v="42"/>
    <s v="Air Canada"/>
    <n v="1000"/>
    <n v="7538.4000000000005"/>
    <n v="10220"/>
    <n v="-2681.5999999999995"/>
    <n v="7.5384000000000002"/>
  </r>
  <r>
    <x v="1"/>
    <x v="43"/>
    <s v="Exxon"/>
    <n v="900"/>
    <n v="11335.5"/>
    <n v="8856"/>
    <n v="2479.5"/>
    <n v="12.595000000000001"/>
  </r>
  <r>
    <x v="0"/>
    <x v="43"/>
    <s v="Ford"/>
    <n v="1000"/>
    <n v="17009.999999999996"/>
    <n v="10220"/>
    <n v="6789.9999999999964"/>
    <n v="17.009999999999998"/>
  </r>
  <r>
    <x v="1"/>
    <x v="43"/>
    <s v="Ford"/>
    <n v="600"/>
    <n v="3961.8"/>
    <n v="5904"/>
    <n v="-1942.1999999999998"/>
    <n v="6.6030000000000006"/>
  </r>
  <r>
    <x v="2"/>
    <x v="43"/>
    <s v="General Motors"/>
    <n v="700"/>
    <n v="12387.900000000001"/>
    <n v="5929"/>
    <n v="6458.9000000000015"/>
    <n v="17.697000000000003"/>
  </r>
  <r>
    <x v="0"/>
    <x v="43"/>
    <s v="HP"/>
    <n v="700"/>
    <n v="14240.939999999999"/>
    <n v="7154"/>
    <n v="7086.9399999999987"/>
    <n v="20.344199999999997"/>
  </r>
  <r>
    <x v="0"/>
    <x v="43"/>
    <s v="Sears"/>
    <n v="1000"/>
    <n v="20614.8"/>
    <n v="10220"/>
    <n v="10394.799999999999"/>
    <n v="20.614799999999999"/>
  </r>
  <r>
    <x v="2"/>
    <x v="44"/>
    <s v="Ford"/>
    <n v="900"/>
    <n v="95146.830000000016"/>
    <n v="7623"/>
    <n v="87523.830000000016"/>
    <n v="105.71870000000001"/>
  </r>
  <r>
    <x v="0"/>
    <x v="44"/>
    <s v="Sears"/>
    <n v="200"/>
    <n v="3506.6400000000003"/>
    <n v="2044"/>
    <n v="1462.6400000000003"/>
    <n v="17.533200000000001"/>
  </r>
  <r>
    <x v="2"/>
    <x v="44"/>
    <s v="Nortel Networks"/>
    <n v="600"/>
    <n v="73677.959999999992"/>
    <n v="5082"/>
    <n v="68595.959999999992"/>
    <n v="122.79659999999998"/>
  </r>
  <r>
    <x v="1"/>
    <x v="44"/>
    <s v="Sears"/>
    <n v="400"/>
    <n v="2525.3199999999997"/>
    <n v="3936"/>
    <n v="-1410.6800000000003"/>
    <n v="6.313299999999999"/>
  </r>
  <r>
    <x v="0"/>
    <x v="45"/>
    <s v="General Motors"/>
    <n v="900"/>
    <n v="4291.2"/>
    <n v="9198"/>
    <n v="-4906.8"/>
    <n v="4.7679999999999998"/>
  </r>
  <r>
    <x v="0"/>
    <x v="45"/>
    <s v="Nortel Networks"/>
    <n v="1000"/>
    <n v="4302.8999999999996"/>
    <n v="10220"/>
    <n v="-5917.1"/>
    <n v="4.3028999999999993"/>
  </r>
  <r>
    <x v="0"/>
    <x v="46"/>
    <s v="Sears"/>
    <n v="500"/>
    <n v="9713.85"/>
    <n v="5110"/>
    <n v="4603.8500000000004"/>
    <n v="19.427700000000002"/>
  </r>
  <r>
    <x v="0"/>
    <x v="47"/>
    <s v="Air Canada"/>
    <n v="400"/>
    <n v="1724.0000000000002"/>
    <n v="4088"/>
    <n v="-2364"/>
    <n v="4.3100000000000005"/>
  </r>
  <r>
    <x v="1"/>
    <x v="48"/>
    <s v="Air Canada"/>
    <n v="600"/>
    <n v="6222.9600000000009"/>
    <n v="5904"/>
    <n v="318.96000000000095"/>
    <n v="10.371600000000001"/>
  </r>
  <r>
    <x v="1"/>
    <x v="48"/>
    <s v="HP"/>
    <n v="500"/>
    <n v="2965"/>
    <n v="4920"/>
    <n v="-1955"/>
    <n v="5.93"/>
  </r>
  <r>
    <x v="0"/>
    <x v="49"/>
    <s v="Sears"/>
    <n v="200"/>
    <n v="3366.98"/>
    <n v="2044"/>
    <n v="1322.98"/>
    <n v="16.834900000000001"/>
  </r>
  <r>
    <x v="2"/>
    <x v="50"/>
    <s v="Nortel Networks"/>
    <n v="800"/>
    <n v="166172.56"/>
    <n v="6776"/>
    <n v="159396.56"/>
    <n v="207.7157"/>
  </r>
  <r>
    <x v="2"/>
    <x v="50"/>
    <s v="Ford"/>
    <n v="200"/>
    <n v="24821.9"/>
    <n v="1694"/>
    <n v="23127.9"/>
    <n v="124.10950000000001"/>
  </r>
  <r>
    <x v="2"/>
    <x v="50"/>
    <s v="Sears"/>
    <n v="700"/>
    <n v="13222.440000000002"/>
    <n v="5929"/>
    <n v="7293.4400000000023"/>
    <n v="18.889200000000002"/>
  </r>
  <r>
    <x v="2"/>
    <x v="51"/>
    <s v="Exxon"/>
    <n v="500"/>
    <n v="10967.4"/>
    <n v="4235"/>
    <n v="6732.4"/>
    <n v="21.934799999999999"/>
  </r>
  <r>
    <x v="0"/>
    <x v="52"/>
    <s v="General Motors"/>
    <n v="500"/>
    <n v="10629.25"/>
    <n v="5110"/>
    <n v="5519.25"/>
    <n v="21.258500000000002"/>
  </r>
  <r>
    <x v="1"/>
    <x v="53"/>
    <s v="Sears"/>
    <n v="900"/>
    <n v="9361.44"/>
    <n v="8856"/>
    <n v="505.44000000000051"/>
    <n v="10.4016"/>
  </r>
  <r>
    <x v="2"/>
    <x v="54"/>
    <s v="General Motors"/>
    <n v="100"/>
    <n v="2147.04"/>
    <n v="847"/>
    <n v="1300.04"/>
    <n v="21.470399999999998"/>
  </r>
  <r>
    <x v="2"/>
    <x v="54"/>
    <s v="HP"/>
    <n v="100"/>
    <n v="7803.51"/>
    <n v="847"/>
    <n v="6956.51"/>
    <n v="78.0351"/>
  </r>
  <r>
    <x v="0"/>
    <x v="54"/>
    <s v="HP"/>
    <n v="300"/>
    <n v="7158.9"/>
    <n v="3066"/>
    <n v="4092.8999999999996"/>
    <n v="23.863"/>
  </r>
  <r>
    <x v="0"/>
    <x v="55"/>
    <s v="Kroger"/>
    <n v="1000"/>
    <n v="16368.100000000002"/>
    <n v="10220"/>
    <n v="6148.1000000000022"/>
    <n v="16.368100000000002"/>
  </r>
  <r>
    <x v="0"/>
    <x v="55"/>
    <s v="HP"/>
    <n v="500"/>
    <n v="12802.55"/>
    <n v="5110"/>
    <n v="7692.5499999999993"/>
    <n v="25.6051"/>
  </r>
  <r>
    <x v="0"/>
    <x v="55"/>
    <s v="Sears"/>
    <n v="500"/>
    <n v="4592.7"/>
    <n v="5110"/>
    <n v="-517.30000000000018"/>
    <n v="9.1853999999999996"/>
  </r>
  <r>
    <x v="0"/>
    <x v="56"/>
    <s v="Nortel Networks"/>
    <n v="400"/>
    <n v="7854.0000000000009"/>
    <n v="4088"/>
    <n v="3766.0000000000009"/>
    <n v="19.635000000000002"/>
  </r>
  <r>
    <x v="2"/>
    <x v="56"/>
    <s v="Sears"/>
    <n v="400"/>
    <n v="20208.84"/>
    <n v="3388"/>
    <n v="16820.84"/>
    <n v="50.522100000000002"/>
  </r>
  <r>
    <x v="1"/>
    <x v="56"/>
    <s v="Ford"/>
    <n v="200"/>
    <n v="1403.06"/>
    <n v="1968"/>
    <n v="-564.94000000000005"/>
    <n v="7.0152999999999999"/>
  </r>
  <r>
    <x v="0"/>
    <x v="57"/>
    <s v="Kroger"/>
    <n v="900"/>
    <n v="12960.27"/>
    <n v="9198"/>
    <n v="3762.2700000000004"/>
    <n v="14.4003"/>
  </r>
  <r>
    <x v="1"/>
    <x v="58"/>
    <s v="HP"/>
    <n v="500"/>
    <n v="5145.8"/>
    <n v="4920"/>
    <n v="225.80000000000018"/>
    <n v="10.291600000000001"/>
  </r>
  <r>
    <x v="1"/>
    <x v="59"/>
    <s v="Exxon"/>
    <n v="100"/>
    <n v="658.87999999999988"/>
    <n v="984"/>
    <n v="-325.12000000000012"/>
    <n v="6.5887999999999991"/>
  </r>
  <r>
    <x v="2"/>
    <x v="59"/>
    <s v="Sears"/>
    <n v="800"/>
    <n v="106520.48"/>
    <n v="6776"/>
    <n v="99744.48"/>
    <n v="133.1506"/>
  </r>
  <r>
    <x v="1"/>
    <x v="60"/>
    <s v="Ford"/>
    <n v="100"/>
    <n v="819.66"/>
    <n v="984"/>
    <n v="-164.34000000000003"/>
    <n v="8.1966000000000001"/>
  </r>
  <r>
    <x v="2"/>
    <x v="60"/>
    <s v="Air Canada"/>
    <n v="400"/>
    <n v="40581.079999999994"/>
    <n v="3388"/>
    <n v="37193.079999999994"/>
    <n v="101.45269999999999"/>
  </r>
  <r>
    <x v="0"/>
    <x v="61"/>
    <s v="Air Canada"/>
    <n v="200"/>
    <n v="1865.7600000000002"/>
    <n v="2044"/>
    <n v="-178.23999999999978"/>
    <n v="9.3288000000000011"/>
  </r>
  <r>
    <x v="0"/>
    <x v="62"/>
    <s v="State Farm"/>
    <n v="300"/>
    <n v="6156.1500000000005"/>
    <n v="3066"/>
    <n v="3090.1500000000005"/>
    <n v="20.520500000000002"/>
  </r>
  <r>
    <x v="0"/>
    <x v="62"/>
    <s v="Nortel Networks"/>
    <n v="400"/>
    <n v="8382.7199999999993"/>
    <n v="4088"/>
    <n v="4294.7199999999993"/>
    <n v="20.956799999999998"/>
  </r>
  <r>
    <x v="1"/>
    <x v="63"/>
    <s v="Kroger"/>
    <n v="800"/>
    <n v="7610.88"/>
    <n v="7872"/>
    <n v="-261.11999999999989"/>
    <n v="9.5136000000000003"/>
  </r>
  <r>
    <x v="2"/>
    <x v="63"/>
    <s v="Sears"/>
    <n v="300"/>
    <n v="26989.200000000004"/>
    <n v="2541"/>
    <n v="24448.200000000004"/>
    <n v="89.964000000000013"/>
  </r>
  <r>
    <x v="0"/>
    <x v="64"/>
    <s v="Gildan Activewear"/>
    <n v="100"/>
    <n v="1838.1599999999999"/>
    <n v="1022"/>
    <n v="816.15999999999985"/>
    <n v="18.381599999999999"/>
  </r>
  <r>
    <x v="2"/>
    <x v="64"/>
    <s v="Sears"/>
    <n v="200"/>
    <n v="15775.2"/>
    <n v="1694"/>
    <n v="14081.2"/>
    <n v="78.876000000000005"/>
  </r>
  <r>
    <x v="1"/>
    <x v="64"/>
    <s v="Sears"/>
    <n v="1000"/>
    <n v="11671.8"/>
    <n v="9840"/>
    <n v="1831.7999999999993"/>
    <n v="11.671799999999999"/>
  </r>
  <r>
    <x v="1"/>
    <x v="65"/>
    <s v="Air Canada"/>
    <n v="200"/>
    <n v="2191.2800000000002"/>
    <n v="1968"/>
    <n v="223.2800000000002"/>
    <n v="10.9564"/>
  </r>
  <r>
    <x v="1"/>
    <x v="65"/>
    <s v="General Motors"/>
    <n v="1000"/>
    <n v="6629.7000000000007"/>
    <n v="9840"/>
    <n v="-3210.2999999999993"/>
    <n v="6.6297000000000006"/>
  </r>
  <r>
    <x v="0"/>
    <x v="66"/>
    <s v="Ford"/>
    <n v="1000"/>
    <n v="16624.8"/>
    <n v="10220"/>
    <n v="6404.7999999999993"/>
    <n v="16.6248"/>
  </r>
  <r>
    <x v="2"/>
    <x v="66"/>
    <s v="General Motors"/>
    <n v="700"/>
    <n v="47906.32"/>
    <n v="5929"/>
    <n v="41977.32"/>
    <n v="68.437600000000003"/>
  </r>
  <r>
    <x v="1"/>
    <x v="67"/>
    <s v="State Farm"/>
    <n v="900"/>
    <n v="13027.77"/>
    <n v="8856"/>
    <n v="4171.7700000000004"/>
    <n v="14.475300000000001"/>
  </r>
  <r>
    <x v="2"/>
    <x v="67"/>
    <s v="General Motors"/>
    <n v="300"/>
    <n v="34559.1"/>
    <n v="2541"/>
    <n v="32018.1"/>
    <n v="115.19699999999999"/>
  </r>
  <r>
    <x v="2"/>
    <x v="67"/>
    <s v="General Motors"/>
    <n v="500"/>
    <n v="11037.6"/>
    <n v="4235"/>
    <n v="6802.6"/>
    <n v="22.075200000000002"/>
  </r>
  <r>
    <x v="1"/>
    <x v="68"/>
    <s v="Air Canada"/>
    <n v="800"/>
    <n v="6726.72"/>
    <n v="7872"/>
    <n v="-1145.2799999999997"/>
    <n v="8.4084000000000003"/>
  </r>
  <r>
    <x v="1"/>
    <x v="68"/>
    <s v="Sears"/>
    <n v="800"/>
    <n v="6723.6"/>
    <n v="7872"/>
    <n v="-1148.3999999999996"/>
    <n v="8.4045000000000005"/>
  </r>
  <r>
    <x v="0"/>
    <x v="69"/>
    <s v="Ford"/>
    <n v="600"/>
    <n v="8802.3000000000011"/>
    <n v="6132"/>
    <n v="2670.3000000000011"/>
    <n v="14.670500000000002"/>
  </r>
  <r>
    <x v="0"/>
    <x v="70"/>
    <s v="State Farm"/>
    <n v="600"/>
    <n v="10691.519999999999"/>
    <n v="6132"/>
    <n v="4559.5199999999986"/>
    <n v="17.819199999999999"/>
  </r>
  <r>
    <x v="2"/>
    <x v="70"/>
    <s v="Air Canada"/>
    <n v="300"/>
    <n v="6034.7700000000013"/>
    <n v="2541"/>
    <n v="3493.7700000000013"/>
    <n v="20.115900000000003"/>
  </r>
  <r>
    <x v="2"/>
    <x v="71"/>
    <s v="State Farm"/>
    <n v="300"/>
    <n v="25185.3"/>
    <n v="2541"/>
    <n v="22644.3"/>
    <n v="83.950999999999993"/>
  </r>
  <r>
    <x v="1"/>
    <x v="72"/>
    <s v="Exxon"/>
    <n v="300"/>
    <n v="4195.1399999999994"/>
    <n v="2952"/>
    <n v="1243.1399999999994"/>
    <n v="13.983799999999999"/>
  </r>
  <r>
    <x v="1"/>
    <x v="73"/>
    <s v="Exxon"/>
    <n v="400"/>
    <n v="3193.8399999999997"/>
    <n v="3936"/>
    <n v="-742.16000000000031"/>
    <n v="7.9845999999999995"/>
  </r>
  <r>
    <x v="1"/>
    <x v="73"/>
    <s v="Exxon"/>
    <n v="300"/>
    <n v="2239.9200000000005"/>
    <n v="2952"/>
    <n v="-712.07999999999947"/>
    <n v="7.4664000000000019"/>
  </r>
  <r>
    <x v="2"/>
    <x v="73"/>
    <s v="Ford"/>
    <n v="400"/>
    <n v="8062.08"/>
    <n v="3388"/>
    <n v="4674.08"/>
    <n v="20.155200000000001"/>
  </r>
  <r>
    <x v="0"/>
    <x v="73"/>
    <s v="General Motors"/>
    <n v="700"/>
    <n v="4630.5"/>
    <n v="7154"/>
    <n v="-2523.5"/>
    <n v="6.6150000000000002"/>
  </r>
  <r>
    <x v="0"/>
    <x v="73"/>
    <s v="Sears"/>
    <n v="800"/>
    <n v="18775.36"/>
    <n v="8176"/>
    <n v="10599.36"/>
    <n v="23.469200000000001"/>
  </r>
  <r>
    <x v="2"/>
    <x v="74"/>
    <s v="Kroger"/>
    <n v="500"/>
    <n v="8426"/>
    <n v="4235"/>
    <n v="4191"/>
    <n v="16.852"/>
  </r>
  <r>
    <x v="0"/>
    <x v="74"/>
    <s v="Exxon"/>
    <n v="100"/>
    <n v="1851.3000000000002"/>
    <n v="1022"/>
    <n v="829.30000000000018"/>
    <n v="18.513000000000002"/>
  </r>
  <r>
    <x v="0"/>
    <x v="74"/>
    <s v="Nortel Networks"/>
    <n v="100"/>
    <n v="2786.5799999999995"/>
    <n v="1022"/>
    <n v="1764.5799999999995"/>
    <n v="27.865799999999993"/>
  </r>
  <r>
    <x v="2"/>
    <x v="75"/>
    <s v="Nortel Networks"/>
    <n v="700"/>
    <n v="101480.26"/>
    <n v="5929"/>
    <n v="95551.26"/>
    <n v="144.9718"/>
  </r>
  <r>
    <x v="2"/>
    <x v="75"/>
    <s v="Ford"/>
    <n v="500"/>
    <n v="48116"/>
    <n v="4235"/>
    <n v="43881"/>
    <n v="96.231999999999999"/>
  </r>
  <r>
    <x v="2"/>
    <x v="75"/>
    <s v="Air Canada"/>
    <n v="300"/>
    <n v="37611.54"/>
    <n v="2541"/>
    <n v="35070.54"/>
    <n v="125.37180000000001"/>
  </r>
  <r>
    <x v="1"/>
    <x v="76"/>
    <s v="Exxon"/>
    <n v="500"/>
    <n v="3144.7000000000003"/>
    <n v="4920"/>
    <n v="-1775.2999999999997"/>
    <n v="6.2894000000000005"/>
  </r>
  <r>
    <x v="0"/>
    <x v="76"/>
    <s v="Ford"/>
    <n v="800"/>
    <n v="15959.28"/>
    <n v="8176"/>
    <n v="7783.2800000000007"/>
    <n v="19.949100000000001"/>
  </r>
  <r>
    <x v="2"/>
    <x v="76"/>
    <s v="General Motors"/>
    <n v="400"/>
    <n v="37569.839999999997"/>
    <n v="3388"/>
    <n v="34181.839999999997"/>
    <n v="93.924599999999998"/>
  </r>
  <r>
    <x v="0"/>
    <x v="77"/>
    <s v="HP"/>
    <n v="900"/>
    <n v="6643.2600000000011"/>
    <n v="9198"/>
    <n v="-2554.7399999999989"/>
    <n v="7.3814000000000011"/>
  </r>
  <r>
    <x v="2"/>
    <x v="78"/>
    <s v="Air Canada"/>
    <n v="300"/>
    <n v="6548.0400000000009"/>
    <n v="2541"/>
    <n v="4007.0400000000009"/>
    <n v="21.826800000000002"/>
  </r>
  <r>
    <x v="1"/>
    <x v="78"/>
    <s v="Air Canada"/>
    <n v="400"/>
    <n v="3334.8800000000006"/>
    <n v="3936"/>
    <n v="-601.11999999999944"/>
    <n v="8.3372000000000011"/>
  </r>
  <r>
    <x v="2"/>
    <x v="79"/>
    <s v="Air Canada"/>
    <n v="600"/>
    <n v="88144.799999999988"/>
    <n v="5082"/>
    <n v="83062.799999999988"/>
    <n v="146.90799999999999"/>
  </r>
  <r>
    <x v="1"/>
    <x v="79"/>
    <s v="Sears"/>
    <n v="900"/>
    <n v="8977.32"/>
    <n v="8856"/>
    <n v="121.31999999999971"/>
    <n v="9.9748000000000001"/>
  </r>
  <r>
    <x v="1"/>
    <x v="80"/>
    <s v="Bell Canada"/>
    <n v="600"/>
    <n v="3501"/>
    <n v="5904"/>
    <n v="-2403"/>
    <n v="5.835"/>
  </r>
  <r>
    <x v="2"/>
    <x v="80"/>
    <s v="Kroger"/>
    <n v="400"/>
    <n v="45130.080000000002"/>
    <n v="3388"/>
    <n v="41742.080000000002"/>
    <n v="112.82520000000001"/>
  </r>
  <r>
    <x v="2"/>
    <x v="81"/>
    <s v="Ford"/>
    <n v="800"/>
    <n v="17770"/>
    <n v="6776"/>
    <n v="10994"/>
    <n v="22.212499999999999"/>
  </r>
  <r>
    <x v="2"/>
    <x v="82"/>
    <s v="General Motors"/>
    <n v="900"/>
    <n v="164679.47999999998"/>
    <n v="7623"/>
    <n v="157056.47999999998"/>
    <n v="182.97719999999998"/>
  </r>
  <r>
    <x v="0"/>
    <x v="82"/>
    <s v="Air Canada"/>
    <n v="200"/>
    <n v="4007.88"/>
    <n v="2044"/>
    <n v="1963.88"/>
    <n v="20.039400000000001"/>
  </r>
  <r>
    <x v="0"/>
    <x v="82"/>
    <s v="Nortel Networks"/>
    <n v="1000"/>
    <n v="5251.2"/>
    <n v="10220"/>
    <n v="-4968.8"/>
    <n v="5.2511999999999999"/>
  </r>
  <r>
    <x v="0"/>
    <x v="83"/>
    <s v="General Motors"/>
    <n v="1000"/>
    <n v="15915.900000000003"/>
    <n v="10220"/>
    <n v="5695.9000000000033"/>
    <n v="15.915900000000004"/>
  </r>
  <r>
    <x v="0"/>
    <x v="84"/>
    <s v="Sears"/>
    <n v="700"/>
    <n v="13142.22"/>
    <n v="7154"/>
    <n v="5988.2199999999993"/>
    <n v="18.7746"/>
  </r>
  <r>
    <x v="2"/>
    <x v="84"/>
    <s v="Sears"/>
    <n v="400"/>
    <n v="7376.0000000000009"/>
    <n v="3388"/>
    <n v="3988.0000000000009"/>
    <n v="18.440000000000001"/>
  </r>
  <r>
    <x v="1"/>
    <x v="85"/>
    <s v="Ford"/>
    <n v="100"/>
    <n v="1056.51"/>
    <n v="984"/>
    <n v="72.509999999999991"/>
    <n v="10.565099999999999"/>
  </r>
  <r>
    <x v="2"/>
    <x v="86"/>
    <s v="Exxon"/>
    <n v="300"/>
    <n v="22680.629999999997"/>
    <n v="2541"/>
    <n v="20139.629999999997"/>
    <n v="75.602099999999993"/>
  </r>
  <r>
    <x v="0"/>
    <x v="86"/>
    <s v="Gildan Activewear"/>
    <n v="800"/>
    <n v="11877.76"/>
    <n v="8176"/>
    <n v="3701.76"/>
    <n v="14.847200000000001"/>
  </r>
  <r>
    <x v="1"/>
    <x v="87"/>
    <s v="Exxon"/>
    <n v="1000"/>
    <n v="11522.5"/>
    <n v="9840"/>
    <n v="1682.5"/>
    <n v="11.522500000000001"/>
  </r>
  <r>
    <x v="1"/>
    <x v="87"/>
    <s v="Sears"/>
    <n v="500"/>
    <n v="5145.7500000000009"/>
    <n v="4920"/>
    <n v="225.75000000000091"/>
    <n v="10.291500000000001"/>
  </r>
  <r>
    <x v="2"/>
    <x v="88"/>
    <s v="Ford"/>
    <n v="400"/>
    <n v="42086.720000000001"/>
    <n v="3388"/>
    <n v="38698.720000000001"/>
    <n v="105.21680000000001"/>
  </r>
  <r>
    <x v="0"/>
    <x v="89"/>
    <s v="General Motors"/>
    <n v="1000"/>
    <n v="16672.2"/>
    <n v="10220"/>
    <n v="6452.2000000000007"/>
    <n v="16.6722"/>
  </r>
  <r>
    <x v="2"/>
    <x v="89"/>
    <s v="Sears"/>
    <n v="600"/>
    <n v="51664.800000000003"/>
    <n v="5082"/>
    <n v="46582.8"/>
    <n v="86.108000000000004"/>
  </r>
  <r>
    <x v="0"/>
    <x v="90"/>
    <s v="Ford"/>
    <n v="1000"/>
    <n v="10775.8"/>
    <n v="10220"/>
    <n v="555.79999999999927"/>
    <n v="10.775799999999998"/>
  </r>
  <r>
    <x v="0"/>
    <x v="91"/>
    <s v="Sears"/>
    <n v="800"/>
    <n v="3835.4399999999996"/>
    <n v="8176"/>
    <n v="-4340.5600000000004"/>
    <n v="4.7942999999999998"/>
  </r>
  <r>
    <x v="1"/>
    <x v="91"/>
    <s v="Ford"/>
    <n v="900"/>
    <n v="9684.9000000000015"/>
    <n v="8856"/>
    <n v="828.90000000000146"/>
    <n v="10.761000000000001"/>
  </r>
  <r>
    <x v="2"/>
    <x v="91"/>
    <s v="Air Canada"/>
    <n v="300"/>
    <n v="6675.9000000000015"/>
    <n v="2541"/>
    <n v="4134.9000000000015"/>
    <n v="22.253000000000004"/>
  </r>
  <r>
    <x v="0"/>
    <x v="92"/>
    <s v="State Farm"/>
    <n v="200"/>
    <n v="1567.1200000000001"/>
    <n v="2044"/>
    <n v="-476.87999999999988"/>
    <n v="7.8356000000000003"/>
  </r>
  <r>
    <x v="2"/>
    <x v="93"/>
    <s v="State Farm"/>
    <n v="1000"/>
    <n v="192945"/>
    <n v="8470"/>
    <n v="184475"/>
    <n v="192.94499999999999"/>
  </r>
  <r>
    <x v="1"/>
    <x v="93"/>
    <s v="State Farm"/>
    <n v="300"/>
    <n v="2828.4599999999996"/>
    <n v="2952"/>
    <n v="-123.54000000000042"/>
    <n v="9.4281999999999986"/>
  </r>
  <r>
    <x v="2"/>
    <x v="93"/>
    <s v="Ford"/>
    <n v="200"/>
    <n v="21975.56"/>
    <n v="1694"/>
    <n v="20281.560000000001"/>
    <n v="109.87780000000001"/>
  </r>
  <r>
    <x v="1"/>
    <x v="93"/>
    <s v="Kroger"/>
    <n v="800"/>
    <n v="8784"/>
    <n v="7872"/>
    <n v="912"/>
    <n v="10.98"/>
  </r>
  <r>
    <x v="0"/>
    <x v="94"/>
    <s v="State Farm"/>
    <n v="1000"/>
    <n v="22019.7"/>
    <n v="10220"/>
    <n v="11799.7"/>
    <n v="22.0197"/>
  </r>
  <r>
    <x v="0"/>
    <x v="95"/>
    <s v="Nortel Networks"/>
    <n v="800"/>
    <n v="19866.64"/>
    <n v="8176"/>
    <n v="11690.64"/>
    <n v="24.833299999999998"/>
  </r>
  <r>
    <x v="1"/>
    <x v="95"/>
    <s v="Nortel Networks"/>
    <n v="200"/>
    <n v="2145.2200000000003"/>
    <n v="1968"/>
    <n v="177.22000000000025"/>
    <n v="10.726100000000001"/>
  </r>
  <r>
    <x v="2"/>
    <x v="96"/>
    <s v="State Farm"/>
    <n v="800"/>
    <n v="107584.79999999999"/>
    <n v="6776"/>
    <n v="100808.79999999999"/>
    <n v="134.48099999999999"/>
  </r>
  <r>
    <x v="0"/>
    <x v="96"/>
    <s v="Nortel Networks"/>
    <n v="300"/>
    <n v="7897.05"/>
    <n v="3066"/>
    <n v="4831.05"/>
    <n v="26.323499999999999"/>
  </r>
  <r>
    <x v="1"/>
    <x v="96"/>
    <s v="General Motors"/>
    <n v="700"/>
    <n v="9090.130000000001"/>
    <n v="6888"/>
    <n v="2202.130000000001"/>
    <n v="12.985900000000001"/>
  </r>
  <r>
    <x v="2"/>
    <x v="97"/>
    <s v="Sears"/>
    <n v="1000"/>
    <n v="78829.899999999994"/>
    <n v="8470"/>
    <n v="70359.899999999994"/>
    <n v="78.829899999999995"/>
  </r>
  <r>
    <x v="2"/>
    <x v="98"/>
    <s v="State Farm"/>
    <n v="100"/>
    <n v="14238.660000000002"/>
    <n v="847"/>
    <n v="13391.660000000002"/>
    <n v="142.38660000000002"/>
  </r>
  <r>
    <x v="2"/>
    <x v="98"/>
    <s v="State Farm"/>
    <n v="600"/>
    <n v="32642.7"/>
    <n v="5082"/>
    <n v="27560.7"/>
    <n v="54.404499999999999"/>
  </r>
  <r>
    <x v="1"/>
    <x v="98"/>
    <s v="Nortel Networks"/>
    <n v="400"/>
    <n v="3381.8399999999997"/>
    <n v="3936"/>
    <n v="-554.16000000000031"/>
    <n v="8.4545999999999992"/>
  </r>
  <r>
    <x v="0"/>
    <x v="98"/>
    <s v="Kroger"/>
    <n v="500"/>
    <n v="9360.0000000000018"/>
    <n v="5110"/>
    <n v="4250.0000000000018"/>
    <n v="18.720000000000002"/>
  </r>
  <r>
    <x v="2"/>
    <x v="99"/>
    <s v="Ford"/>
    <n v="100"/>
    <n v="8919"/>
    <n v="847"/>
    <n v="8072"/>
    <n v="89.19"/>
  </r>
  <r>
    <x v="1"/>
    <x v="99"/>
    <s v="Sears"/>
    <n v="800"/>
    <n v="9473.76"/>
    <n v="7872"/>
    <n v="1601.7600000000002"/>
    <n v="11.8422"/>
  </r>
  <r>
    <x v="1"/>
    <x v="100"/>
    <s v="HP"/>
    <n v="700"/>
    <n v="4023.5999999999995"/>
    <n v="6888"/>
    <n v="-2864.4000000000005"/>
    <n v="5.7479999999999993"/>
  </r>
  <r>
    <x v="0"/>
    <x v="101"/>
    <s v="Kroger"/>
    <n v="300"/>
    <n v="5091.75"/>
    <n v="3066"/>
    <n v="2025.75"/>
    <n v="16.9725"/>
  </r>
  <r>
    <x v="1"/>
    <x v="102"/>
    <s v="Nortel Networks"/>
    <n v="300"/>
    <n v="3187.7999999999997"/>
    <n v="2952"/>
    <n v="235.79999999999973"/>
    <n v="10.625999999999999"/>
  </r>
  <r>
    <x v="2"/>
    <x v="102"/>
    <s v="Exxon"/>
    <n v="500"/>
    <n v="37424.1"/>
    <n v="4235"/>
    <n v="33189.1"/>
    <n v="74.848199999999991"/>
  </r>
  <r>
    <x v="0"/>
    <x v="103"/>
    <s v="Exxon"/>
    <n v="500"/>
    <n v="9020"/>
    <n v="5110"/>
    <n v="3910"/>
    <n v="18.04"/>
  </r>
  <r>
    <x v="1"/>
    <x v="103"/>
    <s v="Sears"/>
    <n v="700"/>
    <n v="6205.6399999999994"/>
    <n v="6888"/>
    <n v="-682.36000000000058"/>
    <n v="8.8651999999999997"/>
  </r>
  <r>
    <x v="2"/>
    <x v="104"/>
    <s v="Nortel Networks"/>
    <n v="500"/>
    <n v="23253.699999999997"/>
    <n v="4235"/>
    <n v="19018.699999999997"/>
    <n v="46.507399999999997"/>
  </r>
  <r>
    <x v="2"/>
    <x v="104"/>
    <s v="Air Canada"/>
    <n v="500"/>
    <n v="26920.600000000002"/>
    <n v="4235"/>
    <n v="22685.600000000002"/>
    <n v="53.841200000000008"/>
  </r>
  <r>
    <x v="1"/>
    <x v="104"/>
    <s v="General Motors"/>
    <n v="400"/>
    <n v="2440"/>
    <n v="3936"/>
    <n v="-1496"/>
    <n v="6.1"/>
  </r>
  <r>
    <x v="0"/>
    <x v="104"/>
    <s v="Sears"/>
    <n v="500"/>
    <n v="11362.5"/>
    <n v="5110"/>
    <n v="6252.5"/>
    <n v="22.725000000000001"/>
  </r>
  <r>
    <x v="2"/>
    <x v="105"/>
    <s v="Exxon"/>
    <n v="500"/>
    <n v="74863.949999999983"/>
    <n v="4235"/>
    <n v="70628.949999999983"/>
    <n v="149.72789999999998"/>
  </r>
  <r>
    <x v="0"/>
    <x v="106"/>
    <s v="Ford"/>
    <n v="400"/>
    <n v="2197.44"/>
    <n v="4088"/>
    <n v="-1890.56"/>
    <n v="5.4935999999999998"/>
  </r>
  <r>
    <x v="1"/>
    <x v="107"/>
    <s v="Nortel Networks"/>
    <n v="300"/>
    <n v="3016.44"/>
    <n v="2952"/>
    <n v="64.440000000000055"/>
    <n v="10.0548"/>
  </r>
  <r>
    <x v="0"/>
    <x v="108"/>
    <s v="Air Canada"/>
    <n v="500"/>
    <n v="8827.25"/>
    <n v="5110"/>
    <n v="3717.25"/>
    <n v="17.654499999999999"/>
  </r>
  <r>
    <x v="1"/>
    <x v="109"/>
    <s v="Sears"/>
    <n v="900"/>
    <n v="6747.66"/>
    <n v="8856"/>
    <n v="-2108.34"/>
    <n v="7.4973999999999998"/>
  </r>
  <r>
    <x v="0"/>
    <x v="110"/>
    <s v="HP"/>
    <n v="200"/>
    <n v="5282.14"/>
    <n v="2044"/>
    <n v="3238.1400000000003"/>
    <n v="26.410700000000002"/>
  </r>
  <r>
    <x v="1"/>
    <x v="110"/>
    <s v="Nortel Networks"/>
    <n v="700"/>
    <n v="7527.59"/>
    <n v="6888"/>
    <n v="639.59000000000015"/>
    <n v="10.7537"/>
  </r>
  <r>
    <x v="0"/>
    <x v="111"/>
    <s v="Kroger"/>
    <n v="600"/>
    <n v="14341.32"/>
    <n v="6132"/>
    <n v="8209.32"/>
    <n v="23.902200000000001"/>
  </r>
  <r>
    <x v="2"/>
    <x v="111"/>
    <s v="Air Canada"/>
    <n v="600"/>
    <n v="27907.920000000002"/>
    <n v="5082"/>
    <n v="22825.920000000002"/>
    <n v="46.513200000000005"/>
  </r>
  <r>
    <x v="1"/>
    <x v="112"/>
    <s v="State Farm"/>
    <n v="500"/>
    <n v="4995.5499999999993"/>
    <n v="4920"/>
    <n v="75.549999999999272"/>
    <n v="9.9910999999999994"/>
  </r>
  <r>
    <x v="0"/>
    <x v="112"/>
    <s v="Exxon"/>
    <n v="100"/>
    <n v="1762.1799999999996"/>
    <n v="1022"/>
    <n v="740.17999999999961"/>
    <n v="17.621799999999997"/>
  </r>
  <r>
    <x v="2"/>
    <x v="112"/>
    <s v="State Farm"/>
    <n v="700"/>
    <n v="13853"/>
    <n v="5929"/>
    <n v="7924"/>
    <n v="19.79"/>
  </r>
  <r>
    <x v="1"/>
    <x v="113"/>
    <s v="Ford"/>
    <n v="200"/>
    <n v="1029.02"/>
    <n v="1968"/>
    <n v="-938.98"/>
    <n v="5.1451000000000002"/>
  </r>
  <r>
    <x v="0"/>
    <x v="113"/>
    <s v="Ford"/>
    <n v="100"/>
    <n v="497.40000000000003"/>
    <n v="1022"/>
    <n v="-524.59999999999991"/>
    <n v="4.9740000000000002"/>
  </r>
  <r>
    <x v="2"/>
    <x v="113"/>
    <s v="General Motors"/>
    <n v="700"/>
    <n v="15491.629999999997"/>
    <n v="5929"/>
    <n v="9562.6299999999974"/>
    <n v="22.130899999999997"/>
  </r>
  <r>
    <x v="2"/>
    <x v="113"/>
    <s v="Nortel Networks"/>
    <n v="200"/>
    <n v="44292.479999999996"/>
    <n v="1694"/>
    <n v="42598.479999999996"/>
    <n v="221.46239999999997"/>
  </r>
  <r>
    <x v="1"/>
    <x v="114"/>
    <s v="Exxon"/>
    <n v="100"/>
    <n v="1043.5500000000002"/>
    <n v="984"/>
    <n v="59.550000000000182"/>
    <n v="10.435500000000001"/>
  </r>
  <r>
    <x v="0"/>
    <x v="114"/>
    <s v="Exxon"/>
    <n v="200"/>
    <n v="3949.2000000000003"/>
    <n v="2044"/>
    <n v="1905.2000000000003"/>
    <n v="19.746000000000002"/>
  </r>
  <r>
    <x v="2"/>
    <x v="114"/>
    <s v="General Motors"/>
    <n v="600"/>
    <n v="60840"/>
    <n v="5082"/>
    <n v="55758"/>
    <n v="101.4"/>
  </r>
  <r>
    <x v="2"/>
    <x v="115"/>
    <s v="Air Canada"/>
    <n v="300"/>
    <n v="5858.0999999999995"/>
    <n v="2541"/>
    <n v="3317.0999999999995"/>
    <n v="19.526999999999997"/>
  </r>
  <r>
    <x v="1"/>
    <x v="116"/>
    <s v="Exxon"/>
    <n v="600"/>
    <n v="2530.0799999999995"/>
    <n v="5904"/>
    <n v="-3373.9200000000005"/>
    <n v="4.2167999999999992"/>
  </r>
  <r>
    <x v="1"/>
    <x v="117"/>
    <s v="Ford"/>
    <n v="800"/>
    <n v="10734.24"/>
    <n v="7872"/>
    <n v="2862.24"/>
    <n v="13.4178"/>
  </r>
  <r>
    <x v="2"/>
    <x v="117"/>
    <s v="General Motors"/>
    <n v="200"/>
    <n v="19830.72"/>
    <n v="1694"/>
    <n v="18136.72"/>
    <n v="99.153600000000012"/>
  </r>
  <r>
    <x v="0"/>
    <x v="117"/>
    <s v="HP"/>
    <n v="700"/>
    <n v="5064.1499999999996"/>
    <n v="7154"/>
    <n v="-2089.8500000000004"/>
    <n v="7.2344999999999997"/>
  </r>
  <r>
    <x v="2"/>
    <x v="118"/>
    <s v="Exxon"/>
    <n v="900"/>
    <n v="18682.560000000001"/>
    <n v="7623"/>
    <n v="11059.560000000001"/>
    <n v="20.758400000000002"/>
  </r>
  <r>
    <x v="2"/>
    <x v="119"/>
    <s v="State Farm"/>
    <n v="700"/>
    <n v="12204.92"/>
    <n v="5929"/>
    <n v="6275.92"/>
    <n v="17.435600000000001"/>
  </r>
  <r>
    <x v="0"/>
    <x v="119"/>
    <s v="Ford"/>
    <n v="500"/>
    <n v="9036"/>
    <n v="5110"/>
    <n v="3926"/>
    <n v="18.071999999999999"/>
  </r>
  <r>
    <x v="0"/>
    <x v="119"/>
    <s v="General Motors"/>
    <n v="300"/>
    <n v="5794.2"/>
    <n v="3066"/>
    <n v="2728.2"/>
    <n v="19.314"/>
  </r>
  <r>
    <x v="1"/>
    <x v="119"/>
    <s v="General Motors"/>
    <n v="700"/>
    <n v="7383.6"/>
    <n v="6888"/>
    <n v="495.60000000000036"/>
    <n v="10.548"/>
  </r>
  <r>
    <x v="1"/>
    <x v="120"/>
    <s v="State Farm"/>
    <n v="800"/>
    <n v="7163.5199999999995"/>
    <n v="7872"/>
    <n v="-708.48000000000047"/>
    <n v="8.9543999999999997"/>
  </r>
  <r>
    <x v="0"/>
    <x v="120"/>
    <s v="Air Canada"/>
    <n v="900"/>
    <n v="14188.5"/>
    <n v="9198"/>
    <n v="4990.5"/>
    <n v="15.765000000000001"/>
  </r>
  <r>
    <x v="0"/>
    <x v="120"/>
    <s v="Sears"/>
    <n v="800"/>
    <n v="4979.5200000000004"/>
    <n v="8176"/>
    <n v="-3196.4799999999996"/>
    <n v="6.2244000000000002"/>
  </r>
  <r>
    <x v="2"/>
    <x v="121"/>
    <s v="General Motors"/>
    <n v="700"/>
    <n v="85594.32"/>
    <n v="5929"/>
    <n v="79665.320000000007"/>
    <n v="122.27760000000001"/>
  </r>
  <r>
    <x v="0"/>
    <x v="122"/>
    <s v="Nortel Networks"/>
    <n v="1000"/>
    <n v="5517.7"/>
    <n v="10220"/>
    <n v="-4702.3"/>
    <n v="5.5176999999999996"/>
  </r>
  <r>
    <x v="1"/>
    <x v="122"/>
    <s v="HP"/>
    <n v="1000"/>
    <n v="13516.800000000001"/>
    <n v="9840"/>
    <n v="3676.8000000000011"/>
    <n v="13.516800000000002"/>
  </r>
  <r>
    <x v="0"/>
    <x v="123"/>
    <s v="Kroger"/>
    <n v="1000"/>
    <n v="7486.8"/>
    <n v="10220"/>
    <n v="-2733.2"/>
    <n v="7.4868000000000006"/>
  </r>
  <r>
    <x v="0"/>
    <x v="124"/>
    <s v="Sears"/>
    <n v="200"/>
    <n v="3496.4799999999996"/>
    <n v="2044"/>
    <n v="1452.4799999999996"/>
    <n v="17.482399999999998"/>
  </r>
  <r>
    <x v="0"/>
    <x v="125"/>
    <s v="HP"/>
    <n v="400"/>
    <n v="7613.7599999999993"/>
    <n v="4088"/>
    <n v="3525.7599999999993"/>
    <n v="19.034399999999998"/>
  </r>
  <r>
    <x v="1"/>
    <x v="125"/>
    <s v="Sears"/>
    <n v="200"/>
    <n v="1198.96"/>
    <n v="1968"/>
    <n v="-769.04"/>
    <n v="5.9948000000000006"/>
  </r>
  <r>
    <x v="2"/>
    <x v="126"/>
    <s v="Kroger"/>
    <n v="900"/>
    <n v="62529.119999999995"/>
    <n v="7623"/>
    <n v="54906.119999999995"/>
    <n v="69.476799999999997"/>
  </r>
  <r>
    <x v="0"/>
    <x v="126"/>
    <s v="HP"/>
    <n v="500"/>
    <n v="7887.7500000000009"/>
    <n v="5110"/>
    <n v="2777.7500000000009"/>
    <n v="15.775500000000001"/>
  </r>
  <r>
    <x v="2"/>
    <x v="127"/>
    <s v="State Farm"/>
    <n v="800"/>
    <n v="78833.919999999998"/>
    <n v="6776"/>
    <n v="72057.919999999998"/>
    <n v="98.542400000000001"/>
  </r>
  <r>
    <x v="1"/>
    <x v="128"/>
    <s v="HP"/>
    <n v="200"/>
    <n v="1928.6999999999998"/>
    <n v="1968"/>
    <n v="-39.300000000000182"/>
    <n v="9.6434999999999995"/>
  </r>
  <r>
    <x v="1"/>
    <x v="129"/>
    <s v="HP"/>
    <n v="800"/>
    <n v="11843.04"/>
    <n v="7872"/>
    <n v="3971.0400000000009"/>
    <n v="14.803800000000001"/>
  </r>
  <r>
    <x v="0"/>
    <x v="130"/>
    <s v="Nortel Networks"/>
    <n v="500"/>
    <n v="3621.0000000000005"/>
    <n v="5110"/>
    <n v="-1488.9999999999995"/>
    <n v="7.2420000000000009"/>
  </r>
  <r>
    <x v="1"/>
    <x v="130"/>
    <s v="Sears"/>
    <n v="300"/>
    <n v="2655.5699999999997"/>
    <n v="2952"/>
    <n v="-296.43000000000029"/>
    <n v="8.8518999999999988"/>
  </r>
  <r>
    <x v="2"/>
    <x v="131"/>
    <s v="Exxon"/>
    <n v="600"/>
    <n v="9259.5600000000013"/>
    <n v="5082"/>
    <n v="4177.5600000000013"/>
    <n v="15.432600000000003"/>
  </r>
  <r>
    <x v="2"/>
    <x v="131"/>
    <s v="Nortel Networks"/>
    <n v="1000"/>
    <n v="138784.1"/>
    <n v="8470"/>
    <n v="130314.1"/>
    <n v="138.7841"/>
  </r>
  <r>
    <x v="2"/>
    <x v="132"/>
    <s v="Air Canada"/>
    <n v="700"/>
    <n v="59183.180000000008"/>
    <n v="5929"/>
    <n v="53254.180000000008"/>
    <n v="84.54740000000001"/>
  </r>
  <r>
    <x v="2"/>
    <x v="132"/>
    <s v="HP"/>
    <n v="500"/>
    <n v="8428.7999999999993"/>
    <n v="4235"/>
    <n v="4193.7999999999993"/>
    <n v="16.857599999999998"/>
  </r>
  <r>
    <x v="2"/>
    <x v="133"/>
    <s v="Ford"/>
    <n v="200"/>
    <n v="4048.8000000000006"/>
    <n v="1694"/>
    <n v="2354.8000000000006"/>
    <n v="20.244000000000003"/>
  </r>
  <r>
    <x v="2"/>
    <x v="134"/>
    <s v="Air Canada"/>
    <n v="700"/>
    <n v="76445.739999999991"/>
    <n v="5929"/>
    <n v="70516.739999999991"/>
    <n v="109.20819999999999"/>
  </r>
  <r>
    <x v="1"/>
    <x v="135"/>
    <s v="Nortel Networks"/>
    <n v="1000"/>
    <n v="13505.4"/>
    <n v="9840"/>
    <n v="3665.3999999999996"/>
    <n v="13.5054"/>
  </r>
  <r>
    <x v="0"/>
    <x v="136"/>
    <s v="Nortel Networks"/>
    <n v="700"/>
    <n v="6874.8399999999992"/>
    <n v="7154"/>
    <n v="-279.16000000000076"/>
    <n v="9.8211999999999993"/>
  </r>
  <r>
    <x v="2"/>
    <x v="137"/>
    <s v="HP"/>
    <n v="500"/>
    <n v="54232.5"/>
    <n v="4235"/>
    <n v="49997.5"/>
    <n v="108.465"/>
  </r>
  <r>
    <x v="1"/>
    <x v="138"/>
    <s v="State Farm"/>
    <n v="1000"/>
    <n v="9009"/>
    <n v="9840"/>
    <n v="-831"/>
    <n v="9.0090000000000003"/>
  </r>
  <r>
    <x v="2"/>
    <x v="138"/>
    <s v="Exxon"/>
    <n v="100"/>
    <n v="2164.2999999999997"/>
    <n v="847"/>
    <n v="1317.2999999999997"/>
    <n v="21.642999999999997"/>
  </r>
  <r>
    <x v="1"/>
    <x v="139"/>
    <s v="Bell Canada"/>
    <n v="200"/>
    <n v="2070.6"/>
    <n v="1968"/>
    <n v="102.59999999999991"/>
    <n v="10.353"/>
  </r>
  <r>
    <x v="1"/>
    <x v="139"/>
    <s v="Ford"/>
    <n v="100"/>
    <n v="1310.3899999999999"/>
    <n v="984"/>
    <n v="326.38999999999987"/>
    <n v="13.103899999999999"/>
  </r>
  <r>
    <x v="1"/>
    <x v="140"/>
    <s v="Nortel Networks"/>
    <n v="800"/>
    <n v="8403.68"/>
    <n v="7872"/>
    <n v="531.68000000000029"/>
    <n v="10.5046"/>
  </r>
  <r>
    <x v="2"/>
    <x v="140"/>
    <s v="Exxon"/>
    <n v="700"/>
    <n v="55210.68"/>
    <n v="5929"/>
    <n v="49281.68"/>
    <n v="78.872399999999999"/>
  </r>
  <r>
    <x v="1"/>
    <x v="140"/>
    <s v="Ford"/>
    <n v="700"/>
    <n v="5190.08"/>
    <n v="6888"/>
    <n v="-1697.92"/>
    <n v="7.4143999999999997"/>
  </r>
  <r>
    <x v="2"/>
    <x v="140"/>
    <s v="Air Canada"/>
    <n v="800"/>
    <n v="14476"/>
    <n v="6776"/>
    <n v="7700"/>
    <n v="18.094999999999999"/>
  </r>
  <r>
    <x v="0"/>
    <x v="141"/>
    <s v="Exxon"/>
    <n v="400"/>
    <n v="5898.6800000000012"/>
    <n v="4088"/>
    <n v="1810.6800000000012"/>
    <n v="14.746700000000002"/>
  </r>
  <r>
    <x v="1"/>
    <x v="141"/>
    <s v="State Farm"/>
    <n v="200"/>
    <n v="2662.2400000000002"/>
    <n v="1968"/>
    <n v="694.24000000000024"/>
    <n v="13.311200000000001"/>
  </r>
  <r>
    <x v="1"/>
    <x v="142"/>
    <s v="Exxon"/>
    <n v="100"/>
    <n v="959.32999999999993"/>
    <n v="984"/>
    <n v="-24.670000000000073"/>
    <n v="9.5932999999999993"/>
  </r>
  <r>
    <x v="0"/>
    <x v="142"/>
    <s v="Exxon"/>
    <n v="500"/>
    <n v="3354.7500000000005"/>
    <n v="5110"/>
    <n v="-1755.2499999999995"/>
    <n v="6.7095000000000011"/>
  </r>
  <r>
    <x v="1"/>
    <x v="143"/>
    <s v="Nortel Networks"/>
    <n v="100"/>
    <n v="903.76"/>
    <n v="984"/>
    <n v="-80.240000000000009"/>
    <n v="9.0375999999999994"/>
  </r>
  <r>
    <x v="0"/>
    <x v="144"/>
    <s v="Air Canada"/>
    <n v="900"/>
    <n v="19544.399999999998"/>
    <n v="9198"/>
    <n v="10346.399999999998"/>
    <n v="21.715999999999998"/>
  </r>
  <r>
    <x v="0"/>
    <x v="144"/>
    <s v="HP"/>
    <n v="400"/>
    <n v="2944.7999999999997"/>
    <n v="4088"/>
    <n v="-1143.2000000000003"/>
    <n v="7.3619999999999992"/>
  </r>
  <r>
    <x v="2"/>
    <x v="145"/>
    <s v="State Farm"/>
    <n v="200"/>
    <n v="46363.520000000004"/>
    <n v="1694"/>
    <n v="44669.520000000004"/>
    <n v="231.81760000000003"/>
  </r>
  <r>
    <x v="0"/>
    <x v="145"/>
    <s v="HP"/>
    <n v="300"/>
    <n v="5446.92"/>
    <n v="3066"/>
    <n v="2380.92"/>
    <n v="18.156400000000001"/>
  </r>
  <r>
    <x v="0"/>
    <x v="145"/>
    <s v="Sears"/>
    <n v="900"/>
    <n v="8177.7599999999993"/>
    <n v="9198"/>
    <n v="-1020.2400000000007"/>
    <n v="9.0863999999999994"/>
  </r>
  <r>
    <x v="1"/>
    <x v="145"/>
    <s v="Sears"/>
    <n v="900"/>
    <n v="8868.51"/>
    <n v="8856"/>
    <n v="12.510000000000218"/>
    <n v="9.8538999999999994"/>
  </r>
  <r>
    <x v="0"/>
    <x v="146"/>
    <s v="State Farm"/>
    <n v="900"/>
    <n v="4956.12"/>
    <n v="9198"/>
    <n v="-4241.88"/>
    <n v="5.5068000000000001"/>
  </r>
  <r>
    <x v="1"/>
    <x v="147"/>
    <s v="Exxon"/>
    <n v="700"/>
    <n v="8151.5"/>
    <n v="6888"/>
    <n v="1263.5"/>
    <n v="11.645"/>
  </r>
  <r>
    <x v="0"/>
    <x v="147"/>
    <s v="General Motors"/>
    <n v="300"/>
    <n v="7213.3499999999995"/>
    <n v="3066"/>
    <n v="4147.3499999999995"/>
    <n v="24.044499999999999"/>
  </r>
  <r>
    <x v="0"/>
    <x v="148"/>
    <s v="Sears"/>
    <n v="400"/>
    <n v="2917.2000000000003"/>
    <n v="4088"/>
    <n v="-1170.7999999999997"/>
    <n v="7.293000000000001"/>
  </r>
  <r>
    <x v="1"/>
    <x v="149"/>
    <s v="Exxon"/>
    <n v="900"/>
    <n v="6562.08"/>
    <n v="8856"/>
    <n v="-2293.92"/>
    <n v="7.2911999999999999"/>
  </r>
  <r>
    <x v="1"/>
    <x v="149"/>
    <s v="General Motors"/>
    <n v="500"/>
    <n v="5276.0999999999995"/>
    <n v="4920"/>
    <n v="356.09999999999945"/>
    <n v="10.552199999999999"/>
  </r>
  <r>
    <x v="0"/>
    <x v="150"/>
    <s v="Exxon"/>
    <n v="1000"/>
    <n v="21475.7"/>
    <n v="10220"/>
    <n v="11255.7"/>
    <n v="21.4757"/>
  </r>
  <r>
    <x v="0"/>
    <x v="151"/>
    <s v="Sears"/>
    <n v="400"/>
    <n v="7278.32"/>
    <n v="4088"/>
    <n v="3190.3199999999997"/>
    <n v="18.195799999999998"/>
  </r>
  <r>
    <x v="2"/>
    <x v="151"/>
    <s v="Sears"/>
    <n v="900"/>
    <n v="96925.86"/>
    <n v="7623"/>
    <n v="89302.86"/>
    <n v="107.69540000000001"/>
  </r>
  <r>
    <x v="1"/>
    <x v="152"/>
    <s v="HP"/>
    <n v="500"/>
    <n v="2345"/>
    <n v="4920"/>
    <n v="-2575"/>
    <n v="4.6900000000000004"/>
  </r>
  <r>
    <x v="1"/>
    <x v="153"/>
    <s v="Air Canada"/>
    <n v="900"/>
    <n v="8837.5499999999993"/>
    <n v="8856"/>
    <n v="-18.450000000000728"/>
    <n v="9.8194999999999997"/>
  </r>
  <r>
    <x v="0"/>
    <x v="153"/>
    <s v="HP"/>
    <n v="900"/>
    <n v="19229.400000000001"/>
    <n v="9198"/>
    <n v="10031.400000000001"/>
    <n v="21.366000000000003"/>
  </r>
  <r>
    <x v="0"/>
    <x v="154"/>
    <s v="Ford"/>
    <n v="700"/>
    <n v="13812.12"/>
    <n v="7154"/>
    <n v="6658.1200000000008"/>
    <n v="19.7316"/>
  </r>
  <r>
    <x v="2"/>
    <x v="154"/>
    <s v="HP"/>
    <n v="300"/>
    <n v="36577.71"/>
    <n v="2541"/>
    <n v="34036.71"/>
    <n v="121.92569999999999"/>
  </r>
  <r>
    <x v="1"/>
    <x v="154"/>
    <s v="HP"/>
    <n v="700"/>
    <n v="3479.2799999999997"/>
    <n v="6888"/>
    <n v="-3408.7200000000003"/>
    <n v="4.9703999999999997"/>
  </r>
  <r>
    <x v="1"/>
    <x v="155"/>
    <s v="Ford"/>
    <n v="800"/>
    <n v="8359.68"/>
    <n v="7872"/>
    <n v="487.68000000000029"/>
    <n v="10.4496"/>
  </r>
  <r>
    <x v="0"/>
    <x v="156"/>
    <s v="Nortel Networks"/>
    <n v="1000"/>
    <n v="8365.5"/>
    <n v="10220"/>
    <n v="-1854.5"/>
    <n v="8.3655000000000008"/>
  </r>
  <r>
    <x v="2"/>
    <x v="157"/>
    <s v="Ford"/>
    <n v="700"/>
    <n v="74817.679999999993"/>
    <n v="5929"/>
    <n v="68888.679999999993"/>
    <n v="106.88239999999999"/>
  </r>
  <r>
    <x v="2"/>
    <x v="157"/>
    <s v="Exxon"/>
    <n v="200"/>
    <n v="3575.88"/>
    <n v="1694"/>
    <n v="1881.88"/>
    <n v="17.8794"/>
  </r>
  <r>
    <x v="1"/>
    <x v="157"/>
    <s v="HP"/>
    <n v="500"/>
    <n v="5079.7999999999993"/>
    <n v="4920"/>
    <n v="159.79999999999927"/>
    <n v="10.159599999999999"/>
  </r>
  <r>
    <x v="0"/>
    <x v="157"/>
    <s v="HP"/>
    <n v="200"/>
    <n v="3872.5800000000008"/>
    <n v="2044"/>
    <n v="1828.5800000000008"/>
    <n v="19.362900000000003"/>
  </r>
  <r>
    <x v="1"/>
    <x v="158"/>
    <s v="Sears"/>
    <n v="500"/>
    <n v="3819.9"/>
    <n v="4920"/>
    <n v="-1100.0999999999999"/>
    <n v="7.6398000000000001"/>
  </r>
  <r>
    <x v="2"/>
    <x v="159"/>
    <s v="General Motors"/>
    <n v="600"/>
    <n v="17630.759999999998"/>
    <n v="5082"/>
    <n v="12548.759999999998"/>
    <n v="29.384599999999999"/>
  </r>
  <r>
    <x v="0"/>
    <x v="160"/>
    <s v="Kroger"/>
    <n v="1000"/>
    <n v="20327.599999999999"/>
    <n v="10220"/>
    <n v="10107.599999999999"/>
    <n v="20.327599999999997"/>
  </r>
  <r>
    <x v="2"/>
    <x v="161"/>
    <s v="Exxon"/>
    <n v="200"/>
    <n v="3186.5999999999995"/>
    <n v="1694"/>
    <n v="1492.5999999999995"/>
    <n v="15.932999999999998"/>
  </r>
  <r>
    <x v="2"/>
    <x v="161"/>
    <s v="Sears"/>
    <n v="1000"/>
    <n v="108414.59999999999"/>
    <n v="8470"/>
    <n v="99944.599999999991"/>
    <n v="108.41459999999999"/>
  </r>
  <r>
    <x v="1"/>
    <x v="162"/>
    <s v="State Farm"/>
    <n v="500"/>
    <n v="6996"/>
    <n v="4920"/>
    <n v="2076"/>
    <n v="13.992000000000001"/>
  </r>
  <r>
    <x v="1"/>
    <x v="162"/>
    <s v="Nortel Networks"/>
    <n v="300"/>
    <n v="1619.2800000000002"/>
    <n v="2952"/>
    <n v="-1332.7199999999998"/>
    <n v="5.3976000000000006"/>
  </r>
  <r>
    <x v="1"/>
    <x v="163"/>
    <s v="Ford"/>
    <n v="600"/>
    <n v="2799.72"/>
    <n v="5904"/>
    <n v="-3104.28"/>
    <n v="4.6661999999999999"/>
  </r>
  <r>
    <x v="1"/>
    <x v="163"/>
    <s v="General Motors"/>
    <n v="800"/>
    <n v="5535.5999999999995"/>
    <n v="7872"/>
    <n v="-2336.4000000000005"/>
    <n v="6.9194999999999993"/>
  </r>
  <r>
    <x v="0"/>
    <x v="164"/>
    <s v="HP"/>
    <n v="1000"/>
    <n v="26517.900000000005"/>
    <n v="10220"/>
    <n v="16297.900000000005"/>
    <n v="26.517900000000004"/>
  </r>
  <r>
    <x v="1"/>
    <x v="164"/>
    <s v="Sears"/>
    <n v="200"/>
    <n v="2561.84"/>
    <n v="1968"/>
    <n v="593.84000000000015"/>
    <n v="12.809200000000001"/>
  </r>
  <r>
    <x v="0"/>
    <x v="165"/>
    <s v="Exxon"/>
    <n v="200"/>
    <n v="4155.3599999999997"/>
    <n v="2044"/>
    <n v="2111.3599999999997"/>
    <n v="20.776799999999998"/>
  </r>
  <r>
    <x v="1"/>
    <x v="165"/>
    <s v="Nortel Networks"/>
    <n v="600"/>
    <n v="5823.7199999999993"/>
    <n v="5904"/>
    <n v="-80.280000000000655"/>
    <n v="9.7061999999999991"/>
  </r>
  <r>
    <x v="1"/>
    <x v="166"/>
    <s v="General Motors"/>
    <n v="700"/>
    <n v="5659.5000000000009"/>
    <n v="6888"/>
    <n v="-1228.4999999999991"/>
    <n v="8.0850000000000009"/>
  </r>
  <r>
    <x v="2"/>
    <x v="166"/>
    <s v="HP"/>
    <n v="1000"/>
    <n v="115603.2"/>
    <n v="8470"/>
    <n v="107133.2"/>
    <n v="115.6032"/>
  </r>
  <r>
    <x v="2"/>
    <x v="166"/>
    <s v="Sears"/>
    <n v="800"/>
    <n v="77066.080000000016"/>
    <n v="6776"/>
    <n v="70290.080000000016"/>
    <n v="96.332600000000014"/>
  </r>
  <r>
    <x v="2"/>
    <x v="167"/>
    <s v="Exxon"/>
    <n v="1000"/>
    <n v="17741.3"/>
    <n v="8470"/>
    <n v="9271.2999999999993"/>
    <n v="17.741299999999999"/>
  </r>
  <r>
    <x v="0"/>
    <x v="167"/>
    <s v="Air Canada"/>
    <n v="600"/>
    <n v="2596.8000000000002"/>
    <n v="6132"/>
    <n v="-3535.2"/>
    <n v="4.3280000000000003"/>
  </r>
  <r>
    <x v="1"/>
    <x v="167"/>
    <s v="Nortel Networks"/>
    <n v="300"/>
    <n v="3880.1700000000005"/>
    <n v="2952"/>
    <n v="928.17000000000053"/>
    <n v="12.933900000000001"/>
  </r>
  <r>
    <x v="1"/>
    <x v="168"/>
    <s v="Kroger"/>
    <n v="1000"/>
    <n v="11118"/>
    <n v="9840"/>
    <n v="1278"/>
    <n v="11.118"/>
  </r>
  <r>
    <x v="2"/>
    <x v="168"/>
    <s v="Exxon"/>
    <n v="1000"/>
    <n v="16094.999999999998"/>
    <n v="8470"/>
    <n v="7624.9999999999982"/>
    <n v="16.094999999999999"/>
  </r>
  <r>
    <x v="2"/>
    <x v="168"/>
    <s v="Sears"/>
    <n v="300"/>
    <n v="34590.239999999998"/>
    <n v="2541"/>
    <n v="32049.239999999998"/>
    <n v="115.3008"/>
  </r>
  <r>
    <x v="0"/>
    <x v="169"/>
    <s v="Exxon"/>
    <n v="900"/>
    <n v="17350.38"/>
    <n v="9198"/>
    <n v="8152.380000000001"/>
    <n v="19.278200000000002"/>
  </r>
  <r>
    <x v="0"/>
    <x v="169"/>
    <s v="Exxon"/>
    <n v="400"/>
    <n v="2328.96"/>
    <n v="4088"/>
    <n v="-1759.04"/>
    <n v="5.8224"/>
  </r>
  <r>
    <x v="2"/>
    <x v="170"/>
    <s v="State Farm"/>
    <n v="800"/>
    <n v="13474.56"/>
    <n v="6776"/>
    <n v="6698.5599999999995"/>
    <n v="16.8432"/>
  </r>
  <r>
    <x v="0"/>
    <x v="170"/>
    <s v="Ford"/>
    <n v="100"/>
    <n v="840.5100000000001"/>
    <n v="1022"/>
    <n v="-181.4899999999999"/>
    <n v="8.4051000000000009"/>
  </r>
  <r>
    <x v="0"/>
    <x v="170"/>
    <s v="Exxon"/>
    <n v="600"/>
    <n v="15916.679999999997"/>
    <n v="6132"/>
    <n v="9784.6799999999967"/>
    <n v="26.527799999999996"/>
  </r>
  <r>
    <x v="2"/>
    <x v="171"/>
    <s v="Exxon"/>
    <n v="700"/>
    <n v="79389.03"/>
    <n v="5929"/>
    <n v="73460.03"/>
    <n v="113.41289999999999"/>
  </r>
  <r>
    <x v="2"/>
    <x v="171"/>
    <s v="Sears"/>
    <n v="200"/>
    <n v="3691.44"/>
    <n v="1694"/>
    <n v="1997.44"/>
    <n v="18.4572"/>
  </r>
  <r>
    <x v="2"/>
    <x v="172"/>
    <s v="Nortel Networks"/>
    <n v="800"/>
    <n v="92645.279999999984"/>
    <n v="6776"/>
    <n v="85869.279999999984"/>
    <n v="115.80659999999997"/>
  </r>
  <r>
    <x v="0"/>
    <x v="172"/>
    <s v="General Motors"/>
    <n v="900"/>
    <n v="14883.840000000002"/>
    <n v="9198"/>
    <n v="5685.840000000002"/>
    <n v="16.537600000000001"/>
  </r>
  <r>
    <x v="2"/>
    <x v="172"/>
    <s v="General Motors"/>
    <n v="1000"/>
    <n v="23631.3"/>
    <n v="8470"/>
    <n v="15161.3"/>
    <n v="23.6313"/>
  </r>
  <r>
    <x v="1"/>
    <x v="173"/>
    <s v="HP"/>
    <n v="200"/>
    <n v="1226.4000000000001"/>
    <n v="1968"/>
    <n v="-741.59999999999991"/>
    <n v="6.1320000000000006"/>
  </r>
  <r>
    <x v="0"/>
    <x v="173"/>
    <s v="Air Canada"/>
    <n v="100"/>
    <n v="1647.1999999999998"/>
    <n v="1022"/>
    <n v="625.19999999999982"/>
    <n v="16.471999999999998"/>
  </r>
  <r>
    <x v="1"/>
    <x v="174"/>
    <s v="Sears"/>
    <n v="600"/>
    <n v="8822.880000000001"/>
    <n v="5904"/>
    <n v="2918.880000000001"/>
    <n v="14.704800000000002"/>
  </r>
  <r>
    <x v="1"/>
    <x v="175"/>
    <s v="State Farm"/>
    <n v="800"/>
    <n v="5419.52"/>
    <n v="7872"/>
    <n v="-2452.4799999999996"/>
    <n v="6.7744000000000009"/>
  </r>
  <r>
    <x v="0"/>
    <x v="175"/>
    <s v="Ford"/>
    <n v="200"/>
    <n v="3094"/>
    <n v="2044"/>
    <n v="1050"/>
    <n v="15.47"/>
  </r>
  <r>
    <x v="1"/>
    <x v="176"/>
    <s v="State Farm"/>
    <n v="300"/>
    <n v="3195.7799999999997"/>
    <n v="2952"/>
    <n v="243.77999999999975"/>
    <n v="10.6526"/>
  </r>
  <r>
    <x v="2"/>
    <x v="176"/>
    <s v="Ford"/>
    <n v="300"/>
    <n v="53400.599999999991"/>
    <n v="2541"/>
    <n v="50859.599999999991"/>
    <n v="178.00199999999998"/>
  </r>
  <r>
    <x v="1"/>
    <x v="176"/>
    <s v="HP"/>
    <n v="600"/>
    <n v="4812.0000000000009"/>
    <n v="5904"/>
    <n v="-1091.9999999999991"/>
    <n v="8.0200000000000014"/>
  </r>
  <r>
    <x v="1"/>
    <x v="177"/>
    <s v="Nortel Networks"/>
    <n v="700"/>
    <n v="11360.580000000002"/>
    <n v="6888"/>
    <n v="4472.5800000000017"/>
    <n v="16.229400000000002"/>
  </r>
  <r>
    <x v="0"/>
    <x v="177"/>
    <s v="Nortel Networks"/>
    <n v="400"/>
    <n v="8633.2800000000007"/>
    <n v="4088"/>
    <n v="4545.2800000000007"/>
    <n v="21.583200000000001"/>
  </r>
  <r>
    <x v="1"/>
    <x v="177"/>
    <s v="Exxon"/>
    <n v="200"/>
    <n v="2775.5000000000005"/>
    <n v="1968"/>
    <n v="807.50000000000045"/>
    <n v="13.877500000000003"/>
  </r>
  <r>
    <x v="2"/>
    <x v="178"/>
    <s v="Exxon"/>
    <n v="300"/>
    <n v="12693.599999999999"/>
    <n v="2541"/>
    <n v="10152.599999999999"/>
    <n v="42.311999999999998"/>
  </r>
  <r>
    <x v="1"/>
    <x v="179"/>
    <s v="Exxon"/>
    <n v="800"/>
    <n v="4707.28"/>
    <n v="7872"/>
    <n v="-3164.7200000000003"/>
    <n v="5.8841000000000001"/>
  </r>
  <r>
    <x v="2"/>
    <x v="180"/>
    <s v="Exxon"/>
    <n v="1000"/>
    <n v="100953.60000000001"/>
    <n v="8470"/>
    <n v="92483.6"/>
    <n v="100.95360000000001"/>
  </r>
  <r>
    <x v="0"/>
    <x v="180"/>
    <s v="Ford"/>
    <n v="500"/>
    <n v="16581.500000000004"/>
    <n v="5110"/>
    <n v="11471.500000000004"/>
    <n v="33.163000000000004"/>
  </r>
  <r>
    <x v="0"/>
    <x v="181"/>
    <s v="Nortel Networks"/>
    <n v="900"/>
    <n v="5418.3600000000006"/>
    <n v="9198"/>
    <n v="-3779.6399999999994"/>
    <n v="6.0204000000000004"/>
  </r>
  <r>
    <x v="2"/>
    <x v="181"/>
    <s v="Ford"/>
    <n v="100"/>
    <n v="12080.88"/>
    <n v="847"/>
    <n v="11233.88"/>
    <n v="120.80879999999999"/>
  </r>
  <r>
    <x v="1"/>
    <x v="181"/>
    <s v="General Motors"/>
    <n v="200"/>
    <n v="1743.3000000000004"/>
    <n v="1968"/>
    <n v="-224.69999999999959"/>
    <n v="8.7165000000000017"/>
  </r>
  <r>
    <x v="2"/>
    <x v="182"/>
    <s v="Ford"/>
    <n v="300"/>
    <n v="26101.440000000002"/>
    <n v="2541"/>
    <n v="23560.440000000002"/>
    <n v="87.004800000000003"/>
  </r>
  <r>
    <x v="0"/>
    <x v="183"/>
    <s v="State Farm"/>
    <n v="600"/>
    <n v="4951.9800000000005"/>
    <n v="6132"/>
    <n v="-1180.0199999999995"/>
    <n v="8.2533000000000012"/>
  </r>
  <r>
    <x v="1"/>
    <x v="183"/>
    <s v="Kroger"/>
    <n v="900"/>
    <n v="6596.3700000000008"/>
    <n v="8856"/>
    <n v="-2259.6299999999992"/>
    <n v="7.3293000000000008"/>
  </r>
  <r>
    <x v="2"/>
    <x v="183"/>
    <s v="Air Canada"/>
    <n v="800"/>
    <n v="77409.12000000001"/>
    <n v="6776"/>
    <n v="70633.12000000001"/>
    <n v="96.761400000000009"/>
  </r>
  <r>
    <x v="1"/>
    <x v="184"/>
    <s v="Ford"/>
    <n v="100"/>
    <n v="1035.8699999999999"/>
    <n v="984"/>
    <n v="51.869999999999891"/>
    <n v="10.358699999999999"/>
  </r>
  <r>
    <x v="0"/>
    <x v="185"/>
    <s v="Nortel Networks"/>
    <n v="600"/>
    <n v="5028.0000000000009"/>
    <n v="6132"/>
    <n v="-1103.9999999999991"/>
    <n v="8.3800000000000008"/>
  </r>
  <r>
    <x v="2"/>
    <x v="185"/>
    <s v="Ford"/>
    <n v="100"/>
    <n v="12664.06"/>
    <n v="847"/>
    <n v="11817.06"/>
    <n v="126.64059999999999"/>
  </r>
  <r>
    <x v="0"/>
    <x v="185"/>
    <s v="Air Canada"/>
    <n v="400"/>
    <n v="8918.8799999999992"/>
    <n v="4088"/>
    <n v="4830.8799999999992"/>
    <n v="22.297199999999997"/>
  </r>
  <r>
    <x v="0"/>
    <x v="185"/>
    <s v="HP"/>
    <n v="300"/>
    <n v="5150.4000000000005"/>
    <n v="3066"/>
    <n v="2084.4000000000005"/>
    <n v="17.168000000000003"/>
  </r>
  <r>
    <x v="0"/>
    <x v="185"/>
    <s v="Air Canada"/>
    <n v="800"/>
    <n v="18391.68"/>
    <n v="8176"/>
    <n v="10215.68"/>
    <n v="22.989599999999999"/>
  </r>
  <r>
    <x v="0"/>
    <x v="186"/>
    <s v="Kroger"/>
    <n v="900"/>
    <n v="8328.24"/>
    <n v="9198"/>
    <n v="-869.76000000000022"/>
    <n v="9.2536000000000005"/>
  </r>
  <r>
    <x v="0"/>
    <x v="186"/>
    <s v="Ford"/>
    <n v="900"/>
    <n v="17045.91"/>
    <n v="9198"/>
    <n v="7847.91"/>
    <n v="18.939900000000002"/>
  </r>
  <r>
    <x v="2"/>
    <x v="187"/>
    <s v="Kroger"/>
    <n v="100"/>
    <n v="15297.79"/>
    <n v="847"/>
    <n v="14450.79"/>
    <n v="152.97790000000001"/>
  </r>
  <r>
    <x v="2"/>
    <x v="187"/>
    <s v="Nortel Networks"/>
    <n v="900"/>
    <n v="18221.759999999998"/>
    <n v="7623"/>
    <n v="10598.759999999998"/>
    <n v="20.246399999999998"/>
  </r>
  <r>
    <x v="0"/>
    <x v="188"/>
    <s v="State Farm"/>
    <n v="200"/>
    <n v="3108"/>
    <n v="2044"/>
    <n v="1064"/>
    <n v="15.54"/>
  </r>
  <r>
    <x v="0"/>
    <x v="188"/>
    <s v="State Farm"/>
    <n v="500"/>
    <n v="4505.8999999999996"/>
    <n v="5110"/>
    <n v="-604.10000000000036"/>
    <n v="9.0117999999999991"/>
  </r>
  <r>
    <x v="0"/>
    <x v="188"/>
    <s v="Exxon"/>
    <n v="800"/>
    <n v="12011.999999999998"/>
    <n v="8176"/>
    <n v="3835.9999999999982"/>
    <n v="15.014999999999997"/>
  </r>
  <r>
    <x v="2"/>
    <x v="188"/>
    <s v="HP"/>
    <n v="100"/>
    <n v="17704.440000000002"/>
    <n v="847"/>
    <n v="16857.440000000002"/>
    <n v="177.04440000000002"/>
  </r>
  <r>
    <x v="2"/>
    <x v="188"/>
    <s v="Sears"/>
    <n v="300"/>
    <n v="6620.67"/>
    <n v="2541"/>
    <n v="4079.67"/>
    <n v="22.068899999999999"/>
  </r>
  <r>
    <x v="2"/>
    <x v="189"/>
    <s v="Sears"/>
    <n v="300"/>
    <n v="20910.96"/>
    <n v="2541"/>
    <n v="18369.96"/>
    <n v="69.703199999999995"/>
  </r>
  <r>
    <x v="2"/>
    <x v="189"/>
    <s v="Nortel Networks"/>
    <n v="300"/>
    <n v="34447.14"/>
    <n v="2541"/>
    <n v="31906.14"/>
    <n v="114.82379999999999"/>
  </r>
  <r>
    <x v="1"/>
    <x v="190"/>
    <s v="Nortel Networks"/>
    <n v="800"/>
    <n v="10208.160000000002"/>
    <n v="7872"/>
    <n v="2336.1600000000017"/>
    <n v="12.760200000000003"/>
  </r>
  <r>
    <x v="0"/>
    <x v="190"/>
    <s v="Ford"/>
    <n v="500"/>
    <n v="12575"/>
    <n v="5110"/>
    <n v="7465"/>
    <n v="25.15"/>
  </r>
  <r>
    <x v="0"/>
    <x v="191"/>
    <s v="Bell Canada"/>
    <n v="800"/>
    <n v="17891.28"/>
    <n v="8176"/>
    <n v="9715.2799999999988"/>
    <n v="22.364099999999997"/>
  </r>
  <r>
    <x v="2"/>
    <x v="191"/>
    <s v="Kroger"/>
    <n v="800"/>
    <n v="15336.8"/>
    <n v="6776"/>
    <n v="8560.7999999999993"/>
    <n v="19.170999999999999"/>
  </r>
  <r>
    <x v="2"/>
    <x v="191"/>
    <s v="Sears"/>
    <n v="100"/>
    <n v="9476.52"/>
    <n v="847"/>
    <n v="8629.52"/>
    <n v="94.765200000000007"/>
  </r>
  <r>
    <x v="1"/>
    <x v="192"/>
    <s v="General Motors"/>
    <n v="900"/>
    <n v="7764.119999999999"/>
    <n v="8856"/>
    <n v="-1091.880000000001"/>
    <n v="8.6267999999999994"/>
  </r>
  <r>
    <x v="2"/>
    <x v="193"/>
    <s v="Ford"/>
    <n v="500"/>
    <n v="9986.15"/>
    <n v="4235"/>
    <n v="5751.15"/>
    <n v="19.972300000000001"/>
  </r>
  <r>
    <x v="2"/>
    <x v="194"/>
    <s v="Exxon"/>
    <n v="900"/>
    <n v="166665.96000000002"/>
    <n v="7623"/>
    <n v="159042.96000000002"/>
    <n v="185.18440000000001"/>
  </r>
  <r>
    <x v="2"/>
    <x v="194"/>
    <s v="Ford"/>
    <n v="400"/>
    <n v="41467.679999999993"/>
    <n v="3388"/>
    <n v="38079.679999999993"/>
    <n v="103.66919999999999"/>
  </r>
  <r>
    <x v="1"/>
    <x v="194"/>
    <s v="General Motors"/>
    <n v="100"/>
    <n v="821.34"/>
    <n v="984"/>
    <n v="-162.65999999999997"/>
    <n v="8.2134"/>
  </r>
  <r>
    <x v="2"/>
    <x v="195"/>
    <s v="HP"/>
    <n v="100"/>
    <n v="1957"/>
    <n v="847"/>
    <n v="1110"/>
    <n v="19.57"/>
  </r>
  <r>
    <x v="1"/>
    <x v="196"/>
    <s v="Exxon"/>
    <n v="100"/>
    <n v="892.76"/>
    <n v="984"/>
    <n v="-91.240000000000009"/>
    <n v="8.9276"/>
  </r>
  <r>
    <x v="1"/>
    <x v="197"/>
    <s v="State Farm"/>
    <n v="600"/>
    <n v="3954.36"/>
    <n v="5904"/>
    <n v="-1949.6399999999999"/>
    <n v="6.5906000000000002"/>
  </r>
  <r>
    <x v="1"/>
    <x v="197"/>
    <s v="HP"/>
    <n v="500"/>
    <n v="7392"/>
    <n v="4920"/>
    <n v="2472"/>
    <n v="14.784000000000001"/>
  </r>
  <r>
    <x v="1"/>
    <x v="197"/>
    <s v="Nortel Networks"/>
    <n v="700"/>
    <n v="10192"/>
    <n v="6888"/>
    <n v="3304"/>
    <n v="14.56"/>
  </r>
  <r>
    <x v="0"/>
    <x v="197"/>
    <s v="Nortel Networks"/>
    <n v="600"/>
    <n v="10866.24"/>
    <n v="6132"/>
    <n v="4734.24"/>
    <n v="18.110399999999998"/>
  </r>
  <r>
    <x v="2"/>
    <x v="198"/>
    <s v="Exxon"/>
    <n v="300"/>
    <n v="36878.58"/>
    <n v="2541"/>
    <n v="34337.58"/>
    <n v="122.9286"/>
  </r>
  <r>
    <x v="1"/>
    <x v="199"/>
    <s v="Nortel Networks"/>
    <n v="600"/>
    <n v="2916"/>
    <n v="5904"/>
    <n v="-2988"/>
    <n v="4.8600000000000003"/>
  </r>
  <r>
    <x v="0"/>
    <x v="200"/>
    <s v="Kroger"/>
    <n v="800"/>
    <n v="5202.0800000000008"/>
    <n v="8176"/>
    <n v="-2973.9199999999992"/>
    <n v="6.502600000000001"/>
  </r>
  <r>
    <x v="0"/>
    <x v="201"/>
    <s v="Kroger"/>
    <n v="100"/>
    <n v="1769.8799999999999"/>
    <n v="1022"/>
    <n v="747.87999999999988"/>
    <n v="17.698799999999999"/>
  </r>
  <r>
    <x v="2"/>
    <x v="201"/>
    <s v="Kroger"/>
    <n v="300"/>
    <n v="52223.490000000005"/>
    <n v="2541"/>
    <n v="49682.490000000005"/>
    <n v="174.07830000000001"/>
  </r>
  <r>
    <x v="1"/>
    <x v="201"/>
    <s v="Ford"/>
    <n v="600"/>
    <n v="5290.74"/>
    <n v="5904"/>
    <n v="-613.26000000000022"/>
    <n v="8.8178999999999998"/>
  </r>
  <r>
    <x v="2"/>
    <x v="202"/>
    <s v="Exxon"/>
    <n v="600"/>
    <n v="58814.1"/>
    <n v="5082"/>
    <n v="53732.1"/>
    <n v="98.023499999999999"/>
  </r>
  <r>
    <x v="2"/>
    <x v="203"/>
    <s v="Air Canada"/>
    <n v="100"/>
    <n v="1741"/>
    <n v="847"/>
    <n v="894"/>
    <n v="17.41"/>
  </r>
  <r>
    <x v="1"/>
    <x v="204"/>
    <s v="State Farm"/>
    <n v="500"/>
    <n v="4382.6499999999996"/>
    <n v="4920"/>
    <n v="-537.35000000000036"/>
    <n v="8.7652999999999999"/>
  </r>
  <r>
    <x v="0"/>
    <x v="204"/>
    <s v="Exxon"/>
    <n v="200"/>
    <n v="4701.88"/>
    <n v="2044"/>
    <n v="2657.88"/>
    <n v="23.509399999999999"/>
  </r>
  <r>
    <x v="2"/>
    <x v="205"/>
    <s v="State Farm"/>
    <n v="100"/>
    <n v="8454.4500000000007"/>
    <n v="847"/>
    <n v="7607.4500000000007"/>
    <n v="84.544500000000014"/>
  </r>
  <r>
    <x v="1"/>
    <x v="205"/>
    <s v="Sears"/>
    <n v="800"/>
    <n v="11245.28"/>
    <n v="7872"/>
    <n v="3373.2800000000007"/>
    <n v="14.056600000000001"/>
  </r>
  <r>
    <x v="2"/>
    <x v="206"/>
    <s v="General Motors"/>
    <n v="1000"/>
    <n v="78431.999999999985"/>
    <n v="8470"/>
    <n v="69961.999999999985"/>
    <n v="78.431999999999988"/>
  </r>
  <r>
    <x v="1"/>
    <x v="206"/>
    <s v="HP"/>
    <n v="400"/>
    <n v="3780.48"/>
    <n v="3936"/>
    <n v="-155.51999999999998"/>
    <n v="9.4512"/>
  </r>
  <r>
    <x v="2"/>
    <x v="207"/>
    <s v="Kroger"/>
    <n v="600"/>
    <n v="64354.140000000007"/>
    <n v="5082"/>
    <n v="59272.140000000007"/>
    <n v="107.25690000000002"/>
  </r>
  <r>
    <x v="2"/>
    <x v="208"/>
    <s v="State Farm"/>
    <n v="500"/>
    <n v="57970"/>
    <n v="4235"/>
    <n v="53735"/>
    <n v="115.94"/>
  </r>
  <r>
    <x v="1"/>
    <x v="208"/>
    <s v="State Farm"/>
    <n v="600"/>
    <n v="5583.5999999999995"/>
    <n v="5904"/>
    <n v="-320.40000000000055"/>
    <n v="9.3059999999999992"/>
  </r>
  <r>
    <x v="0"/>
    <x v="208"/>
    <s v="General Motors"/>
    <n v="100"/>
    <n v="942.75"/>
    <n v="1022"/>
    <n v="-79.25"/>
    <n v="9.4275000000000002"/>
  </r>
  <r>
    <x v="1"/>
    <x v="208"/>
    <s v="HP"/>
    <n v="300"/>
    <n v="2106.2400000000002"/>
    <n v="2952"/>
    <n v="-845.75999999999976"/>
    <n v="7.0208000000000004"/>
  </r>
  <r>
    <x v="1"/>
    <x v="209"/>
    <s v="Air Canada"/>
    <n v="400"/>
    <n v="4449.12"/>
    <n v="3936"/>
    <n v="513.11999999999989"/>
    <n v="11.1228"/>
  </r>
  <r>
    <x v="0"/>
    <x v="209"/>
    <s v="Air Canada"/>
    <n v="900"/>
    <n v="14749.380000000001"/>
    <n v="9198"/>
    <n v="5551.380000000001"/>
    <n v="16.388200000000001"/>
  </r>
  <r>
    <x v="1"/>
    <x v="209"/>
    <s v="General Motors"/>
    <n v="600"/>
    <n v="6589.4399999999987"/>
    <n v="5904"/>
    <n v="685.43999999999869"/>
    <n v="10.982399999999998"/>
  </r>
  <r>
    <x v="2"/>
    <x v="210"/>
    <s v="Exxon"/>
    <n v="1000"/>
    <n v="17974.099999999999"/>
    <n v="8470"/>
    <n v="9504.0999999999985"/>
    <n v="17.9741"/>
  </r>
  <r>
    <x v="2"/>
    <x v="210"/>
    <s v="Air Canada"/>
    <n v="900"/>
    <n v="112648.31999999999"/>
    <n v="7623"/>
    <n v="105025.31999999999"/>
    <n v="125.16479999999999"/>
  </r>
  <r>
    <x v="1"/>
    <x v="210"/>
    <s v="Sears"/>
    <n v="1000"/>
    <n v="14771.199999999999"/>
    <n v="9840"/>
    <n v="4931.1999999999989"/>
    <n v="14.771199999999999"/>
  </r>
  <r>
    <x v="1"/>
    <x v="210"/>
    <s v="Sears"/>
    <n v="600"/>
    <n v="7982.28"/>
    <n v="5904"/>
    <n v="2078.2799999999997"/>
    <n v="13.303799999999999"/>
  </r>
  <r>
    <x v="2"/>
    <x v="211"/>
    <s v="Sears"/>
    <n v="700"/>
    <n v="109579.26"/>
    <n v="5929"/>
    <n v="103650.26"/>
    <n v="156.54179999999999"/>
  </r>
  <r>
    <x v="2"/>
    <x v="211"/>
    <s v="Sears"/>
    <n v="800"/>
    <n v="11790.240000000002"/>
    <n v="6776"/>
    <n v="5014.2400000000016"/>
    <n v="14.737800000000002"/>
  </r>
  <r>
    <x v="2"/>
    <x v="212"/>
    <s v="Nortel Networks"/>
    <n v="500"/>
    <n v="40350.449999999997"/>
    <n v="4235"/>
    <n v="36115.449999999997"/>
    <n v="80.70089999999999"/>
  </r>
  <r>
    <x v="0"/>
    <x v="212"/>
    <s v="General Motors"/>
    <n v="600"/>
    <n v="9734.4"/>
    <n v="6132"/>
    <n v="3602.3999999999996"/>
    <n v="16.224"/>
  </r>
  <r>
    <x v="2"/>
    <x v="213"/>
    <s v="Kroger"/>
    <n v="900"/>
    <n v="40500.630000000005"/>
    <n v="7623"/>
    <n v="32877.630000000005"/>
    <n v="45.000700000000002"/>
  </r>
  <r>
    <x v="2"/>
    <x v="214"/>
    <s v="Kroger"/>
    <n v="400"/>
    <n v="52566.080000000002"/>
    <n v="3388"/>
    <n v="49178.080000000002"/>
    <n v="131.4152"/>
  </r>
  <r>
    <x v="1"/>
    <x v="214"/>
    <s v="Air Canada"/>
    <n v="200"/>
    <n v="1313.82"/>
    <n v="1968"/>
    <n v="-654.18000000000006"/>
    <n v="6.5690999999999997"/>
  </r>
  <r>
    <x v="2"/>
    <x v="215"/>
    <s v="Ford"/>
    <n v="100"/>
    <n v="16179.739999999998"/>
    <n v="847"/>
    <n v="15332.739999999998"/>
    <n v="161.79739999999998"/>
  </r>
  <r>
    <x v="0"/>
    <x v="215"/>
    <s v="Sears"/>
    <n v="500"/>
    <n v="13653.2"/>
    <n v="5110"/>
    <n v="8543.2000000000007"/>
    <n v="27.3064"/>
  </r>
  <r>
    <x v="0"/>
    <x v="216"/>
    <s v="Sears"/>
    <n v="1000"/>
    <n v="22144.400000000001"/>
    <n v="10220"/>
    <n v="11924.400000000001"/>
    <n v="22.144400000000001"/>
  </r>
  <r>
    <x v="0"/>
    <x v="217"/>
    <s v="Sears"/>
    <n v="800"/>
    <n v="11177.760000000002"/>
    <n v="8176"/>
    <n v="3001.760000000002"/>
    <n v="13.972200000000003"/>
  </r>
  <r>
    <x v="1"/>
    <x v="217"/>
    <s v="General Motors"/>
    <n v="200"/>
    <n v="1548.82"/>
    <n v="1968"/>
    <n v="-419.18000000000006"/>
    <n v="7.7440999999999995"/>
  </r>
  <r>
    <x v="2"/>
    <x v="218"/>
    <s v="Nortel Networks"/>
    <n v="700"/>
    <n v="15702.05"/>
    <n v="5929"/>
    <n v="9773.0499999999993"/>
    <n v="22.4315"/>
  </r>
  <r>
    <x v="0"/>
    <x v="218"/>
    <s v="Sears"/>
    <n v="700"/>
    <n v="6443.15"/>
    <n v="7154"/>
    <n v="-710.85000000000036"/>
    <n v="9.2044999999999995"/>
  </r>
  <r>
    <x v="0"/>
    <x v="219"/>
    <s v="Kroger"/>
    <n v="800"/>
    <n v="4734.08"/>
    <n v="8176"/>
    <n v="-3441.92"/>
    <n v="5.9176000000000002"/>
  </r>
  <r>
    <x v="2"/>
    <x v="219"/>
    <s v="Air Canada"/>
    <n v="200"/>
    <n v="23414.34"/>
    <n v="1694"/>
    <n v="21720.34"/>
    <n v="117.07170000000001"/>
  </r>
  <r>
    <x v="1"/>
    <x v="219"/>
    <s v="Air Canada"/>
    <n v="100"/>
    <n v="966.77999999999975"/>
    <n v="984"/>
    <n v="-17.220000000000255"/>
    <n v="9.667799999999998"/>
  </r>
  <r>
    <x v="1"/>
    <x v="220"/>
    <s v="Nortel Networks"/>
    <n v="1000"/>
    <n v="11265.899999999998"/>
    <n v="9840"/>
    <n v="1425.8999999999978"/>
    <n v="11.265899999999998"/>
  </r>
  <r>
    <x v="0"/>
    <x v="221"/>
    <s v="HP"/>
    <n v="400"/>
    <n v="2225.6"/>
    <n v="4088"/>
    <n v="-1862.4"/>
    <n v="5.5640000000000001"/>
  </r>
  <r>
    <x v="2"/>
    <x v="222"/>
    <s v="Sears"/>
    <n v="500"/>
    <n v="6794.4"/>
    <n v="4235"/>
    <n v="2559.3999999999996"/>
    <n v="13.588799999999999"/>
  </r>
  <r>
    <x v="0"/>
    <x v="223"/>
    <s v="Exxon"/>
    <n v="200"/>
    <n v="5502.2000000000007"/>
    <n v="2044"/>
    <n v="3458.2000000000007"/>
    <n v="27.511000000000003"/>
  </r>
  <r>
    <x v="1"/>
    <x v="223"/>
    <s v="IBM"/>
    <n v="1000"/>
    <n v="6864.6000000000013"/>
    <n v="9840"/>
    <n v="-2975.3999999999987"/>
    <n v="6.8646000000000011"/>
  </r>
  <r>
    <x v="0"/>
    <x v="224"/>
    <s v="Exxon"/>
    <n v="300"/>
    <n v="7453.920000000001"/>
    <n v="3066"/>
    <n v="4387.920000000001"/>
    <n v="24.846400000000003"/>
  </r>
  <r>
    <x v="2"/>
    <x v="225"/>
    <s v="HP"/>
    <n v="1000"/>
    <n v="18565.200000000004"/>
    <n v="8470"/>
    <n v="10095.200000000004"/>
    <n v="18.565200000000004"/>
  </r>
  <r>
    <x v="0"/>
    <x v="226"/>
    <s v="Kroger"/>
    <n v="100"/>
    <n v="780.2700000000001"/>
    <n v="1022"/>
    <n v="-241.7299999999999"/>
    <n v="7.8027000000000006"/>
  </r>
  <r>
    <x v="0"/>
    <x v="227"/>
    <s v="State Farm"/>
    <n v="900"/>
    <n v="4629.24"/>
    <n v="9198"/>
    <n v="-4568.76"/>
    <n v="5.1436000000000002"/>
  </r>
  <r>
    <x v="2"/>
    <x v="227"/>
    <s v="Nortel Networks"/>
    <n v="700"/>
    <n v="42540.33"/>
    <n v="5929"/>
    <n v="36611.33"/>
    <n v="60.771900000000002"/>
  </r>
  <r>
    <x v="0"/>
    <x v="227"/>
    <s v="Exxon"/>
    <n v="500"/>
    <n v="8545.5"/>
    <n v="5110"/>
    <n v="3435.5"/>
    <n v="17.091000000000001"/>
  </r>
  <r>
    <x v="1"/>
    <x v="227"/>
    <s v="IBM"/>
    <n v="500"/>
    <n v="5649.6999999999989"/>
    <n v="4920"/>
    <n v="729.69999999999891"/>
    <n v="11.299399999999999"/>
  </r>
  <r>
    <x v="0"/>
    <x v="228"/>
    <s v="Exxon"/>
    <n v="300"/>
    <n v="5325.8999999999987"/>
    <n v="3066"/>
    <n v="2259.8999999999987"/>
    <n v="17.752999999999997"/>
  </r>
  <r>
    <x v="2"/>
    <x v="228"/>
    <s v="Sears"/>
    <n v="800"/>
    <n v="66913.440000000002"/>
    <n v="6776"/>
    <n v="60137.440000000002"/>
    <n v="83.641800000000003"/>
  </r>
  <r>
    <x v="2"/>
    <x v="229"/>
    <s v="Kroger"/>
    <n v="400"/>
    <n v="45721.599999999999"/>
    <n v="3388"/>
    <n v="42333.599999999999"/>
    <n v="114.304"/>
  </r>
  <r>
    <x v="0"/>
    <x v="229"/>
    <s v="Nortel Networks"/>
    <n v="900"/>
    <n v="7664.4"/>
    <n v="9198"/>
    <n v="-1533.6000000000004"/>
    <n v="8.516"/>
  </r>
  <r>
    <x v="0"/>
    <x v="230"/>
    <s v="Kroger"/>
    <n v="500"/>
    <n v="3719.6000000000004"/>
    <n v="5110"/>
    <n v="-1390.3999999999996"/>
    <n v="7.4392000000000005"/>
  </r>
  <r>
    <x v="0"/>
    <x v="231"/>
    <s v="State Farm"/>
    <n v="900"/>
    <n v="21397.320000000003"/>
    <n v="9198"/>
    <n v="12199.320000000003"/>
    <n v="23.774800000000003"/>
  </r>
  <r>
    <x v="2"/>
    <x v="231"/>
    <s v="Kroger"/>
    <n v="800"/>
    <n v="85664.16"/>
    <n v="6776"/>
    <n v="78888.160000000003"/>
    <n v="107.0802"/>
  </r>
  <r>
    <x v="2"/>
    <x v="231"/>
    <s v="Ford"/>
    <n v="1000"/>
    <n v="93914.7"/>
    <n v="8470"/>
    <n v="85444.7"/>
    <n v="93.914699999999996"/>
  </r>
  <r>
    <x v="2"/>
    <x v="232"/>
    <s v="Nortel Networks"/>
    <n v="900"/>
    <n v="51641.279999999999"/>
    <n v="7623"/>
    <n v="44018.28"/>
    <n v="57.379199999999997"/>
  </r>
  <r>
    <x v="1"/>
    <x v="232"/>
    <s v="Kroger"/>
    <n v="200"/>
    <n v="2062.6400000000003"/>
    <n v="1968"/>
    <n v="94.640000000000327"/>
    <n v="10.313200000000002"/>
  </r>
  <r>
    <x v="1"/>
    <x v="232"/>
    <s v="Air Canada"/>
    <n v="700"/>
    <n v="3035.3399999999997"/>
    <n v="6888"/>
    <n v="-3852.6600000000003"/>
    <n v="4.3361999999999998"/>
  </r>
  <r>
    <x v="2"/>
    <x v="232"/>
    <s v="General Motors"/>
    <n v="800"/>
    <n v="158639.28"/>
    <n v="6776"/>
    <n v="151863.28"/>
    <n v="198.29910000000001"/>
  </r>
  <r>
    <x v="1"/>
    <x v="232"/>
    <s v="Exxon"/>
    <n v="500"/>
    <n v="6844.2"/>
    <n v="4920"/>
    <n v="1924.1999999999998"/>
    <n v="13.6884"/>
  </r>
  <r>
    <x v="2"/>
    <x v="233"/>
    <s v="Kroger"/>
    <n v="700"/>
    <n v="74848.26999999999"/>
    <n v="5929"/>
    <n v="68919.26999999999"/>
    <n v="106.92609999999999"/>
  </r>
  <r>
    <x v="1"/>
    <x v="233"/>
    <s v="Sears"/>
    <n v="1000"/>
    <n v="7603.2"/>
    <n v="9840"/>
    <n v="-2236.8000000000002"/>
    <n v="7.6032000000000002"/>
  </r>
  <r>
    <x v="1"/>
    <x v="234"/>
    <s v="Exxon"/>
    <n v="500"/>
    <n v="6300.0000000000009"/>
    <n v="4920"/>
    <n v="1380.0000000000009"/>
    <n v="12.600000000000001"/>
  </r>
  <r>
    <x v="0"/>
    <x v="234"/>
    <s v="Exxon"/>
    <n v="900"/>
    <n v="16321.499999999998"/>
    <n v="9198"/>
    <n v="7123.4999999999982"/>
    <n v="18.134999999999998"/>
  </r>
  <r>
    <x v="1"/>
    <x v="234"/>
    <s v="Exxon"/>
    <n v="500"/>
    <n v="6025.2500000000009"/>
    <n v="4920"/>
    <n v="1105.2500000000009"/>
    <n v="12.050500000000001"/>
  </r>
  <r>
    <x v="1"/>
    <x v="235"/>
    <s v="Kroger"/>
    <n v="500"/>
    <n v="5257.8"/>
    <n v="4920"/>
    <n v="337.80000000000018"/>
    <n v="10.515600000000001"/>
  </r>
  <r>
    <x v="2"/>
    <x v="236"/>
    <s v="Exxon"/>
    <n v="800"/>
    <n v="89944.87999999999"/>
    <n v="6776"/>
    <n v="83168.87999999999"/>
    <n v="112.43109999999999"/>
  </r>
  <r>
    <x v="0"/>
    <x v="237"/>
    <s v="General Motors"/>
    <n v="100"/>
    <n v="938.28"/>
    <n v="1022"/>
    <n v="-83.720000000000027"/>
    <n v="9.3827999999999996"/>
  </r>
  <r>
    <x v="1"/>
    <x v="238"/>
    <s v="Kroger"/>
    <n v="1000"/>
    <n v="4518.7999999999993"/>
    <n v="9840"/>
    <n v="-5321.2000000000007"/>
    <n v="4.5187999999999997"/>
  </r>
  <r>
    <x v="0"/>
    <x v="239"/>
    <s v="Exxon"/>
    <n v="600"/>
    <n v="5527.2000000000007"/>
    <n v="6132"/>
    <n v="-604.79999999999927"/>
    <n v="9.2120000000000015"/>
  </r>
  <r>
    <x v="2"/>
    <x v="239"/>
    <s v="Air Canada"/>
    <n v="500"/>
    <n v="46238"/>
    <n v="4235"/>
    <n v="42003"/>
    <n v="92.475999999999999"/>
  </r>
  <r>
    <x v="0"/>
    <x v="239"/>
    <s v="Nortel Networks"/>
    <n v="100"/>
    <n v="1401.6400000000003"/>
    <n v="1022"/>
    <n v="379.64000000000033"/>
    <n v="14.016400000000003"/>
  </r>
  <r>
    <x v="0"/>
    <x v="240"/>
    <s v="General Motors"/>
    <n v="100"/>
    <n v="1757.2499999999998"/>
    <n v="1022"/>
    <n v="735.24999999999977"/>
    <n v="17.572499999999998"/>
  </r>
  <r>
    <x v="0"/>
    <x v="241"/>
    <s v="Air Canada"/>
    <n v="500"/>
    <n v="4045.1"/>
    <n v="5110"/>
    <n v="-1064.9000000000001"/>
    <n v="8.0901999999999994"/>
  </r>
  <r>
    <x v="0"/>
    <x v="241"/>
    <s v="Sears"/>
    <n v="600"/>
    <n v="9585.119999999999"/>
    <n v="6132"/>
    <n v="3453.119999999999"/>
    <n v="15.975199999999999"/>
  </r>
  <r>
    <x v="2"/>
    <x v="242"/>
    <s v="Bell Canada"/>
    <n v="800"/>
    <n v="13593.6"/>
    <n v="6776"/>
    <n v="6817.6"/>
    <n v="16.992000000000001"/>
  </r>
  <r>
    <x v="2"/>
    <x v="242"/>
    <s v="Air Canada"/>
    <n v="400"/>
    <n v="82308.960000000006"/>
    <n v="3388"/>
    <n v="78920.960000000006"/>
    <n v="205.7724"/>
  </r>
  <r>
    <x v="2"/>
    <x v="243"/>
    <s v="Kroger"/>
    <n v="400"/>
    <n v="9425.4"/>
    <n v="3388"/>
    <n v="6037.4"/>
    <n v="23.563499999999998"/>
  </r>
  <r>
    <x v="0"/>
    <x v="243"/>
    <s v="Exxon"/>
    <n v="700"/>
    <n v="16741.759999999998"/>
    <n v="7154"/>
    <n v="9587.7599999999984"/>
    <n v="23.916799999999999"/>
  </r>
  <r>
    <x v="0"/>
    <x v="244"/>
    <s v="General Motors"/>
    <n v="700"/>
    <n v="5800.06"/>
    <n v="7154"/>
    <n v="-1353.9399999999996"/>
    <n v="8.2858000000000001"/>
  </r>
  <r>
    <x v="1"/>
    <x v="245"/>
    <s v="Kroger"/>
    <n v="500"/>
    <n v="4969.8"/>
    <n v="4920"/>
    <n v="49.800000000000182"/>
    <n v="9.9396000000000004"/>
  </r>
  <r>
    <x v="1"/>
    <x v="246"/>
    <s v="Kroger"/>
    <n v="800"/>
    <n v="11460.16"/>
    <n v="7872"/>
    <n v="3588.16"/>
    <n v="14.325200000000001"/>
  </r>
  <r>
    <x v="1"/>
    <x v="246"/>
    <s v="Air Canada"/>
    <n v="600"/>
    <n v="5497.08"/>
    <n v="5904"/>
    <n v="-406.92000000000007"/>
    <n v="9.1617999999999995"/>
  </r>
  <r>
    <x v="0"/>
    <x v="246"/>
    <s v="Nortel Networks"/>
    <n v="800"/>
    <n v="21507.360000000001"/>
    <n v="8176"/>
    <n v="13331.36"/>
    <n v="26.8842"/>
  </r>
  <r>
    <x v="1"/>
    <x v="246"/>
    <s v="Sears"/>
    <n v="700"/>
    <n v="6357.12"/>
    <n v="6888"/>
    <n v="-530.88000000000011"/>
    <n v="9.0815999999999999"/>
  </r>
  <r>
    <x v="1"/>
    <x v="247"/>
    <s v="Ford"/>
    <n v="1000"/>
    <n v="9348.1999999999989"/>
    <n v="9840"/>
    <n v="-491.80000000000109"/>
    <n v="9.3481999999999985"/>
  </r>
  <r>
    <x v="2"/>
    <x v="248"/>
    <s v="State Farm"/>
    <n v="900"/>
    <n v="88173.900000000009"/>
    <n v="7623"/>
    <n v="80550.900000000009"/>
    <n v="97.971000000000004"/>
  </r>
  <r>
    <x v="1"/>
    <x v="248"/>
    <s v="Nortel Networks"/>
    <n v="900"/>
    <n v="9675.18"/>
    <n v="8856"/>
    <n v="819.18000000000029"/>
    <n v="10.7502"/>
  </r>
  <r>
    <x v="1"/>
    <x v="248"/>
    <s v="Ford"/>
    <n v="900"/>
    <n v="5311.9800000000005"/>
    <n v="8856"/>
    <n v="-3544.0199999999995"/>
    <n v="5.9022000000000006"/>
  </r>
  <r>
    <x v="2"/>
    <x v="248"/>
    <s v="Sears"/>
    <n v="500"/>
    <n v="52564.200000000004"/>
    <n v="4235"/>
    <n v="48329.200000000004"/>
    <n v="105.12840000000001"/>
  </r>
  <r>
    <x v="2"/>
    <x v="249"/>
    <s v="HP"/>
    <n v="1000"/>
    <n v="19665"/>
    <n v="8470"/>
    <n v="11195"/>
    <n v="19.664999999999999"/>
  </r>
  <r>
    <x v="1"/>
    <x v="250"/>
    <s v="General Motors"/>
    <n v="600"/>
    <n v="6864.0000000000009"/>
    <n v="5904"/>
    <n v="960.00000000000091"/>
    <n v="11.440000000000001"/>
  </r>
  <r>
    <x v="0"/>
    <x v="250"/>
    <s v="General Motors"/>
    <n v="600"/>
    <n v="10260"/>
    <n v="6132"/>
    <n v="4128"/>
    <n v="17.100000000000001"/>
  </r>
  <r>
    <x v="1"/>
    <x v="251"/>
    <s v="Kroger"/>
    <n v="800"/>
    <n v="4284"/>
    <n v="7872"/>
    <n v="-3588"/>
    <n v="5.3550000000000004"/>
  </r>
  <r>
    <x v="2"/>
    <x v="252"/>
    <s v="Air Canada"/>
    <n v="200"/>
    <n v="3414.96"/>
    <n v="1694"/>
    <n v="1720.96"/>
    <n v="17.0748"/>
  </r>
  <r>
    <x v="0"/>
    <x v="252"/>
    <s v="Nortel Networks"/>
    <n v="1000"/>
    <n v="9035.4000000000015"/>
    <n v="10220"/>
    <n v="-1184.5999999999985"/>
    <n v="9.035400000000001"/>
  </r>
  <r>
    <x v="2"/>
    <x v="252"/>
    <s v="Sears"/>
    <n v="400"/>
    <n v="6123.2"/>
    <n v="3388"/>
    <n v="2735.2"/>
    <n v="15.308"/>
  </r>
  <r>
    <x v="1"/>
    <x v="253"/>
    <s v="Kroger"/>
    <n v="300"/>
    <n v="4231.8"/>
    <n v="2952"/>
    <n v="1279.8000000000002"/>
    <n v="14.106"/>
  </r>
  <r>
    <x v="1"/>
    <x v="253"/>
    <s v="General Motors"/>
    <n v="500"/>
    <n v="3399"/>
    <n v="4920"/>
    <n v="-1521"/>
    <n v="6.798"/>
  </r>
  <r>
    <x v="1"/>
    <x v="254"/>
    <s v="Exxon"/>
    <n v="200"/>
    <n v="1676.56"/>
    <n v="1968"/>
    <n v="-291.44000000000005"/>
    <n v="8.3827999999999996"/>
  </r>
  <r>
    <x v="1"/>
    <x v="255"/>
    <s v="Kroger"/>
    <n v="400"/>
    <n v="4267.8"/>
    <n v="3936"/>
    <n v="331.80000000000018"/>
    <n v="10.669500000000001"/>
  </r>
  <r>
    <x v="1"/>
    <x v="255"/>
    <s v="Kroger"/>
    <n v="100"/>
    <n v="1108.6000000000001"/>
    <n v="984"/>
    <n v="124.60000000000014"/>
    <n v="11.086000000000002"/>
  </r>
  <r>
    <x v="2"/>
    <x v="255"/>
    <s v="Nortel Networks"/>
    <n v="900"/>
    <n v="73170.720000000001"/>
    <n v="7623"/>
    <n v="65547.72"/>
    <n v="81.300799999999995"/>
  </r>
  <r>
    <x v="1"/>
    <x v="256"/>
    <s v="Kroger"/>
    <n v="400"/>
    <n v="3117.5200000000004"/>
    <n v="3936"/>
    <n v="-818.47999999999956"/>
    <n v="7.7938000000000009"/>
  </r>
  <r>
    <x v="1"/>
    <x v="256"/>
    <s v="Nortel Networks"/>
    <n v="300"/>
    <n v="3037.14"/>
    <n v="2952"/>
    <n v="85.139999999999873"/>
    <n v="10.123799999999999"/>
  </r>
  <r>
    <x v="0"/>
    <x v="257"/>
    <s v="HP"/>
    <n v="400"/>
    <n v="8727.1200000000008"/>
    <n v="4088"/>
    <n v="4639.1200000000008"/>
    <n v="21.817800000000002"/>
  </r>
  <r>
    <x v="0"/>
    <x v="257"/>
    <s v="Kroger"/>
    <n v="100"/>
    <n v="939.06"/>
    <n v="1022"/>
    <n v="-82.940000000000055"/>
    <n v="9.3905999999999992"/>
  </r>
  <r>
    <x v="1"/>
    <x v="258"/>
    <s v="Kroger"/>
    <n v="400"/>
    <n v="3808.8"/>
    <n v="3936"/>
    <n v="-127.19999999999982"/>
    <n v="9.5220000000000002"/>
  </r>
  <r>
    <x v="1"/>
    <x v="258"/>
    <s v="Air Canada"/>
    <n v="500"/>
    <n v="2076.9"/>
    <n v="4920"/>
    <n v="-2843.1"/>
    <n v="4.1538000000000004"/>
  </r>
  <r>
    <x v="1"/>
    <x v="258"/>
    <s v="General Motors"/>
    <n v="100"/>
    <n v="1002"/>
    <n v="984"/>
    <n v="18"/>
    <n v="10.02"/>
  </r>
  <r>
    <x v="0"/>
    <x v="258"/>
    <s v="General Motors"/>
    <n v="500"/>
    <n v="8258.4"/>
    <n v="5110"/>
    <n v="3148.3999999999996"/>
    <n v="16.5168"/>
  </r>
  <r>
    <x v="1"/>
    <x v="259"/>
    <s v="State Farm"/>
    <n v="600"/>
    <n v="5520.06"/>
    <n v="5904"/>
    <n v="-383.9399999999996"/>
    <n v="9.2001000000000008"/>
  </r>
  <r>
    <x v="0"/>
    <x v="259"/>
    <s v="Air Canada"/>
    <n v="300"/>
    <n v="7871.76"/>
    <n v="3066"/>
    <n v="4805.76"/>
    <n v="26.2392"/>
  </r>
  <r>
    <x v="2"/>
    <x v="260"/>
    <s v="Nortel Networks"/>
    <n v="300"/>
    <n v="34782.239999999998"/>
    <n v="2541"/>
    <n v="32241.239999999998"/>
    <n v="115.9408"/>
  </r>
  <r>
    <x v="1"/>
    <x v="260"/>
    <s v="Sears"/>
    <n v="800"/>
    <n v="4434.4000000000005"/>
    <n v="7872"/>
    <n v="-3437.5999999999995"/>
    <n v="5.543000000000001"/>
  </r>
  <r>
    <x v="0"/>
    <x v="261"/>
    <s v="General Motors"/>
    <n v="900"/>
    <n v="24946.83"/>
    <n v="9198"/>
    <n v="15748.830000000002"/>
    <n v="27.718700000000002"/>
  </r>
  <r>
    <x v="1"/>
    <x v="261"/>
    <s v="IBM"/>
    <n v="200"/>
    <n v="2010.4200000000003"/>
    <n v="1968"/>
    <n v="42.4200000000003"/>
    <n v="10.052100000000001"/>
  </r>
  <r>
    <x v="1"/>
    <x v="262"/>
    <s v="Exxon"/>
    <n v="1000"/>
    <n v="12504"/>
    <n v="9840"/>
    <n v="2664"/>
    <n v="12.504"/>
  </r>
  <r>
    <x v="1"/>
    <x v="262"/>
    <s v="Sears"/>
    <n v="800"/>
    <n v="6770.4"/>
    <n v="7872"/>
    <n v="-1101.6000000000004"/>
    <n v="8.4629999999999992"/>
  </r>
  <r>
    <x v="0"/>
    <x v="262"/>
    <s v="Nortel Networks"/>
    <n v="600"/>
    <n v="5183.1000000000004"/>
    <n v="6132"/>
    <n v="-948.89999999999964"/>
    <n v="8.6385000000000005"/>
  </r>
  <r>
    <x v="1"/>
    <x v="263"/>
    <s v="State Farm"/>
    <n v="900"/>
    <n v="13789.440000000002"/>
    <n v="8856"/>
    <n v="4933.4400000000023"/>
    <n v="15.321600000000002"/>
  </r>
  <r>
    <x v="0"/>
    <x v="264"/>
    <s v="Kroger"/>
    <n v="400"/>
    <n v="9112.4000000000015"/>
    <n v="4088"/>
    <n v="5024.4000000000015"/>
    <n v="22.781000000000002"/>
  </r>
  <r>
    <x v="0"/>
    <x v="264"/>
    <s v="Ford"/>
    <n v="800"/>
    <n v="20820.240000000002"/>
    <n v="8176"/>
    <n v="12644.240000000002"/>
    <n v="26.025300000000001"/>
  </r>
  <r>
    <x v="1"/>
    <x v="264"/>
    <s v="Sears"/>
    <n v="500"/>
    <n v="4304"/>
    <n v="4920"/>
    <n v="-616"/>
    <n v="8.6080000000000005"/>
  </r>
  <r>
    <x v="0"/>
    <x v="264"/>
    <s v="State Farm"/>
    <n v="800"/>
    <n v="20912.080000000002"/>
    <n v="8176"/>
    <n v="12736.080000000002"/>
    <n v="26.140100000000004"/>
  </r>
  <r>
    <x v="2"/>
    <x v="264"/>
    <s v="Sears"/>
    <n v="900"/>
    <n v="149227.74"/>
    <n v="7623"/>
    <n v="141604.74"/>
    <n v="165.80859999999998"/>
  </r>
  <r>
    <x v="2"/>
    <x v="265"/>
    <s v="Ford"/>
    <n v="800"/>
    <n v="22081.360000000001"/>
    <n v="6776"/>
    <n v="15305.36"/>
    <n v="27.601700000000001"/>
  </r>
  <r>
    <x v="1"/>
    <x v="266"/>
    <s v="General Motors"/>
    <n v="1000"/>
    <n v="9476"/>
    <n v="9840"/>
    <n v="-364"/>
    <n v="9.4760000000000009"/>
  </r>
  <r>
    <x v="0"/>
    <x v="267"/>
    <s v="Kroger"/>
    <n v="100"/>
    <n v="1985.7399999999998"/>
    <n v="1022"/>
    <n v="963.73999999999978"/>
    <n v="19.857399999999998"/>
  </r>
  <r>
    <x v="2"/>
    <x v="267"/>
    <s v="Exxon"/>
    <n v="700"/>
    <n v="15374.45"/>
    <n v="5929"/>
    <n v="9445.4500000000007"/>
    <n v="21.9635"/>
  </r>
  <r>
    <x v="2"/>
    <x v="267"/>
    <s v="IBM"/>
    <n v="100"/>
    <n v="11103.859999999999"/>
    <n v="847"/>
    <n v="10256.859999999999"/>
    <n v="111.03859999999999"/>
  </r>
  <r>
    <x v="0"/>
    <x v="268"/>
    <s v="Nortel Networks"/>
    <n v="900"/>
    <n v="5626.8"/>
    <n v="9198"/>
    <n v="-3571.2"/>
    <n v="6.2519999999999998"/>
  </r>
  <r>
    <x v="0"/>
    <x v="268"/>
    <s v="Sears"/>
    <n v="400"/>
    <n v="8790.5999999999985"/>
    <n v="4088"/>
    <n v="4702.5999999999985"/>
    <n v="21.976499999999998"/>
  </r>
  <r>
    <x v="2"/>
    <x v="269"/>
    <s v="Exxon"/>
    <n v="100"/>
    <n v="1840.4400000000003"/>
    <n v="847"/>
    <n v="993.44000000000028"/>
    <n v="18.404400000000003"/>
  </r>
  <r>
    <x v="1"/>
    <x v="269"/>
    <s v="Air Canada"/>
    <n v="600"/>
    <n v="5799.6"/>
    <n v="5904"/>
    <n v="-104.39999999999964"/>
    <n v="9.6660000000000004"/>
  </r>
  <r>
    <x v="2"/>
    <x v="269"/>
    <s v="General Motors"/>
    <n v="1000"/>
    <n v="95580.9"/>
    <n v="8470"/>
    <n v="87110.9"/>
    <n v="95.5809"/>
  </r>
  <r>
    <x v="1"/>
    <x v="269"/>
    <s v="General Motors"/>
    <n v="200"/>
    <n v="2829.96"/>
    <n v="1968"/>
    <n v="861.96"/>
    <n v="14.149800000000001"/>
  </r>
  <r>
    <x v="1"/>
    <x v="270"/>
    <s v="Air Canada"/>
    <n v="200"/>
    <n v="1596.64"/>
    <n v="1968"/>
    <n v="-371.3599999999999"/>
    <n v="7.9832000000000001"/>
  </r>
  <r>
    <x v="2"/>
    <x v="271"/>
    <s v="IBM"/>
    <n v="100"/>
    <n v="8916.84"/>
    <n v="847"/>
    <n v="8069.84"/>
    <n v="89.168400000000005"/>
  </r>
  <r>
    <x v="1"/>
    <x v="272"/>
    <s v="Nortel Networks"/>
    <n v="500"/>
    <n v="2367.8500000000004"/>
    <n v="4920"/>
    <n v="-2552.1499999999996"/>
    <n v="4.7357000000000005"/>
  </r>
  <r>
    <x v="2"/>
    <x v="273"/>
    <s v="Exxon"/>
    <n v="600"/>
    <n v="70826.880000000005"/>
    <n v="5082"/>
    <n v="65744.88"/>
    <n v="118.04480000000001"/>
  </r>
  <r>
    <x v="0"/>
    <x v="274"/>
    <s v="Kroger"/>
    <n v="1000"/>
    <n v="23759.5"/>
    <n v="10220"/>
    <n v="13539.5"/>
    <n v="23.759499999999999"/>
  </r>
  <r>
    <x v="0"/>
    <x v="274"/>
    <s v="Exxon"/>
    <n v="900"/>
    <n v="8885.52"/>
    <n v="9198"/>
    <n v="-312.47999999999956"/>
    <n v="9.8727999999999998"/>
  </r>
  <r>
    <x v="0"/>
    <x v="274"/>
    <s v="Ford"/>
    <n v="500"/>
    <n v="4359.6000000000004"/>
    <n v="5110"/>
    <n v="-750.39999999999964"/>
    <n v="8.7192000000000007"/>
  </r>
  <r>
    <x v="0"/>
    <x v="274"/>
    <s v="IBM"/>
    <n v="300"/>
    <n v="1346.4"/>
    <n v="3066"/>
    <n v="-1719.6"/>
    <n v="4.4880000000000004"/>
  </r>
  <r>
    <x v="0"/>
    <x v="275"/>
    <s v="IBM"/>
    <n v="300"/>
    <n v="1955.76"/>
    <n v="3066"/>
    <n v="-1110.24"/>
    <n v="6.5191999999999997"/>
  </r>
  <r>
    <x v="2"/>
    <x v="276"/>
    <s v="Exxon"/>
    <n v="900"/>
    <n v="83263.320000000007"/>
    <n v="7623"/>
    <n v="75640.320000000007"/>
    <n v="92.514800000000008"/>
  </r>
  <r>
    <x v="2"/>
    <x v="276"/>
    <s v="Ford"/>
    <n v="700"/>
    <n v="57053.919999999998"/>
    <n v="5929"/>
    <n v="51124.92"/>
    <n v="81.505600000000001"/>
  </r>
  <r>
    <x v="2"/>
    <x v="277"/>
    <s v="Nortel Networks"/>
    <n v="600"/>
    <n v="42953.94"/>
    <n v="5082"/>
    <n v="37871.94"/>
    <n v="71.5899"/>
  </r>
  <r>
    <x v="2"/>
    <x v="278"/>
    <s v="Ford"/>
    <n v="800"/>
    <n v="12823.12"/>
    <n v="6776"/>
    <n v="6047.1200000000008"/>
    <n v="16.0289"/>
  </r>
  <r>
    <x v="0"/>
    <x v="278"/>
    <s v="Sears"/>
    <n v="800"/>
    <n v="20230.400000000001"/>
    <n v="8176"/>
    <n v="12054.400000000001"/>
    <n v="25.288"/>
  </r>
  <r>
    <x v="2"/>
    <x v="279"/>
    <s v="Exxon"/>
    <n v="300"/>
    <n v="27831.719999999998"/>
    <n v="2541"/>
    <n v="25290.719999999998"/>
    <n v="92.77239999999999"/>
  </r>
  <r>
    <x v="0"/>
    <x v="279"/>
    <s v="IBM"/>
    <n v="100"/>
    <n v="2390.04"/>
    <n v="1022"/>
    <n v="1368.04"/>
    <n v="23.900400000000001"/>
  </r>
  <r>
    <x v="0"/>
    <x v="280"/>
    <s v="State Farm"/>
    <n v="800"/>
    <n v="16839.68"/>
    <n v="8176"/>
    <n v="8663.68"/>
    <n v="21.049600000000002"/>
  </r>
  <r>
    <x v="2"/>
    <x v="280"/>
    <s v="IBM"/>
    <n v="500"/>
    <n v="36383.25"/>
    <n v="4235"/>
    <n v="32148.25"/>
    <n v="72.766499999999994"/>
  </r>
  <r>
    <x v="0"/>
    <x v="281"/>
    <s v="Exxon"/>
    <n v="700"/>
    <n v="12555.27"/>
    <n v="7154"/>
    <n v="5401.27"/>
    <n v="17.9361"/>
  </r>
  <r>
    <x v="2"/>
    <x v="282"/>
    <s v="IBM"/>
    <n v="100"/>
    <n v="11689.92"/>
    <n v="847"/>
    <n v="10842.92"/>
    <n v="116.89920000000001"/>
  </r>
  <r>
    <x v="0"/>
    <x v="282"/>
    <s v="Nortel Networks"/>
    <n v="900"/>
    <n v="16986.060000000001"/>
    <n v="9198"/>
    <n v="7788.0600000000013"/>
    <n v="18.8734"/>
  </r>
  <r>
    <x v="1"/>
    <x v="283"/>
    <s v="Air Canada"/>
    <n v="500"/>
    <n v="4190"/>
    <n v="4920"/>
    <n v="-730"/>
    <n v="8.3800000000000008"/>
  </r>
  <r>
    <x v="2"/>
    <x v="283"/>
    <s v="Nortel Networks"/>
    <n v="100"/>
    <n v="22563.9"/>
    <n v="847"/>
    <n v="21716.9"/>
    <n v="225.63900000000001"/>
  </r>
  <r>
    <x v="0"/>
    <x v="283"/>
    <s v="Sears"/>
    <n v="200"/>
    <n v="3142.3"/>
    <n v="2044"/>
    <n v="1098.3000000000002"/>
    <n v="15.711500000000001"/>
  </r>
  <r>
    <x v="0"/>
    <x v="284"/>
    <s v="Exxon"/>
    <n v="600"/>
    <n v="4962.2999999999993"/>
    <n v="6132"/>
    <n v="-1169.7000000000007"/>
    <n v="8.2704999999999984"/>
  </r>
  <r>
    <x v="2"/>
    <x v="284"/>
    <s v="Air Canada"/>
    <n v="100"/>
    <n v="11724.3"/>
    <n v="847"/>
    <n v="10877.3"/>
    <n v="117.24299999999999"/>
  </r>
  <r>
    <x v="0"/>
    <x v="284"/>
    <s v="Nortel Networks"/>
    <n v="500"/>
    <n v="10278.4"/>
    <n v="5110"/>
    <n v="5168.3999999999996"/>
    <n v="20.556799999999999"/>
  </r>
  <r>
    <x v="1"/>
    <x v="284"/>
    <s v="Sears"/>
    <n v="700"/>
    <n v="5824"/>
    <n v="6888"/>
    <n v="-1064"/>
    <n v="8.32"/>
  </r>
  <r>
    <x v="2"/>
    <x v="285"/>
    <s v="State Farm"/>
    <n v="500"/>
    <n v="45124.200000000004"/>
    <n v="4235"/>
    <n v="40889.200000000004"/>
    <n v="90.248400000000004"/>
  </r>
  <r>
    <x v="0"/>
    <x v="285"/>
    <s v="Nortel Networks"/>
    <n v="700"/>
    <n v="6090.0000000000009"/>
    <n v="7154"/>
    <n v="-1063.9999999999991"/>
    <n v="8.7000000000000011"/>
  </r>
  <r>
    <x v="2"/>
    <x v="286"/>
    <s v="General Motors"/>
    <n v="600"/>
    <n v="58447.199999999997"/>
    <n v="5082"/>
    <n v="53365.2"/>
    <n v="97.411999999999992"/>
  </r>
  <r>
    <x v="2"/>
    <x v="286"/>
    <s v="General Motors"/>
    <n v="900"/>
    <n v="68518.98"/>
    <n v="7623"/>
    <n v="60895.979999999996"/>
    <n v="76.1321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3">
  <r>
    <x v="0"/>
    <x v="0"/>
    <s v="Ford"/>
    <n v="1000"/>
    <n v="15282.7"/>
    <n v="10220"/>
    <n v="5062.7000000000007"/>
    <n v="15.2827"/>
  </r>
  <r>
    <x v="1"/>
    <x v="1"/>
    <s v="Nortel Networks"/>
    <n v="100"/>
    <n v="1173.6399999999999"/>
    <n v="984"/>
    <n v="189.63999999999987"/>
    <n v="11.736399999999998"/>
  </r>
  <r>
    <x v="2"/>
    <x v="1"/>
    <s v="Nortel Networks"/>
    <n v="500"/>
    <n v="48253.95"/>
    <n v="4235"/>
    <n v="44018.95"/>
    <n v="96.507899999999992"/>
  </r>
  <r>
    <x v="0"/>
    <x v="2"/>
    <s v="Air Canada"/>
    <n v="500"/>
    <n v="8430"/>
    <n v="5110"/>
    <n v="3320"/>
    <n v="16.86"/>
  </r>
  <r>
    <x v="0"/>
    <x v="3"/>
    <s v="Air Canada"/>
    <n v="400"/>
    <n v="7915.4400000000005"/>
    <n v="4088"/>
    <n v="3827.4400000000005"/>
    <n v="19.788600000000002"/>
  </r>
  <r>
    <x v="1"/>
    <x v="3"/>
    <s v="Gildan Activewear"/>
    <n v="800"/>
    <n v="6307.68"/>
    <n v="7872"/>
    <n v="-1564.3199999999997"/>
    <n v="7.8846000000000007"/>
  </r>
  <r>
    <x v="0"/>
    <x v="3"/>
    <s v="Exxon"/>
    <n v="400"/>
    <n v="3386.2400000000002"/>
    <n v="4088"/>
    <n v="-701.75999999999976"/>
    <n v="8.4656000000000002"/>
  </r>
  <r>
    <x v="2"/>
    <x v="4"/>
    <s v="HP"/>
    <n v="400"/>
    <n v="41983.199999999997"/>
    <n v="3388"/>
    <n v="38595.199999999997"/>
    <n v="104.958"/>
  </r>
  <r>
    <x v="2"/>
    <x v="5"/>
    <s v="General Motors"/>
    <n v="400"/>
    <n v="79401.840000000011"/>
    <n v="3388"/>
    <n v="76013.840000000011"/>
    <n v="198.50460000000004"/>
  </r>
  <r>
    <x v="1"/>
    <x v="5"/>
    <s v="State Farm"/>
    <n v="1000"/>
    <n v="5867.1"/>
    <n v="9840"/>
    <n v="-3972.8999999999996"/>
    <n v="5.8671000000000006"/>
  </r>
  <r>
    <x v="0"/>
    <x v="5"/>
    <s v="Exxon"/>
    <n v="600"/>
    <n v="15600.78"/>
    <n v="6132"/>
    <n v="9468.7800000000007"/>
    <n v="26.001300000000001"/>
  </r>
  <r>
    <x v="2"/>
    <x v="6"/>
    <s v="General Motors"/>
    <n v="800"/>
    <n v="65664"/>
    <n v="6776"/>
    <n v="58888"/>
    <n v="82.08"/>
  </r>
  <r>
    <x v="0"/>
    <x v="6"/>
    <s v="HP"/>
    <n v="900"/>
    <n v="8616.15"/>
    <n v="9198"/>
    <n v="-581.85000000000036"/>
    <n v="9.5734999999999992"/>
  </r>
  <r>
    <x v="0"/>
    <x v="7"/>
    <s v="Air Canada"/>
    <n v="900"/>
    <n v="6868.8"/>
    <n v="9198"/>
    <n v="-2329.1999999999998"/>
    <n v="7.6320000000000006"/>
  </r>
  <r>
    <x v="0"/>
    <x v="7"/>
    <s v="Sears"/>
    <n v="900"/>
    <n v="18651.060000000001"/>
    <n v="9198"/>
    <n v="9453.0600000000013"/>
    <n v="20.723400000000002"/>
  </r>
  <r>
    <x v="0"/>
    <x v="8"/>
    <s v="Air Canada"/>
    <n v="400"/>
    <n v="10332.719999999999"/>
    <n v="4088"/>
    <n v="6244.7199999999993"/>
    <n v="25.831799999999998"/>
  </r>
  <r>
    <x v="2"/>
    <x v="8"/>
    <s v="HP"/>
    <n v="300"/>
    <n v="35283.21"/>
    <n v="2541"/>
    <n v="32742.21"/>
    <n v="117.61069999999999"/>
  </r>
  <r>
    <x v="2"/>
    <x v="9"/>
    <s v="State Farm"/>
    <n v="100"/>
    <n v="7586.4000000000005"/>
    <n v="847"/>
    <n v="6739.4000000000005"/>
    <n v="75.864000000000004"/>
  </r>
  <r>
    <x v="0"/>
    <x v="9"/>
    <s v="State Farm"/>
    <n v="100"/>
    <n v="504.21000000000004"/>
    <n v="1022"/>
    <n v="-517.79"/>
    <n v="5.0421000000000005"/>
  </r>
  <r>
    <x v="2"/>
    <x v="9"/>
    <s v="Sears"/>
    <n v="1000"/>
    <n v="21403.200000000001"/>
    <n v="8470"/>
    <n v="12933.2"/>
    <n v="21.403200000000002"/>
  </r>
  <r>
    <x v="2"/>
    <x v="10"/>
    <s v="Nortel Networks"/>
    <n v="500"/>
    <n v="83357.399999999994"/>
    <n v="4235"/>
    <n v="79122.399999999994"/>
    <n v="166.7148"/>
  </r>
  <r>
    <x v="2"/>
    <x v="11"/>
    <s v="Kroger"/>
    <n v="600"/>
    <n v="68488.92"/>
    <n v="5082"/>
    <n v="63406.92"/>
    <n v="114.1482"/>
  </r>
  <r>
    <x v="0"/>
    <x v="11"/>
    <s v="Sears"/>
    <n v="900"/>
    <n v="15978.239999999998"/>
    <n v="9198"/>
    <n v="6780.239999999998"/>
    <n v="17.753599999999999"/>
  </r>
  <r>
    <x v="1"/>
    <x v="12"/>
    <s v="Exxon"/>
    <n v="300"/>
    <n v="2622.84"/>
    <n v="2952"/>
    <n v="-329.15999999999985"/>
    <n v="8.7428000000000008"/>
  </r>
  <r>
    <x v="1"/>
    <x v="13"/>
    <s v="Nortel Networks"/>
    <n v="100"/>
    <n v="714.7"/>
    <n v="984"/>
    <n v="-269.29999999999995"/>
    <n v="7.1470000000000002"/>
  </r>
  <r>
    <x v="2"/>
    <x v="14"/>
    <s v="Kroger"/>
    <n v="900"/>
    <n v="107480.69999999998"/>
    <n v="7623"/>
    <n v="99857.699999999983"/>
    <n v="119.42299999999999"/>
  </r>
  <r>
    <x v="1"/>
    <x v="15"/>
    <s v="Exxon"/>
    <n v="300"/>
    <n v="2390.88"/>
    <n v="2952"/>
    <n v="-561.11999999999989"/>
    <n v="7.9696000000000007"/>
  </r>
  <r>
    <x v="2"/>
    <x v="15"/>
    <s v="Gildan Activewear"/>
    <n v="200"/>
    <n v="2592.96"/>
    <n v="1694"/>
    <n v="898.96"/>
    <n v="12.9648"/>
  </r>
  <r>
    <x v="2"/>
    <x v="15"/>
    <s v="Nortel Networks"/>
    <n v="800"/>
    <n v="159128.79999999999"/>
    <n v="6776"/>
    <n v="152352.79999999999"/>
    <n v="198.91099999999997"/>
  </r>
  <r>
    <x v="1"/>
    <x v="16"/>
    <s v="Exxon"/>
    <n v="300"/>
    <n v="2896.0499999999997"/>
    <n v="2952"/>
    <n v="-55.950000000000273"/>
    <n v="9.6534999999999993"/>
  </r>
  <r>
    <x v="2"/>
    <x v="17"/>
    <s v="Exxon"/>
    <n v="400"/>
    <n v="88416.12"/>
    <n v="3388"/>
    <n v="85028.12"/>
    <n v="221.0403"/>
  </r>
  <r>
    <x v="2"/>
    <x v="17"/>
    <s v="General Motors"/>
    <n v="800"/>
    <n v="15613.44"/>
    <n v="6776"/>
    <n v="8837.44"/>
    <n v="19.5168"/>
  </r>
  <r>
    <x v="2"/>
    <x v="18"/>
    <s v="HP"/>
    <n v="600"/>
    <n v="84460.200000000012"/>
    <n v="5082"/>
    <n v="79378.200000000012"/>
    <n v="140.76700000000002"/>
  </r>
  <r>
    <x v="2"/>
    <x v="18"/>
    <s v="Sears"/>
    <n v="300"/>
    <n v="6393.21"/>
    <n v="2541"/>
    <n v="3852.21"/>
    <n v="21.310700000000001"/>
  </r>
  <r>
    <x v="2"/>
    <x v="19"/>
    <s v="Kroger"/>
    <n v="1000"/>
    <n v="112781.09999999999"/>
    <n v="8470"/>
    <n v="104311.09999999999"/>
    <n v="112.7811"/>
  </r>
  <r>
    <x v="1"/>
    <x v="19"/>
    <s v="Exxon"/>
    <n v="300"/>
    <n v="1872"/>
    <n v="2952"/>
    <n v="-1080"/>
    <n v="6.24"/>
  </r>
  <r>
    <x v="2"/>
    <x v="20"/>
    <s v="HP"/>
    <n v="400"/>
    <n v="18613.12"/>
    <n v="3388"/>
    <n v="15225.119999999999"/>
    <n v="46.532799999999995"/>
  </r>
  <r>
    <x v="2"/>
    <x v="21"/>
    <s v="Air Canada"/>
    <n v="500"/>
    <n v="56611.9"/>
    <n v="4235"/>
    <n v="52376.9"/>
    <n v="113.2238"/>
  </r>
  <r>
    <x v="1"/>
    <x v="22"/>
    <s v="General Motors"/>
    <n v="700"/>
    <n v="7546"/>
    <n v="6888"/>
    <n v="658"/>
    <n v="10.78"/>
  </r>
  <r>
    <x v="2"/>
    <x v="22"/>
    <s v="Exxon"/>
    <n v="400"/>
    <n v="11631.679999999998"/>
    <n v="3388"/>
    <n v="8243.6799999999985"/>
    <n v="29.079199999999997"/>
  </r>
  <r>
    <x v="2"/>
    <x v="22"/>
    <s v="Sears"/>
    <n v="800"/>
    <n v="43383.199999999997"/>
    <n v="6776"/>
    <n v="36607.199999999997"/>
    <n v="54.228999999999999"/>
  </r>
  <r>
    <x v="0"/>
    <x v="23"/>
    <s v="State Farm"/>
    <n v="400"/>
    <n v="8537.4"/>
    <n v="4088"/>
    <n v="4449.3999999999996"/>
    <n v="21.343499999999999"/>
  </r>
  <r>
    <x v="1"/>
    <x v="23"/>
    <s v="Sears"/>
    <n v="300"/>
    <n v="1477.08"/>
    <n v="2952"/>
    <n v="-1474.92"/>
    <n v="4.9235999999999995"/>
  </r>
  <r>
    <x v="2"/>
    <x v="24"/>
    <s v="Kroger"/>
    <n v="1000"/>
    <n v="16940"/>
    <n v="8470"/>
    <n v="8470"/>
    <n v="16.940000000000001"/>
  </r>
  <r>
    <x v="2"/>
    <x v="24"/>
    <s v="General Motors"/>
    <n v="800"/>
    <n v="83048.399999999994"/>
    <n v="6776"/>
    <n v="76272.399999999994"/>
    <n v="103.81049999999999"/>
  </r>
  <r>
    <x v="1"/>
    <x v="25"/>
    <s v="Exxon"/>
    <n v="200"/>
    <n v="1232.4000000000001"/>
    <n v="1968"/>
    <n v="-735.59999999999991"/>
    <n v="6.1620000000000008"/>
  </r>
  <r>
    <x v="1"/>
    <x v="25"/>
    <s v="General Motors"/>
    <n v="600"/>
    <n v="2534.4"/>
    <n v="5904"/>
    <n v="-3369.6"/>
    <n v="4.2240000000000002"/>
  </r>
  <r>
    <x v="2"/>
    <x v="25"/>
    <s v="Sears"/>
    <n v="300"/>
    <n v="5366.04"/>
    <n v="2541"/>
    <n v="2825.04"/>
    <n v="17.886800000000001"/>
  </r>
  <r>
    <x v="1"/>
    <x v="26"/>
    <s v="Nortel Networks"/>
    <n v="800"/>
    <n v="9438.0000000000018"/>
    <n v="7872"/>
    <n v="1566.0000000000018"/>
    <n v="11.797500000000003"/>
  </r>
  <r>
    <x v="2"/>
    <x v="27"/>
    <s v="Exxon"/>
    <n v="700"/>
    <n v="61776.959999999992"/>
    <n v="5929"/>
    <n v="55847.959999999992"/>
    <n v="88.252799999999993"/>
  </r>
  <r>
    <x v="1"/>
    <x v="28"/>
    <s v="Air Canada"/>
    <n v="200"/>
    <n v="2824.8"/>
    <n v="1968"/>
    <n v="856.80000000000018"/>
    <n v="14.124000000000001"/>
  </r>
  <r>
    <x v="1"/>
    <x v="28"/>
    <s v="Air Canada"/>
    <n v="900"/>
    <n v="8466.1200000000008"/>
    <n v="8856"/>
    <n v="-389.8799999999992"/>
    <n v="9.4068000000000005"/>
  </r>
  <r>
    <x v="2"/>
    <x v="29"/>
    <s v="HP"/>
    <n v="1000"/>
    <n v="22276.800000000003"/>
    <n v="8470"/>
    <n v="13806.800000000003"/>
    <n v="22.276800000000001"/>
  </r>
  <r>
    <x v="2"/>
    <x v="30"/>
    <s v="Kroger"/>
    <n v="100"/>
    <n v="9175.85"/>
    <n v="847"/>
    <n v="8328.85"/>
    <n v="91.758499999999998"/>
  </r>
  <r>
    <x v="2"/>
    <x v="30"/>
    <s v="Nortel Networks"/>
    <n v="300"/>
    <n v="11183.249999999998"/>
    <n v="2541"/>
    <n v="8642.2499999999982"/>
    <n v="37.277499999999996"/>
  </r>
  <r>
    <x v="2"/>
    <x v="31"/>
    <s v="General Motors"/>
    <n v="300"/>
    <n v="31406.13"/>
    <n v="2541"/>
    <n v="28865.13"/>
    <n v="104.6871"/>
  </r>
  <r>
    <x v="2"/>
    <x v="31"/>
    <s v="Sears"/>
    <n v="400"/>
    <n v="32094.6"/>
    <n v="3388"/>
    <n v="28706.6"/>
    <n v="80.236499999999992"/>
  </r>
  <r>
    <x v="1"/>
    <x v="32"/>
    <s v="Kroger"/>
    <n v="600"/>
    <n v="3967.3799999999997"/>
    <n v="5904"/>
    <n v="-1936.6200000000003"/>
    <n v="6.6122999999999994"/>
  </r>
  <r>
    <x v="1"/>
    <x v="33"/>
    <s v="Kroger"/>
    <n v="700"/>
    <n v="3050.7400000000002"/>
    <n v="6888"/>
    <n v="-3837.2599999999998"/>
    <n v="4.3582000000000001"/>
  </r>
  <r>
    <x v="2"/>
    <x v="34"/>
    <s v="Sears"/>
    <n v="100"/>
    <n v="11755.54"/>
    <n v="847"/>
    <n v="10908.54"/>
    <n v="117.55540000000001"/>
  </r>
  <r>
    <x v="0"/>
    <x v="35"/>
    <s v="Exxon"/>
    <n v="800"/>
    <n v="6774.4000000000015"/>
    <n v="8176"/>
    <n v="-1401.5999999999985"/>
    <n v="8.4680000000000017"/>
  </r>
  <r>
    <x v="1"/>
    <x v="35"/>
    <s v="Ford"/>
    <n v="200"/>
    <n v="2086.4800000000005"/>
    <n v="1968"/>
    <n v="118.48000000000047"/>
    <n v="10.432400000000003"/>
  </r>
  <r>
    <x v="2"/>
    <x v="36"/>
    <s v="Exxon"/>
    <n v="600"/>
    <n v="51549.299999999996"/>
    <n v="5082"/>
    <n v="46467.299999999996"/>
    <n v="85.915499999999994"/>
  </r>
  <r>
    <x v="2"/>
    <x v="36"/>
    <s v="General Motors"/>
    <n v="200"/>
    <n v="5620.2"/>
    <n v="1694"/>
    <n v="3926.2"/>
    <n v="28.100999999999999"/>
  </r>
  <r>
    <x v="2"/>
    <x v="37"/>
    <s v="Sears"/>
    <n v="1000"/>
    <n v="20250"/>
    <n v="8470"/>
    <n v="11780"/>
    <n v="20.25"/>
  </r>
  <r>
    <x v="0"/>
    <x v="38"/>
    <s v="General Motors"/>
    <n v="1000"/>
    <n v="27086.400000000001"/>
    <n v="10220"/>
    <n v="16866.400000000001"/>
    <n v="27.086400000000001"/>
  </r>
  <r>
    <x v="1"/>
    <x v="38"/>
    <s v="HP"/>
    <n v="400"/>
    <n v="3998.7200000000003"/>
    <n v="3936"/>
    <n v="62.720000000000255"/>
    <n v="9.9968000000000004"/>
  </r>
  <r>
    <x v="2"/>
    <x v="38"/>
    <s v="Sears"/>
    <n v="500"/>
    <n v="46005.55"/>
    <n v="4235"/>
    <n v="41770.550000000003"/>
    <n v="92.011099999999999"/>
  </r>
  <r>
    <x v="2"/>
    <x v="39"/>
    <s v="Nortel Networks"/>
    <n v="400"/>
    <n v="54140.639999999999"/>
    <n v="3388"/>
    <n v="50752.639999999999"/>
    <n v="135.35159999999999"/>
  </r>
  <r>
    <x v="2"/>
    <x v="39"/>
    <s v="Exxon"/>
    <n v="600"/>
    <n v="55842.479999999996"/>
    <n v="5082"/>
    <n v="50760.479999999996"/>
    <n v="93.070799999999991"/>
  </r>
  <r>
    <x v="2"/>
    <x v="39"/>
    <s v="Ford"/>
    <n v="300"/>
    <n v="6840"/>
    <n v="2541"/>
    <n v="4299"/>
    <n v="22.8"/>
  </r>
  <r>
    <x v="1"/>
    <x v="39"/>
    <s v="Air Canada"/>
    <n v="800"/>
    <n v="11472.48"/>
    <n v="7872"/>
    <n v="3600.4799999999996"/>
    <n v="14.3406"/>
  </r>
  <r>
    <x v="0"/>
    <x v="39"/>
    <s v="Sears"/>
    <n v="1000"/>
    <n v="20238.5"/>
    <n v="10220"/>
    <n v="10018.5"/>
    <n v="20.238499999999998"/>
  </r>
  <r>
    <x v="1"/>
    <x v="40"/>
    <s v="Ford"/>
    <n v="600"/>
    <n v="7123.5599999999995"/>
    <n v="5904"/>
    <n v="1219.5599999999995"/>
    <n v="11.872599999999998"/>
  </r>
  <r>
    <x v="0"/>
    <x v="41"/>
    <s v="Sears"/>
    <n v="500"/>
    <n v="7606.5000000000009"/>
    <n v="5110"/>
    <n v="2496.5000000000009"/>
    <n v="15.213000000000001"/>
  </r>
  <r>
    <x v="0"/>
    <x v="42"/>
    <s v="Air Canada"/>
    <n v="1000"/>
    <n v="7538.4000000000005"/>
    <n v="10220"/>
    <n v="-2681.5999999999995"/>
    <n v="7.5384000000000002"/>
  </r>
  <r>
    <x v="1"/>
    <x v="43"/>
    <s v="Exxon"/>
    <n v="900"/>
    <n v="11335.5"/>
    <n v="8856"/>
    <n v="2479.5"/>
    <n v="12.595000000000001"/>
  </r>
  <r>
    <x v="0"/>
    <x v="43"/>
    <s v="Ford"/>
    <n v="1000"/>
    <n v="17009.999999999996"/>
    <n v="10220"/>
    <n v="6789.9999999999964"/>
    <n v="17.009999999999998"/>
  </r>
  <r>
    <x v="1"/>
    <x v="43"/>
    <s v="Ford"/>
    <n v="600"/>
    <n v="3961.8"/>
    <n v="5904"/>
    <n v="-1942.1999999999998"/>
    <n v="6.6030000000000006"/>
  </r>
  <r>
    <x v="2"/>
    <x v="43"/>
    <s v="General Motors"/>
    <n v="700"/>
    <n v="12387.900000000001"/>
    <n v="5929"/>
    <n v="6458.9000000000015"/>
    <n v="17.697000000000003"/>
  </r>
  <r>
    <x v="0"/>
    <x v="43"/>
    <s v="HP"/>
    <n v="700"/>
    <n v="14240.939999999999"/>
    <n v="7154"/>
    <n v="7086.9399999999987"/>
    <n v="20.344199999999997"/>
  </r>
  <r>
    <x v="0"/>
    <x v="43"/>
    <s v="Sears"/>
    <n v="1000"/>
    <n v="20614.8"/>
    <n v="10220"/>
    <n v="10394.799999999999"/>
    <n v="20.614799999999999"/>
  </r>
  <r>
    <x v="2"/>
    <x v="44"/>
    <s v="Ford"/>
    <n v="900"/>
    <n v="95146.830000000016"/>
    <n v="7623"/>
    <n v="87523.830000000016"/>
    <n v="105.71870000000001"/>
  </r>
  <r>
    <x v="0"/>
    <x v="44"/>
    <s v="Sears"/>
    <n v="200"/>
    <n v="3506.6400000000003"/>
    <n v="2044"/>
    <n v="1462.6400000000003"/>
    <n v="17.533200000000001"/>
  </r>
  <r>
    <x v="2"/>
    <x v="44"/>
    <s v="Nortel Networks"/>
    <n v="600"/>
    <n v="73677.959999999992"/>
    <n v="5082"/>
    <n v="68595.959999999992"/>
    <n v="122.79659999999998"/>
  </r>
  <r>
    <x v="1"/>
    <x v="44"/>
    <s v="Sears"/>
    <n v="400"/>
    <n v="2525.3199999999997"/>
    <n v="3936"/>
    <n v="-1410.6800000000003"/>
    <n v="6.313299999999999"/>
  </r>
  <r>
    <x v="0"/>
    <x v="45"/>
    <s v="General Motors"/>
    <n v="900"/>
    <n v="4291.2"/>
    <n v="9198"/>
    <n v="-4906.8"/>
    <n v="4.7679999999999998"/>
  </r>
  <r>
    <x v="0"/>
    <x v="45"/>
    <s v="Nortel Networks"/>
    <n v="1000"/>
    <n v="4302.8999999999996"/>
    <n v="10220"/>
    <n v="-5917.1"/>
    <n v="4.3028999999999993"/>
  </r>
  <r>
    <x v="0"/>
    <x v="46"/>
    <s v="Sears"/>
    <n v="500"/>
    <n v="9713.85"/>
    <n v="5110"/>
    <n v="4603.8500000000004"/>
    <n v="19.427700000000002"/>
  </r>
  <r>
    <x v="0"/>
    <x v="47"/>
    <s v="Air Canada"/>
    <n v="400"/>
    <n v="1724.0000000000002"/>
    <n v="4088"/>
    <n v="-2364"/>
    <n v="4.3100000000000005"/>
  </r>
  <r>
    <x v="1"/>
    <x v="48"/>
    <s v="Air Canada"/>
    <n v="600"/>
    <n v="6222.9600000000009"/>
    <n v="5904"/>
    <n v="318.96000000000095"/>
    <n v="10.371600000000001"/>
  </r>
  <r>
    <x v="1"/>
    <x v="48"/>
    <s v="HP"/>
    <n v="500"/>
    <n v="2965"/>
    <n v="4920"/>
    <n v="-1955"/>
    <n v="5.93"/>
  </r>
  <r>
    <x v="0"/>
    <x v="49"/>
    <s v="Sears"/>
    <n v="200"/>
    <n v="3366.98"/>
    <n v="2044"/>
    <n v="1322.98"/>
    <n v="16.834900000000001"/>
  </r>
  <r>
    <x v="2"/>
    <x v="50"/>
    <s v="Nortel Networks"/>
    <n v="800"/>
    <n v="166172.56"/>
    <n v="6776"/>
    <n v="159396.56"/>
    <n v="207.7157"/>
  </r>
  <r>
    <x v="2"/>
    <x v="50"/>
    <s v="Ford"/>
    <n v="200"/>
    <n v="24821.9"/>
    <n v="1694"/>
    <n v="23127.9"/>
    <n v="124.10950000000001"/>
  </r>
  <r>
    <x v="2"/>
    <x v="50"/>
    <s v="Sears"/>
    <n v="700"/>
    <n v="13222.440000000002"/>
    <n v="5929"/>
    <n v="7293.4400000000023"/>
    <n v="18.889200000000002"/>
  </r>
  <r>
    <x v="2"/>
    <x v="51"/>
    <s v="Exxon"/>
    <n v="500"/>
    <n v="10967.4"/>
    <n v="4235"/>
    <n v="6732.4"/>
    <n v="21.934799999999999"/>
  </r>
  <r>
    <x v="0"/>
    <x v="52"/>
    <s v="General Motors"/>
    <n v="500"/>
    <n v="10629.25"/>
    <n v="5110"/>
    <n v="5519.25"/>
    <n v="21.258500000000002"/>
  </r>
  <r>
    <x v="1"/>
    <x v="53"/>
    <s v="Sears"/>
    <n v="900"/>
    <n v="9361.44"/>
    <n v="8856"/>
    <n v="505.44000000000051"/>
    <n v="10.4016"/>
  </r>
  <r>
    <x v="2"/>
    <x v="54"/>
    <s v="General Motors"/>
    <n v="100"/>
    <n v="2147.04"/>
    <n v="847"/>
    <n v="1300.04"/>
    <n v="21.470399999999998"/>
  </r>
  <r>
    <x v="2"/>
    <x v="54"/>
    <s v="HP"/>
    <n v="100"/>
    <n v="7803.51"/>
    <n v="847"/>
    <n v="6956.51"/>
    <n v="78.0351"/>
  </r>
  <r>
    <x v="0"/>
    <x v="54"/>
    <s v="HP"/>
    <n v="300"/>
    <n v="7158.9"/>
    <n v="3066"/>
    <n v="4092.8999999999996"/>
    <n v="23.863"/>
  </r>
  <r>
    <x v="0"/>
    <x v="55"/>
    <s v="Kroger"/>
    <n v="1000"/>
    <n v="16368.100000000002"/>
    <n v="10220"/>
    <n v="6148.1000000000022"/>
    <n v="16.368100000000002"/>
  </r>
  <r>
    <x v="0"/>
    <x v="55"/>
    <s v="HP"/>
    <n v="500"/>
    <n v="12802.55"/>
    <n v="5110"/>
    <n v="7692.5499999999993"/>
    <n v="25.6051"/>
  </r>
  <r>
    <x v="0"/>
    <x v="55"/>
    <s v="Sears"/>
    <n v="500"/>
    <n v="4592.7"/>
    <n v="5110"/>
    <n v="-517.30000000000018"/>
    <n v="9.1853999999999996"/>
  </r>
  <r>
    <x v="0"/>
    <x v="56"/>
    <s v="Nortel Networks"/>
    <n v="400"/>
    <n v="7854.0000000000009"/>
    <n v="4088"/>
    <n v="3766.0000000000009"/>
    <n v="19.635000000000002"/>
  </r>
  <r>
    <x v="2"/>
    <x v="56"/>
    <s v="Sears"/>
    <n v="400"/>
    <n v="20208.84"/>
    <n v="3388"/>
    <n v="16820.84"/>
    <n v="50.522100000000002"/>
  </r>
  <r>
    <x v="1"/>
    <x v="56"/>
    <s v="Ford"/>
    <n v="200"/>
    <n v="1403.06"/>
    <n v="1968"/>
    <n v="-564.94000000000005"/>
    <n v="7.0152999999999999"/>
  </r>
  <r>
    <x v="0"/>
    <x v="57"/>
    <s v="Kroger"/>
    <n v="900"/>
    <n v="12960.27"/>
    <n v="9198"/>
    <n v="3762.2700000000004"/>
    <n v="14.4003"/>
  </r>
  <r>
    <x v="1"/>
    <x v="58"/>
    <s v="HP"/>
    <n v="500"/>
    <n v="5145.8"/>
    <n v="4920"/>
    <n v="225.80000000000018"/>
    <n v="10.291600000000001"/>
  </r>
  <r>
    <x v="1"/>
    <x v="59"/>
    <s v="Exxon"/>
    <n v="100"/>
    <n v="658.87999999999988"/>
    <n v="984"/>
    <n v="-325.12000000000012"/>
    <n v="6.5887999999999991"/>
  </r>
  <r>
    <x v="2"/>
    <x v="59"/>
    <s v="Sears"/>
    <n v="800"/>
    <n v="106520.48"/>
    <n v="6776"/>
    <n v="99744.48"/>
    <n v="133.1506"/>
  </r>
  <r>
    <x v="1"/>
    <x v="60"/>
    <s v="Ford"/>
    <n v="100"/>
    <n v="819.66"/>
    <n v="984"/>
    <n v="-164.34000000000003"/>
    <n v="8.1966000000000001"/>
  </r>
  <r>
    <x v="2"/>
    <x v="60"/>
    <s v="Air Canada"/>
    <n v="400"/>
    <n v="40581.079999999994"/>
    <n v="3388"/>
    <n v="37193.079999999994"/>
    <n v="101.45269999999999"/>
  </r>
  <r>
    <x v="0"/>
    <x v="61"/>
    <s v="Air Canada"/>
    <n v="200"/>
    <n v="1865.7600000000002"/>
    <n v="2044"/>
    <n v="-178.23999999999978"/>
    <n v="9.3288000000000011"/>
  </r>
  <r>
    <x v="0"/>
    <x v="62"/>
    <s v="State Farm"/>
    <n v="300"/>
    <n v="6156.1500000000005"/>
    <n v="3066"/>
    <n v="3090.1500000000005"/>
    <n v="20.520500000000002"/>
  </r>
  <r>
    <x v="0"/>
    <x v="62"/>
    <s v="Nortel Networks"/>
    <n v="400"/>
    <n v="8382.7199999999993"/>
    <n v="4088"/>
    <n v="4294.7199999999993"/>
    <n v="20.956799999999998"/>
  </r>
  <r>
    <x v="1"/>
    <x v="63"/>
    <s v="Kroger"/>
    <n v="800"/>
    <n v="7610.88"/>
    <n v="7872"/>
    <n v="-261.11999999999989"/>
    <n v="9.5136000000000003"/>
  </r>
  <r>
    <x v="2"/>
    <x v="63"/>
    <s v="Sears"/>
    <n v="300"/>
    <n v="26989.200000000004"/>
    <n v="2541"/>
    <n v="24448.200000000004"/>
    <n v="89.964000000000013"/>
  </r>
  <r>
    <x v="0"/>
    <x v="64"/>
    <s v="Gildan Activewear"/>
    <n v="100"/>
    <n v="1838.1599999999999"/>
    <n v="1022"/>
    <n v="816.15999999999985"/>
    <n v="18.381599999999999"/>
  </r>
  <r>
    <x v="2"/>
    <x v="64"/>
    <s v="Sears"/>
    <n v="200"/>
    <n v="15775.2"/>
    <n v="1694"/>
    <n v="14081.2"/>
    <n v="78.876000000000005"/>
  </r>
  <r>
    <x v="1"/>
    <x v="64"/>
    <s v="Sears"/>
    <n v="1000"/>
    <n v="11671.8"/>
    <n v="9840"/>
    <n v="1831.7999999999993"/>
    <n v="11.671799999999999"/>
  </r>
  <r>
    <x v="1"/>
    <x v="65"/>
    <s v="Air Canada"/>
    <n v="200"/>
    <n v="2191.2800000000002"/>
    <n v="1968"/>
    <n v="223.2800000000002"/>
    <n v="10.9564"/>
  </r>
  <r>
    <x v="1"/>
    <x v="65"/>
    <s v="General Motors"/>
    <n v="1000"/>
    <n v="6629.7000000000007"/>
    <n v="9840"/>
    <n v="-3210.2999999999993"/>
    <n v="6.6297000000000006"/>
  </r>
  <r>
    <x v="0"/>
    <x v="66"/>
    <s v="Ford"/>
    <n v="1000"/>
    <n v="16624.8"/>
    <n v="10220"/>
    <n v="6404.7999999999993"/>
    <n v="16.6248"/>
  </r>
  <r>
    <x v="2"/>
    <x v="66"/>
    <s v="General Motors"/>
    <n v="700"/>
    <n v="47906.32"/>
    <n v="5929"/>
    <n v="41977.32"/>
    <n v="68.437600000000003"/>
  </r>
  <r>
    <x v="1"/>
    <x v="67"/>
    <s v="State Farm"/>
    <n v="900"/>
    <n v="13027.77"/>
    <n v="8856"/>
    <n v="4171.7700000000004"/>
    <n v="14.475300000000001"/>
  </r>
  <r>
    <x v="2"/>
    <x v="67"/>
    <s v="General Motors"/>
    <n v="300"/>
    <n v="34559.1"/>
    <n v="2541"/>
    <n v="32018.1"/>
    <n v="115.19699999999999"/>
  </r>
  <r>
    <x v="2"/>
    <x v="67"/>
    <s v="General Motors"/>
    <n v="500"/>
    <n v="11037.6"/>
    <n v="4235"/>
    <n v="6802.6"/>
    <n v="22.075200000000002"/>
  </r>
  <r>
    <x v="1"/>
    <x v="68"/>
    <s v="Air Canada"/>
    <n v="800"/>
    <n v="6726.72"/>
    <n v="7872"/>
    <n v="-1145.2799999999997"/>
    <n v="8.4084000000000003"/>
  </r>
  <r>
    <x v="1"/>
    <x v="68"/>
    <s v="Sears"/>
    <n v="800"/>
    <n v="6723.6"/>
    <n v="7872"/>
    <n v="-1148.3999999999996"/>
    <n v="8.4045000000000005"/>
  </r>
  <r>
    <x v="0"/>
    <x v="69"/>
    <s v="Ford"/>
    <n v="600"/>
    <n v="8802.3000000000011"/>
    <n v="6132"/>
    <n v="2670.3000000000011"/>
    <n v="14.670500000000002"/>
  </r>
  <r>
    <x v="0"/>
    <x v="70"/>
    <s v="State Farm"/>
    <n v="600"/>
    <n v="10691.519999999999"/>
    <n v="6132"/>
    <n v="4559.5199999999986"/>
    <n v="17.819199999999999"/>
  </r>
  <r>
    <x v="2"/>
    <x v="70"/>
    <s v="Air Canada"/>
    <n v="300"/>
    <n v="6034.7700000000013"/>
    <n v="2541"/>
    <n v="3493.7700000000013"/>
    <n v="20.115900000000003"/>
  </r>
  <r>
    <x v="2"/>
    <x v="71"/>
    <s v="State Farm"/>
    <n v="300"/>
    <n v="25185.3"/>
    <n v="2541"/>
    <n v="22644.3"/>
    <n v="83.950999999999993"/>
  </r>
  <r>
    <x v="1"/>
    <x v="72"/>
    <s v="Exxon"/>
    <n v="300"/>
    <n v="4195.1399999999994"/>
    <n v="2952"/>
    <n v="1243.1399999999994"/>
    <n v="13.983799999999999"/>
  </r>
  <r>
    <x v="1"/>
    <x v="73"/>
    <s v="Exxon"/>
    <n v="400"/>
    <n v="3193.8399999999997"/>
    <n v="3936"/>
    <n v="-742.16000000000031"/>
    <n v="7.9845999999999995"/>
  </r>
  <r>
    <x v="1"/>
    <x v="73"/>
    <s v="Exxon"/>
    <n v="300"/>
    <n v="2239.9200000000005"/>
    <n v="2952"/>
    <n v="-712.07999999999947"/>
    <n v="7.4664000000000019"/>
  </r>
  <r>
    <x v="2"/>
    <x v="73"/>
    <s v="Ford"/>
    <n v="400"/>
    <n v="8062.08"/>
    <n v="3388"/>
    <n v="4674.08"/>
    <n v="20.155200000000001"/>
  </r>
  <r>
    <x v="0"/>
    <x v="73"/>
    <s v="General Motors"/>
    <n v="700"/>
    <n v="4630.5"/>
    <n v="7154"/>
    <n v="-2523.5"/>
    <n v="6.6150000000000002"/>
  </r>
  <r>
    <x v="0"/>
    <x v="73"/>
    <s v="Sears"/>
    <n v="800"/>
    <n v="18775.36"/>
    <n v="8176"/>
    <n v="10599.36"/>
    <n v="23.469200000000001"/>
  </r>
  <r>
    <x v="2"/>
    <x v="74"/>
    <s v="Kroger"/>
    <n v="500"/>
    <n v="8426"/>
    <n v="4235"/>
    <n v="4191"/>
    <n v="16.852"/>
  </r>
  <r>
    <x v="0"/>
    <x v="74"/>
    <s v="Exxon"/>
    <n v="100"/>
    <n v="1851.3000000000002"/>
    <n v="1022"/>
    <n v="829.30000000000018"/>
    <n v="18.513000000000002"/>
  </r>
  <r>
    <x v="0"/>
    <x v="74"/>
    <s v="Nortel Networks"/>
    <n v="100"/>
    <n v="2786.5799999999995"/>
    <n v="1022"/>
    <n v="1764.5799999999995"/>
    <n v="27.865799999999993"/>
  </r>
  <r>
    <x v="2"/>
    <x v="75"/>
    <s v="Nortel Networks"/>
    <n v="700"/>
    <n v="101480.26"/>
    <n v="5929"/>
    <n v="95551.26"/>
    <n v="144.9718"/>
  </r>
  <r>
    <x v="2"/>
    <x v="75"/>
    <s v="Ford"/>
    <n v="500"/>
    <n v="48116"/>
    <n v="4235"/>
    <n v="43881"/>
    <n v="96.231999999999999"/>
  </r>
  <r>
    <x v="2"/>
    <x v="75"/>
    <s v="Air Canada"/>
    <n v="300"/>
    <n v="37611.54"/>
    <n v="2541"/>
    <n v="35070.54"/>
    <n v="125.37180000000001"/>
  </r>
  <r>
    <x v="1"/>
    <x v="76"/>
    <s v="Exxon"/>
    <n v="500"/>
    <n v="3144.7000000000003"/>
    <n v="4920"/>
    <n v="-1775.2999999999997"/>
    <n v="6.2894000000000005"/>
  </r>
  <r>
    <x v="0"/>
    <x v="76"/>
    <s v="Ford"/>
    <n v="800"/>
    <n v="15959.28"/>
    <n v="8176"/>
    <n v="7783.2800000000007"/>
    <n v="19.949100000000001"/>
  </r>
  <r>
    <x v="2"/>
    <x v="76"/>
    <s v="General Motors"/>
    <n v="400"/>
    <n v="37569.839999999997"/>
    <n v="3388"/>
    <n v="34181.839999999997"/>
    <n v="93.924599999999998"/>
  </r>
  <r>
    <x v="0"/>
    <x v="77"/>
    <s v="HP"/>
    <n v="900"/>
    <n v="6643.2600000000011"/>
    <n v="9198"/>
    <n v="-2554.7399999999989"/>
    <n v="7.3814000000000011"/>
  </r>
  <r>
    <x v="2"/>
    <x v="78"/>
    <s v="Air Canada"/>
    <n v="300"/>
    <n v="6548.0400000000009"/>
    <n v="2541"/>
    <n v="4007.0400000000009"/>
    <n v="21.826800000000002"/>
  </r>
  <r>
    <x v="1"/>
    <x v="78"/>
    <s v="Air Canada"/>
    <n v="400"/>
    <n v="3334.8800000000006"/>
    <n v="3936"/>
    <n v="-601.11999999999944"/>
    <n v="8.3372000000000011"/>
  </r>
  <r>
    <x v="2"/>
    <x v="79"/>
    <s v="Air Canada"/>
    <n v="600"/>
    <n v="88144.799999999988"/>
    <n v="5082"/>
    <n v="83062.799999999988"/>
    <n v="146.90799999999999"/>
  </r>
  <r>
    <x v="1"/>
    <x v="79"/>
    <s v="Sears"/>
    <n v="900"/>
    <n v="8977.32"/>
    <n v="8856"/>
    <n v="121.31999999999971"/>
    <n v="9.9748000000000001"/>
  </r>
  <r>
    <x v="1"/>
    <x v="80"/>
    <s v="Bell Canada"/>
    <n v="600"/>
    <n v="3501"/>
    <n v="5904"/>
    <n v="-2403"/>
    <n v="5.835"/>
  </r>
  <r>
    <x v="2"/>
    <x v="80"/>
    <s v="Kroger"/>
    <n v="400"/>
    <n v="45130.080000000002"/>
    <n v="3388"/>
    <n v="41742.080000000002"/>
    <n v="112.82520000000001"/>
  </r>
  <r>
    <x v="2"/>
    <x v="81"/>
    <s v="Ford"/>
    <n v="800"/>
    <n v="17770"/>
    <n v="6776"/>
    <n v="10994"/>
    <n v="22.212499999999999"/>
  </r>
  <r>
    <x v="2"/>
    <x v="82"/>
    <s v="General Motors"/>
    <n v="900"/>
    <n v="164679.47999999998"/>
    <n v="7623"/>
    <n v="157056.47999999998"/>
    <n v="182.97719999999998"/>
  </r>
  <r>
    <x v="0"/>
    <x v="82"/>
    <s v="Air Canada"/>
    <n v="200"/>
    <n v="4007.88"/>
    <n v="2044"/>
    <n v="1963.88"/>
    <n v="20.039400000000001"/>
  </r>
  <r>
    <x v="0"/>
    <x v="82"/>
    <s v="Nortel Networks"/>
    <n v="1000"/>
    <n v="5251.2"/>
    <n v="10220"/>
    <n v="-4968.8"/>
    <n v="5.2511999999999999"/>
  </r>
  <r>
    <x v="0"/>
    <x v="83"/>
    <s v="General Motors"/>
    <n v="1000"/>
    <n v="15915.900000000003"/>
    <n v="10220"/>
    <n v="5695.9000000000033"/>
    <n v="15.915900000000004"/>
  </r>
  <r>
    <x v="0"/>
    <x v="84"/>
    <s v="Sears"/>
    <n v="700"/>
    <n v="13142.22"/>
    <n v="7154"/>
    <n v="5988.2199999999993"/>
    <n v="18.7746"/>
  </r>
  <r>
    <x v="2"/>
    <x v="84"/>
    <s v="Sears"/>
    <n v="400"/>
    <n v="7376.0000000000009"/>
    <n v="3388"/>
    <n v="3988.0000000000009"/>
    <n v="18.440000000000001"/>
  </r>
  <r>
    <x v="1"/>
    <x v="85"/>
    <s v="Ford"/>
    <n v="100"/>
    <n v="1056.51"/>
    <n v="984"/>
    <n v="72.509999999999991"/>
    <n v="10.565099999999999"/>
  </r>
  <r>
    <x v="2"/>
    <x v="86"/>
    <s v="Exxon"/>
    <n v="300"/>
    <n v="22680.629999999997"/>
    <n v="2541"/>
    <n v="20139.629999999997"/>
    <n v="75.602099999999993"/>
  </r>
  <r>
    <x v="0"/>
    <x v="86"/>
    <s v="Gildan Activewear"/>
    <n v="800"/>
    <n v="11877.76"/>
    <n v="8176"/>
    <n v="3701.76"/>
    <n v="14.847200000000001"/>
  </r>
  <r>
    <x v="1"/>
    <x v="87"/>
    <s v="Exxon"/>
    <n v="1000"/>
    <n v="11522.5"/>
    <n v="9840"/>
    <n v="1682.5"/>
    <n v="11.522500000000001"/>
  </r>
  <r>
    <x v="1"/>
    <x v="87"/>
    <s v="Sears"/>
    <n v="500"/>
    <n v="5145.7500000000009"/>
    <n v="4920"/>
    <n v="225.75000000000091"/>
    <n v="10.291500000000001"/>
  </r>
  <r>
    <x v="2"/>
    <x v="88"/>
    <s v="Ford"/>
    <n v="400"/>
    <n v="42086.720000000001"/>
    <n v="3388"/>
    <n v="38698.720000000001"/>
    <n v="105.21680000000001"/>
  </r>
  <r>
    <x v="0"/>
    <x v="89"/>
    <s v="General Motors"/>
    <n v="1000"/>
    <n v="16672.2"/>
    <n v="10220"/>
    <n v="6452.2000000000007"/>
    <n v="16.6722"/>
  </r>
  <r>
    <x v="2"/>
    <x v="89"/>
    <s v="Sears"/>
    <n v="600"/>
    <n v="51664.800000000003"/>
    <n v="5082"/>
    <n v="46582.8"/>
    <n v="86.108000000000004"/>
  </r>
  <r>
    <x v="0"/>
    <x v="90"/>
    <s v="Ford"/>
    <n v="1000"/>
    <n v="10775.8"/>
    <n v="10220"/>
    <n v="555.79999999999927"/>
    <n v="10.775799999999998"/>
  </r>
  <r>
    <x v="0"/>
    <x v="91"/>
    <s v="Sears"/>
    <n v="800"/>
    <n v="3835.4399999999996"/>
    <n v="8176"/>
    <n v="-4340.5600000000004"/>
    <n v="4.7942999999999998"/>
  </r>
  <r>
    <x v="1"/>
    <x v="91"/>
    <s v="Ford"/>
    <n v="900"/>
    <n v="9684.9000000000015"/>
    <n v="8856"/>
    <n v="828.90000000000146"/>
    <n v="10.761000000000001"/>
  </r>
  <r>
    <x v="2"/>
    <x v="91"/>
    <s v="Air Canada"/>
    <n v="300"/>
    <n v="6675.9000000000015"/>
    <n v="2541"/>
    <n v="4134.9000000000015"/>
    <n v="22.253000000000004"/>
  </r>
  <r>
    <x v="0"/>
    <x v="92"/>
    <s v="State Farm"/>
    <n v="200"/>
    <n v="1567.1200000000001"/>
    <n v="2044"/>
    <n v="-476.87999999999988"/>
    <n v="7.8356000000000003"/>
  </r>
  <r>
    <x v="2"/>
    <x v="93"/>
    <s v="State Farm"/>
    <n v="1000"/>
    <n v="192945"/>
    <n v="8470"/>
    <n v="184475"/>
    <n v="192.94499999999999"/>
  </r>
  <r>
    <x v="1"/>
    <x v="93"/>
    <s v="State Farm"/>
    <n v="300"/>
    <n v="2828.4599999999996"/>
    <n v="2952"/>
    <n v="-123.54000000000042"/>
    <n v="9.4281999999999986"/>
  </r>
  <r>
    <x v="2"/>
    <x v="93"/>
    <s v="Ford"/>
    <n v="200"/>
    <n v="21975.56"/>
    <n v="1694"/>
    <n v="20281.560000000001"/>
    <n v="109.87780000000001"/>
  </r>
  <r>
    <x v="1"/>
    <x v="93"/>
    <s v="Kroger"/>
    <n v="800"/>
    <n v="8784"/>
    <n v="7872"/>
    <n v="912"/>
    <n v="10.98"/>
  </r>
  <r>
    <x v="0"/>
    <x v="94"/>
    <s v="State Farm"/>
    <n v="1000"/>
    <n v="22019.7"/>
    <n v="10220"/>
    <n v="11799.7"/>
    <n v="22.0197"/>
  </r>
  <r>
    <x v="0"/>
    <x v="95"/>
    <s v="Nortel Networks"/>
    <n v="800"/>
    <n v="19866.64"/>
    <n v="8176"/>
    <n v="11690.64"/>
    <n v="24.833299999999998"/>
  </r>
  <r>
    <x v="1"/>
    <x v="95"/>
    <s v="Nortel Networks"/>
    <n v="200"/>
    <n v="2145.2200000000003"/>
    <n v="1968"/>
    <n v="177.22000000000025"/>
    <n v="10.726100000000001"/>
  </r>
  <r>
    <x v="2"/>
    <x v="96"/>
    <s v="State Farm"/>
    <n v="800"/>
    <n v="107584.79999999999"/>
    <n v="6776"/>
    <n v="100808.79999999999"/>
    <n v="134.48099999999999"/>
  </r>
  <r>
    <x v="0"/>
    <x v="96"/>
    <s v="Nortel Networks"/>
    <n v="300"/>
    <n v="7897.05"/>
    <n v="3066"/>
    <n v="4831.05"/>
    <n v="26.323499999999999"/>
  </r>
  <r>
    <x v="1"/>
    <x v="96"/>
    <s v="General Motors"/>
    <n v="700"/>
    <n v="9090.130000000001"/>
    <n v="6888"/>
    <n v="2202.130000000001"/>
    <n v="12.985900000000001"/>
  </r>
  <r>
    <x v="2"/>
    <x v="97"/>
    <s v="Sears"/>
    <n v="1000"/>
    <n v="78829.899999999994"/>
    <n v="8470"/>
    <n v="70359.899999999994"/>
    <n v="78.829899999999995"/>
  </r>
  <r>
    <x v="2"/>
    <x v="98"/>
    <s v="State Farm"/>
    <n v="100"/>
    <n v="14238.660000000002"/>
    <n v="847"/>
    <n v="13391.660000000002"/>
    <n v="142.38660000000002"/>
  </r>
  <r>
    <x v="2"/>
    <x v="98"/>
    <s v="State Farm"/>
    <n v="600"/>
    <n v="32642.7"/>
    <n v="5082"/>
    <n v="27560.7"/>
    <n v="54.404499999999999"/>
  </r>
  <r>
    <x v="1"/>
    <x v="98"/>
    <s v="Nortel Networks"/>
    <n v="400"/>
    <n v="3381.8399999999997"/>
    <n v="3936"/>
    <n v="-554.16000000000031"/>
    <n v="8.4545999999999992"/>
  </r>
  <r>
    <x v="0"/>
    <x v="98"/>
    <s v="Kroger"/>
    <n v="500"/>
    <n v="9360.0000000000018"/>
    <n v="5110"/>
    <n v="4250.0000000000018"/>
    <n v="18.720000000000002"/>
  </r>
  <r>
    <x v="2"/>
    <x v="99"/>
    <s v="Ford"/>
    <n v="100"/>
    <n v="8919"/>
    <n v="847"/>
    <n v="8072"/>
    <n v="89.19"/>
  </r>
  <r>
    <x v="1"/>
    <x v="99"/>
    <s v="Sears"/>
    <n v="800"/>
    <n v="9473.76"/>
    <n v="7872"/>
    <n v="1601.7600000000002"/>
    <n v="11.8422"/>
  </r>
  <r>
    <x v="1"/>
    <x v="100"/>
    <s v="HP"/>
    <n v="700"/>
    <n v="4023.5999999999995"/>
    <n v="6888"/>
    <n v="-2864.4000000000005"/>
    <n v="5.7479999999999993"/>
  </r>
  <r>
    <x v="0"/>
    <x v="101"/>
    <s v="Kroger"/>
    <n v="300"/>
    <n v="5091.75"/>
    <n v="3066"/>
    <n v="2025.75"/>
    <n v="16.9725"/>
  </r>
  <r>
    <x v="1"/>
    <x v="102"/>
    <s v="Nortel Networks"/>
    <n v="300"/>
    <n v="3187.7999999999997"/>
    <n v="2952"/>
    <n v="235.79999999999973"/>
    <n v="10.625999999999999"/>
  </r>
  <r>
    <x v="2"/>
    <x v="102"/>
    <s v="Exxon"/>
    <n v="500"/>
    <n v="37424.1"/>
    <n v="4235"/>
    <n v="33189.1"/>
    <n v="74.848199999999991"/>
  </r>
  <r>
    <x v="0"/>
    <x v="103"/>
    <s v="Exxon"/>
    <n v="500"/>
    <n v="9020"/>
    <n v="5110"/>
    <n v="3910"/>
    <n v="18.04"/>
  </r>
  <r>
    <x v="1"/>
    <x v="103"/>
    <s v="Sears"/>
    <n v="700"/>
    <n v="6205.6399999999994"/>
    <n v="6888"/>
    <n v="-682.36000000000058"/>
    <n v="8.8651999999999997"/>
  </r>
  <r>
    <x v="2"/>
    <x v="104"/>
    <s v="Nortel Networks"/>
    <n v="500"/>
    <n v="23253.699999999997"/>
    <n v="4235"/>
    <n v="19018.699999999997"/>
    <n v="46.507399999999997"/>
  </r>
  <r>
    <x v="2"/>
    <x v="104"/>
    <s v="Air Canada"/>
    <n v="500"/>
    <n v="26920.600000000002"/>
    <n v="4235"/>
    <n v="22685.600000000002"/>
    <n v="53.841200000000008"/>
  </r>
  <r>
    <x v="1"/>
    <x v="104"/>
    <s v="General Motors"/>
    <n v="400"/>
    <n v="2440"/>
    <n v="3936"/>
    <n v="-1496"/>
    <n v="6.1"/>
  </r>
  <r>
    <x v="0"/>
    <x v="104"/>
    <s v="Sears"/>
    <n v="500"/>
    <n v="11362.5"/>
    <n v="5110"/>
    <n v="6252.5"/>
    <n v="22.725000000000001"/>
  </r>
  <r>
    <x v="2"/>
    <x v="105"/>
    <s v="Exxon"/>
    <n v="500"/>
    <n v="74863.949999999983"/>
    <n v="4235"/>
    <n v="70628.949999999983"/>
    <n v="149.72789999999998"/>
  </r>
  <r>
    <x v="0"/>
    <x v="106"/>
    <s v="Ford"/>
    <n v="400"/>
    <n v="2197.44"/>
    <n v="4088"/>
    <n v="-1890.56"/>
    <n v="5.4935999999999998"/>
  </r>
  <r>
    <x v="1"/>
    <x v="107"/>
    <s v="Nortel Networks"/>
    <n v="300"/>
    <n v="3016.44"/>
    <n v="2952"/>
    <n v="64.440000000000055"/>
    <n v="10.0548"/>
  </r>
  <r>
    <x v="0"/>
    <x v="108"/>
    <s v="Air Canada"/>
    <n v="500"/>
    <n v="8827.25"/>
    <n v="5110"/>
    <n v="3717.25"/>
    <n v="17.654499999999999"/>
  </r>
  <r>
    <x v="1"/>
    <x v="109"/>
    <s v="Sears"/>
    <n v="900"/>
    <n v="6747.66"/>
    <n v="8856"/>
    <n v="-2108.34"/>
    <n v="7.4973999999999998"/>
  </r>
  <r>
    <x v="0"/>
    <x v="110"/>
    <s v="HP"/>
    <n v="200"/>
    <n v="5282.14"/>
    <n v="2044"/>
    <n v="3238.1400000000003"/>
    <n v="26.410700000000002"/>
  </r>
  <r>
    <x v="1"/>
    <x v="110"/>
    <s v="Nortel Networks"/>
    <n v="700"/>
    <n v="7527.59"/>
    <n v="6888"/>
    <n v="639.59000000000015"/>
    <n v="10.7537"/>
  </r>
  <r>
    <x v="0"/>
    <x v="111"/>
    <s v="Kroger"/>
    <n v="600"/>
    <n v="14341.32"/>
    <n v="6132"/>
    <n v="8209.32"/>
    <n v="23.902200000000001"/>
  </r>
  <r>
    <x v="2"/>
    <x v="111"/>
    <s v="Air Canada"/>
    <n v="600"/>
    <n v="27907.920000000002"/>
    <n v="5082"/>
    <n v="22825.920000000002"/>
    <n v="46.513200000000005"/>
  </r>
  <r>
    <x v="1"/>
    <x v="112"/>
    <s v="State Farm"/>
    <n v="500"/>
    <n v="4995.5499999999993"/>
    <n v="4920"/>
    <n v="75.549999999999272"/>
    <n v="9.9910999999999994"/>
  </r>
  <r>
    <x v="0"/>
    <x v="112"/>
    <s v="Exxon"/>
    <n v="100"/>
    <n v="1762.1799999999996"/>
    <n v="1022"/>
    <n v="740.17999999999961"/>
    <n v="17.621799999999997"/>
  </r>
  <r>
    <x v="2"/>
    <x v="112"/>
    <s v="State Farm"/>
    <n v="700"/>
    <n v="13853"/>
    <n v="5929"/>
    <n v="7924"/>
    <n v="19.79"/>
  </r>
  <r>
    <x v="1"/>
    <x v="113"/>
    <s v="Ford"/>
    <n v="200"/>
    <n v="1029.02"/>
    <n v="1968"/>
    <n v="-938.98"/>
    <n v="5.1451000000000002"/>
  </r>
  <r>
    <x v="0"/>
    <x v="113"/>
    <s v="Ford"/>
    <n v="100"/>
    <n v="497.40000000000003"/>
    <n v="1022"/>
    <n v="-524.59999999999991"/>
    <n v="4.9740000000000002"/>
  </r>
  <r>
    <x v="2"/>
    <x v="113"/>
    <s v="General Motors"/>
    <n v="700"/>
    <n v="15491.629999999997"/>
    <n v="5929"/>
    <n v="9562.6299999999974"/>
    <n v="22.130899999999997"/>
  </r>
  <r>
    <x v="2"/>
    <x v="113"/>
    <s v="Nortel Networks"/>
    <n v="200"/>
    <n v="44292.479999999996"/>
    <n v="1694"/>
    <n v="42598.479999999996"/>
    <n v="221.46239999999997"/>
  </r>
  <r>
    <x v="1"/>
    <x v="114"/>
    <s v="Exxon"/>
    <n v="100"/>
    <n v="1043.5500000000002"/>
    <n v="984"/>
    <n v="59.550000000000182"/>
    <n v="10.435500000000001"/>
  </r>
  <r>
    <x v="0"/>
    <x v="114"/>
    <s v="Exxon"/>
    <n v="200"/>
    <n v="3949.2000000000003"/>
    <n v="2044"/>
    <n v="1905.2000000000003"/>
    <n v="19.746000000000002"/>
  </r>
  <r>
    <x v="2"/>
    <x v="114"/>
    <s v="General Motors"/>
    <n v="600"/>
    <n v="60840"/>
    <n v="5082"/>
    <n v="55758"/>
    <n v="101.4"/>
  </r>
  <r>
    <x v="2"/>
    <x v="115"/>
    <s v="Air Canada"/>
    <n v="300"/>
    <n v="5858.0999999999995"/>
    <n v="2541"/>
    <n v="3317.0999999999995"/>
    <n v="19.526999999999997"/>
  </r>
  <r>
    <x v="1"/>
    <x v="116"/>
    <s v="Exxon"/>
    <n v="600"/>
    <n v="2530.0799999999995"/>
    <n v="5904"/>
    <n v="-3373.9200000000005"/>
    <n v="4.2167999999999992"/>
  </r>
  <r>
    <x v="1"/>
    <x v="117"/>
    <s v="Ford"/>
    <n v="800"/>
    <n v="10734.24"/>
    <n v="7872"/>
    <n v="2862.24"/>
    <n v="13.4178"/>
  </r>
  <r>
    <x v="2"/>
    <x v="117"/>
    <s v="General Motors"/>
    <n v="200"/>
    <n v="19830.72"/>
    <n v="1694"/>
    <n v="18136.72"/>
    <n v="99.153600000000012"/>
  </r>
  <r>
    <x v="0"/>
    <x v="117"/>
    <s v="HP"/>
    <n v="700"/>
    <n v="5064.1499999999996"/>
    <n v="7154"/>
    <n v="-2089.8500000000004"/>
    <n v="7.2344999999999997"/>
  </r>
  <r>
    <x v="2"/>
    <x v="118"/>
    <s v="Exxon"/>
    <n v="900"/>
    <n v="18682.560000000001"/>
    <n v="7623"/>
    <n v="11059.560000000001"/>
    <n v="20.758400000000002"/>
  </r>
  <r>
    <x v="2"/>
    <x v="119"/>
    <s v="State Farm"/>
    <n v="700"/>
    <n v="12204.92"/>
    <n v="5929"/>
    <n v="6275.92"/>
    <n v="17.435600000000001"/>
  </r>
  <r>
    <x v="0"/>
    <x v="119"/>
    <s v="Ford"/>
    <n v="500"/>
    <n v="9036"/>
    <n v="5110"/>
    <n v="3926"/>
    <n v="18.071999999999999"/>
  </r>
  <r>
    <x v="0"/>
    <x v="119"/>
    <s v="General Motors"/>
    <n v="300"/>
    <n v="5794.2"/>
    <n v="3066"/>
    <n v="2728.2"/>
    <n v="19.314"/>
  </r>
  <r>
    <x v="1"/>
    <x v="119"/>
    <s v="General Motors"/>
    <n v="700"/>
    <n v="7383.6"/>
    <n v="6888"/>
    <n v="495.60000000000036"/>
    <n v="10.548"/>
  </r>
  <r>
    <x v="1"/>
    <x v="120"/>
    <s v="State Farm"/>
    <n v="800"/>
    <n v="7163.5199999999995"/>
    <n v="7872"/>
    <n v="-708.48000000000047"/>
    <n v="8.9543999999999997"/>
  </r>
  <r>
    <x v="0"/>
    <x v="120"/>
    <s v="Air Canada"/>
    <n v="900"/>
    <n v="14188.5"/>
    <n v="9198"/>
    <n v="4990.5"/>
    <n v="15.765000000000001"/>
  </r>
  <r>
    <x v="0"/>
    <x v="120"/>
    <s v="Sears"/>
    <n v="800"/>
    <n v="4979.5200000000004"/>
    <n v="8176"/>
    <n v="-3196.4799999999996"/>
    <n v="6.2244000000000002"/>
  </r>
  <r>
    <x v="2"/>
    <x v="121"/>
    <s v="General Motors"/>
    <n v="700"/>
    <n v="85594.32"/>
    <n v="5929"/>
    <n v="79665.320000000007"/>
    <n v="122.27760000000001"/>
  </r>
  <r>
    <x v="0"/>
    <x v="122"/>
    <s v="Nortel Networks"/>
    <n v="1000"/>
    <n v="5517.7"/>
    <n v="10220"/>
    <n v="-4702.3"/>
    <n v="5.5176999999999996"/>
  </r>
  <r>
    <x v="1"/>
    <x v="122"/>
    <s v="HP"/>
    <n v="1000"/>
    <n v="13516.800000000001"/>
    <n v="9840"/>
    <n v="3676.8000000000011"/>
    <n v="13.516800000000002"/>
  </r>
  <r>
    <x v="0"/>
    <x v="123"/>
    <s v="Kroger"/>
    <n v="1000"/>
    <n v="7486.8"/>
    <n v="10220"/>
    <n v="-2733.2"/>
    <n v="7.4868000000000006"/>
  </r>
  <r>
    <x v="0"/>
    <x v="124"/>
    <s v="Sears"/>
    <n v="200"/>
    <n v="3496.4799999999996"/>
    <n v="2044"/>
    <n v="1452.4799999999996"/>
    <n v="17.482399999999998"/>
  </r>
  <r>
    <x v="0"/>
    <x v="125"/>
    <s v="HP"/>
    <n v="400"/>
    <n v="7613.7599999999993"/>
    <n v="4088"/>
    <n v="3525.7599999999993"/>
    <n v="19.034399999999998"/>
  </r>
  <r>
    <x v="1"/>
    <x v="125"/>
    <s v="Sears"/>
    <n v="200"/>
    <n v="1198.96"/>
    <n v="1968"/>
    <n v="-769.04"/>
    <n v="5.9948000000000006"/>
  </r>
  <r>
    <x v="2"/>
    <x v="126"/>
    <s v="Kroger"/>
    <n v="900"/>
    <n v="62529.119999999995"/>
    <n v="7623"/>
    <n v="54906.119999999995"/>
    <n v="69.476799999999997"/>
  </r>
  <r>
    <x v="0"/>
    <x v="126"/>
    <s v="HP"/>
    <n v="500"/>
    <n v="7887.7500000000009"/>
    <n v="5110"/>
    <n v="2777.7500000000009"/>
    <n v="15.775500000000001"/>
  </r>
  <r>
    <x v="2"/>
    <x v="127"/>
    <s v="State Farm"/>
    <n v="800"/>
    <n v="78833.919999999998"/>
    <n v="6776"/>
    <n v="72057.919999999998"/>
    <n v="98.542400000000001"/>
  </r>
  <r>
    <x v="1"/>
    <x v="128"/>
    <s v="HP"/>
    <n v="200"/>
    <n v="1928.6999999999998"/>
    <n v="1968"/>
    <n v="-39.300000000000182"/>
    <n v="9.6434999999999995"/>
  </r>
  <r>
    <x v="1"/>
    <x v="129"/>
    <s v="HP"/>
    <n v="800"/>
    <n v="11843.04"/>
    <n v="7872"/>
    <n v="3971.0400000000009"/>
    <n v="14.803800000000001"/>
  </r>
  <r>
    <x v="0"/>
    <x v="130"/>
    <s v="Nortel Networks"/>
    <n v="500"/>
    <n v="3621.0000000000005"/>
    <n v="5110"/>
    <n v="-1488.9999999999995"/>
    <n v="7.2420000000000009"/>
  </r>
  <r>
    <x v="1"/>
    <x v="130"/>
    <s v="Sears"/>
    <n v="300"/>
    <n v="2655.5699999999997"/>
    <n v="2952"/>
    <n v="-296.43000000000029"/>
    <n v="8.8518999999999988"/>
  </r>
  <r>
    <x v="2"/>
    <x v="131"/>
    <s v="Exxon"/>
    <n v="600"/>
    <n v="9259.5600000000013"/>
    <n v="5082"/>
    <n v="4177.5600000000013"/>
    <n v="15.432600000000003"/>
  </r>
  <r>
    <x v="2"/>
    <x v="131"/>
    <s v="Nortel Networks"/>
    <n v="1000"/>
    <n v="138784.1"/>
    <n v="8470"/>
    <n v="130314.1"/>
    <n v="138.7841"/>
  </r>
  <r>
    <x v="2"/>
    <x v="132"/>
    <s v="Air Canada"/>
    <n v="700"/>
    <n v="59183.180000000008"/>
    <n v="5929"/>
    <n v="53254.180000000008"/>
    <n v="84.54740000000001"/>
  </r>
  <r>
    <x v="2"/>
    <x v="132"/>
    <s v="HP"/>
    <n v="500"/>
    <n v="8428.7999999999993"/>
    <n v="4235"/>
    <n v="4193.7999999999993"/>
    <n v="16.857599999999998"/>
  </r>
  <r>
    <x v="2"/>
    <x v="133"/>
    <s v="Ford"/>
    <n v="200"/>
    <n v="4048.8000000000006"/>
    <n v="1694"/>
    <n v="2354.8000000000006"/>
    <n v="20.244000000000003"/>
  </r>
  <r>
    <x v="2"/>
    <x v="134"/>
    <s v="Air Canada"/>
    <n v="700"/>
    <n v="76445.739999999991"/>
    <n v="5929"/>
    <n v="70516.739999999991"/>
    <n v="109.20819999999999"/>
  </r>
  <r>
    <x v="1"/>
    <x v="135"/>
    <s v="Nortel Networks"/>
    <n v="1000"/>
    <n v="13505.4"/>
    <n v="9840"/>
    <n v="3665.3999999999996"/>
    <n v="13.5054"/>
  </r>
  <r>
    <x v="0"/>
    <x v="136"/>
    <s v="Nortel Networks"/>
    <n v="700"/>
    <n v="6874.8399999999992"/>
    <n v="7154"/>
    <n v="-279.16000000000076"/>
    <n v="9.8211999999999993"/>
  </r>
  <r>
    <x v="2"/>
    <x v="137"/>
    <s v="HP"/>
    <n v="500"/>
    <n v="54232.5"/>
    <n v="4235"/>
    <n v="49997.5"/>
    <n v="108.465"/>
  </r>
  <r>
    <x v="1"/>
    <x v="138"/>
    <s v="State Farm"/>
    <n v="1000"/>
    <n v="9009"/>
    <n v="9840"/>
    <n v="-831"/>
    <n v="9.0090000000000003"/>
  </r>
  <r>
    <x v="2"/>
    <x v="138"/>
    <s v="Exxon"/>
    <n v="100"/>
    <n v="2164.2999999999997"/>
    <n v="847"/>
    <n v="1317.2999999999997"/>
    <n v="21.642999999999997"/>
  </r>
  <r>
    <x v="1"/>
    <x v="139"/>
    <s v="Bell Canada"/>
    <n v="200"/>
    <n v="2070.6"/>
    <n v="1968"/>
    <n v="102.59999999999991"/>
    <n v="10.353"/>
  </r>
  <r>
    <x v="1"/>
    <x v="139"/>
    <s v="Ford"/>
    <n v="100"/>
    <n v="1310.3899999999999"/>
    <n v="984"/>
    <n v="326.38999999999987"/>
    <n v="13.103899999999999"/>
  </r>
  <r>
    <x v="1"/>
    <x v="140"/>
    <s v="Nortel Networks"/>
    <n v="800"/>
    <n v="8403.68"/>
    <n v="7872"/>
    <n v="531.68000000000029"/>
    <n v="10.5046"/>
  </r>
  <r>
    <x v="2"/>
    <x v="140"/>
    <s v="Exxon"/>
    <n v="700"/>
    <n v="55210.68"/>
    <n v="5929"/>
    <n v="49281.68"/>
    <n v="78.872399999999999"/>
  </r>
  <r>
    <x v="1"/>
    <x v="140"/>
    <s v="Ford"/>
    <n v="700"/>
    <n v="5190.08"/>
    <n v="6888"/>
    <n v="-1697.92"/>
    <n v="7.4143999999999997"/>
  </r>
  <r>
    <x v="2"/>
    <x v="140"/>
    <s v="Air Canada"/>
    <n v="800"/>
    <n v="14476"/>
    <n v="6776"/>
    <n v="7700"/>
    <n v="18.094999999999999"/>
  </r>
  <r>
    <x v="0"/>
    <x v="141"/>
    <s v="Exxon"/>
    <n v="400"/>
    <n v="5898.6800000000012"/>
    <n v="4088"/>
    <n v="1810.6800000000012"/>
    <n v="14.746700000000002"/>
  </r>
  <r>
    <x v="1"/>
    <x v="141"/>
    <s v="State Farm"/>
    <n v="200"/>
    <n v="2662.2400000000002"/>
    <n v="1968"/>
    <n v="694.24000000000024"/>
    <n v="13.311200000000001"/>
  </r>
  <r>
    <x v="1"/>
    <x v="142"/>
    <s v="Exxon"/>
    <n v="100"/>
    <n v="959.32999999999993"/>
    <n v="984"/>
    <n v="-24.670000000000073"/>
    <n v="9.5932999999999993"/>
  </r>
  <r>
    <x v="0"/>
    <x v="142"/>
    <s v="Exxon"/>
    <n v="500"/>
    <n v="3354.7500000000005"/>
    <n v="5110"/>
    <n v="-1755.2499999999995"/>
    <n v="6.7095000000000011"/>
  </r>
  <r>
    <x v="1"/>
    <x v="143"/>
    <s v="Nortel Networks"/>
    <n v="100"/>
    <n v="903.76"/>
    <n v="984"/>
    <n v="-80.240000000000009"/>
    <n v="9.0375999999999994"/>
  </r>
  <r>
    <x v="0"/>
    <x v="144"/>
    <s v="Air Canada"/>
    <n v="900"/>
    <n v="19544.399999999998"/>
    <n v="9198"/>
    <n v="10346.399999999998"/>
    <n v="21.715999999999998"/>
  </r>
  <r>
    <x v="0"/>
    <x v="144"/>
    <s v="HP"/>
    <n v="400"/>
    <n v="2944.7999999999997"/>
    <n v="4088"/>
    <n v="-1143.2000000000003"/>
    <n v="7.3619999999999992"/>
  </r>
  <r>
    <x v="2"/>
    <x v="145"/>
    <s v="State Farm"/>
    <n v="200"/>
    <n v="46363.520000000004"/>
    <n v="1694"/>
    <n v="44669.520000000004"/>
    <n v="231.81760000000003"/>
  </r>
  <r>
    <x v="0"/>
    <x v="145"/>
    <s v="HP"/>
    <n v="300"/>
    <n v="5446.92"/>
    <n v="3066"/>
    <n v="2380.92"/>
    <n v="18.156400000000001"/>
  </r>
  <r>
    <x v="0"/>
    <x v="145"/>
    <s v="Sears"/>
    <n v="900"/>
    <n v="8177.7599999999993"/>
    <n v="9198"/>
    <n v="-1020.2400000000007"/>
    <n v="9.0863999999999994"/>
  </r>
  <r>
    <x v="1"/>
    <x v="145"/>
    <s v="Sears"/>
    <n v="900"/>
    <n v="8868.51"/>
    <n v="8856"/>
    <n v="12.510000000000218"/>
    <n v="9.8538999999999994"/>
  </r>
  <r>
    <x v="0"/>
    <x v="146"/>
    <s v="State Farm"/>
    <n v="900"/>
    <n v="4956.12"/>
    <n v="9198"/>
    <n v="-4241.88"/>
    <n v="5.5068000000000001"/>
  </r>
  <r>
    <x v="1"/>
    <x v="147"/>
    <s v="Exxon"/>
    <n v="700"/>
    <n v="8151.5"/>
    <n v="6888"/>
    <n v="1263.5"/>
    <n v="11.645"/>
  </r>
  <r>
    <x v="0"/>
    <x v="147"/>
    <s v="General Motors"/>
    <n v="300"/>
    <n v="7213.3499999999995"/>
    <n v="3066"/>
    <n v="4147.3499999999995"/>
    <n v="24.044499999999999"/>
  </r>
  <r>
    <x v="0"/>
    <x v="148"/>
    <s v="Sears"/>
    <n v="400"/>
    <n v="2917.2000000000003"/>
    <n v="4088"/>
    <n v="-1170.7999999999997"/>
    <n v="7.293000000000001"/>
  </r>
  <r>
    <x v="1"/>
    <x v="149"/>
    <s v="Exxon"/>
    <n v="900"/>
    <n v="6562.08"/>
    <n v="8856"/>
    <n v="-2293.92"/>
    <n v="7.2911999999999999"/>
  </r>
  <r>
    <x v="1"/>
    <x v="149"/>
    <s v="General Motors"/>
    <n v="500"/>
    <n v="5276.0999999999995"/>
    <n v="4920"/>
    <n v="356.09999999999945"/>
    <n v="10.552199999999999"/>
  </r>
  <r>
    <x v="0"/>
    <x v="150"/>
    <s v="Exxon"/>
    <n v="1000"/>
    <n v="21475.7"/>
    <n v="10220"/>
    <n v="11255.7"/>
    <n v="21.4757"/>
  </r>
  <r>
    <x v="0"/>
    <x v="151"/>
    <s v="Sears"/>
    <n v="400"/>
    <n v="7278.32"/>
    <n v="4088"/>
    <n v="3190.3199999999997"/>
    <n v="18.195799999999998"/>
  </r>
  <r>
    <x v="2"/>
    <x v="151"/>
    <s v="Sears"/>
    <n v="900"/>
    <n v="96925.86"/>
    <n v="7623"/>
    <n v="89302.86"/>
    <n v="107.69540000000001"/>
  </r>
  <r>
    <x v="1"/>
    <x v="152"/>
    <s v="HP"/>
    <n v="500"/>
    <n v="2345"/>
    <n v="4920"/>
    <n v="-2575"/>
    <n v="4.6900000000000004"/>
  </r>
  <r>
    <x v="1"/>
    <x v="153"/>
    <s v="Air Canada"/>
    <n v="900"/>
    <n v="8837.5499999999993"/>
    <n v="8856"/>
    <n v="-18.450000000000728"/>
    <n v="9.8194999999999997"/>
  </r>
  <r>
    <x v="0"/>
    <x v="153"/>
    <s v="HP"/>
    <n v="900"/>
    <n v="19229.400000000001"/>
    <n v="9198"/>
    <n v="10031.400000000001"/>
    <n v="21.366000000000003"/>
  </r>
  <r>
    <x v="0"/>
    <x v="154"/>
    <s v="Ford"/>
    <n v="700"/>
    <n v="13812.12"/>
    <n v="7154"/>
    <n v="6658.1200000000008"/>
    <n v="19.7316"/>
  </r>
  <r>
    <x v="2"/>
    <x v="154"/>
    <s v="HP"/>
    <n v="300"/>
    <n v="36577.71"/>
    <n v="2541"/>
    <n v="34036.71"/>
    <n v="121.92569999999999"/>
  </r>
  <r>
    <x v="1"/>
    <x v="154"/>
    <s v="HP"/>
    <n v="700"/>
    <n v="3479.2799999999997"/>
    <n v="6888"/>
    <n v="-3408.7200000000003"/>
    <n v="4.9703999999999997"/>
  </r>
  <r>
    <x v="1"/>
    <x v="155"/>
    <s v="Ford"/>
    <n v="800"/>
    <n v="8359.68"/>
    <n v="7872"/>
    <n v="487.68000000000029"/>
    <n v="10.4496"/>
  </r>
  <r>
    <x v="0"/>
    <x v="156"/>
    <s v="Nortel Networks"/>
    <n v="1000"/>
    <n v="8365.5"/>
    <n v="10220"/>
    <n v="-1854.5"/>
    <n v="8.3655000000000008"/>
  </r>
  <r>
    <x v="2"/>
    <x v="157"/>
    <s v="Ford"/>
    <n v="700"/>
    <n v="74817.679999999993"/>
    <n v="5929"/>
    <n v="68888.679999999993"/>
    <n v="106.88239999999999"/>
  </r>
  <r>
    <x v="2"/>
    <x v="157"/>
    <s v="Exxon"/>
    <n v="200"/>
    <n v="3575.88"/>
    <n v="1694"/>
    <n v="1881.88"/>
    <n v="17.8794"/>
  </r>
  <r>
    <x v="1"/>
    <x v="157"/>
    <s v="HP"/>
    <n v="500"/>
    <n v="5079.7999999999993"/>
    <n v="4920"/>
    <n v="159.79999999999927"/>
    <n v="10.159599999999999"/>
  </r>
  <r>
    <x v="0"/>
    <x v="157"/>
    <s v="HP"/>
    <n v="200"/>
    <n v="3872.5800000000008"/>
    <n v="2044"/>
    <n v="1828.5800000000008"/>
    <n v="19.362900000000003"/>
  </r>
  <r>
    <x v="1"/>
    <x v="158"/>
    <s v="Sears"/>
    <n v="500"/>
    <n v="3819.9"/>
    <n v="4920"/>
    <n v="-1100.0999999999999"/>
    <n v="7.6398000000000001"/>
  </r>
  <r>
    <x v="2"/>
    <x v="159"/>
    <s v="General Motors"/>
    <n v="600"/>
    <n v="17630.759999999998"/>
    <n v="5082"/>
    <n v="12548.759999999998"/>
    <n v="29.384599999999999"/>
  </r>
  <r>
    <x v="0"/>
    <x v="160"/>
    <s v="Kroger"/>
    <n v="1000"/>
    <n v="20327.599999999999"/>
    <n v="10220"/>
    <n v="10107.599999999999"/>
    <n v="20.327599999999997"/>
  </r>
  <r>
    <x v="2"/>
    <x v="161"/>
    <s v="Exxon"/>
    <n v="200"/>
    <n v="3186.5999999999995"/>
    <n v="1694"/>
    <n v="1492.5999999999995"/>
    <n v="15.932999999999998"/>
  </r>
  <r>
    <x v="2"/>
    <x v="161"/>
    <s v="Sears"/>
    <n v="1000"/>
    <n v="108414.59999999999"/>
    <n v="8470"/>
    <n v="99944.599999999991"/>
    <n v="108.41459999999999"/>
  </r>
  <r>
    <x v="1"/>
    <x v="162"/>
    <s v="State Farm"/>
    <n v="500"/>
    <n v="6996"/>
    <n v="4920"/>
    <n v="2076"/>
    <n v="13.992000000000001"/>
  </r>
  <r>
    <x v="1"/>
    <x v="162"/>
    <s v="Nortel Networks"/>
    <n v="300"/>
    <n v="1619.2800000000002"/>
    <n v="2952"/>
    <n v="-1332.7199999999998"/>
    <n v="5.3976000000000006"/>
  </r>
  <r>
    <x v="1"/>
    <x v="163"/>
    <s v="Ford"/>
    <n v="600"/>
    <n v="2799.72"/>
    <n v="5904"/>
    <n v="-3104.28"/>
    <n v="4.6661999999999999"/>
  </r>
  <r>
    <x v="1"/>
    <x v="163"/>
    <s v="General Motors"/>
    <n v="800"/>
    <n v="5535.5999999999995"/>
    <n v="7872"/>
    <n v="-2336.4000000000005"/>
    <n v="6.9194999999999993"/>
  </r>
  <r>
    <x v="0"/>
    <x v="164"/>
    <s v="HP"/>
    <n v="1000"/>
    <n v="26517.900000000005"/>
    <n v="10220"/>
    <n v="16297.900000000005"/>
    <n v="26.517900000000004"/>
  </r>
  <r>
    <x v="1"/>
    <x v="164"/>
    <s v="Sears"/>
    <n v="200"/>
    <n v="2561.84"/>
    <n v="1968"/>
    <n v="593.84000000000015"/>
    <n v="12.809200000000001"/>
  </r>
  <r>
    <x v="0"/>
    <x v="165"/>
    <s v="Exxon"/>
    <n v="200"/>
    <n v="4155.3599999999997"/>
    <n v="2044"/>
    <n v="2111.3599999999997"/>
    <n v="20.776799999999998"/>
  </r>
  <r>
    <x v="1"/>
    <x v="165"/>
    <s v="Nortel Networks"/>
    <n v="600"/>
    <n v="5823.7199999999993"/>
    <n v="5904"/>
    <n v="-80.280000000000655"/>
    <n v="9.7061999999999991"/>
  </r>
  <r>
    <x v="1"/>
    <x v="166"/>
    <s v="General Motors"/>
    <n v="700"/>
    <n v="5659.5000000000009"/>
    <n v="6888"/>
    <n v="-1228.4999999999991"/>
    <n v="8.0850000000000009"/>
  </r>
  <r>
    <x v="2"/>
    <x v="166"/>
    <s v="HP"/>
    <n v="1000"/>
    <n v="115603.2"/>
    <n v="8470"/>
    <n v="107133.2"/>
    <n v="115.6032"/>
  </r>
  <r>
    <x v="2"/>
    <x v="166"/>
    <s v="Sears"/>
    <n v="800"/>
    <n v="77066.080000000016"/>
    <n v="6776"/>
    <n v="70290.080000000016"/>
    <n v="96.332600000000014"/>
  </r>
  <r>
    <x v="2"/>
    <x v="167"/>
    <s v="Exxon"/>
    <n v="1000"/>
    <n v="17741.3"/>
    <n v="8470"/>
    <n v="9271.2999999999993"/>
    <n v="17.741299999999999"/>
  </r>
  <r>
    <x v="0"/>
    <x v="167"/>
    <s v="Air Canada"/>
    <n v="600"/>
    <n v="2596.8000000000002"/>
    <n v="6132"/>
    <n v="-3535.2"/>
    <n v="4.3280000000000003"/>
  </r>
  <r>
    <x v="1"/>
    <x v="167"/>
    <s v="Nortel Networks"/>
    <n v="300"/>
    <n v="3880.1700000000005"/>
    <n v="2952"/>
    <n v="928.17000000000053"/>
    <n v="12.933900000000001"/>
  </r>
  <r>
    <x v="1"/>
    <x v="168"/>
    <s v="Kroger"/>
    <n v="1000"/>
    <n v="11118"/>
    <n v="9840"/>
    <n v="1278"/>
    <n v="11.118"/>
  </r>
  <r>
    <x v="2"/>
    <x v="168"/>
    <s v="Exxon"/>
    <n v="1000"/>
    <n v="16094.999999999998"/>
    <n v="8470"/>
    <n v="7624.9999999999982"/>
    <n v="16.094999999999999"/>
  </r>
  <r>
    <x v="2"/>
    <x v="168"/>
    <s v="Sears"/>
    <n v="300"/>
    <n v="34590.239999999998"/>
    <n v="2541"/>
    <n v="32049.239999999998"/>
    <n v="115.3008"/>
  </r>
  <r>
    <x v="0"/>
    <x v="169"/>
    <s v="Exxon"/>
    <n v="900"/>
    <n v="17350.38"/>
    <n v="9198"/>
    <n v="8152.380000000001"/>
    <n v="19.278200000000002"/>
  </r>
  <r>
    <x v="0"/>
    <x v="169"/>
    <s v="Exxon"/>
    <n v="400"/>
    <n v="2328.96"/>
    <n v="4088"/>
    <n v="-1759.04"/>
    <n v="5.8224"/>
  </r>
  <r>
    <x v="2"/>
    <x v="170"/>
    <s v="State Farm"/>
    <n v="800"/>
    <n v="13474.56"/>
    <n v="6776"/>
    <n v="6698.5599999999995"/>
    <n v="16.8432"/>
  </r>
  <r>
    <x v="0"/>
    <x v="170"/>
    <s v="Ford"/>
    <n v="100"/>
    <n v="840.5100000000001"/>
    <n v="1022"/>
    <n v="-181.4899999999999"/>
    <n v="8.4051000000000009"/>
  </r>
  <r>
    <x v="0"/>
    <x v="170"/>
    <s v="Exxon"/>
    <n v="600"/>
    <n v="15916.679999999997"/>
    <n v="6132"/>
    <n v="9784.6799999999967"/>
    <n v="26.527799999999996"/>
  </r>
  <r>
    <x v="2"/>
    <x v="171"/>
    <s v="Exxon"/>
    <n v="700"/>
    <n v="79389.03"/>
    <n v="5929"/>
    <n v="73460.03"/>
    <n v="113.41289999999999"/>
  </r>
  <r>
    <x v="2"/>
    <x v="171"/>
    <s v="Sears"/>
    <n v="200"/>
    <n v="3691.44"/>
    <n v="1694"/>
    <n v="1997.44"/>
    <n v="18.4572"/>
  </r>
  <r>
    <x v="2"/>
    <x v="172"/>
    <s v="Nortel Networks"/>
    <n v="800"/>
    <n v="92645.279999999984"/>
    <n v="6776"/>
    <n v="85869.279999999984"/>
    <n v="115.80659999999997"/>
  </r>
  <r>
    <x v="0"/>
    <x v="172"/>
    <s v="General Motors"/>
    <n v="900"/>
    <n v="14883.840000000002"/>
    <n v="9198"/>
    <n v="5685.840000000002"/>
    <n v="16.537600000000001"/>
  </r>
  <r>
    <x v="2"/>
    <x v="172"/>
    <s v="General Motors"/>
    <n v="1000"/>
    <n v="23631.3"/>
    <n v="8470"/>
    <n v="15161.3"/>
    <n v="23.6313"/>
  </r>
  <r>
    <x v="1"/>
    <x v="173"/>
    <s v="HP"/>
    <n v="200"/>
    <n v="1226.4000000000001"/>
    <n v="1968"/>
    <n v="-741.59999999999991"/>
    <n v="6.1320000000000006"/>
  </r>
  <r>
    <x v="0"/>
    <x v="173"/>
    <s v="Air Canada"/>
    <n v="100"/>
    <n v="1647.1999999999998"/>
    <n v="1022"/>
    <n v="625.19999999999982"/>
    <n v="16.471999999999998"/>
  </r>
  <r>
    <x v="1"/>
    <x v="174"/>
    <s v="Sears"/>
    <n v="600"/>
    <n v="8822.880000000001"/>
    <n v="5904"/>
    <n v="2918.880000000001"/>
    <n v="14.704800000000002"/>
  </r>
  <r>
    <x v="1"/>
    <x v="175"/>
    <s v="State Farm"/>
    <n v="800"/>
    <n v="5419.52"/>
    <n v="7872"/>
    <n v="-2452.4799999999996"/>
    <n v="6.7744000000000009"/>
  </r>
  <r>
    <x v="0"/>
    <x v="175"/>
    <s v="Ford"/>
    <n v="200"/>
    <n v="3094"/>
    <n v="2044"/>
    <n v="1050"/>
    <n v="15.47"/>
  </r>
  <r>
    <x v="1"/>
    <x v="176"/>
    <s v="State Farm"/>
    <n v="300"/>
    <n v="3195.7799999999997"/>
    <n v="2952"/>
    <n v="243.77999999999975"/>
    <n v="10.6526"/>
  </r>
  <r>
    <x v="2"/>
    <x v="176"/>
    <s v="Ford"/>
    <n v="300"/>
    <n v="53400.599999999991"/>
    <n v="2541"/>
    <n v="50859.599999999991"/>
    <n v="178.00199999999998"/>
  </r>
  <r>
    <x v="1"/>
    <x v="176"/>
    <s v="HP"/>
    <n v="600"/>
    <n v="4812.0000000000009"/>
    <n v="5904"/>
    <n v="-1091.9999999999991"/>
    <n v="8.0200000000000014"/>
  </r>
  <r>
    <x v="1"/>
    <x v="177"/>
    <s v="Nortel Networks"/>
    <n v="700"/>
    <n v="11360.580000000002"/>
    <n v="6888"/>
    <n v="4472.5800000000017"/>
    <n v="16.229400000000002"/>
  </r>
  <r>
    <x v="0"/>
    <x v="177"/>
    <s v="Nortel Networks"/>
    <n v="400"/>
    <n v="8633.2800000000007"/>
    <n v="4088"/>
    <n v="4545.2800000000007"/>
    <n v="21.583200000000001"/>
  </r>
  <r>
    <x v="1"/>
    <x v="177"/>
    <s v="Exxon"/>
    <n v="200"/>
    <n v="2775.5000000000005"/>
    <n v="1968"/>
    <n v="807.50000000000045"/>
    <n v="13.877500000000003"/>
  </r>
  <r>
    <x v="2"/>
    <x v="178"/>
    <s v="Exxon"/>
    <n v="300"/>
    <n v="12693.599999999999"/>
    <n v="2541"/>
    <n v="10152.599999999999"/>
    <n v="42.311999999999998"/>
  </r>
  <r>
    <x v="1"/>
    <x v="179"/>
    <s v="Exxon"/>
    <n v="800"/>
    <n v="4707.28"/>
    <n v="7872"/>
    <n v="-3164.7200000000003"/>
    <n v="5.8841000000000001"/>
  </r>
  <r>
    <x v="2"/>
    <x v="180"/>
    <s v="Exxon"/>
    <n v="1000"/>
    <n v="100953.60000000001"/>
    <n v="8470"/>
    <n v="92483.6"/>
    <n v="100.95360000000001"/>
  </r>
  <r>
    <x v="0"/>
    <x v="180"/>
    <s v="Ford"/>
    <n v="500"/>
    <n v="16581.500000000004"/>
    <n v="5110"/>
    <n v="11471.500000000004"/>
    <n v="33.163000000000004"/>
  </r>
  <r>
    <x v="0"/>
    <x v="181"/>
    <s v="Nortel Networks"/>
    <n v="900"/>
    <n v="5418.3600000000006"/>
    <n v="9198"/>
    <n v="-3779.6399999999994"/>
    <n v="6.0204000000000004"/>
  </r>
  <r>
    <x v="2"/>
    <x v="181"/>
    <s v="Ford"/>
    <n v="100"/>
    <n v="12080.88"/>
    <n v="847"/>
    <n v="11233.88"/>
    <n v="120.80879999999999"/>
  </r>
  <r>
    <x v="1"/>
    <x v="181"/>
    <s v="General Motors"/>
    <n v="200"/>
    <n v="1743.3000000000004"/>
    <n v="1968"/>
    <n v="-224.69999999999959"/>
    <n v="8.7165000000000017"/>
  </r>
  <r>
    <x v="2"/>
    <x v="182"/>
    <s v="Ford"/>
    <n v="300"/>
    <n v="26101.440000000002"/>
    <n v="2541"/>
    <n v="23560.440000000002"/>
    <n v="87.004800000000003"/>
  </r>
  <r>
    <x v="0"/>
    <x v="183"/>
    <s v="State Farm"/>
    <n v="600"/>
    <n v="4951.9800000000005"/>
    <n v="6132"/>
    <n v="-1180.0199999999995"/>
    <n v="8.2533000000000012"/>
  </r>
  <r>
    <x v="1"/>
    <x v="183"/>
    <s v="Kroger"/>
    <n v="900"/>
    <n v="6596.3700000000008"/>
    <n v="8856"/>
    <n v="-2259.6299999999992"/>
    <n v="7.3293000000000008"/>
  </r>
  <r>
    <x v="2"/>
    <x v="183"/>
    <s v="Air Canada"/>
    <n v="800"/>
    <n v="77409.12000000001"/>
    <n v="6776"/>
    <n v="70633.12000000001"/>
    <n v="96.761400000000009"/>
  </r>
  <r>
    <x v="1"/>
    <x v="184"/>
    <s v="Ford"/>
    <n v="100"/>
    <n v="1035.8699999999999"/>
    <n v="984"/>
    <n v="51.869999999999891"/>
    <n v="10.358699999999999"/>
  </r>
  <r>
    <x v="0"/>
    <x v="185"/>
    <s v="Nortel Networks"/>
    <n v="600"/>
    <n v="5028.0000000000009"/>
    <n v="6132"/>
    <n v="-1103.9999999999991"/>
    <n v="8.3800000000000008"/>
  </r>
  <r>
    <x v="2"/>
    <x v="185"/>
    <s v="Ford"/>
    <n v="100"/>
    <n v="12664.06"/>
    <n v="847"/>
    <n v="11817.06"/>
    <n v="126.64059999999999"/>
  </r>
  <r>
    <x v="0"/>
    <x v="185"/>
    <s v="Air Canada"/>
    <n v="400"/>
    <n v="8918.8799999999992"/>
    <n v="4088"/>
    <n v="4830.8799999999992"/>
    <n v="22.297199999999997"/>
  </r>
  <r>
    <x v="0"/>
    <x v="185"/>
    <s v="HP"/>
    <n v="300"/>
    <n v="5150.4000000000005"/>
    <n v="3066"/>
    <n v="2084.4000000000005"/>
    <n v="17.168000000000003"/>
  </r>
  <r>
    <x v="0"/>
    <x v="185"/>
    <s v="Air Canada"/>
    <n v="800"/>
    <n v="18391.68"/>
    <n v="8176"/>
    <n v="10215.68"/>
    <n v="22.989599999999999"/>
  </r>
  <r>
    <x v="0"/>
    <x v="186"/>
    <s v="Kroger"/>
    <n v="900"/>
    <n v="8328.24"/>
    <n v="9198"/>
    <n v="-869.76000000000022"/>
    <n v="9.2536000000000005"/>
  </r>
  <r>
    <x v="0"/>
    <x v="186"/>
    <s v="Ford"/>
    <n v="900"/>
    <n v="17045.91"/>
    <n v="9198"/>
    <n v="7847.91"/>
    <n v="18.939900000000002"/>
  </r>
  <r>
    <x v="2"/>
    <x v="187"/>
    <s v="Kroger"/>
    <n v="100"/>
    <n v="15297.79"/>
    <n v="847"/>
    <n v="14450.79"/>
    <n v="152.97790000000001"/>
  </r>
  <r>
    <x v="2"/>
    <x v="187"/>
    <s v="Nortel Networks"/>
    <n v="900"/>
    <n v="18221.759999999998"/>
    <n v="7623"/>
    <n v="10598.759999999998"/>
    <n v="20.246399999999998"/>
  </r>
  <r>
    <x v="0"/>
    <x v="188"/>
    <s v="State Farm"/>
    <n v="200"/>
    <n v="3108"/>
    <n v="2044"/>
    <n v="1064"/>
    <n v="15.54"/>
  </r>
  <r>
    <x v="0"/>
    <x v="188"/>
    <s v="State Farm"/>
    <n v="500"/>
    <n v="4505.8999999999996"/>
    <n v="5110"/>
    <n v="-604.10000000000036"/>
    <n v="9.0117999999999991"/>
  </r>
  <r>
    <x v="0"/>
    <x v="188"/>
    <s v="Exxon"/>
    <n v="800"/>
    <n v="12011.999999999998"/>
    <n v="8176"/>
    <n v="3835.9999999999982"/>
    <n v="15.014999999999997"/>
  </r>
  <r>
    <x v="2"/>
    <x v="188"/>
    <s v="HP"/>
    <n v="100"/>
    <n v="17704.440000000002"/>
    <n v="847"/>
    <n v="16857.440000000002"/>
    <n v="177.04440000000002"/>
  </r>
  <r>
    <x v="2"/>
    <x v="188"/>
    <s v="Sears"/>
    <n v="300"/>
    <n v="6620.67"/>
    <n v="2541"/>
    <n v="4079.67"/>
    <n v="22.068899999999999"/>
  </r>
  <r>
    <x v="2"/>
    <x v="189"/>
    <s v="Sears"/>
    <n v="300"/>
    <n v="20910.96"/>
    <n v="2541"/>
    <n v="18369.96"/>
    <n v="69.703199999999995"/>
  </r>
  <r>
    <x v="2"/>
    <x v="189"/>
    <s v="Nortel Networks"/>
    <n v="300"/>
    <n v="34447.14"/>
    <n v="2541"/>
    <n v="31906.14"/>
    <n v="114.82379999999999"/>
  </r>
  <r>
    <x v="1"/>
    <x v="190"/>
    <s v="Nortel Networks"/>
    <n v="800"/>
    <n v="10208.160000000002"/>
    <n v="7872"/>
    <n v="2336.1600000000017"/>
    <n v="12.760200000000003"/>
  </r>
  <r>
    <x v="0"/>
    <x v="190"/>
    <s v="Ford"/>
    <n v="500"/>
    <n v="12575"/>
    <n v="5110"/>
    <n v="7465"/>
    <n v="25.15"/>
  </r>
  <r>
    <x v="0"/>
    <x v="191"/>
    <s v="Bell Canada"/>
    <n v="800"/>
    <n v="17891.28"/>
    <n v="8176"/>
    <n v="9715.2799999999988"/>
    <n v="22.364099999999997"/>
  </r>
  <r>
    <x v="2"/>
    <x v="191"/>
    <s v="Kroger"/>
    <n v="800"/>
    <n v="15336.8"/>
    <n v="6776"/>
    <n v="8560.7999999999993"/>
    <n v="19.170999999999999"/>
  </r>
  <r>
    <x v="2"/>
    <x v="191"/>
    <s v="Sears"/>
    <n v="100"/>
    <n v="9476.52"/>
    <n v="847"/>
    <n v="8629.52"/>
    <n v="94.765200000000007"/>
  </r>
  <r>
    <x v="1"/>
    <x v="192"/>
    <s v="General Motors"/>
    <n v="900"/>
    <n v="7764.119999999999"/>
    <n v="8856"/>
    <n v="-1091.880000000001"/>
    <n v="8.6267999999999994"/>
  </r>
  <r>
    <x v="2"/>
    <x v="193"/>
    <s v="Ford"/>
    <n v="500"/>
    <n v="9986.15"/>
    <n v="4235"/>
    <n v="5751.15"/>
    <n v="19.972300000000001"/>
  </r>
  <r>
    <x v="2"/>
    <x v="194"/>
    <s v="Exxon"/>
    <n v="900"/>
    <n v="166665.96000000002"/>
    <n v="7623"/>
    <n v="159042.96000000002"/>
    <n v="185.18440000000001"/>
  </r>
  <r>
    <x v="2"/>
    <x v="194"/>
    <s v="Ford"/>
    <n v="400"/>
    <n v="41467.679999999993"/>
    <n v="3388"/>
    <n v="38079.679999999993"/>
    <n v="103.66919999999999"/>
  </r>
  <r>
    <x v="1"/>
    <x v="194"/>
    <s v="General Motors"/>
    <n v="100"/>
    <n v="821.34"/>
    <n v="984"/>
    <n v="-162.65999999999997"/>
    <n v="8.2134"/>
  </r>
  <r>
    <x v="2"/>
    <x v="195"/>
    <s v="HP"/>
    <n v="100"/>
    <n v="1957"/>
    <n v="847"/>
    <n v="1110"/>
    <n v="19.57"/>
  </r>
  <r>
    <x v="1"/>
    <x v="196"/>
    <s v="Exxon"/>
    <n v="100"/>
    <n v="892.76"/>
    <n v="984"/>
    <n v="-91.240000000000009"/>
    <n v="8.9276"/>
  </r>
  <r>
    <x v="1"/>
    <x v="197"/>
    <s v="State Farm"/>
    <n v="600"/>
    <n v="3954.36"/>
    <n v="5904"/>
    <n v="-1949.6399999999999"/>
    <n v="6.5906000000000002"/>
  </r>
  <r>
    <x v="1"/>
    <x v="197"/>
    <s v="HP"/>
    <n v="500"/>
    <n v="7392"/>
    <n v="4920"/>
    <n v="2472"/>
    <n v="14.784000000000001"/>
  </r>
  <r>
    <x v="1"/>
    <x v="197"/>
    <s v="Nortel Networks"/>
    <n v="700"/>
    <n v="10192"/>
    <n v="6888"/>
    <n v="3304"/>
    <n v="14.56"/>
  </r>
  <r>
    <x v="0"/>
    <x v="197"/>
    <s v="Nortel Networks"/>
    <n v="600"/>
    <n v="10866.24"/>
    <n v="6132"/>
    <n v="4734.24"/>
    <n v="18.110399999999998"/>
  </r>
  <r>
    <x v="2"/>
    <x v="198"/>
    <s v="Exxon"/>
    <n v="300"/>
    <n v="36878.58"/>
    <n v="2541"/>
    <n v="34337.58"/>
    <n v="122.9286"/>
  </r>
  <r>
    <x v="1"/>
    <x v="199"/>
    <s v="Nortel Networks"/>
    <n v="600"/>
    <n v="2916"/>
    <n v="5904"/>
    <n v="-2988"/>
    <n v="4.8600000000000003"/>
  </r>
  <r>
    <x v="0"/>
    <x v="200"/>
    <s v="Kroger"/>
    <n v="800"/>
    <n v="5202.0800000000008"/>
    <n v="8176"/>
    <n v="-2973.9199999999992"/>
    <n v="6.502600000000001"/>
  </r>
  <r>
    <x v="0"/>
    <x v="201"/>
    <s v="Kroger"/>
    <n v="100"/>
    <n v="1769.8799999999999"/>
    <n v="1022"/>
    <n v="747.87999999999988"/>
    <n v="17.698799999999999"/>
  </r>
  <r>
    <x v="2"/>
    <x v="201"/>
    <s v="Kroger"/>
    <n v="300"/>
    <n v="52223.490000000005"/>
    <n v="2541"/>
    <n v="49682.490000000005"/>
    <n v="174.07830000000001"/>
  </r>
  <r>
    <x v="1"/>
    <x v="201"/>
    <s v="Ford"/>
    <n v="600"/>
    <n v="5290.74"/>
    <n v="5904"/>
    <n v="-613.26000000000022"/>
    <n v="8.8178999999999998"/>
  </r>
  <r>
    <x v="2"/>
    <x v="202"/>
    <s v="Exxon"/>
    <n v="600"/>
    <n v="58814.1"/>
    <n v="5082"/>
    <n v="53732.1"/>
    <n v="98.023499999999999"/>
  </r>
  <r>
    <x v="2"/>
    <x v="203"/>
    <s v="Air Canada"/>
    <n v="100"/>
    <n v="1741"/>
    <n v="847"/>
    <n v="894"/>
    <n v="17.41"/>
  </r>
  <r>
    <x v="1"/>
    <x v="204"/>
    <s v="State Farm"/>
    <n v="500"/>
    <n v="4382.6499999999996"/>
    <n v="4920"/>
    <n v="-537.35000000000036"/>
    <n v="8.7652999999999999"/>
  </r>
  <r>
    <x v="0"/>
    <x v="204"/>
    <s v="Exxon"/>
    <n v="200"/>
    <n v="4701.88"/>
    <n v="2044"/>
    <n v="2657.88"/>
    <n v="23.509399999999999"/>
  </r>
  <r>
    <x v="2"/>
    <x v="205"/>
    <s v="State Farm"/>
    <n v="100"/>
    <n v="8454.4500000000007"/>
    <n v="847"/>
    <n v="7607.4500000000007"/>
    <n v="84.544500000000014"/>
  </r>
  <r>
    <x v="1"/>
    <x v="205"/>
    <s v="Sears"/>
    <n v="800"/>
    <n v="11245.28"/>
    <n v="7872"/>
    <n v="3373.2800000000007"/>
    <n v="14.056600000000001"/>
  </r>
  <r>
    <x v="2"/>
    <x v="206"/>
    <s v="General Motors"/>
    <n v="1000"/>
    <n v="78431.999999999985"/>
    <n v="8470"/>
    <n v="69961.999999999985"/>
    <n v="78.431999999999988"/>
  </r>
  <r>
    <x v="1"/>
    <x v="206"/>
    <s v="HP"/>
    <n v="400"/>
    <n v="3780.48"/>
    <n v="3936"/>
    <n v="-155.51999999999998"/>
    <n v="9.4512"/>
  </r>
  <r>
    <x v="2"/>
    <x v="207"/>
    <s v="Kroger"/>
    <n v="600"/>
    <n v="64354.140000000007"/>
    <n v="5082"/>
    <n v="59272.140000000007"/>
    <n v="107.25690000000002"/>
  </r>
  <r>
    <x v="2"/>
    <x v="208"/>
    <s v="State Farm"/>
    <n v="500"/>
    <n v="57970"/>
    <n v="4235"/>
    <n v="53735"/>
    <n v="115.94"/>
  </r>
  <r>
    <x v="1"/>
    <x v="208"/>
    <s v="State Farm"/>
    <n v="600"/>
    <n v="5583.5999999999995"/>
    <n v="5904"/>
    <n v="-320.40000000000055"/>
    <n v="9.3059999999999992"/>
  </r>
  <r>
    <x v="0"/>
    <x v="208"/>
    <s v="General Motors"/>
    <n v="100"/>
    <n v="942.75"/>
    <n v="1022"/>
    <n v="-79.25"/>
    <n v="9.4275000000000002"/>
  </r>
  <r>
    <x v="1"/>
    <x v="208"/>
    <s v="HP"/>
    <n v="300"/>
    <n v="2106.2400000000002"/>
    <n v="2952"/>
    <n v="-845.75999999999976"/>
    <n v="7.0208000000000004"/>
  </r>
  <r>
    <x v="1"/>
    <x v="209"/>
    <s v="Air Canada"/>
    <n v="400"/>
    <n v="4449.12"/>
    <n v="3936"/>
    <n v="513.11999999999989"/>
    <n v="11.1228"/>
  </r>
  <r>
    <x v="0"/>
    <x v="209"/>
    <s v="Air Canada"/>
    <n v="900"/>
    <n v="14749.380000000001"/>
    <n v="9198"/>
    <n v="5551.380000000001"/>
    <n v="16.388200000000001"/>
  </r>
  <r>
    <x v="1"/>
    <x v="209"/>
    <s v="General Motors"/>
    <n v="600"/>
    <n v="6589.4399999999987"/>
    <n v="5904"/>
    <n v="685.43999999999869"/>
    <n v="10.982399999999998"/>
  </r>
  <r>
    <x v="2"/>
    <x v="210"/>
    <s v="Exxon"/>
    <n v="1000"/>
    <n v="17974.099999999999"/>
    <n v="8470"/>
    <n v="9504.0999999999985"/>
    <n v="17.9741"/>
  </r>
  <r>
    <x v="2"/>
    <x v="210"/>
    <s v="Air Canada"/>
    <n v="900"/>
    <n v="112648.31999999999"/>
    <n v="7623"/>
    <n v="105025.31999999999"/>
    <n v="125.16479999999999"/>
  </r>
  <r>
    <x v="1"/>
    <x v="210"/>
    <s v="Sears"/>
    <n v="1000"/>
    <n v="14771.199999999999"/>
    <n v="9840"/>
    <n v="4931.1999999999989"/>
    <n v="14.771199999999999"/>
  </r>
  <r>
    <x v="1"/>
    <x v="210"/>
    <s v="Sears"/>
    <n v="600"/>
    <n v="7982.28"/>
    <n v="5904"/>
    <n v="2078.2799999999997"/>
    <n v="13.303799999999999"/>
  </r>
  <r>
    <x v="2"/>
    <x v="211"/>
    <s v="Sears"/>
    <n v="700"/>
    <n v="109579.26"/>
    <n v="5929"/>
    <n v="103650.26"/>
    <n v="156.54179999999999"/>
  </r>
  <r>
    <x v="2"/>
    <x v="211"/>
    <s v="Sears"/>
    <n v="800"/>
    <n v="11790.240000000002"/>
    <n v="6776"/>
    <n v="5014.2400000000016"/>
    <n v="14.737800000000002"/>
  </r>
  <r>
    <x v="2"/>
    <x v="212"/>
    <s v="Nortel Networks"/>
    <n v="500"/>
    <n v="40350.449999999997"/>
    <n v="4235"/>
    <n v="36115.449999999997"/>
    <n v="80.70089999999999"/>
  </r>
  <r>
    <x v="0"/>
    <x v="212"/>
    <s v="General Motors"/>
    <n v="600"/>
    <n v="9734.4"/>
    <n v="6132"/>
    <n v="3602.3999999999996"/>
    <n v="16.224"/>
  </r>
  <r>
    <x v="2"/>
    <x v="213"/>
    <s v="Kroger"/>
    <n v="900"/>
    <n v="40500.630000000005"/>
    <n v="7623"/>
    <n v="32877.630000000005"/>
    <n v="45.000700000000002"/>
  </r>
  <r>
    <x v="2"/>
    <x v="214"/>
    <s v="Kroger"/>
    <n v="400"/>
    <n v="52566.080000000002"/>
    <n v="3388"/>
    <n v="49178.080000000002"/>
    <n v="131.4152"/>
  </r>
  <r>
    <x v="1"/>
    <x v="214"/>
    <s v="Air Canada"/>
    <n v="200"/>
    <n v="1313.82"/>
    <n v="1968"/>
    <n v="-654.18000000000006"/>
    <n v="6.5690999999999997"/>
  </r>
  <r>
    <x v="2"/>
    <x v="215"/>
    <s v="Ford"/>
    <n v="100"/>
    <n v="16179.739999999998"/>
    <n v="847"/>
    <n v="15332.739999999998"/>
    <n v="161.79739999999998"/>
  </r>
  <r>
    <x v="0"/>
    <x v="215"/>
    <s v="Sears"/>
    <n v="500"/>
    <n v="13653.2"/>
    <n v="5110"/>
    <n v="8543.2000000000007"/>
    <n v="27.3064"/>
  </r>
  <r>
    <x v="0"/>
    <x v="216"/>
    <s v="Sears"/>
    <n v="1000"/>
    <n v="22144.400000000001"/>
    <n v="10220"/>
    <n v="11924.400000000001"/>
    <n v="22.144400000000001"/>
  </r>
  <r>
    <x v="0"/>
    <x v="217"/>
    <s v="Sears"/>
    <n v="800"/>
    <n v="11177.760000000002"/>
    <n v="8176"/>
    <n v="3001.760000000002"/>
    <n v="13.972200000000003"/>
  </r>
  <r>
    <x v="1"/>
    <x v="217"/>
    <s v="General Motors"/>
    <n v="200"/>
    <n v="1548.82"/>
    <n v="1968"/>
    <n v="-419.18000000000006"/>
    <n v="7.7440999999999995"/>
  </r>
  <r>
    <x v="2"/>
    <x v="218"/>
    <s v="Nortel Networks"/>
    <n v="700"/>
    <n v="15702.05"/>
    <n v="5929"/>
    <n v="9773.0499999999993"/>
    <n v="22.4315"/>
  </r>
  <r>
    <x v="0"/>
    <x v="218"/>
    <s v="Sears"/>
    <n v="700"/>
    <n v="6443.15"/>
    <n v="7154"/>
    <n v="-710.85000000000036"/>
    <n v="9.2044999999999995"/>
  </r>
  <r>
    <x v="0"/>
    <x v="219"/>
    <s v="Kroger"/>
    <n v="800"/>
    <n v="4734.08"/>
    <n v="8176"/>
    <n v="-3441.92"/>
    <n v="5.9176000000000002"/>
  </r>
  <r>
    <x v="2"/>
    <x v="219"/>
    <s v="Air Canada"/>
    <n v="200"/>
    <n v="23414.34"/>
    <n v="1694"/>
    <n v="21720.34"/>
    <n v="117.07170000000001"/>
  </r>
  <r>
    <x v="1"/>
    <x v="219"/>
    <s v="Air Canada"/>
    <n v="100"/>
    <n v="966.77999999999975"/>
    <n v="984"/>
    <n v="-17.220000000000255"/>
    <n v="9.667799999999998"/>
  </r>
  <r>
    <x v="1"/>
    <x v="220"/>
    <s v="Nortel Networks"/>
    <n v="1000"/>
    <n v="11265.899999999998"/>
    <n v="9840"/>
    <n v="1425.8999999999978"/>
    <n v="11.265899999999998"/>
  </r>
  <r>
    <x v="0"/>
    <x v="221"/>
    <s v="HP"/>
    <n v="400"/>
    <n v="2225.6"/>
    <n v="4088"/>
    <n v="-1862.4"/>
    <n v="5.5640000000000001"/>
  </r>
  <r>
    <x v="2"/>
    <x v="222"/>
    <s v="Sears"/>
    <n v="500"/>
    <n v="6794.4"/>
    <n v="4235"/>
    <n v="2559.3999999999996"/>
    <n v="13.588799999999999"/>
  </r>
  <r>
    <x v="0"/>
    <x v="223"/>
    <s v="Exxon"/>
    <n v="200"/>
    <n v="5502.2000000000007"/>
    <n v="2044"/>
    <n v="3458.2000000000007"/>
    <n v="27.511000000000003"/>
  </r>
  <r>
    <x v="1"/>
    <x v="223"/>
    <s v="IBM"/>
    <n v="1000"/>
    <n v="6864.6000000000013"/>
    <n v="9840"/>
    <n v="-2975.3999999999987"/>
    <n v="6.8646000000000011"/>
  </r>
  <r>
    <x v="0"/>
    <x v="224"/>
    <s v="Exxon"/>
    <n v="300"/>
    <n v="7453.920000000001"/>
    <n v="3066"/>
    <n v="4387.920000000001"/>
    <n v="24.846400000000003"/>
  </r>
  <r>
    <x v="2"/>
    <x v="225"/>
    <s v="HP"/>
    <n v="1000"/>
    <n v="18565.200000000004"/>
    <n v="8470"/>
    <n v="10095.200000000004"/>
    <n v="18.565200000000004"/>
  </r>
  <r>
    <x v="0"/>
    <x v="226"/>
    <s v="Kroger"/>
    <n v="100"/>
    <n v="780.2700000000001"/>
    <n v="1022"/>
    <n v="-241.7299999999999"/>
    <n v="7.8027000000000006"/>
  </r>
  <r>
    <x v="0"/>
    <x v="227"/>
    <s v="State Farm"/>
    <n v="900"/>
    <n v="4629.24"/>
    <n v="9198"/>
    <n v="-4568.76"/>
    <n v="5.1436000000000002"/>
  </r>
  <r>
    <x v="2"/>
    <x v="227"/>
    <s v="Nortel Networks"/>
    <n v="700"/>
    <n v="42540.33"/>
    <n v="5929"/>
    <n v="36611.33"/>
    <n v="60.771900000000002"/>
  </r>
  <r>
    <x v="0"/>
    <x v="227"/>
    <s v="Exxon"/>
    <n v="500"/>
    <n v="8545.5"/>
    <n v="5110"/>
    <n v="3435.5"/>
    <n v="17.091000000000001"/>
  </r>
  <r>
    <x v="1"/>
    <x v="227"/>
    <s v="IBM"/>
    <n v="500"/>
    <n v="5649.6999999999989"/>
    <n v="4920"/>
    <n v="729.69999999999891"/>
    <n v="11.299399999999999"/>
  </r>
  <r>
    <x v="0"/>
    <x v="228"/>
    <s v="Exxon"/>
    <n v="300"/>
    <n v="5325.8999999999987"/>
    <n v="3066"/>
    <n v="2259.8999999999987"/>
    <n v="17.752999999999997"/>
  </r>
  <r>
    <x v="2"/>
    <x v="228"/>
    <s v="Sears"/>
    <n v="800"/>
    <n v="66913.440000000002"/>
    <n v="6776"/>
    <n v="60137.440000000002"/>
    <n v="83.641800000000003"/>
  </r>
  <r>
    <x v="2"/>
    <x v="229"/>
    <s v="Kroger"/>
    <n v="400"/>
    <n v="45721.599999999999"/>
    <n v="3388"/>
    <n v="42333.599999999999"/>
    <n v="114.304"/>
  </r>
  <r>
    <x v="0"/>
    <x v="229"/>
    <s v="Nortel Networks"/>
    <n v="900"/>
    <n v="7664.4"/>
    <n v="9198"/>
    <n v="-1533.6000000000004"/>
    <n v="8.516"/>
  </r>
  <r>
    <x v="0"/>
    <x v="230"/>
    <s v="Kroger"/>
    <n v="500"/>
    <n v="3719.6000000000004"/>
    <n v="5110"/>
    <n v="-1390.3999999999996"/>
    <n v="7.4392000000000005"/>
  </r>
  <r>
    <x v="0"/>
    <x v="231"/>
    <s v="State Farm"/>
    <n v="900"/>
    <n v="21397.320000000003"/>
    <n v="9198"/>
    <n v="12199.320000000003"/>
    <n v="23.774800000000003"/>
  </r>
  <r>
    <x v="2"/>
    <x v="231"/>
    <s v="Kroger"/>
    <n v="800"/>
    <n v="85664.16"/>
    <n v="6776"/>
    <n v="78888.160000000003"/>
    <n v="107.0802"/>
  </r>
  <r>
    <x v="2"/>
    <x v="231"/>
    <s v="Ford"/>
    <n v="1000"/>
    <n v="93914.7"/>
    <n v="8470"/>
    <n v="85444.7"/>
    <n v="93.914699999999996"/>
  </r>
  <r>
    <x v="2"/>
    <x v="232"/>
    <s v="Nortel Networks"/>
    <n v="900"/>
    <n v="51641.279999999999"/>
    <n v="7623"/>
    <n v="44018.28"/>
    <n v="57.379199999999997"/>
  </r>
  <r>
    <x v="1"/>
    <x v="232"/>
    <s v="Kroger"/>
    <n v="200"/>
    <n v="2062.6400000000003"/>
    <n v="1968"/>
    <n v="94.640000000000327"/>
    <n v="10.313200000000002"/>
  </r>
  <r>
    <x v="1"/>
    <x v="232"/>
    <s v="Air Canada"/>
    <n v="700"/>
    <n v="3035.3399999999997"/>
    <n v="6888"/>
    <n v="-3852.6600000000003"/>
    <n v="4.3361999999999998"/>
  </r>
  <r>
    <x v="2"/>
    <x v="232"/>
    <s v="General Motors"/>
    <n v="800"/>
    <n v="158639.28"/>
    <n v="6776"/>
    <n v="151863.28"/>
    <n v="198.29910000000001"/>
  </r>
  <r>
    <x v="1"/>
    <x v="232"/>
    <s v="Exxon"/>
    <n v="500"/>
    <n v="6844.2"/>
    <n v="4920"/>
    <n v="1924.1999999999998"/>
    <n v="13.6884"/>
  </r>
  <r>
    <x v="2"/>
    <x v="233"/>
    <s v="Kroger"/>
    <n v="700"/>
    <n v="74848.26999999999"/>
    <n v="5929"/>
    <n v="68919.26999999999"/>
    <n v="106.92609999999999"/>
  </r>
  <r>
    <x v="1"/>
    <x v="233"/>
    <s v="Sears"/>
    <n v="1000"/>
    <n v="7603.2"/>
    <n v="9840"/>
    <n v="-2236.8000000000002"/>
    <n v="7.6032000000000002"/>
  </r>
  <r>
    <x v="1"/>
    <x v="234"/>
    <s v="Exxon"/>
    <n v="500"/>
    <n v="6300.0000000000009"/>
    <n v="4920"/>
    <n v="1380.0000000000009"/>
    <n v="12.600000000000001"/>
  </r>
  <r>
    <x v="0"/>
    <x v="234"/>
    <s v="Exxon"/>
    <n v="900"/>
    <n v="16321.499999999998"/>
    <n v="9198"/>
    <n v="7123.4999999999982"/>
    <n v="18.134999999999998"/>
  </r>
  <r>
    <x v="1"/>
    <x v="234"/>
    <s v="Exxon"/>
    <n v="500"/>
    <n v="6025.2500000000009"/>
    <n v="4920"/>
    <n v="1105.2500000000009"/>
    <n v="12.050500000000001"/>
  </r>
  <r>
    <x v="1"/>
    <x v="235"/>
    <s v="Kroger"/>
    <n v="500"/>
    <n v="5257.8"/>
    <n v="4920"/>
    <n v="337.80000000000018"/>
    <n v="10.515600000000001"/>
  </r>
  <r>
    <x v="2"/>
    <x v="236"/>
    <s v="Exxon"/>
    <n v="800"/>
    <n v="89944.87999999999"/>
    <n v="6776"/>
    <n v="83168.87999999999"/>
    <n v="112.43109999999999"/>
  </r>
  <r>
    <x v="0"/>
    <x v="237"/>
    <s v="General Motors"/>
    <n v="100"/>
    <n v="938.28"/>
    <n v="1022"/>
    <n v="-83.720000000000027"/>
    <n v="9.3827999999999996"/>
  </r>
  <r>
    <x v="1"/>
    <x v="238"/>
    <s v="Kroger"/>
    <n v="1000"/>
    <n v="4518.7999999999993"/>
    <n v="9840"/>
    <n v="-5321.2000000000007"/>
    <n v="4.5187999999999997"/>
  </r>
  <r>
    <x v="0"/>
    <x v="239"/>
    <s v="Exxon"/>
    <n v="600"/>
    <n v="5527.2000000000007"/>
    <n v="6132"/>
    <n v="-604.79999999999927"/>
    <n v="9.2120000000000015"/>
  </r>
  <r>
    <x v="2"/>
    <x v="239"/>
    <s v="Air Canada"/>
    <n v="500"/>
    <n v="46238"/>
    <n v="4235"/>
    <n v="42003"/>
    <n v="92.475999999999999"/>
  </r>
  <r>
    <x v="0"/>
    <x v="239"/>
    <s v="Nortel Networks"/>
    <n v="100"/>
    <n v="1401.6400000000003"/>
    <n v="1022"/>
    <n v="379.64000000000033"/>
    <n v="14.016400000000003"/>
  </r>
  <r>
    <x v="0"/>
    <x v="240"/>
    <s v="General Motors"/>
    <n v="100"/>
    <n v="1757.2499999999998"/>
    <n v="1022"/>
    <n v="735.24999999999977"/>
    <n v="17.572499999999998"/>
  </r>
  <r>
    <x v="0"/>
    <x v="241"/>
    <s v="Air Canada"/>
    <n v="500"/>
    <n v="4045.1"/>
    <n v="5110"/>
    <n v="-1064.9000000000001"/>
    <n v="8.0901999999999994"/>
  </r>
  <r>
    <x v="0"/>
    <x v="241"/>
    <s v="Sears"/>
    <n v="600"/>
    <n v="9585.119999999999"/>
    <n v="6132"/>
    <n v="3453.119999999999"/>
    <n v="15.975199999999999"/>
  </r>
  <r>
    <x v="2"/>
    <x v="242"/>
    <s v="Bell Canada"/>
    <n v="800"/>
    <n v="13593.6"/>
    <n v="6776"/>
    <n v="6817.6"/>
    <n v="16.992000000000001"/>
  </r>
  <r>
    <x v="2"/>
    <x v="242"/>
    <s v="Air Canada"/>
    <n v="400"/>
    <n v="82308.960000000006"/>
    <n v="3388"/>
    <n v="78920.960000000006"/>
    <n v="205.7724"/>
  </r>
  <r>
    <x v="2"/>
    <x v="243"/>
    <s v="Kroger"/>
    <n v="400"/>
    <n v="9425.4"/>
    <n v="3388"/>
    <n v="6037.4"/>
    <n v="23.563499999999998"/>
  </r>
  <r>
    <x v="0"/>
    <x v="243"/>
    <s v="Exxon"/>
    <n v="700"/>
    <n v="16741.759999999998"/>
    <n v="7154"/>
    <n v="9587.7599999999984"/>
    <n v="23.916799999999999"/>
  </r>
  <r>
    <x v="0"/>
    <x v="244"/>
    <s v="General Motors"/>
    <n v="700"/>
    <n v="5800.06"/>
    <n v="7154"/>
    <n v="-1353.9399999999996"/>
    <n v="8.2858000000000001"/>
  </r>
  <r>
    <x v="1"/>
    <x v="245"/>
    <s v="Kroger"/>
    <n v="500"/>
    <n v="4969.8"/>
    <n v="4920"/>
    <n v="49.800000000000182"/>
    <n v="9.9396000000000004"/>
  </r>
  <r>
    <x v="1"/>
    <x v="246"/>
    <s v="Kroger"/>
    <n v="800"/>
    <n v="11460.16"/>
    <n v="7872"/>
    <n v="3588.16"/>
    <n v="14.325200000000001"/>
  </r>
  <r>
    <x v="1"/>
    <x v="246"/>
    <s v="Air Canada"/>
    <n v="600"/>
    <n v="5497.08"/>
    <n v="5904"/>
    <n v="-406.92000000000007"/>
    <n v="9.1617999999999995"/>
  </r>
  <r>
    <x v="0"/>
    <x v="246"/>
    <s v="Nortel Networks"/>
    <n v="800"/>
    <n v="21507.360000000001"/>
    <n v="8176"/>
    <n v="13331.36"/>
    <n v="26.8842"/>
  </r>
  <r>
    <x v="1"/>
    <x v="246"/>
    <s v="Sears"/>
    <n v="700"/>
    <n v="6357.12"/>
    <n v="6888"/>
    <n v="-530.88000000000011"/>
    <n v="9.0815999999999999"/>
  </r>
  <r>
    <x v="1"/>
    <x v="247"/>
    <s v="Ford"/>
    <n v="1000"/>
    <n v="9348.1999999999989"/>
    <n v="9840"/>
    <n v="-491.80000000000109"/>
    <n v="9.3481999999999985"/>
  </r>
  <r>
    <x v="2"/>
    <x v="248"/>
    <s v="State Farm"/>
    <n v="900"/>
    <n v="88173.900000000009"/>
    <n v="7623"/>
    <n v="80550.900000000009"/>
    <n v="97.971000000000004"/>
  </r>
  <r>
    <x v="1"/>
    <x v="248"/>
    <s v="Nortel Networks"/>
    <n v="900"/>
    <n v="9675.18"/>
    <n v="8856"/>
    <n v="819.18000000000029"/>
    <n v="10.7502"/>
  </r>
  <r>
    <x v="1"/>
    <x v="248"/>
    <s v="Ford"/>
    <n v="900"/>
    <n v="5311.9800000000005"/>
    <n v="8856"/>
    <n v="-3544.0199999999995"/>
    <n v="5.9022000000000006"/>
  </r>
  <r>
    <x v="2"/>
    <x v="248"/>
    <s v="Sears"/>
    <n v="500"/>
    <n v="52564.200000000004"/>
    <n v="4235"/>
    <n v="48329.200000000004"/>
    <n v="105.12840000000001"/>
  </r>
  <r>
    <x v="2"/>
    <x v="249"/>
    <s v="HP"/>
    <n v="1000"/>
    <n v="19665"/>
    <n v="8470"/>
    <n v="11195"/>
    <n v="19.664999999999999"/>
  </r>
  <r>
    <x v="1"/>
    <x v="250"/>
    <s v="General Motors"/>
    <n v="600"/>
    <n v="6864.0000000000009"/>
    <n v="5904"/>
    <n v="960.00000000000091"/>
    <n v="11.440000000000001"/>
  </r>
  <r>
    <x v="0"/>
    <x v="250"/>
    <s v="General Motors"/>
    <n v="600"/>
    <n v="10260"/>
    <n v="6132"/>
    <n v="4128"/>
    <n v="17.100000000000001"/>
  </r>
  <r>
    <x v="1"/>
    <x v="251"/>
    <s v="Kroger"/>
    <n v="800"/>
    <n v="4284"/>
    <n v="7872"/>
    <n v="-3588"/>
    <n v="5.3550000000000004"/>
  </r>
  <r>
    <x v="2"/>
    <x v="252"/>
    <s v="Air Canada"/>
    <n v="200"/>
    <n v="3414.96"/>
    <n v="1694"/>
    <n v="1720.96"/>
    <n v="17.0748"/>
  </r>
  <r>
    <x v="0"/>
    <x v="252"/>
    <s v="Nortel Networks"/>
    <n v="1000"/>
    <n v="9035.4000000000015"/>
    <n v="10220"/>
    <n v="-1184.5999999999985"/>
    <n v="9.035400000000001"/>
  </r>
  <r>
    <x v="2"/>
    <x v="252"/>
    <s v="Sears"/>
    <n v="400"/>
    <n v="6123.2"/>
    <n v="3388"/>
    <n v="2735.2"/>
    <n v="15.308"/>
  </r>
  <r>
    <x v="1"/>
    <x v="253"/>
    <s v="Kroger"/>
    <n v="300"/>
    <n v="4231.8"/>
    <n v="2952"/>
    <n v="1279.8000000000002"/>
    <n v="14.106"/>
  </r>
  <r>
    <x v="1"/>
    <x v="253"/>
    <s v="General Motors"/>
    <n v="500"/>
    <n v="3399"/>
    <n v="4920"/>
    <n v="-1521"/>
    <n v="6.798"/>
  </r>
  <r>
    <x v="1"/>
    <x v="254"/>
    <s v="Exxon"/>
    <n v="200"/>
    <n v="1676.56"/>
    <n v="1968"/>
    <n v="-291.44000000000005"/>
    <n v="8.3827999999999996"/>
  </r>
  <r>
    <x v="1"/>
    <x v="255"/>
    <s v="Kroger"/>
    <n v="400"/>
    <n v="4267.8"/>
    <n v="3936"/>
    <n v="331.80000000000018"/>
    <n v="10.669500000000001"/>
  </r>
  <r>
    <x v="1"/>
    <x v="255"/>
    <s v="Kroger"/>
    <n v="100"/>
    <n v="1108.6000000000001"/>
    <n v="984"/>
    <n v="124.60000000000014"/>
    <n v="11.086000000000002"/>
  </r>
  <r>
    <x v="2"/>
    <x v="255"/>
    <s v="Nortel Networks"/>
    <n v="900"/>
    <n v="73170.720000000001"/>
    <n v="7623"/>
    <n v="65547.72"/>
    <n v="81.300799999999995"/>
  </r>
  <r>
    <x v="1"/>
    <x v="256"/>
    <s v="Kroger"/>
    <n v="400"/>
    <n v="3117.5200000000004"/>
    <n v="3936"/>
    <n v="-818.47999999999956"/>
    <n v="7.7938000000000009"/>
  </r>
  <r>
    <x v="1"/>
    <x v="256"/>
    <s v="Nortel Networks"/>
    <n v="300"/>
    <n v="3037.14"/>
    <n v="2952"/>
    <n v="85.139999999999873"/>
    <n v="10.123799999999999"/>
  </r>
  <r>
    <x v="0"/>
    <x v="257"/>
    <s v="HP"/>
    <n v="400"/>
    <n v="8727.1200000000008"/>
    <n v="4088"/>
    <n v="4639.1200000000008"/>
    <n v="21.817800000000002"/>
  </r>
  <r>
    <x v="0"/>
    <x v="257"/>
    <s v="Kroger"/>
    <n v="100"/>
    <n v="939.06"/>
    <n v="1022"/>
    <n v="-82.940000000000055"/>
    <n v="9.3905999999999992"/>
  </r>
  <r>
    <x v="1"/>
    <x v="258"/>
    <s v="Kroger"/>
    <n v="400"/>
    <n v="3808.8"/>
    <n v="3936"/>
    <n v="-127.19999999999982"/>
    <n v="9.5220000000000002"/>
  </r>
  <r>
    <x v="1"/>
    <x v="258"/>
    <s v="Air Canada"/>
    <n v="500"/>
    <n v="2076.9"/>
    <n v="4920"/>
    <n v="-2843.1"/>
    <n v="4.1538000000000004"/>
  </r>
  <r>
    <x v="1"/>
    <x v="258"/>
    <s v="General Motors"/>
    <n v="100"/>
    <n v="1002"/>
    <n v="984"/>
    <n v="18"/>
    <n v="10.02"/>
  </r>
  <r>
    <x v="0"/>
    <x v="258"/>
    <s v="General Motors"/>
    <n v="500"/>
    <n v="8258.4"/>
    <n v="5110"/>
    <n v="3148.3999999999996"/>
    <n v="16.5168"/>
  </r>
  <r>
    <x v="1"/>
    <x v="259"/>
    <s v="State Farm"/>
    <n v="600"/>
    <n v="5520.06"/>
    <n v="5904"/>
    <n v="-383.9399999999996"/>
    <n v="9.2001000000000008"/>
  </r>
  <r>
    <x v="0"/>
    <x v="259"/>
    <s v="Air Canada"/>
    <n v="300"/>
    <n v="7871.76"/>
    <n v="3066"/>
    <n v="4805.76"/>
    <n v="26.2392"/>
  </r>
  <r>
    <x v="2"/>
    <x v="260"/>
    <s v="Nortel Networks"/>
    <n v="300"/>
    <n v="34782.239999999998"/>
    <n v="2541"/>
    <n v="32241.239999999998"/>
    <n v="115.9408"/>
  </r>
  <r>
    <x v="1"/>
    <x v="260"/>
    <s v="Sears"/>
    <n v="800"/>
    <n v="4434.4000000000005"/>
    <n v="7872"/>
    <n v="-3437.5999999999995"/>
    <n v="5.543000000000001"/>
  </r>
  <r>
    <x v="0"/>
    <x v="261"/>
    <s v="General Motors"/>
    <n v="900"/>
    <n v="24946.83"/>
    <n v="9198"/>
    <n v="15748.830000000002"/>
    <n v="27.718700000000002"/>
  </r>
  <r>
    <x v="1"/>
    <x v="261"/>
    <s v="IBM"/>
    <n v="200"/>
    <n v="2010.4200000000003"/>
    <n v="1968"/>
    <n v="42.4200000000003"/>
    <n v="10.052100000000001"/>
  </r>
  <r>
    <x v="1"/>
    <x v="262"/>
    <s v="Exxon"/>
    <n v="1000"/>
    <n v="12504"/>
    <n v="9840"/>
    <n v="2664"/>
    <n v="12.504"/>
  </r>
  <r>
    <x v="1"/>
    <x v="262"/>
    <s v="Sears"/>
    <n v="800"/>
    <n v="6770.4"/>
    <n v="7872"/>
    <n v="-1101.6000000000004"/>
    <n v="8.4629999999999992"/>
  </r>
  <r>
    <x v="0"/>
    <x v="262"/>
    <s v="Nortel Networks"/>
    <n v="600"/>
    <n v="5183.1000000000004"/>
    <n v="6132"/>
    <n v="-948.89999999999964"/>
    <n v="8.6385000000000005"/>
  </r>
  <r>
    <x v="1"/>
    <x v="263"/>
    <s v="State Farm"/>
    <n v="900"/>
    <n v="13789.440000000002"/>
    <n v="8856"/>
    <n v="4933.4400000000023"/>
    <n v="15.321600000000002"/>
  </r>
  <r>
    <x v="0"/>
    <x v="264"/>
    <s v="Kroger"/>
    <n v="400"/>
    <n v="9112.4000000000015"/>
    <n v="4088"/>
    <n v="5024.4000000000015"/>
    <n v="22.781000000000002"/>
  </r>
  <r>
    <x v="0"/>
    <x v="264"/>
    <s v="Ford"/>
    <n v="800"/>
    <n v="20820.240000000002"/>
    <n v="8176"/>
    <n v="12644.240000000002"/>
    <n v="26.025300000000001"/>
  </r>
  <r>
    <x v="1"/>
    <x v="264"/>
    <s v="Sears"/>
    <n v="500"/>
    <n v="4304"/>
    <n v="4920"/>
    <n v="-616"/>
    <n v="8.6080000000000005"/>
  </r>
  <r>
    <x v="0"/>
    <x v="264"/>
    <s v="State Farm"/>
    <n v="800"/>
    <n v="20912.080000000002"/>
    <n v="8176"/>
    <n v="12736.080000000002"/>
    <n v="26.140100000000004"/>
  </r>
  <r>
    <x v="2"/>
    <x v="264"/>
    <s v="Sears"/>
    <n v="900"/>
    <n v="149227.74"/>
    <n v="7623"/>
    <n v="141604.74"/>
    <n v="165.80859999999998"/>
  </r>
  <r>
    <x v="2"/>
    <x v="265"/>
    <s v="Ford"/>
    <n v="800"/>
    <n v="22081.360000000001"/>
    <n v="6776"/>
    <n v="15305.36"/>
    <n v="27.601700000000001"/>
  </r>
  <r>
    <x v="1"/>
    <x v="266"/>
    <s v="General Motors"/>
    <n v="1000"/>
    <n v="9476"/>
    <n v="9840"/>
    <n v="-364"/>
    <n v="9.4760000000000009"/>
  </r>
  <r>
    <x v="0"/>
    <x v="267"/>
    <s v="Kroger"/>
    <n v="100"/>
    <n v="1985.7399999999998"/>
    <n v="1022"/>
    <n v="963.73999999999978"/>
    <n v="19.857399999999998"/>
  </r>
  <r>
    <x v="2"/>
    <x v="267"/>
    <s v="Exxon"/>
    <n v="700"/>
    <n v="15374.45"/>
    <n v="5929"/>
    <n v="9445.4500000000007"/>
    <n v="21.9635"/>
  </r>
  <r>
    <x v="2"/>
    <x v="267"/>
    <s v="IBM"/>
    <n v="100"/>
    <n v="11103.859999999999"/>
    <n v="847"/>
    <n v="10256.859999999999"/>
    <n v="111.03859999999999"/>
  </r>
  <r>
    <x v="0"/>
    <x v="268"/>
    <s v="Nortel Networks"/>
    <n v="900"/>
    <n v="5626.8"/>
    <n v="9198"/>
    <n v="-3571.2"/>
    <n v="6.2519999999999998"/>
  </r>
  <r>
    <x v="0"/>
    <x v="268"/>
    <s v="Sears"/>
    <n v="400"/>
    <n v="8790.5999999999985"/>
    <n v="4088"/>
    <n v="4702.5999999999985"/>
    <n v="21.976499999999998"/>
  </r>
  <r>
    <x v="2"/>
    <x v="269"/>
    <s v="Exxon"/>
    <n v="100"/>
    <n v="1840.4400000000003"/>
    <n v="847"/>
    <n v="993.44000000000028"/>
    <n v="18.404400000000003"/>
  </r>
  <r>
    <x v="1"/>
    <x v="269"/>
    <s v="Air Canada"/>
    <n v="600"/>
    <n v="5799.6"/>
    <n v="5904"/>
    <n v="-104.39999999999964"/>
    <n v="9.6660000000000004"/>
  </r>
  <r>
    <x v="2"/>
    <x v="269"/>
    <s v="General Motors"/>
    <n v="1000"/>
    <n v="95580.9"/>
    <n v="8470"/>
    <n v="87110.9"/>
    <n v="95.5809"/>
  </r>
  <r>
    <x v="1"/>
    <x v="269"/>
    <s v="General Motors"/>
    <n v="200"/>
    <n v="2829.96"/>
    <n v="1968"/>
    <n v="861.96"/>
    <n v="14.149800000000001"/>
  </r>
  <r>
    <x v="1"/>
    <x v="270"/>
    <s v="Air Canada"/>
    <n v="200"/>
    <n v="1596.64"/>
    <n v="1968"/>
    <n v="-371.3599999999999"/>
    <n v="7.9832000000000001"/>
  </r>
  <r>
    <x v="2"/>
    <x v="271"/>
    <s v="IBM"/>
    <n v="100"/>
    <n v="8916.84"/>
    <n v="847"/>
    <n v="8069.84"/>
    <n v="89.168400000000005"/>
  </r>
  <r>
    <x v="1"/>
    <x v="272"/>
    <s v="Nortel Networks"/>
    <n v="500"/>
    <n v="2367.8500000000004"/>
    <n v="4920"/>
    <n v="-2552.1499999999996"/>
    <n v="4.7357000000000005"/>
  </r>
  <r>
    <x v="2"/>
    <x v="273"/>
    <s v="Exxon"/>
    <n v="600"/>
    <n v="70826.880000000005"/>
    <n v="5082"/>
    <n v="65744.88"/>
    <n v="118.04480000000001"/>
  </r>
  <r>
    <x v="0"/>
    <x v="274"/>
    <s v="Kroger"/>
    <n v="1000"/>
    <n v="23759.5"/>
    <n v="10220"/>
    <n v="13539.5"/>
    <n v="23.759499999999999"/>
  </r>
  <r>
    <x v="0"/>
    <x v="274"/>
    <s v="Exxon"/>
    <n v="900"/>
    <n v="8885.52"/>
    <n v="9198"/>
    <n v="-312.47999999999956"/>
    <n v="9.8727999999999998"/>
  </r>
  <r>
    <x v="0"/>
    <x v="274"/>
    <s v="Ford"/>
    <n v="500"/>
    <n v="4359.6000000000004"/>
    <n v="5110"/>
    <n v="-750.39999999999964"/>
    <n v="8.7192000000000007"/>
  </r>
  <r>
    <x v="0"/>
    <x v="274"/>
    <s v="IBM"/>
    <n v="300"/>
    <n v="1346.4"/>
    <n v="3066"/>
    <n v="-1719.6"/>
    <n v="4.4880000000000004"/>
  </r>
  <r>
    <x v="0"/>
    <x v="275"/>
    <s v="IBM"/>
    <n v="300"/>
    <n v="1955.76"/>
    <n v="3066"/>
    <n v="-1110.24"/>
    <n v="6.5191999999999997"/>
  </r>
  <r>
    <x v="2"/>
    <x v="276"/>
    <s v="Exxon"/>
    <n v="900"/>
    <n v="83263.320000000007"/>
    <n v="7623"/>
    <n v="75640.320000000007"/>
    <n v="92.514800000000008"/>
  </r>
  <r>
    <x v="2"/>
    <x v="276"/>
    <s v="Ford"/>
    <n v="700"/>
    <n v="57053.919999999998"/>
    <n v="5929"/>
    <n v="51124.92"/>
    <n v="81.505600000000001"/>
  </r>
  <r>
    <x v="2"/>
    <x v="277"/>
    <s v="Nortel Networks"/>
    <n v="600"/>
    <n v="42953.94"/>
    <n v="5082"/>
    <n v="37871.94"/>
    <n v="71.5899"/>
  </r>
  <r>
    <x v="2"/>
    <x v="278"/>
    <s v="Ford"/>
    <n v="800"/>
    <n v="12823.12"/>
    <n v="6776"/>
    <n v="6047.1200000000008"/>
    <n v="16.0289"/>
  </r>
  <r>
    <x v="0"/>
    <x v="278"/>
    <s v="Sears"/>
    <n v="800"/>
    <n v="20230.400000000001"/>
    <n v="8176"/>
    <n v="12054.400000000001"/>
    <n v="25.288"/>
  </r>
  <r>
    <x v="2"/>
    <x v="279"/>
    <s v="Exxon"/>
    <n v="300"/>
    <n v="27831.719999999998"/>
    <n v="2541"/>
    <n v="25290.719999999998"/>
    <n v="92.77239999999999"/>
  </r>
  <r>
    <x v="0"/>
    <x v="279"/>
    <s v="IBM"/>
    <n v="100"/>
    <n v="2390.04"/>
    <n v="1022"/>
    <n v="1368.04"/>
    <n v="23.900400000000001"/>
  </r>
  <r>
    <x v="0"/>
    <x v="280"/>
    <s v="State Farm"/>
    <n v="800"/>
    <n v="16839.68"/>
    <n v="8176"/>
    <n v="8663.68"/>
    <n v="21.049600000000002"/>
  </r>
  <r>
    <x v="2"/>
    <x v="280"/>
    <s v="IBM"/>
    <n v="500"/>
    <n v="36383.25"/>
    <n v="4235"/>
    <n v="32148.25"/>
    <n v="72.766499999999994"/>
  </r>
  <r>
    <x v="0"/>
    <x v="281"/>
    <s v="Exxon"/>
    <n v="700"/>
    <n v="12555.27"/>
    <n v="7154"/>
    <n v="5401.27"/>
    <n v="17.9361"/>
  </r>
  <r>
    <x v="2"/>
    <x v="282"/>
    <s v="IBM"/>
    <n v="100"/>
    <n v="11689.92"/>
    <n v="847"/>
    <n v="10842.92"/>
    <n v="116.89920000000001"/>
  </r>
  <r>
    <x v="0"/>
    <x v="282"/>
    <s v="Nortel Networks"/>
    <n v="900"/>
    <n v="16986.060000000001"/>
    <n v="9198"/>
    <n v="7788.0600000000013"/>
    <n v="18.8734"/>
  </r>
  <r>
    <x v="1"/>
    <x v="283"/>
    <s v="Air Canada"/>
    <n v="500"/>
    <n v="4190"/>
    <n v="4920"/>
    <n v="-730"/>
    <n v="8.3800000000000008"/>
  </r>
  <r>
    <x v="2"/>
    <x v="283"/>
    <s v="Nortel Networks"/>
    <n v="100"/>
    <n v="22563.9"/>
    <n v="847"/>
    <n v="21716.9"/>
    <n v="225.63900000000001"/>
  </r>
  <r>
    <x v="0"/>
    <x v="283"/>
    <s v="Sears"/>
    <n v="200"/>
    <n v="3142.3"/>
    <n v="2044"/>
    <n v="1098.3000000000002"/>
    <n v="15.711500000000001"/>
  </r>
  <r>
    <x v="0"/>
    <x v="284"/>
    <s v="Exxon"/>
    <n v="600"/>
    <n v="4962.2999999999993"/>
    <n v="6132"/>
    <n v="-1169.7000000000007"/>
    <n v="8.2704999999999984"/>
  </r>
  <r>
    <x v="2"/>
    <x v="284"/>
    <s v="Air Canada"/>
    <n v="100"/>
    <n v="11724.3"/>
    <n v="847"/>
    <n v="10877.3"/>
    <n v="117.24299999999999"/>
  </r>
  <r>
    <x v="0"/>
    <x v="284"/>
    <s v="Nortel Networks"/>
    <n v="500"/>
    <n v="10278.4"/>
    <n v="5110"/>
    <n v="5168.3999999999996"/>
    <n v="20.556799999999999"/>
  </r>
  <r>
    <x v="1"/>
    <x v="284"/>
    <s v="Sears"/>
    <n v="700"/>
    <n v="5824"/>
    <n v="6888"/>
    <n v="-1064"/>
    <n v="8.32"/>
  </r>
  <r>
    <x v="2"/>
    <x v="285"/>
    <s v="State Farm"/>
    <n v="500"/>
    <n v="45124.200000000004"/>
    <n v="4235"/>
    <n v="40889.200000000004"/>
    <n v="90.248400000000004"/>
  </r>
  <r>
    <x v="0"/>
    <x v="285"/>
    <s v="Nortel Networks"/>
    <n v="700"/>
    <n v="6090.0000000000009"/>
    <n v="7154"/>
    <n v="-1063.9999999999991"/>
    <n v="8.7000000000000011"/>
  </r>
  <r>
    <x v="2"/>
    <x v="286"/>
    <s v="General Motors"/>
    <n v="600"/>
    <n v="58447.199999999997"/>
    <n v="5082"/>
    <n v="53365.2"/>
    <n v="97.411999999999992"/>
  </r>
  <r>
    <x v="2"/>
    <x v="286"/>
    <s v="General Motors"/>
    <n v="900"/>
    <n v="68518.98"/>
    <n v="7623"/>
    <n v="60895.979999999996"/>
    <n v="76.1321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2:M8" firstHeaderRow="0" firstDataRow="1" firstDataCol="1"/>
  <pivotFields count="8">
    <pivotField axis="axisRow" showAll="0">
      <items count="4">
        <item h="1" x="2"/>
        <item x="1"/>
        <item h="1" x="0"/>
        <item t="default"/>
      </items>
    </pivotField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dataField="1" showAll="0"/>
    <pivotField numFmtId="4" showAll="0"/>
  </pivotFields>
  <rowFields count="2">
    <field x="0"/>
    <field x="1"/>
  </rowFields>
  <rowItems count="6"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J1:L17" firstHeaderRow="0" firstDataRow="1" firstDataCol="1"/>
  <pivotFields count="8">
    <pivotField axis="axisRow" showAll="0">
      <items count="4">
        <item x="2"/>
        <item x="1"/>
        <item x="0"/>
        <item t="default"/>
      </items>
    </pivotField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dataField="1" showAll="0"/>
    <pivotField numFmtId="4" showAll="0"/>
  </pivotFields>
  <rowFields count="2">
    <field x="0"/>
    <field x="1"/>
  </rowFields>
  <rowItems count="16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Profit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torial9.net/tutorials/web-tutorials/selecting-the-right-chart-type-for-your-data/" TargetMode="External"/><Relationship Id="rId2" Type="http://schemas.openxmlformats.org/officeDocument/2006/relationships/hyperlink" Target="http://www.perceptualedge.com/articles/Whitepapers/Communicating_Numbers.pdf" TargetMode="External"/><Relationship Id="rId1" Type="http://schemas.openxmlformats.org/officeDocument/2006/relationships/hyperlink" Target="http://chandoo.org/wp/2010/04/19/chart-selection-process/" TargetMode="External"/><Relationship Id="rId4" Type="http://schemas.openxmlformats.org/officeDocument/2006/relationships/hyperlink" Target="http://peltiertech.com/Excel/Charts/ComboCharts.html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P11" sqref="P11"/>
    </sheetView>
  </sheetViews>
  <sheetFormatPr defaultRowHeight="15" x14ac:dyDescent="0.25"/>
  <cols>
    <col min="1" max="1" width="17.42578125" bestFit="1" customWidth="1"/>
  </cols>
  <sheetData>
    <row r="1" spans="1:2" x14ac:dyDescent="0.35">
      <c r="A1" t="s">
        <v>15</v>
      </c>
      <c r="B1">
        <v>19164958</v>
      </c>
    </row>
    <row r="2" spans="1:2" x14ac:dyDescent="0.35">
      <c r="A2" t="s">
        <v>17</v>
      </c>
      <c r="B2">
        <v>57</v>
      </c>
    </row>
    <row r="3" spans="1:2" x14ac:dyDescent="0.35">
      <c r="A3" t="s">
        <v>16</v>
      </c>
      <c r="B3">
        <v>21</v>
      </c>
    </row>
    <row r="4" spans="1:2" x14ac:dyDescent="0.35">
      <c r="A4" t="s">
        <v>18</v>
      </c>
      <c r="B4">
        <v>40</v>
      </c>
    </row>
    <row r="5" spans="1:2" x14ac:dyDescent="0.35">
      <c r="A5" t="s">
        <v>19</v>
      </c>
      <c r="B5">
        <v>60</v>
      </c>
    </row>
    <row r="6" spans="1:2" x14ac:dyDescent="0.35">
      <c r="A6" t="s">
        <v>20</v>
      </c>
      <c r="B6">
        <v>99</v>
      </c>
    </row>
    <row r="7" spans="1:2" x14ac:dyDescent="0.35">
      <c r="A7" t="s">
        <v>21</v>
      </c>
      <c r="B7">
        <v>200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</v>
      </c>
      <c r="B2">
        <v>11840</v>
      </c>
      <c r="C2">
        <v>4522</v>
      </c>
    </row>
    <row r="3" spans="1:3" x14ac:dyDescent="0.25">
      <c r="A3" t="s">
        <v>6</v>
      </c>
      <c r="B3">
        <v>9522</v>
      </c>
      <c r="C3">
        <v>5338</v>
      </c>
    </row>
    <row r="4" spans="1:3" x14ac:dyDescent="0.25">
      <c r="A4" t="s">
        <v>7</v>
      </c>
      <c r="B4">
        <v>8005</v>
      </c>
      <c r="C4">
        <v>2956</v>
      </c>
    </row>
    <row r="5" spans="1:3" x14ac:dyDescent="0.25">
      <c r="A5" t="s">
        <v>8</v>
      </c>
      <c r="B5">
        <v>5893</v>
      </c>
      <c r="C5">
        <v>7305</v>
      </c>
    </row>
    <row r="6" spans="1:3" x14ac:dyDescent="0.25">
      <c r="A6" t="s">
        <v>9</v>
      </c>
      <c r="B6">
        <v>3197</v>
      </c>
      <c r="C6">
        <v>6739</v>
      </c>
    </row>
    <row r="7" spans="1:3" x14ac:dyDescent="0.25">
      <c r="A7" t="s">
        <v>10</v>
      </c>
      <c r="B7">
        <v>9405</v>
      </c>
      <c r="C7">
        <v>5069</v>
      </c>
    </row>
    <row r="8" spans="1:3" x14ac:dyDescent="0.25">
      <c r="A8" t="s">
        <v>11</v>
      </c>
      <c r="B8">
        <v>5960</v>
      </c>
      <c r="C8">
        <v>2481</v>
      </c>
    </row>
    <row r="9" spans="1:3" x14ac:dyDescent="0.25">
      <c r="A9" t="s">
        <v>12</v>
      </c>
      <c r="B9">
        <v>4205</v>
      </c>
      <c r="C9">
        <v>1734</v>
      </c>
    </row>
    <row r="10" spans="1:3" x14ac:dyDescent="0.25">
      <c r="A10" t="s">
        <v>13</v>
      </c>
      <c r="B10">
        <v>3384</v>
      </c>
      <c r="C10">
        <v>6391</v>
      </c>
    </row>
    <row r="11" spans="1:3" x14ac:dyDescent="0.25">
      <c r="A11" t="s">
        <v>14</v>
      </c>
      <c r="B11">
        <v>3284</v>
      </c>
      <c r="C11">
        <v>2735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P18" sqref="P18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29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5">
      <c r="A2" t="s">
        <v>35</v>
      </c>
      <c r="B2">
        <v>3767341</v>
      </c>
      <c r="C2">
        <v>3298694</v>
      </c>
      <c r="D2">
        <v>2448772</v>
      </c>
      <c r="E2">
        <v>1814281</v>
      </c>
    </row>
    <row r="3" spans="1:5" x14ac:dyDescent="0.25">
      <c r="A3" t="s">
        <v>36</v>
      </c>
      <c r="B3">
        <v>2857163</v>
      </c>
      <c r="C3">
        <v>3607148</v>
      </c>
      <c r="D3">
        <v>1857156</v>
      </c>
      <c r="E3">
        <v>1983931</v>
      </c>
    </row>
    <row r="4" spans="1:5" x14ac:dyDescent="0.25">
      <c r="A4" t="s">
        <v>34</v>
      </c>
      <c r="B4">
        <v>3677453</v>
      </c>
      <c r="C4">
        <v>3205143</v>
      </c>
      <c r="D4">
        <v>2390101</v>
      </c>
      <c r="E4">
        <v>1762343</v>
      </c>
    </row>
    <row r="5" spans="1:5" x14ac:dyDescent="0.25">
      <c r="A5" t="s">
        <v>37</v>
      </c>
      <c r="B5">
        <v>4351296</v>
      </c>
      <c r="C5">
        <v>3366655</v>
      </c>
      <c r="D5">
        <v>2828312</v>
      </c>
      <c r="E5">
        <v>1851616</v>
      </c>
    </row>
    <row r="6" spans="1:5" x14ac:dyDescent="0.25">
      <c r="A6" t="s">
        <v>38</v>
      </c>
      <c r="B6">
        <v>2851199</v>
      </c>
      <c r="C6">
        <v>3925641</v>
      </c>
      <c r="D6">
        <v>1853431</v>
      </c>
      <c r="E6">
        <v>2158761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5</v>
      </c>
      <c r="B2">
        <v>11840</v>
      </c>
    </row>
    <row r="3" spans="1:2" x14ac:dyDescent="0.25">
      <c r="A3" t="s">
        <v>6</v>
      </c>
      <c r="B3">
        <v>9522</v>
      </c>
    </row>
    <row r="4" spans="1:2" x14ac:dyDescent="0.25">
      <c r="A4" t="s">
        <v>7</v>
      </c>
      <c r="B4">
        <v>8005</v>
      </c>
    </row>
    <row r="5" spans="1:2" x14ac:dyDescent="0.25">
      <c r="A5" t="s">
        <v>8</v>
      </c>
      <c r="B5">
        <v>5893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27</v>
      </c>
      <c r="B1" t="s">
        <v>113</v>
      </c>
    </row>
    <row r="2" spans="1:2" x14ac:dyDescent="0.25">
      <c r="A2">
        <v>10</v>
      </c>
      <c r="B2">
        <v>40</v>
      </c>
    </row>
    <row r="3" spans="1:2" x14ac:dyDescent="0.25">
      <c r="A3">
        <v>8</v>
      </c>
      <c r="B3">
        <v>15</v>
      </c>
    </row>
    <row r="4" spans="1:2" x14ac:dyDescent="0.25">
      <c r="A4">
        <v>9</v>
      </c>
      <c r="B4">
        <v>24</v>
      </c>
    </row>
    <row r="5" spans="1:2" x14ac:dyDescent="0.25">
      <c r="A5">
        <v>3</v>
      </c>
      <c r="B5">
        <v>20</v>
      </c>
    </row>
    <row r="6" spans="1:2" x14ac:dyDescent="0.25">
      <c r="A6">
        <v>1</v>
      </c>
      <c r="B6">
        <v>10</v>
      </c>
    </row>
    <row r="7" spans="1:2" x14ac:dyDescent="0.25">
      <c r="A7">
        <v>2</v>
      </c>
      <c r="B7">
        <v>35</v>
      </c>
    </row>
    <row r="8" spans="1:2" x14ac:dyDescent="0.25">
      <c r="A8">
        <v>5</v>
      </c>
      <c r="B8">
        <v>50</v>
      </c>
    </row>
    <row r="9" spans="1:2" x14ac:dyDescent="0.25">
      <c r="A9">
        <v>6</v>
      </c>
      <c r="B9">
        <v>70</v>
      </c>
    </row>
    <row r="10" spans="1:2" x14ac:dyDescent="0.25">
      <c r="A10">
        <v>7</v>
      </c>
      <c r="B10">
        <v>18</v>
      </c>
    </row>
    <row r="11" spans="1:2" x14ac:dyDescent="0.25">
      <c r="A11">
        <v>8</v>
      </c>
      <c r="B11">
        <v>25</v>
      </c>
    </row>
    <row r="12" spans="1:2" x14ac:dyDescent="0.25">
      <c r="A12">
        <v>2</v>
      </c>
      <c r="B12">
        <v>100</v>
      </c>
    </row>
    <row r="13" spans="1:2" x14ac:dyDescent="0.25">
      <c r="A13">
        <v>3</v>
      </c>
      <c r="B13">
        <v>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5" sqref="C15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29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5">
      <c r="A2" t="s">
        <v>35</v>
      </c>
      <c r="B2">
        <v>3767341</v>
      </c>
      <c r="C2">
        <v>3298694</v>
      </c>
      <c r="D2">
        <v>2448772</v>
      </c>
      <c r="E2">
        <v>1814281</v>
      </c>
    </row>
    <row r="3" spans="1:5" x14ac:dyDescent="0.25">
      <c r="A3" t="s">
        <v>36</v>
      </c>
      <c r="B3">
        <v>2857163</v>
      </c>
      <c r="C3">
        <v>3607148</v>
      </c>
      <c r="D3">
        <v>1857156</v>
      </c>
      <c r="E3">
        <v>1983931</v>
      </c>
    </row>
    <row r="4" spans="1:5" x14ac:dyDescent="0.25">
      <c r="A4" t="s">
        <v>34</v>
      </c>
      <c r="B4">
        <v>3677453</v>
      </c>
      <c r="C4">
        <v>3205143</v>
      </c>
      <c r="D4">
        <v>2390101</v>
      </c>
      <c r="E4">
        <v>1762343</v>
      </c>
    </row>
    <row r="5" spans="1:5" x14ac:dyDescent="0.25">
      <c r="A5" t="s">
        <v>37</v>
      </c>
      <c r="B5">
        <v>4351296</v>
      </c>
      <c r="C5">
        <v>3366655</v>
      </c>
      <c r="D5">
        <v>2828312</v>
      </c>
      <c r="E5">
        <v>1851616</v>
      </c>
    </row>
    <row r="6" spans="1:5" x14ac:dyDescent="0.25">
      <c r="A6" t="s">
        <v>38</v>
      </c>
      <c r="B6">
        <v>2851199</v>
      </c>
      <c r="C6">
        <v>3925641</v>
      </c>
      <c r="D6">
        <v>1853431</v>
      </c>
      <c r="E6">
        <v>2158761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7" sqref="H17"/>
    </sheetView>
  </sheetViews>
  <sheetFormatPr defaultRowHeight="15" x14ac:dyDescent="0.25"/>
  <cols>
    <col min="1" max="1" width="18" bestFit="1" customWidth="1"/>
  </cols>
  <sheetData>
    <row r="1" spans="1:3" x14ac:dyDescent="0.35">
      <c r="A1" s="1" t="s">
        <v>0</v>
      </c>
      <c r="B1" s="1" t="s">
        <v>1</v>
      </c>
      <c r="C1" s="1" t="s">
        <v>4</v>
      </c>
    </row>
    <row r="2" spans="1:3" x14ac:dyDescent="0.35">
      <c r="A2" t="s">
        <v>5</v>
      </c>
      <c r="B2">
        <v>11840</v>
      </c>
      <c r="C2">
        <v>7.2900000000000006E-2</v>
      </c>
    </row>
    <row r="3" spans="1:3" x14ac:dyDescent="0.35">
      <c r="A3" t="s">
        <v>6</v>
      </c>
      <c r="B3">
        <v>9522</v>
      </c>
      <c r="C3">
        <v>5.0900000000000001E-2</v>
      </c>
    </row>
    <row r="4" spans="1:3" x14ac:dyDescent="0.35">
      <c r="A4" t="s">
        <v>7</v>
      </c>
      <c r="B4">
        <v>8005</v>
      </c>
      <c r="C4">
        <v>3.04E-2</v>
      </c>
    </row>
    <row r="5" spans="1:3" x14ac:dyDescent="0.35">
      <c r="A5" t="s">
        <v>8</v>
      </c>
      <c r="B5">
        <v>5893</v>
      </c>
      <c r="C5">
        <v>2.9100000000000001E-2</v>
      </c>
    </row>
    <row r="6" spans="1:3" x14ac:dyDescent="0.35">
      <c r="A6" t="s">
        <v>9</v>
      </c>
      <c r="B6">
        <v>3197</v>
      </c>
      <c r="C6">
        <v>3.2199999999999999E-2</v>
      </c>
    </row>
    <row r="7" spans="1:3" x14ac:dyDescent="0.35">
      <c r="A7" t="s">
        <v>10</v>
      </c>
      <c r="B7">
        <v>9405</v>
      </c>
      <c r="C7">
        <v>8.5900000000000004E-2</v>
      </c>
    </row>
    <row r="8" spans="1:3" x14ac:dyDescent="0.35">
      <c r="A8" t="s">
        <v>11</v>
      </c>
      <c r="B8">
        <v>5960</v>
      </c>
      <c r="C8">
        <v>5.6000000000000008E-3</v>
      </c>
    </row>
    <row r="9" spans="1:3" x14ac:dyDescent="0.35">
      <c r="A9" t="s">
        <v>12</v>
      </c>
      <c r="B9">
        <v>4205</v>
      </c>
      <c r="C9">
        <v>3.8699999999999998E-2</v>
      </c>
    </row>
    <row r="10" spans="1:3" x14ac:dyDescent="0.35">
      <c r="A10" t="s">
        <v>13</v>
      </c>
      <c r="B10">
        <v>3384</v>
      </c>
      <c r="C10">
        <v>2.3700000000000002E-2</v>
      </c>
    </row>
    <row r="11" spans="1:3" x14ac:dyDescent="0.35">
      <c r="A11" t="s">
        <v>14</v>
      </c>
      <c r="B11">
        <v>3284</v>
      </c>
      <c r="C11">
        <v>1.83E-2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5" x14ac:dyDescent="0.25"/>
  <cols>
    <col min="3" max="3" width="9.85546875" customWidth="1"/>
    <col min="4" max="4" width="12.140625" customWidth="1"/>
  </cols>
  <sheetData>
    <row r="1" spans="1:7" s="5" customFormat="1" ht="43.5" x14ac:dyDescent="0.35">
      <c r="A1" s="5" t="s">
        <v>75</v>
      </c>
      <c r="B1" s="5" t="s">
        <v>73</v>
      </c>
      <c r="C1" s="5" t="s">
        <v>74</v>
      </c>
      <c r="D1" s="5" t="s">
        <v>76</v>
      </c>
    </row>
    <row r="2" spans="1:7" thickBot="1" x14ac:dyDescent="0.4">
      <c r="A2" s="1" t="s">
        <v>69</v>
      </c>
      <c r="B2" s="1">
        <v>2346</v>
      </c>
      <c r="C2" s="1">
        <v>11384.4</v>
      </c>
      <c r="D2" s="1">
        <v>204</v>
      </c>
    </row>
    <row r="3" spans="1:7" thickBot="1" x14ac:dyDescent="0.4">
      <c r="A3" t="s">
        <v>72</v>
      </c>
      <c r="B3">
        <v>1860</v>
      </c>
      <c r="C3">
        <v>0.6</v>
      </c>
      <c r="D3">
        <v>146</v>
      </c>
      <c r="G3" s="17"/>
    </row>
    <row r="4" spans="1:7" ht="14.45" x14ac:dyDescent="0.35">
      <c r="A4" t="s">
        <v>70</v>
      </c>
      <c r="B4">
        <v>2051</v>
      </c>
      <c r="C4">
        <v>1581</v>
      </c>
      <c r="D4">
        <v>1251</v>
      </c>
    </row>
    <row r="5" spans="1:7" ht="14.45" x14ac:dyDescent="0.35">
      <c r="A5" t="s">
        <v>71</v>
      </c>
      <c r="B5">
        <v>10356</v>
      </c>
      <c r="C5">
        <v>12735</v>
      </c>
      <c r="D5">
        <v>1361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4"/>
  <sheetViews>
    <sheetView workbookViewId="0">
      <selection activeCell="M23" sqref="M23"/>
    </sheetView>
  </sheetViews>
  <sheetFormatPr defaultRowHeight="15" x14ac:dyDescent="0.25"/>
  <cols>
    <col min="11" max="11" width="13.140625" customWidth="1"/>
    <col min="12" max="12" width="15.5703125" bestFit="1" customWidth="1"/>
    <col min="13" max="13" width="12.5703125" bestFit="1" customWidth="1"/>
  </cols>
  <sheetData>
    <row r="1" spans="1:13" x14ac:dyDescent="0.25">
      <c r="A1" s="18" t="s">
        <v>77</v>
      </c>
      <c r="B1" s="18" t="s">
        <v>78</v>
      </c>
      <c r="C1" s="18" t="s">
        <v>79</v>
      </c>
      <c r="D1" s="19" t="s">
        <v>80</v>
      </c>
      <c r="E1" s="19" t="s">
        <v>2</v>
      </c>
      <c r="F1" s="19" t="s">
        <v>81</v>
      </c>
      <c r="G1" s="19" t="s">
        <v>82</v>
      </c>
      <c r="H1" s="20" t="s">
        <v>83</v>
      </c>
    </row>
    <row r="2" spans="1:13" x14ac:dyDescent="0.25">
      <c r="A2" t="s">
        <v>84</v>
      </c>
      <c r="B2" s="21">
        <v>37987</v>
      </c>
      <c r="C2" s="22" t="s">
        <v>85</v>
      </c>
      <c r="D2">
        <v>1000</v>
      </c>
      <c r="E2">
        <v>15282.7</v>
      </c>
      <c r="F2">
        <v>10220</v>
      </c>
      <c r="G2">
        <f>E2-F2</f>
        <v>5062.7000000000007</v>
      </c>
      <c r="H2" s="23">
        <f>E2/D2</f>
        <v>15.2827</v>
      </c>
      <c r="K2" s="25" t="s">
        <v>99</v>
      </c>
      <c r="L2" t="s">
        <v>101</v>
      </c>
      <c r="M2" t="s">
        <v>106</v>
      </c>
    </row>
    <row r="3" spans="1:13" x14ac:dyDescent="0.25">
      <c r="A3" t="s">
        <v>86</v>
      </c>
      <c r="B3" s="21">
        <v>37988</v>
      </c>
      <c r="C3" s="24" t="s">
        <v>87</v>
      </c>
      <c r="D3">
        <v>100</v>
      </c>
      <c r="E3">
        <v>1173.6399999999999</v>
      </c>
      <c r="F3">
        <v>984</v>
      </c>
      <c r="G3">
        <f t="shared" ref="G3:G66" si="0">E3-F3</f>
        <v>189.63999999999987</v>
      </c>
      <c r="H3" s="23">
        <f t="shared" ref="H3:H66" si="1">E3/D3</f>
        <v>11.736399999999998</v>
      </c>
      <c r="K3" s="26" t="s">
        <v>86</v>
      </c>
      <c r="L3" s="27">
        <v>933887.66999999993</v>
      </c>
      <c r="M3" s="27">
        <v>-28464.329999999991</v>
      </c>
    </row>
    <row r="4" spans="1:13" x14ac:dyDescent="0.25">
      <c r="A4" t="s">
        <v>88</v>
      </c>
      <c r="B4" s="21">
        <v>37988</v>
      </c>
      <c r="C4" s="24" t="s">
        <v>87</v>
      </c>
      <c r="D4">
        <v>500</v>
      </c>
      <c r="E4">
        <v>48253.95</v>
      </c>
      <c r="F4">
        <v>4235</v>
      </c>
      <c r="G4">
        <f t="shared" si="0"/>
        <v>44018.95</v>
      </c>
      <c r="H4" s="23">
        <f t="shared" si="1"/>
        <v>96.507899999999992</v>
      </c>
      <c r="K4" s="28" t="s">
        <v>102</v>
      </c>
      <c r="L4" s="27">
        <v>188044.22000000003</v>
      </c>
      <c r="M4" s="27">
        <v>-13675.779999999997</v>
      </c>
    </row>
    <row r="5" spans="1:13" x14ac:dyDescent="0.25">
      <c r="A5" t="s">
        <v>84</v>
      </c>
      <c r="B5" s="21">
        <v>37989</v>
      </c>
      <c r="C5" s="24" t="s">
        <v>89</v>
      </c>
      <c r="D5">
        <v>500</v>
      </c>
      <c r="E5">
        <v>8430</v>
      </c>
      <c r="F5">
        <v>5110</v>
      </c>
      <c r="G5">
        <f t="shared" si="0"/>
        <v>3320</v>
      </c>
      <c r="H5" s="23">
        <f t="shared" si="1"/>
        <v>16.86</v>
      </c>
      <c r="K5" s="28" t="s">
        <v>103</v>
      </c>
      <c r="L5" s="27">
        <v>234885.71</v>
      </c>
      <c r="M5" s="27">
        <v>3645.7100000000014</v>
      </c>
    </row>
    <row r="6" spans="1:13" x14ac:dyDescent="0.25">
      <c r="A6" t="s">
        <v>84</v>
      </c>
      <c r="B6" s="21">
        <v>37990</v>
      </c>
      <c r="C6" s="24" t="s">
        <v>89</v>
      </c>
      <c r="D6">
        <v>400</v>
      </c>
      <c r="E6">
        <v>7915.4400000000005</v>
      </c>
      <c r="F6">
        <v>4088</v>
      </c>
      <c r="G6">
        <f t="shared" si="0"/>
        <v>3827.4400000000005</v>
      </c>
      <c r="H6" s="23">
        <f t="shared" si="1"/>
        <v>19.788600000000002</v>
      </c>
      <c r="K6" s="28" t="s">
        <v>104</v>
      </c>
      <c r="L6" s="27">
        <v>268790.47999999992</v>
      </c>
      <c r="M6" s="27">
        <v>-825.5199999999968</v>
      </c>
    </row>
    <row r="7" spans="1:13" x14ac:dyDescent="0.25">
      <c r="A7" t="s">
        <v>86</v>
      </c>
      <c r="B7" s="21">
        <v>37990</v>
      </c>
      <c r="C7" s="22" t="s">
        <v>90</v>
      </c>
      <c r="D7">
        <v>800</v>
      </c>
      <c r="E7">
        <v>6307.68</v>
      </c>
      <c r="F7">
        <v>7872</v>
      </c>
      <c r="G7">
        <f t="shared" si="0"/>
        <v>-1564.3199999999997</v>
      </c>
      <c r="H7" s="23">
        <f t="shared" si="1"/>
        <v>7.8846000000000007</v>
      </c>
      <c r="K7" s="28" t="s">
        <v>105</v>
      </c>
      <c r="L7" s="27">
        <v>242167.26000000004</v>
      </c>
      <c r="M7" s="27">
        <v>-17608.739999999998</v>
      </c>
    </row>
    <row r="8" spans="1:13" x14ac:dyDescent="0.25">
      <c r="A8" t="s">
        <v>84</v>
      </c>
      <c r="B8" s="21">
        <v>37990</v>
      </c>
      <c r="C8" s="24" t="s">
        <v>91</v>
      </c>
      <c r="D8">
        <v>400</v>
      </c>
      <c r="E8">
        <v>3386.2400000000002</v>
      </c>
      <c r="F8">
        <v>4088</v>
      </c>
      <c r="G8">
        <f t="shared" si="0"/>
        <v>-701.75999999999976</v>
      </c>
      <c r="H8" s="23">
        <f t="shared" si="1"/>
        <v>8.4656000000000002</v>
      </c>
      <c r="K8" s="26" t="s">
        <v>100</v>
      </c>
      <c r="L8" s="27">
        <v>933887.66999999993</v>
      </c>
      <c r="M8" s="27">
        <v>-28464.329999999991</v>
      </c>
    </row>
    <row r="9" spans="1:13" x14ac:dyDescent="0.25">
      <c r="A9" t="s">
        <v>88</v>
      </c>
      <c r="B9" s="21">
        <v>37991</v>
      </c>
      <c r="C9" s="24" t="s">
        <v>92</v>
      </c>
      <c r="D9">
        <v>400</v>
      </c>
      <c r="E9">
        <v>41983.199999999997</v>
      </c>
      <c r="F9">
        <v>3388</v>
      </c>
      <c r="G9">
        <f t="shared" si="0"/>
        <v>38595.199999999997</v>
      </c>
      <c r="H9" s="23">
        <f t="shared" si="1"/>
        <v>104.958</v>
      </c>
    </row>
    <row r="10" spans="1:13" x14ac:dyDescent="0.25">
      <c r="A10" t="s">
        <v>88</v>
      </c>
      <c r="B10" s="21">
        <v>37993</v>
      </c>
      <c r="C10" s="22" t="s">
        <v>93</v>
      </c>
      <c r="D10">
        <v>400</v>
      </c>
      <c r="E10">
        <v>79401.840000000011</v>
      </c>
      <c r="F10">
        <v>3388</v>
      </c>
      <c r="G10">
        <f t="shared" si="0"/>
        <v>76013.840000000011</v>
      </c>
      <c r="H10" s="23">
        <f t="shared" si="1"/>
        <v>198.50460000000004</v>
      </c>
    </row>
    <row r="11" spans="1:13" x14ac:dyDescent="0.25">
      <c r="A11" t="s">
        <v>86</v>
      </c>
      <c r="B11" s="21">
        <v>37993</v>
      </c>
      <c r="C11" s="22" t="s">
        <v>94</v>
      </c>
      <c r="D11">
        <v>1000</v>
      </c>
      <c r="E11">
        <v>5867.1</v>
      </c>
      <c r="F11">
        <v>9840</v>
      </c>
      <c r="G11">
        <f t="shared" si="0"/>
        <v>-3972.8999999999996</v>
      </c>
      <c r="H11" s="23">
        <f t="shared" si="1"/>
        <v>5.8671000000000006</v>
      </c>
    </row>
    <row r="12" spans="1:13" x14ac:dyDescent="0.25">
      <c r="A12" t="s">
        <v>84</v>
      </c>
      <c r="B12" s="21">
        <v>37993</v>
      </c>
      <c r="C12" s="24" t="s">
        <v>91</v>
      </c>
      <c r="D12">
        <v>600</v>
      </c>
      <c r="E12">
        <v>15600.78</v>
      </c>
      <c r="F12">
        <v>6132</v>
      </c>
      <c r="G12">
        <f t="shared" si="0"/>
        <v>9468.7800000000007</v>
      </c>
      <c r="H12" s="23">
        <f t="shared" si="1"/>
        <v>26.001300000000001</v>
      </c>
    </row>
    <row r="13" spans="1:13" x14ac:dyDescent="0.25">
      <c r="A13" t="s">
        <v>88</v>
      </c>
      <c r="B13" s="21">
        <v>37995</v>
      </c>
      <c r="C13" s="22" t="s">
        <v>93</v>
      </c>
      <c r="D13">
        <v>800</v>
      </c>
      <c r="E13">
        <v>65664</v>
      </c>
      <c r="F13">
        <v>6776</v>
      </c>
      <c r="G13">
        <f t="shared" si="0"/>
        <v>58888</v>
      </c>
      <c r="H13" s="23">
        <f t="shared" si="1"/>
        <v>82.08</v>
      </c>
    </row>
    <row r="14" spans="1:13" x14ac:dyDescent="0.25">
      <c r="A14" t="s">
        <v>84</v>
      </c>
      <c r="B14" s="21">
        <v>37995</v>
      </c>
      <c r="C14" s="22" t="s">
        <v>92</v>
      </c>
      <c r="D14">
        <v>900</v>
      </c>
      <c r="E14">
        <v>8616.15</v>
      </c>
      <c r="F14">
        <v>9198</v>
      </c>
      <c r="G14">
        <f t="shared" si="0"/>
        <v>-581.85000000000036</v>
      </c>
      <c r="H14" s="23">
        <f t="shared" si="1"/>
        <v>9.5734999999999992</v>
      </c>
    </row>
    <row r="15" spans="1:13" x14ac:dyDescent="0.25">
      <c r="A15" t="s">
        <v>84</v>
      </c>
      <c r="B15" s="21">
        <v>37996</v>
      </c>
      <c r="C15" s="24" t="s">
        <v>89</v>
      </c>
      <c r="D15">
        <v>900</v>
      </c>
      <c r="E15">
        <v>6868.8</v>
      </c>
      <c r="F15">
        <v>9198</v>
      </c>
      <c r="G15">
        <f t="shared" si="0"/>
        <v>-2329.1999999999998</v>
      </c>
      <c r="H15" s="23">
        <f t="shared" si="1"/>
        <v>7.6320000000000006</v>
      </c>
    </row>
    <row r="16" spans="1:13" x14ac:dyDescent="0.25">
      <c r="A16" t="s">
        <v>84</v>
      </c>
      <c r="B16" s="21">
        <v>37996</v>
      </c>
      <c r="C16" s="24" t="s">
        <v>95</v>
      </c>
      <c r="D16">
        <v>900</v>
      </c>
      <c r="E16">
        <v>18651.060000000001</v>
      </c>
      <c r="F16">
        <v>9198</v>
      </c>
      <c r="G16">
        <f t="shared" si="0"/>
        <v>9453.0600000000013</v>
      </c>
      <c r="H16" s="23">
        <f t="shared" si="1"/>
        <v>20.723400000000002</v>
      </c>
    </row>
    <row r="17" spans="1:8" x14ac:dyDescent="0.25">
      <c r="A17" t="s">
        <v>84</v>
      </c>
      <c r="B17" s="21">
        <v>37998</v>
      </c>
      <c r="C17" s="24" t="s">
        <v>89</v>
      </c>
      <c r="D17">
        <v>400</v>
      </c>
      <c r="E17">
        <v>10332.719999999999</v>
      </c>
      <c r="F17">
        <v>4088</v>
      </c>
      <c r="G17">
        <f t="shared" si="0"/>
        <v>6244.7199999999993</v>
      </c>
      <c r="H17" s="23">
        <f t="shared" si="1"/>
        <v>25.831799999999998</v>
      </c>
    </row>
    <row r="18" spans="1:8" x14ac:dyDescent="0.25">
      <c r="A18" t="s">
        <v>88</v>
      </c>
      <c r="B18" s="21">
        <v>37998</v>
      </c>
      <c r="C18" s="24" t="s">
        <v>92</v>
      </c>
      <c r="D18">
        <v>300</v>
      </c>
      <c r="E18">
        <v>35283.21</v>
      </c>
      <c r="F18">
        <v>2541</v>
      </c>
      <c r="G18">
        <f t="shared" si="0"/>
        <v>32742.21</v>
      </c>
      <c r="H18" s="23">
        <f t="shared" si="1"/>
        <v>117.61069999999999</v>
      </c>
    </row>
    <row r="19" spans="1:8" x14ac:dyDescent="0.25">
      <c r="A19" t="s">
        <v>88</v>
      </c>
      <c r="B19" s="21">
        <v>38000</v>
      </c>
      <c r="C19" s="24" t="s">
        <v>94</v>
      </c>
      <c r="D19">
        <v>100</v>
      </c>
      <c r="E19">
        <v>7586.4000000000005</v>
      </c>
      <c r="F19">
        <v>847</v>
      </c>
      <c r="G19">
        <f t="shared" si="0"/>
        <v>6739.4000000000005</v>
      </c>
      <c r="H19" s="23">
        <f t="shared" si="1"/>
        <v>75.864000000000004</v>
      </c>
    </row>
    <row r="20" spans="1:8" x14ac:dyDescent="0.25">
      <c r="A20" t="s">
        <v>84</v>
      </c>
      <c r="B20" s="21">
        <v>38000</v>
      </c>
      <c r="C20" s="24" t="s">
        <v>94</v>
      </c>
      <c r="D20">
        <v>100</v>
      </c>
      <c r="E20">
        <v>504.21000000000004</v>
      </c>
      <c r="F20">
        <v>1022</v>
      </c>
      <c r="G20">
        <f t="shared" si="0"/>
        <v>-517.79</v>
      </c>
      <c r="H20" s="23">
        <f t="shared" si="1"/>
        <v>5.0421000000000005</v>
      </c>
    </row>
    <row r="21" spans="1:8" x14ac:dyDescent="0.25">
      <c r="A21" t="s">
        <v>88</v>
      </c>
      <c r="B21" s="21">
        <v>38000</v>
      </c>
      <c r="C21" s="24" t="s">
        <v>95</v>
      </c>
      <c r="D21">
        <v>1000</v>
      </c>
      <c r="E21">
        <v>21403.200000000001</v>
      </c>
      <c r="F21">
        <v>8470</v>
      </c>
      <c r="G21">
        <f t="shared" si="0"/>
        <v>12933.2</v>
      </c>
      <c r="H21" s="23">
        <f t="shared" si="1"/>
        <v>21.403200000000002</v>
      </c>
    </row>
    <row r="22" spans="1:8" x14ac:dyDescent="0.25">
      <c r="A22" t="s">
        <v>88</v>
      </c>
      <c r="B22" s="21">
        <v>38001</v>
      </c>
      <c r="C22" s="24" t="s">
        <v>87</v>
      </c>
      <c r="D22">
        <v>500</v>
      </c>
      <c r="E22">
        <v>83357.399999999994</v>
      </c>
      <c r="F22">
        <v>4235</v>
      </c>
      <c r="G22">
        <f t="shared" si="0"/>
        <v>79122.399999999994</v>
      </c>
      <c r="H22" s="23">
        <f t="shared" si="1"/>
        <v>166.7148</v>
      </c>
    </row>
    <row r="23" spans="1:8" x14ac:dyDescent="0.25">
      <c r="A23" t="s">
        <v>88</v>
      </c>
      <c r="B23" s="21">
        <v>38002</v>
      </c>
      <c r="C23" s="24" t="s">
        <v>96</v>
      </c>
      <c r="D23">
        <v>600</v>
      </c>
      <c r="E23">
        <v>68488.92</v>
      </c>
      <c r="F23">
        <v>5082</v>
      </c>
      <c r="G23">
        <f t="shared" si="0"/>
        <v>63406.92</v>
      </c>
      <c r="H23" s="23">
        <f t="shared" si="1"/>
        <v>114.1482</v>
      </c>
    </row>
    <row r="24" spans="1:8" x14ac:dyDescent="0.25">
      <c r="A24" t="s">
        <v>84</v>
      </c>
      <c r="B24" s="21">
        <v>38002</v>
      </c>
      <c r="C24" s="24" t="s">
        <v>95</v>
      </c>
      <c r="D24">
        <v>900</v>
      </c>
      <c r="E24">
        <v>15978.239999999998</v>
      </c>
      <c r="F24">
        <v>9198</v>
      </c>
      <c r="G24">
        <f t="shared" si="0"/>
        <v>6780.239999999998</v>
      </c>
      <c r="H24" s="23">
        <f t="shared" si="1"/>
        <v>17.753599999999999</v>
      </c>
    </row>
    <row r="25" spans="1:8" x14ac:dyDescent="0.25">
      <c r="A25" t="s">
        <v>86</v>
      </c>
      <c r="B25" s="21">
        <v>38003</v>
      </c>
      <c r="C25" s="22" t="s">
        <v>91</v>
      </c>
      <c r="D25">
        <v>300</v>
      </c>
      <c r="E25">
        <v>2622.84</v>
      </c>
      <c r="F25">
        <v>2952</v>
      </c>
      <c r="G25">
        <f t="shared" si="0"/>
        <v>-329.15999999999985</v>
      </c>
      <c r="H25" s="23">
        <f t="shared" si="1"/>
        <v>8.7428000000000008</v>
      </c>
    </row>
    <row r="26" spans="1:8" x14ac:dyDescent="0.25">
      <c r="A26" t="s">
        <v>86</v>
      </c>
      <c r="B26" s="21">
        <v>38005</v>
      </c>
      <c r="C26" s="24" t="s">
        <v>87</v>
      </c>
      <c r="D26">
        <v>100</v>
      </c>
      <c r="E26">
        <v>714.7</v>
      </c>
      <c r="F26">
        <v>984</v>
      </c>
      <c r="G26">
        <f t="shared" si="0"/>
        <v>-269.29999999999995</v>
      </c>
      <c r="H26" s="23">
        <f t="shared" si="1"/>
        <v>7.1470000000000002</v>
      </c>
    </row>
    <row r="27" spans="1:8" x14ac:dyDescent="0.25">
      <c r="A27" t="s">
        <v>88</v>
      </c>
      <c r="B27" s="21">
        <v>38006</v>
      </c>
      <c r="C27" s="24" t="s">
        <v>96</v>
      </c>
      <c r="D27">
        <v>900</v>
      </c>
      <c r="E27">
        <v>107480.69999999998</v>
      </c>
      <c r="F27">
        <v>7623</v>
      </c>
      <c r="G27">
        <f t="shared" si="0"/>
        <v>99857.699999999983</v>
      </c>
      <c r="H27" s="23">
        <f t="shared" si="1"/>
        <v>119.42299999999999</v>
      </c>
    </row>
    <row r="28" spans="1:8" x14ac:dyDescent="0.25">
      <c r="A28" t="s">
        <v>86</v>
      </c>
      <c r="B28" s="21">
        <v>38007</v>
      </c>
      <c r="C28" s="22" t="s">
        <v>91</v>
      </c>
      <c r="D28">
        <v>300</v>
      </c>
      <c r="E28">
        <v>2390.88</v>
      </c>
      <c r="F28">
        <v>2952</v>
      </c>
      <c r="G28">
        <f t="shared" si="0"/>
        <v>-561.11999999999989</v>
      </c>
      <c r="H28" s="23">
        <f t="shared" si="1"/>
        <v>7.9696000000000007</v>
      </c>
    </row>
    <row r="29" spans="1:8" x14ac:dyDescent="0.25">
      <c r="A29" t="s">
        <v>88</v>
      </c>
      <c r="B29" s="21">
        <v>38007</v>
      </c>
      <c r="C29" s="22" t="s">
        <v>90</v>
      </c>
      <c r="D29">
        <v>200</v>
      </c>
      <c r="E29">
        <v>2592.96</v>
      </c>
      <c r="F29">
        <v>1694</v>
      </c>
      <c r="G29">
        <f t="shared" si="0"/>
        <v>898.96</v>
      </c>
      <c r="H29" s="23">
        <f t="shared" si="1"/>
        <v>12.9648</v>
      </c>
    </row>
    <row r="30" spans="1:8" x14ac:dyDescent="0.25">
      <c r="A30" t="s">
        <v>88</v>
      </c>
      <c r="B30" s="21">
        <v>38007</v>
      </c>
      <c r="C30" s="24" t="s">
        <v>87</v>
      </c>
      <c r="D30">
        <v>800</v>
      </c>
      <c r="E30">
        <v>159128.79999999999</v>
      </c>
      <c r="F30">
        <v>6776</v>
      </c>
      <c r="G30">
        <f t="shared" si="0"/>
        <v>152352.79999999999</v>
      </c>
      <c r="H30" s="23">
        <f t="shared" si="1"/>
        <v>198.91099999999997</v>
      </c>
    </row>
    <row r="31" spans="1:8" x14ac:dyDescent="0.25">
      <c r="A31" t="s">
        <v>86</v>
      </c>
      <c r="B31" s="21">
        <v>38008</v>
      </c>
      <c r="C31" s="22" t="s">
        <v>91</v>
      </c>
      <c r="D31">
        <v>300</v>
      </c>
      <c r="E31">
        <v>2896.0499999999997</v>
      </c>
      <c r="F31">
        <v>2952</v>
      </c>
      <c r="G31">
        <f t="shared" si="0"/>
        <v>-55.950000000000273</v>
      </c>
      <c r="H31" s="23">
        <f t="shared" si="1"/>
        <v>9.6534999999999993</v>
      </c>
    </row>
    <row r="32" spans="1:8" x14ac:dyDescent="0.25">
      <c r="A32" t="s">
        <v>88</v>
      </c>
      <c r="B32" s="21">
        <v>38009</v>
      </c>
      <c r="C32" s="22" t="s">
        <v>91</v>
      </c>
      <c r="D32">
        <v>400</v>
      </c>
      <c r="E32">
        <v>88416.12</v>
      </c>
      <c r="F32">
        <v>3388</v>
      </c>
      <c r="G32">
        <f t="shared" si="0"/>
        <v>85028.12</v>
      </c>
      <c r="H32" s="23">
        <f t="shared" si="1"/>
        <v>221.0403</v>
      </c>
    </row>
    <row r="33" spans="1:8" x14ac:dyDescent="0.25">
      <c r="A33" t="s">
        <v>88</v>
      </c>
      <c r="B33" s="21">
        <v>38009</v>
      </c>
      <c r="C33" s="22" t="s">
        <v>93</v>
      </c>
      <c r="D33">
        <v>800</v>
      </c>
      <c r="E33">
        <v>15613.44</v>
      </c>
      <c r="F33">
        <v>6776</v>
      </c>
      <c r="G33">
        <f t="shared" si="0"/>
        <v>8837.44</v>
      </c>
      <c r="H33" s="23">
        <f t="shared" si="1"/>
        <v>19.5168</v>
      </c>
    </row>
    <row r="34" spans="1:8" x14ac:dyDescent="0.25">
      <c r="A34" t="s">
        <v>88</v>
      </c>
      <c r="B34" s="21">
        <v>38010</v>
      </c>
      <c r="C34" s="24" t="s">
        <v>92</v>
      </c>
      <c r="D34">
        <v>600</v>
      </c>
      <c r="E34">
        <v>84460.200000000012</v>
      </c>
      <c r="F34">
        <v>5082</v>
      </c>
      <c r="G34">
        <f t="shared" si="0"/>
        <v>79378.200000000012</v>
      </c>
      <c r="H34" s="23">
        <f t="shared" si="1"/>
        <v>140.76700000000002</v>
      </c>
    </row>
    <row r="35" spans="1:8" x14ac:dyDescent="0.25">
      <c r="A35" t="s">
        <v>88</v>
      </c>
      <c r="B35" s="21">
        <v>38010</v>
      </c>
      <c r="C35" s="24" t="s">
        <v>95</v>
      </c>
      <c r="D35">
        <v>300</v>
      </c>
      <c r="E35">
        <v>6393.21</v>
      </c>
      <c r="F35">
        <v>2541</v>
      </c>
      <c r="G35">
        <f t="shared" si="0"/>
        <v>3852.21</v>
      </c>
      <c r="H35" s="23">
        <f t="shared" si="1"/>
        <v>21.310700000000001</v>
      </c>
    </row>
    <row r="36" spans="1:8" x14ac:dyDescent="0.25">
      <c r="A36" t="s">
        <v>88</v>
      </c>
      <c r="B36" s="21">
        <v>38011</v>
      </c>
      <c r="C36" s="24" t="s">
        <v>96</v>
      </c>
      <c r="D36">
        <v>1000</v>
      </c>
      <c r="E36">
        <v>112781.09999999999</v>
      </c>
      <c r="F36">
        <v>8470</v>
      </c>
      <c r="G36">
        <f t="shared" si="0"/>
        <v>104311.09999999999</v>
      </c>
      <c r="H36" s="23">
        <f t="shared" si="1"/>
        <v>112.7811</v>
      </c>
    </row>
    <row r="37" spans="1:8" x14ac:dyDescent="0.25">
      <c r="A37" t="s">
        <v>86</v>
      </c>
      <c r="B37" s="21">
        <v>38011</v>
      </c>
      <c r="C37" s="22" t="s">
        <v>91</v>
      </c>
      <c r="D37">
        <v>300</v>
      </c>
      <c r="E37">
        <v>1872</v>
      </c>
      <c r="F37">
        <v>2952</v>
      </c>
      <c r="G37">
        <f t="shared" si="0"/>
        <v>-1080</v>
      </c>
      <c r="H37" s="23">
        <f t="shared" si="1"/>
        <v>6.24</v>
      </c>
    </row>
    <row r="38" spans="1:8" x14ac:dyDescent="0.25">
      <c r="A38" t="s">
        <v>88</v>
      </c>
      <c r="B38" s="21">
        <v>38012</v>
      </c>
      <c r="C38" s="24" t="s">
        <v>92</v>
      </c>
      <c r="D38">
        <v>400</v>
      </c>
      <c r="E38">
        <v>18613.12</v>
      </c>
      <c r="F38">
        <v>3388</v>
      </c>
      <c r="G38">
        <f t="shared" si="0"/>
        <v>15225.119999999999</v>
      </c>
      <c r="H38" s="23">
        <f t="shared" si="1"/>
        <v>46.532799999999995</v>
      </c>
    </row>
    <row r="39" spans="1:8" x14ac:dyDescent="0.25">
      <c r="A39" t="s">
        <v>88</v>
      </c>
      <c r="B39" s="21">
        <v>38013</v>
      </c>
      <c r="C39" s="24" t="s">
        <v>89</v>
      </c>
      <c r="D39">
        <v>500</v>
      </c>
      <c r="E39">
        <v>56611.9</v>
      </c>
      <c r="F39">
        <v>4235</v>
      </c>
      <c r="G39">
        <f t="shared" si="0"/>
        <v>52376.9</v>
      </c>
      <c r="H39" s="23">
        <f t="shared" si="1"/>
        <v>113.2238</v>
      </c>
    </row>
    <row r="40" spans="1:8" x14ac:dyDescent="0.25">
      <c r="A40" t="s">
        <v>86</v>
      </c>
      <c r="B40" s="21">
        <v>38015</v>
      </c>
      <c r="C40" s="22" t="s">
        <v>93</v>
      </c>
      <c r="D40">
        <v>700</v>
      </c>
      <c r="E40">
        <v>7546</v>
      </c>
      <c r="F40">
        <v>6888</v>
      </c>
      <c r="G40">
        <f t="shared" si="0"/>
        <v>658</v>
      </c>
      <c r="H40" s="23">
        <f t="shared" si="1"/>
        <v>10.78</v>
      </c>
    </row>
    <row r="41" spans="1:8" x14ac:dyDescent="0.25">
      <c r="A41" t="s">
        <v>88</v>
      </c>
      <c r="B41" s="21">
        <v>38015</v>
      </c>
      <c r="C41" s="24" t="s">
        <v>91</v>
      </c>
      <c r="D41">
        <v>400</v>
      </c>
      <c r="E41">
        <v>11631.679999999998</v>
      </c>
      <c r="F41">
        <v>3388</v>
      </c>
      <c r="G41">
        <f t="shared" si="0"/>
        <v>8243.6799999999985</v>
      </c>
      <c r="H41" s="23">
        <f t="shared" si="1"/>
        <v>29.079199999999997</v>
      </c>
    </row>
    <row r="42" spans="1:8" x14ac:dyDescent="0.25">
      <c r="A42" t="s">
        <v>88</v>
      </c>
      <c r="B42" s="21">
        <v>38015</v>
      </c>
      <c r="C42" s="24" t="s">
        <v>95</v>
      </c>
      <c r="D42">
        <v>800</v>
      </c>
      <c r="E42">
        <v>43383.199999999997</v>
      </c>
      <c r="F42">
        <v>6776</v>
      </c>
      <c r="G42">
        <f t="shared" si="0"/>
        <v>36607.199999999997</v>
      </c>
      <c r="H42" s="23">
        <f t="shared" si="1"/>
        <v>54.228999999999999</v>
      </c>
    </row>
    <row r="43" spans="1:8" x14ac:dyDescent="0.25">
      <c r="A43" t="s">
        <v>84</v>
      </c>
      <c r="B43" s="21">
        <v>38016</v>
      </c>
      <c r="C43" s="24" t="s">
        <v>94</v>
      </c>
      <c r="D43">
        <v>400</v>
      </c>
      <c r="E43">
        <v>8537.4</v>
      </c>
      <c r="F43">
        <v>4088</v>
      </c>
      <c r="G43">
        <f t="shared" si="0"/>
        <v>4449.3999999999996</v>
      </c>
      <c r="H43" s="23">
        <f t="shared" si="1"/>
        <v>21.343499999999999</v>
      </c>
    </row>
    <row r="44" spans="1:8" x14ac:dyDescent="0.25">
      <c r="A44" t="s">
        <v>86</v>
      </c>
      <c r="B44" s="21">
        <v>38016</v>
      </c>
      <c r="C44" s="24" t="s">
        <v>95</v>
      </c>
      <c r="D44">
        <v>300</v>
      </c>
      <c r="E44">
        <v>1477.08</v>
      </c>
      <c r="F44">
        <v>2952</v>
      </c>
      <c r="G44">
        <f t="shared" si="0"/>
        <v>-1474.92</v>
      </c>
      <c r="H44" s="23">
        <f t="shared" si="1"/>
        <v>4.9235999999999995</v>
      </c>
    </row>
    <row r="45" spans="1:8" x14ac:dyDescent="0.25">
      <c r="A45" t="s">
        <v>88</v>
      </c>
      <c r="B45" s="21">
        <v>38017</v>
      </c>
      <c r="C45" s="24" t="s">
        <v>96</v>
      </c>
      <c r="D45">
        <v>1000</v>
      </c>
      <c r="E45">
        <v>16940</v>
      </c>
      <c r="F45">
        <v>8470</v>
      </c>
      <c r="G45">
        <f t="shared" si="0"/>
        <v>8470</v>
      </c>
      <c r="H45" s="23">
        <f t="shared" si="1"/>
        <v>16.940000000000001</v>
      </c>
    </row>
    <row r="46" spans="1:8" x14ac:dyDescent="0.25">
      <c r="A46" t="s">
        <v>88</v>
      </c>
      <c r="B46" s="21">
        <v>38017</v>
      </c>
      <c r="C46" s="22" t="s">
        <v>93</v>
      </c>
      <c r="D46">
        <v>800</v>
      </c>
      <c r="E46">
        <v>83048.399999999994</v>
      </c>
      <c r="F46">
        <v>6776</v>
      </c>
      <c r="G46">
        <f t="shared" si="0"/>
        <v>76272.399999999994</v>
      </c>
      <c r="H46" s="23">
        <f t="shared" si="1"/>
        <v>103.81049999999999</v>
      </c>
    </row>
    <row r="47" spans="1:8" x14ac:dyDescent="0.25">
      <c r="A47" t="s">
        <v>86</v>
      </c>
      <c r="B47" s="21">
        <v>38018</v>
      </c>
      <c r="C47" s="22" t="s">
        <v>91</v>
      </c>
      <c r="D47">
        <v>200</v>
      </c>
      <c r="E47">
        <v>1232.4000000000001</v>
      </c>
      <c r="F47">
        <v>1968</v>
      </c>
      <c r="G47">
        <f t="shared" si="0"/>
        <v>-735.59999999999991</v>
      </c>
      <c r="H47" s="23">
        <f t="shared" si="1"/>
        <v>6.1620000000000008</v>
      </c>
    </row>
    <row r="48" spans="1:8" x14ac:dyDescent="0.25">
      <c r="A48" t="s">
        <v>86</v>
      </c>
      <c r="B48" s="21">
        <v>38018</v>
      </c>
      <c r="C48" s="22" t="s">
        <v>93</v>
      </c>
      <c r="D48">
        <v>600</v>
      </c>
      <c r="E48">
        <v>2534.4</v>
      </c>
      <c r="F48">
        <v>5904</v>
      </c>
      <c r="G48">
        <f t="shared" si="0"/>
        <v>-3369.6</v>
      </c>
      <c r="H48" s="23">
        <f t="shared" si="1"/>
        <v>4.2240000000000002</v>
      </c>
    </row>
    <row r="49" spans="1:8" x14ac:dyDescent="0.25">
      <c r="A49" t="s">
        <v>88</v>
      </c>
      <c r="B49" s="21">
        <v>38018</v>
      </c>
      <c r="C49" s="24" t="s">
        <v>95</v>
      </c>
      <c r="D49">
        <v>300</v>
      </c>
      <c r="E49">
        <v>5366.04</v>
      </c>
      <c r="F49">
        <v>2541</v>
      </c>
      <c r="G49">
        <f t="shared" si="0"/>
        <v>2825.04</v>
      </c>
      <c r="H49" s="23">
        <f t="shared" si="1"/>
        <v>17.886800000000001</v>
      </c>
    </row>
    <row r="50" spans="1:8" x14ac:dyDescent="0.25">
      <c r="A50" t="s">
        <v>86</v>
      </c>
      <c r="B50" s="21">
        <v>38020</v>
      </c>
      <c r="C50" s="24" t="s">
        <v>87</v>
      </c>
      <c r="D50">
        <v>800</v>
      </c>
      <c r="E50">
        <v>9438.0000000000018</v>
      </c>
      <c r="F50">
        <v>7872</v>
      </c>
      <c r="G50">
        <f t="shared" si="0"/>
        <v>1566.0000000000018</v>
      </c>
      <c r="H50" s="23">
        <f t="shared" si="1"/>
        <v>11.797500000000003</v>
      </c>
    </row>
    <row r="51" spans="1:8" x14ac:dyDescent="0.25">
      <c r="A51" t="s">
        <v>88</v>
      </c>
      <c r="B51" s="21">
        <v>38022</v>
      </c>
      <c r="C51" s="22" t="s">
        <v>91</v>
      </c>
      <c r="D51">
        <v>700</v>
      </c>
      <c r="E51">
        <v>61776.959999999992</v>
      </c>
      <c r="F51">
        <v>5929</v>
      </c>
      <c r="G51">
        <f t="shared" si="0"/>
        <v>55847.959999999992</v>
      </c>
      <c r="H51" s="23">
        <f t="shared" si="1"/>
        <v>88.252799999999993</v>
      </c>
    </row>
    <row r="52" spans="1:8" x14ac:dyDescent="0.25">
      <c r="A52" t="s">
        <v>86</v>
      </c>
      <c r="B52" s="21">
        <v>38023</v>
      </c>
      <c r="C52" s="24" t="s">
        <v>89</v>
      </c>
      <c r="D52">
        <v>200</v>
      </c>
      <c r="E52">
        <v>2824.8</v>
      </c>
      <c r="F52">
        <v>1968</v>
      </c>
      <c r="G52">
        <f t="shared" si="0"/>
        <v>856.80000000000018</v>
      </c>
      <c r="H52" s="23">
        <f t="shared" si="1"/>
        <v>14.124000000000001</v>
      </c>
    </row>
    <row r="53" spans="1:8" x14ac:dyDescent="0.25">
      <c r="A53" t="s">
        <v>86</v>
      </c>
      <c r="B53" s="21">
        <v>38023</v>
      </c>
      <c r="C53" s="24" t="s">
        <v>89</v>
      </c>
      <c r="D53">
        <v>900</v>
      </c>
      <c r="E53">
        <v>8466.1200000000008</v>
      </c>
      <c r="F53">
        <v>8856</v>
      </c>
      <c r="G53">
        <f t="shared" si="0"/>
        <v>-389.8799999999992</v>
      </c>
      <c r="H53" s="23">
        <f t="shared" si="1"/>
        <v>9.4068000000000005</v>
      </c>
    </row>
    <row r="54" spans="1:8" x14ac:dyDescent="0.25">
      <c r="A54" t="s">
        <v>88</v>
      </c>
      <c r="B54" s="21">
        <v>38024</v>
      </c>
      <c r="C54" s="24" t="s">
        <v>92</v>
      </c>
      <c r="D54">
        <v>1000</v>
      </c>
      <c r="E54">
        <v>22276.800000000003</v>
      </c>
      <c r="F54">
        <v>8470</v>
      </c>
      <c r="G54">
        <f t="shared" si="0"/>
        <v>13806.800000000003</v>
      </c>
      <c r="H54" s="23">
        <f t="shared" si="1"/>
        <v>22.276800000000001</v>
      </c>
    </row>
    <row r="55" spans="1:8" x14ac:dyDescent="0.25">
      <c r="A55" t="s">
        <v>88</v>
      </c>
      <c r="B55" s="21">
        <v>38025</v>
      </c>
      <c r="C55" s="24" t="s">
        <v>96</v>
      </c>
      <c r="D55">
        <v>100</v>
      </c>
      <c r="E55">
        <v>9175.85</v>
      </c>
      <c r="F55">
        <v>847</v>
      </c>
      <c r="G55">
        <f t="shared" si="0"/>
        <v>8328.85</v>
      </c>
      <c r="H55" s="23">
        <f t="shared" si="1"/>
        <v>91.758499999999998</v>
      </c>
    </row>
    <row r="56" spans="1:8" x14ac:dyDescent="0.25">
      <c r="A56" t="s">
        <v>88</v>
      </c>
      <c r="B56" s="21">
        <v>38025</v>
      </c>
      <c r="C56" s="24" t="s">
        <v>87</v>
      </c>
      <c r="D56">
        <v>300</v>
      </c>
      <c r="E56">
        <v>11183.249999999998</v>
      </c>
      <c r="F56">
        <v>2541</v>
      </c>
      <c r="G56">
        <f t="shared" si="0"/>
        <v>8642.2499999999982</v>
      </c>
      <c r="H56" s="23">
        <f t="shared" si="1"/>
        <v>37.277499999999996</v>
      </c>
    </row>
    <row r="57" spans="1:8" x14ac:dyDescent="0.25">
      <c r="A57" t="s">
        <v>88</v>
      </c>
      <c r="B57" s="21">
        <v>38026</v>
      </c>
      <c r="C57" s="22" t="s">
        <v>93</v>
      </c>
      <c r="D57">
        <v>300</v>
      </c>
      <c r="E57">
        <v>31406.13</v>
      </c>
      <c r="F57">
        <v>2541</v>
      </c>
      <c r="G57">
        <f t="shared" si="0"/>
        <v>28865.13</v>
      </c>
      <c r="H57" s="23">
        <f t="shared" si="1"/>
        <v>104.6871</v>
      </c>
    </row>
    <row r="58" spans="1:8" x14ac:dyDescent="0.25">
      <c r="A58" t="s">
        <v>88</v>
      </c>
      <c r="B58" s="21">
        <v>38026</v>
      </c>
      <c r="C58" s="24" t="s">
        <v>95</v>
      </c>
      <c r="D58">
        <v>400</v>
      </c>
      <c r="E58">
        <v>32094.6</v>
      </c>
      <c r="F58">
        <v>3388</v>
      </c>
      <c r="G58">
        <f t="shared" si="0"/>
        <v>28706.6</v>
      </c>
      <c r="H58" s="23">
        <f t="shared" si="1"/>
        <v>80.236499999999992</v>
      </c>
    </row>
    <row r="59" spans="1:8" x14ac:dyDescent="0.25">
      <c r="A59" t="s">
        <v>86</v>
      </c>
      <c r="B59" s="21">
        <v>38030</v>
      </c>
      <c r="C59" s="24" t="s">
        <v>96</v>
      </c>
      <c r="D59">
        <v>600</v>
      </c>
      <c r="E59">
        <v>3967.3799999999997</v>
      </c>
      <c r="F59">
        <v>5904</v>
      </c>
      <c r="G59">
        <f t="shared" si="0"/>
        <v>-1936.6200000000003</v>
      </c>
      <c r="H59" s="23">
        <f t="shared" si="1"/>
        <v>6.6122999999999994</v>
      </c>
    </row>
    <row r="60" spans="1:8" x14ac:dyDescent="0.25">
      <c r="A60" t="s">
        <v>86</v>
      </c>
      <c r="B60" s="21">
        <v>38031</v>
      </c>
      <c r="C60" s="24" t="s">
        <v>96</v>
      </c>
      <c r="D60">
        <v>700</v>
      </c>
      <c r="E60">
        <v>3050.7400000000002</v>
      </c>
      <c r="F60">
        <v>6888</v>
      </c>
      <c r="G60">
        <f t="shared" si="0"/>
        <v>-3837.2599999999998</v>
      </c>
      <c r="H60" s="23">
        <f t="shared" si="1"/>
        <v>4.3582000000000001</v>
      </c>
    </row>
    <row r="61" spans="1:8" x14ac:dyDescent="0.25">
      <c r="A61" t="s">
        <v>88</v>
      </c>
      <c r="B61" s="21">
        <v>38032</v>
      </c>
      <c r="C61" s="24" t="s">
        <v>95</v>
      </c>
      <c r="D61">
        <v>100</v>
      </c>
      <c r="E61">
        <v>11755.54</v>
      </c>
      <c r="F61">
        <v>847</v>
      </c>
      <c r="G61">
        <f t="shared" si="0"/>
        <v>10908.54</v>
      </c>
      <c r="H61" s="23">
        <f t="shared" si="1"/>
        <v>117.55540000000001</v>
      </c>
    </row>
    <row r="62" spans="1:8" x14ac:dyDescent="0.25">
      <c r="A62" t="s">
        <v>84</v>
      </c>
      <c r="B62" s="21">
        <v>38033</v>
      </c>
      <c r="C62" s="24" t="s">
        <v>91</v>
      </c>
      <c r="D62">
        <v>800</v>
      </c>
      <c r="E62">
        <v>6774.4000000000015</v>
      </c>
      <c r="F62">
        <v>8176</v>
      </c>
      <c r="G62">
        <f t="shared" si="0"/>
        <v>-1401.5999999999985</v>
      </c>
      <c r="H62" s="23">
        <f t="shared" si="1"/>
        <v>8.4680000000000017</v>
      </c>
    </row>
    <row r="63" spans="1:8" x14ac:dyDescent="0.25">
      <c r="A63" t="s">
        <v>86</v>
      </c>
      <c r="B63" s="21">
        <v>38033</v>
      </c>
      <c r="C63" s="22" t="s">
        <v>85</v>
      </c>
      <c r="D63">
        <v>200</v>
      </c>
      <c r="E63">
        <v>2086.4800000000005</v>
      </c>
      <c r="F63">
        <v>1968</v>
      </c>
      <c r="G63">
        <f t="shared" si="0"/>
        <v>118.48000000000047</v>
      </c>
      <c r="H63" s="23">
        <f t="shared" si="1"/>
        <v>10.432400000000003</v>
      </c>
    </row>
    <row r="64" spans="1:8" x14ac:dyDescent="0.25">
      <c r="A64" t="s">
        <v>88</v>
      </c>
      <c r="B64" s="21">
        <v>38034</v>
      </c>
      <c r="C64" s="22" t="s">
        <v>91</v>
      </c>
      <c r="D64">
        <v>600</v>
      </c>
      <c r="E64">
        <v>51549.299999999996</v>
      </c>
      <c r="F64">
        <v>5082</v>
      </c>
      <c r="G64">
        <f t="shared" si="0"/>
        <v>46467.299999999996</v>
      </c>
      <c r="H64" s="23">
        <f t="shared" si="1"/>
        <v>85.915499999999994</v>
      </c>
    </row>
    <row r="65" spans="1:8" x14ac:dyDescent="0.25">
      <c r="A65" t="s">
        <v>88</v>
      </c>
      <c r="B65" s="21">
        <v>38034</v>
      </c>
      <c r="C65" s="22" t="s">
        <v>93</v>
      </c>
      <c r="D65">
        <v>200</v>
      </c>
      <c r="E65">
        <v>5620.2</v>
      </c>
      <c r="F65">
        <v>1694</v>
      </c>
      <c r="G65">
        <f t="shared" si="0"/>
        <v>3926.2</v>
      </c>
      <c r="H65" s="23">
        <f t="shared" si="1"/>
        <v>28.100999999999999</v>
      </c>
    </row>
    <row r="66" spans="1:8" x14ac:dyDescent="0.25">
      <c r="A66" t="s">
        <v>88</v>
      </c>
      <c r="B66" s="21">
        <v>38035</v>
      </c>
      <c r="C66" s="24" t="s">
        <v>95</v>
      </c>
      <c r="D66">
        <v>1000</v>
      </c>
      <c r="E66">
        <v>20250</v>
      </c>
      <c r="F66">
        <v>8470</v>
      </c>
      <c r="G66">
        <f t="shared" si="0"/>
        <v>11780</v>
      </c>
      <c r="H66" s="23">
        <f t="shared" si="1"/>
        <v>20.25</v>
      </c>
    </row>
    <row r="67" spans="1:8" x14ac:dyDescent="0.25">
      <c r="A67" t="s">
        <v>84</v>
      </c>
      <c r="B67" s="21">
        <v>38036</v>
      </c>
      <c r="C67" s="22" t="s">
        <v>93</v>
      </c>
      <c r="D67">
        <v>1000</v>
      </c>
      <c r="E67">
        <v>27086.400000000001</v>
      </c>
      <c r="F67">
        <v>10220</v>
      </c>
      <c r="G67">
        <f t="shared" ref="G67:G130" si="2">E67-F67</f>
        <v>16866.400000000001</v>
      </c>
      <c r="H67" s="23">
        <f t="shared" ref="H67:H130" si="3">E67/D67</f>
        <v>27.086400000000001</v>
      </c>
    </row>
    <row r="68" spans="1:8" x14ac:dyDescent="0.25">
      <c r="A68" t="s">
        <v>86</v>
      </c>
      <c r="B68" s="21">
        <v>38036</v>
      </c>
      <c r="C68" s="24" t="s">
        <v>92</v>
      </c>
      <c r="D68">
        <v>400</v>
      </c>
      <c r="E68">
        <v>3998.7200000000003</v>
      </c>
      <c r="F68">
        <v>3936</v>
      </c>
      <c r="G68">
        <f t="shared" si="2"/>
        <v>62.720000000000255</v>
      </c>
      <c r="H68" s="23">
        <f t="shared" si="3"/>
        <v>9.9968000000000004</v>
      </c>
    </row>
    <row r="69" spans="1:8" x14ac:dyDescent="0.25">
      <c r="A69" t="s">
        <v>88</v>
      </c>
      <c r="B69" s="21">
        <v>38036</v>
      </c>
      <c r="C69" s="24" t="s">
        <v>95</v>
      </c>
      <c r="D69">
        <v>500</v>
      </c>
      <c r="E69">
        <v>46005.55</v>
      </c>
      <c r="F69">
        <v>4235</v>
      </c>
      <c r="G69">
        <f t="shared" si="2"/>
        <v>41770.550000000003</v>
      </c>
      <c r="H69" s="23">
        <f t="shared" si="3"/>
        <v>92.011099999999999</v>
      </c>
    </row>
    <row r="70" spans="1:8" x14ac:dyDescent="0.25">
      <c r="A70" t="s">
        <v>88</v>
      </c>
      <c r="B70" s="21">
        <v>38037</v>
      </c>
      <c r="C70" s="22" t="s">
        <v>87</v>
      </c>
      <c r="D70">
        <v>400</v>
      </c>
      <c r="E70">
        <v>54140.639999999999</v>
      </c>
      <c r="F70">
        <v>3388</v>
      </c>
      <c r="G70">
        <f t="shared" si="2"/>
        <v>50752.639999999999</v>
      </c>
      <c r="H70" s="23">
        <f t="shared" si="3"/>
        <v>135.35159999999999</v>
      </c>
    </row>
    <row r="71" spans="1:8" x14ac:dyDescent="0.25">
      <c r="A71" t="s">
        <v>88</v>
      </c>
      <c r="B71" s="21">
        <v>38037</v>
      </c>
      <c r="C71" s="22" t="s">
        <v>91</v>
      </c>
      <c r="D71">
        <v>600</v>
      </c>
      <c r="E71">
        <v>55842.479999999996</v>
      </c>
      <c r="F71">
        <v>5082</v>
      </c>
      <c r="G71">
        <f t="shared" si="2"/>
        <v>50760.479999999996</v>
      </c>
      <c r="H71" s="23">
        <f t="shared" si="3"/>
        <v>93.070799999999991</v>
      </c>
    </row>
    <row r="72" spans="1:8" x14ac:dyDescent="0.25">
      <c r="A72" t="s">
        <v>88</v>
      </c>
      <c r="B72" s="21">
        <v>38037</v>
      </c>
      <c r="C72" s="22" t="s">
        <v>85</v>
      </c>
      <c r="D72">
        <v>300</v>
      </c>
      <c r="E72">
        <v>6840</v>
      </c>
      <c r="F72">
        <v>2541</v>
      </c>
      <c r="G72">
        <f t="shared" si="2"/>
        <v>4299</v>
      </c>
      <c r="H72" s="23">
        <f t="shared" si="3"/>
        <v>22.8</v>
      </c>
    </row>
    <row r="73" spans="1:8" x14ac:dyDescent="0.25">
      <c r="A73" t="s">
        <v>86</v>
      </c>
      <c r="B73" s="21">
        <v>38037</v>
      </c>
      <c r="C73" s="24" t="s">
        <v>89</v>
      </c>
      <c r="D73">
        <v>800</v>
      </c>
      <c r="E73">
        <v>11472.48</v>
      </c>
      <c r="F73">
        <v>7872</v>
      </c>
      <c r="G73">
        <f t="shared" si="2"/>
        <v>3600.4799999999996</v>
      </c>
      <c r="H73" s="23">
        <f t="shared" si="3"/>
        <v>14.3406</v>
      </c>
    </row>
    <row r="74" spans="1:8" x14ac:dyDescent="0.25">
      <c r="A74" t="s">
        <v>84</v>
      </c>
      <c r="B74" s="21">
        <v>38037</v>
      </c>
      <c r="C74" s="24" t="s">
        <v>95</v>
      </c>
      <c r="D74">
        <v>1000</v>
      </c>
      <c r="E74">
        <v>20238.5</v>
      </c>
      <c r="F74">
        <v>10220</v>
      </c>
      <c r="G74">
        <f t="shared" si="2"/>
        <v>10018.5</v>
      </c>
      <c r="H74" s="23">
        <f t="shared" si="3"/>
        <v>20.238499999999998</v>
      </c>
    </row>
    <row r="75" spans="1:8" x14ac:dyDescent="0.25">
      <c r="A75" t="s">
        <v>86</v>
      </c>
      <c r="B75" s="21">
        <v>38039</v>
      </c>
      <c r="C75" s="22" t="s">
        <v>85</v>
      </c>
      <c r="D75">
        <v>600</v>
      </c>
      <c r="E75">
        <v>7123.5599999999995</v>
      </c>
      <c r="F75">
        <v>5904</v>
      </c>
      <c r="G75">
        <f t="shared" si="2"/>
        <v>1219.5599999999995</v>
      </c>
      <c r="H75" s="23">
        <f t="shared" si="3"/>
        <v>11.872599999999998</v>
      </c>
    </row>
    <row r="76" spans="1:8" x14ac:dyDescent="0.25">
      <c r="A76" t="s">
        <v>84</v>
      </c>
      <c r="B76" s="21">
        <v>38040</v>
      </c>
      <c r="C76" s="24" t="s">
        <v>95</v>
      </c>
      <c r="D76">
        <v>500</v>
      </c>
      <c r="E76">
        <v>7606.5000000000009</v>
      </c>
      <c r="F76">
        <v>5110</v>
      </c>
      <c r="G76">
        <f t="shared" si="2"/>
        <v>2496.5000000000009</v>
      </c>
      <c r="H76" s="23">
        <f t="shared" si="3"/>
        <v>15.213000000000001</v>
      </c>
    </row>
    <row r="77" spans="1:8" x14ac:dyDescent="0.25">
      <c r="A77" t="s">
        <v>84</v>
      </c>
      <c r="B77" s="21">
        <v>38041</v>
      </c>
      <c r="C77" s="24" t="s">
        <v>89</v>
      </c>
      <c r="D77">
        <v>1000</v>
      </c>
      <c r="E77">
        <v>7538.4000000000005</v>
      </c>
      <c r="F77">
        <v>10220</v>
      </c>
      <c r="G77">
        <f t="shared" si="2"/>
        <v>-2681.5999999999995</v>
      </c>
      <c r="H77" s="23">
        <f t="shared" si="3"/>
        <v>7.5384000000000002</v>
      </c>
    </row>
    <row r="78" spans="1:8" x14ac:dyDescent="0.25">
      <c r="A78" t="s">
        <v>86</v>
      </c>
      <c r="B78" s="21">
        <v>38043</v>
      </c>
      <c r="C78" s="24" t="s">
        <v>91</v>
      </c>
      <c r="D78">
        <v>900</v>
      </c>
      <c r="E78">
        <v>11335.5</v>
      </c>
      <c r="F78">
        <v>8856</v>
      </c>
      <c r="G78">
        <f t="shared" si="2"/>
        <v>2479.5</v>
      </c>
      <c r="H78" s="23">
        <f t="shared" si="3"/>
        <v>12.595000000000001</v>
      </c>
    </row>
    <row r="79" spans="1:8" x14ac:dyDescent="0.25">
      <c r="A79" t="s">
        <v>84</v>
      </c>
      <c r="B79" s="21">
        <v>38043</v>
      </c>
      <c r="C79" s="22" t="s">
        <v>85</v>
      </c>
      <c r="D79">
        <v>1000</v>
      </c>
      <c r="E79">
        <v>17009.999999999996</v>
      </c>
      <c r="F79">
        <v>10220</v>
      </c>
      <c r="G79">
        <f t="shared" si="2"/>
        <v>6789.9999999999964</v>
      </c>
      <c r="H79" s="23">
        <f t="shared" si="3"/>
        <v>17.009999999999998</v>
      </c>
    </row>
    <row r="80" spans="1:8" x14ac:dyDescent="0.25">
      <c r="A80" t="s">
        <v>86</v>
      </c>
      <c r="B80" s="21">
        <v>38043</v>
      </c>
      <c r="C80" s="22" t="s">
        <v>85</v>
      </c>
      <c r="D80">
        <v>600</v>
      </c>
      <c r="E80">
        <v>3961.8</v>
      </c>
      <c r="F80">
        <v>5904</v>
      </c>
      <c r="G80">
        <f t="shared" si="2"/>
        <v>-1942.1999999999998</v>
      </c>
      <c r="H80" s="23">
        <f t="shared" si="3"/>
        <v>6.6030000000000006</v>
      </c>
    </row>
    <row r="81" spans="1:8" x14ac:dyDescent="0.25">
      <c r="A81" t="s">
        <v>88</v>
      </c>
      <c r="B81" s="21">
        <v>38043</v>
      </c>
      <c r="C81" s="22" t="s">
        <v>93</v>
      </c>
      <c r="D81">
        <v>700</v>
      </c>
      <c r="E81">
        <v>12387.900000000001</v>
      </c>
      <c r="F81">
        <v>5929</v>
      </c>
      <c r="G81">
        <f t="shared" si="2"/>
        <v>6458.9000000000015</v>
      </c>
      <c r="H81" s="23">
        <f t="shared" si="3"/>
        <v>17.697000000000003</v>
      </c>
    </row>
    <row r="82" spans="1:8" x14ac:dyDescent="0.25">
      <c r="A82" t="s">
        <v>84</v>
      </c>
      <c r="B82" s="21">
        <v>38043</v>
      </c>
      <c r="C82" s="24" t="s">
        <v>92</v>
      </c>
      <c r="D82">
        <v>700</v>
      </c>
      <c r="E82">
        <v>14240.939999999999</v>
      </c>
      <c r="F82">
        <v>7154</v>
      </c>
      <c r="G82">
        <f t="shared" si="2"/>
        <v>7086.9399999999987</v>
      </c>
      <c r="H82" s="23">
        <f t="shared" si="3"/>
        <v>20.344199999999997</v>
      </c>
    </row>
    <row r="83" spans="1:8" x14ac:dyDescent="0.25">
      <c r="A83" t="s">
        <v>84</v>
      </c>
      <c r="B83" s="21">
        <v>38043</v>
      </c>
      <c r="C83" s="24" t="s">
        <v>95</v>
      </c>
      <c r="D83">
        <v>1000</v>
      </c>
      <c r="E83">
        <v>20614.8</v>
      </c>
      <c r="F83">
        <v>10220</v>
      </c>
      <c r="G83">
        <f t="shared" si="2"/>
        <v>10394.799999999999</v>
      </c>
      <c r="H83" s="23">
        <f t="shared" si="3"/>
        <v>20.614799999999999</v>
      </c>
    </row>
    <row r="84" spans="1:8" x14ac:dyDescent="0.25">
      <c r="A84" t="s">
        <v>88</v>
      </c>
      <c r="B84" s="21">
        <v>38044</v>
      </c>
      <c r="C84" s="22" t="s">
        <v>85</v>
      </c>
      <c r="D84">
        <v>900</v>
      </c>
      <c r="E84">
        <v>95146.830000000016</v>
      </c>
      <c r="F84">
        <v>7623</v>
      </c>
      <c r="G84">
        <f t="shared" si="2"/>
        <v>87523.830000000016</v>
      </c>
      <c r="H84" s="23">
        <f t="shared" si="3"/>
        <v>105.71870000000001</v>
      </c>
    </row>
    <row r="85" spans="1:8" x14ac:dyDescent="0.25">
      <c r="A85" t="s">
        <v>84</v>
      </c>
      <c r="B85" s="21">
        <v>38044</v>
      </c>
      <c r="C85" s="24" t="s">
        <v>95</v>
      </c>
      <c r="D85">
        <v>200</v>
      </c>
      <c r="E85">
        <v>3506.6400000000003</v>
      </c>
      <c r="F85">
        <v>2044</v>
      </c>
      <c r="G85">
        <f t="shared" si="2"/>
        <v>1462.6400000000003</v>
      </c>
      <c r="H85" s="23">
        <f t="shared" si="3"/>
        <v>17.533200000000001</v>
      </c>
    </row>
    <row r="86" spans="1:8" x14ac:dyDescent="0.25">
      <c r="A86" t="s">
        <v>88</v>
      </c>
      <c r="B86" s="21">
        <v>38044</v>
      </c>
      <c r="C86" s="24" t="s">
        <v>87</v>
      </c>
      <c r="D86">
        <v>600</v>
      </c>
      <c r="E86">
        <v>73677.959999999992</v>
      </c>
      <c r="F86">
        <v>5082</v>
      </c>
      <c r="G86">
        <f t="shared" si="2"/>
        <v>68595.959999999992</v>
      </c>
      <c r="H86" s="23">
        <f t="shared" si="3"/>
        <v>122.79659999999998</v>
      </c>
    </row>
    <row r="87" spans="1:8" x14ac:dyDescent="0.25">
      <c r="A87" t="s">
        <v>86</v>
      </c>
      <c r="B87" s="21">
        <v>38044</v>
      </c>
      <c r="C87" s="24" t="s">
        <v>95</v>
      </c>
      <c r="D87">
        <v>400</v>
      </c>
      <c r="E87">
        <v>2525.3199999999997</v>
      </c>
      <c r="F87">
        <v>3936</v>
      </c>
      <c r="G87">
        <f t="shared" si="2"/>
        <v>-1410.6800000000003</v>
      </c>
      <c r="H87" s="23">
        <f t="shared" si="3"/>
        <v>6.313299999999999</v>
      </c>
    </row>
    <row r="88" spans="1:8" x14ac:dyDescent="0.25">
      <c r="A88" t="s">
        <v>84</v>
      </c>
      <c r="B88" s="21">
        <v>38045</v>
      </c>
      <c r="C88" s="22" t="s">
        <v>93</v>
      </c>
      <c r="D88">
        <v>900</v>
      </c>
      <c r="E88">
        <v>4291.2</v>
      </c>
      <c r="F88">
        <v>9198</v>
      </c>
      <c r="G88">
        <f t="shared" si="2"/>
        <v>-4906.8</v>
      </c>
      <c r="H88" s="23">
        <f t="shared" si="3"/>
        <v>4.7679999999999998</v>
      </c>
    </row>
    <row r="89" spans="1:8" x14ac:dyDescent="0.25">
      <c r="A89" t="s">
        <v>84</v>
      </c>
      <c r="B89" s="21">
        <v>38045</v>
      </c>
      <c r="C89" s="24" t="s">
        <v>87</v>
      </c>
      <c r="D89">
        <v>1000</v>
      </c>
      <c r="E89">
        <v>4302.8999999999996</v>
      </c>
      <c r="F89">
        <v>10220</v>
      </c>
      <c r="G89">
        <f t="shared" si="2"/>
        <v>-5917.1</v>
      </c>
      <c r="H89" s="23">
        <f t="shared" si="3"/>
        <v>4.3028999999999993</v>
      </c>
    </row>
    <row r="90" spans="1:8" x14ac:dyDescent="0.25">
      <c r="A90" t="s">
        <v>84</v>
      </c>
      <c r="B90" s="21">
        <v>38046</v>
      </c>
      <c r="C90" s="24" t="s">
        <v>95</v>
      </c>
      <c r="D90">
        <v>500</v>
      </c>
      <c r="E90">
        <v>9713.85</v>
      </c>
      <c r="F90">
        <v>5110</v>
      </c>
      <c r="G90">
        <f t="shared" si="2"/>
        <v>4603.8500000000004</v>
      </c>
      <c r="H90" s="23">
        <f t="shared" si="3"/>
        <v>19.427700000000002</v>
      </c>
    </row>
    <row r="91" spans="1:8" x14ac:dyDescent="0.25">
      <c r="A91" t="s">
        <v>84</v>
      </c>
      <c r="B91" s="21">
        <v>38048</v>
      </c>
      <c r="C91" s="24" t="s">
        <v>89</v>
      </c>
      <c r="D91">
        <v>400</v>
      </c>
      <c r="E91">
        <v>1724.0000000000002</v>
      </c>
      <c r="F91">
        <v>4088</v>
      </c>
      <c r="G91">
        <f t="shared" si="2"/>
        <v>-2364</v>
      </c>
      <c r="H91" s="23">
        <f t="shared" si="3"/>
        <v>4.3100000000000005</v>
      </c>
    </row>
    <row r="92" spans="1:8" x14ac:dyDescent="0.25">
      <c r="A92" t="s">
        <v>86</v>
      </c>
      <c r="B92" s="21">
        <v>38049</v>
      </c>
      <c r="C92" s="24" t="s">
        <v>89</v>
      </c>
      <c r="D92">
        <v>600</v>
      </c>
      <c r="E92">
        <v>6222.9600000000009</v>
      </c>
      <c r="F92">
        <v>5904</v>
      </c>
      <c r="G92">
        <f t="shared" si="2"/>
        <v>318.96000000000095</v>
      </c>
      <c r="H92" s="23">
        <f t="shared" si="3"/>
        <v>10.371600000000001</v>
      </c>
    </row>
    <row r="93" spans="1:8" x14ac:dyDescent="0.25">
      <c r="A93" t="s">
        <v>86</v>
      </c>
      <c r="B93" s="21">
        <v>38049</v>
      </c>
      <c r="C93" s="24" t="s">
        <v>92</v>
      </c>
      <c r="D93">
        <v>500</v>
      </c>
      <c r="E93">
        <v>2965</v>
      </c>
      <c r="F93">
        <v>4920</v>
      </c>
      <c r="G93">
        <f t="shared" si="2"/>
        <v>-1955</v>
      </c>
      <c r="H93" s="23">
        <f t="shared" si="3"/>
        <v>5.93</v>
      </c>
    </row>
    <row r="94" spans="1:8" x14ac:dyDescent="0.25">
      <c r="A94" t="s">
        <v>84</v>
      </c>
      <c r="B94" s="21">
        <v>38050</v>
      </c>
      <c r="C94" s="24" t="s">
        <v>95</v>
      </c>
      <c r="D94">
        <v>200</v>
      </c>
      <c r="E94">
        <v>3366.98</v>
      </c>
      <c r="F94">
        <v>2044</v>
      </c>
      <c r="G94">
        <f t="shared" si="2"/>
        <v>1322.98</v>
      </c>
      <c r="H94" s="23">
        <f t="shared" si="3"/>
        <v>16.834900000000001</v>
      </c>
    </row>
    <row r="95" spans="1:8" x14ac:dyDescent="0.25">
      <c r="A95" t="s">
        <v>88</v>
      </c>
      <c r="B95" s="21">
        <v>38051</v>
      </c>
      <c r="C95" s="22" t="s">
        <v>87</v>
      </c>
      <c r="D95">
        <v>800</v>
      </c>
      <c r="E95">
        <v>166172.56</v>
      </c>
      <c r="F95">
        <v>6776</v>
      </c>
      <c r="G95">
        <f t="shared" si="2"/>
        <v>159396.56</v>
      </c>
      <c r="H95" s="23">
        <f t="shared" si="3"/>
        <v>207.7157</v>
      </c>
    </row>
    <row r="96" spans="1:8" x14ac:dyDescent="0.25">
      <c r="A96" t="s">
        <v>88</v>
      </c>
      <c r="B96" s="21">
        <v>38051</v>
      </c>
      <c r="C96" s="22" t="s">
        <v>85</v>
      </c>
      <c r="D96">
        <v>200</v>
      </c>
      <c r="E96">
        <v>24821.9</v>
      </c>
      <c r="F96">
        <v>1694</v>
      </c>
      <c r="G96">
        <f t="shared" si="2"/>
        <v>23127.9</v>
      </c>
      <c r="H96" s="23">
        <f t="shared" si="3"/>
        <v>124.10950000000001</v>
      </c>
    </row>
    <row r="97" spans="1:8" x14ac:dyDescent="0.25">
      <c r="A97" t="s">
        <v>88</v>
      </c>
      <c r="B97" s="21">
        <v>38051</v>
      </c>
      <c r="C97" s="24" t="s">
        <v>95</v>
      </c>
      <c r="D97">
        <v>700</v>
      </c>
      <c r="E97">
        <v>13222.440000000002</v>
      </c>
      <c r="F97">
        <v>5929</v>
      </c>
      <c r="G97">
        <f t="shared" si="2"/>
        <v>7293.4400000000023</v>
      </c>
      <c r="H97" s="23">
        <f t="shared" si="3"/>
        <v>18.889200000000002</v>
      </c>
    </row>
    <row r="98" spans="1:8" x14ac:dyDescent="0.25">
      <c r="A98" t="s">
        <v>88</v>
      </c>
      <c r="B98" s="21">
        <v>38052</v>
      </c>
      <c r="C98" s="22" t="s">
        <v>91</v>
      </c>
      <c r="D98">
        <v>500</v>
      </c>
      <c r="E98">
        <v>10967.4</v>
      </c>
      <c r="F98">
        <v>4235</v>
      </c>
      <c r="G98">
        <f t="shared" si="2"/>
        <v>6732.4</v>
      </c>
      <c r="H98" s="23">
        <f t="shared" si="3"/>
        <v>21.934799999999999</v>
      </c>
    </row>
    <row r="99" spans="1:8" x14ac:dyDescent="0.25">
      <c r="A99" t="s">
        <v>84</v>
      </c>
      <c r="B99" s="21">
        <v>38054</v>
      </c>
      <c r="C99" s="22" t="s">
        <v>93</v>
      </c>
      <c r="D99">
        <v>500</v>
      </c>
      <c r="E99">
        <v>10629.25</v>
      </c>
      <c r="F99">
        <v>5110</v>
      </c>
      <c r="G99">
        <f t="shared" si="2"/>
        <v>5519.25</v>
      </c>
      <c r="H99" s="23">
        <f t="shared" si="3"/>
        <v>21.258500000000002</v>
      </c>
    </row>
    <row r="100" spans="1:8" x14ac:dyDescent="0.25">
      <c r="A100" t="s">
        <v>86</v>
      </c>
      <c r="B100" s="21">
        <v>38055</v>
      </c>
      <c r="C100" s="24" t="s">
        <v>95</v>
      </c>
      <c r="D100">
        <v>900</v>
      </c>
      <c r="E100">
        <v>9361.44</v>
      </c>
      <c r="F100">
        <v>8856</v>
      </c>
      <c r="G100">
        <f t="shared" si="2"/>
        <v>505.44000000000051</v>
      </c>
      <c r="H100" s="23">
        <f t="shared" si="3"/>
        <v>10.4016</v>
      </c>
    </row>
    <row r="101" spans="1:8" x14ac:dyDescent="0.25">
      <c r="A101" t="s">
        <v>88</v>
      </c>
      <c r="B101" s="21">
        <v>38058</v>
      </c>
      <c r="C101" s="22" t="s">
        <v>93</v>
      </c>
      <c r="D101">
        <v>100</v>
      </c>
      <c r="E101">
        <v>2147.04</v>
      </c>
      <c r="F101">
        <v>847</v>
      </c>
      <c r="G101">
        <f t="shared" si="2"/>
        <v>1300.04</v>
      </c>
      <c r="H101" s="23">
        <f t="shared" si="3"/>
        <v>21.470399999999998</v>
      </c>
    </row>
    <row r="102" spans="1:8" x14ac:dyDescent="0.25">
      <c r="A102" t="s">
        <v>88</v>
      </c>
      <c r="B102" s="21">
        <v>38058</v>
      </c>
      <c r="C102" s="24" t="s">
        <v>92</v>
      </c>
      <c r="D102">
        <v>100</v>
      </c>
      <c r="E102">
        <v>7803.51</v>
      </c>
      <c r="F102">
        <v>847</v>
      </c>
      <c r="G102">
        <f t="shared" si="2"/>
        <v>6956.51</v>
      </c>
      <c r="H102" s="23">
        <f t="shared" si="3"/>
        <v>78.0351</v>
      </c>
    </row>
    <row r="103" spans="1:8" x14ac:dyDescent="0.25">
      <c r="A103" t="s">
        <v>84</v>
      </c>
      <c r="B103" s="21">
        <v>38058</v>
      </c>
      <c r="C103" s="24" t="s">
        <v>92</v>
      </c>
      <c r="D103">
        <v>300</v>
      </c>
      <c r="E103">
        <v>7158.9</v>
      </c>
      <c r="F103">
        <v>3066</v>
      </c>
      <c r="G103">
        <f t="shared" si="2"/>
        <v>4092.8999999999996</v>
      </c>
      <c r="H103" s="23">
        <f t="shared" si="3"/>
        <v>23.863</v>
      </c>
    </row>
    <row r="104" spans="1:8" x14ac:dyDescent="0.25">
      <c r="A104" t="s">
        <v>84</v>
      </c>
      <c r="B104" s="21">
        <v>38059</v>
      </c>
      <c r="C104" s="24" t="s">
        <v>96</v>
      </c>
      <c r="D104">
        <v>1000</v>
      </c>
      <c r="E104">
        <v>16368.100000000002</v>
      </c>
      <c r="F104">
        <v>10220</v>
      </c>
      <c r="G104">
        <f t="shared" si="2"/>
        <v>6148.1000000000022</v>
      </c>
      <c r="H104" s="23">
        <f t="shared" si="3"/>
        <v>16.368100000000002</v>
      </c>
    </row>
    <row r="105" spans="1:8" x14ac:dyDescent="0.25">
      <c r="A105" t="s">
        <v>84</v>
      </c>
      <c r="B105" s="21">
        <v>38059</v>
      </c>
      <c r="C105" s="24" t="s">
        <v>92</v>
      </c>
      <c r="D105">
        <v>500</v>
      </c>
      <c r="E105">
        <v>12802.55</v>
      </c>
      <c r="F105">
        <v>5110</v>
      </c>
      <c r="G105">
        <f t="shared" si="2"/>
        <v>7692.5499999999993</v>
      </c>
      <c r="H105" s="23">
        <f t="shared" si="3"/>
        <v>25.6051</v>
      </c>
    </row>
    <row r="106" spans="1:8" x14ac:dyDescent="0.25">
      <c r="A106" t="s">
        <v>84</v>
      </c>
      <c r="B106" s="21">
        <v>38059</v>
      </c>
      <c r="C106" s="24" t="s">
        <v>95</v>
      </c>
      <c r="D106">
        <v>500</v>
      </c>
      <c r="E106">
        <v>4592.7</v>
      </c>
      <c r="F106">
        <v>5110</v>
      </c>
      <c r="G106">
        <f t="shared" si="2"/>
        <v>-517.30000000000018</v>
      </c>
      <c r="H106" s="23">
        <f t="shared" si="3"/>
        <v>9.1853999999999996</v>
      </c>
    </row>
    <row r="107" spans="1:8" x14ac:dyDescent="0.25">
      <c r="A107" t="s">
        <v>84</v>
      </c>
      <c r="B107" s="21">
        <v>38061</v>
      </c>
      <c r="C107" s="22" t="s">
        <v>87</v>
      </c>
      <c r="D107">
        <v>400</v>
      </c>
      <c r="E107">
        <v>7854.0000000000009</v>
      </c>
      <c r="F107">
        <v>4088</v>
      </c>
      <c r="G107">
        <f t="shared" si="2"/>
        <v>3766.0000000000009</v>
      </c>
      <c r="H107" s="23">
        <f t="shared" si="3"/>
        <v>19.635000000000002</v>
      </c>
    </row>
    <row r="108" spans="1:8" x14ac:dyDescent="0.25">
      <c r="A108" t="s">
        <v>88</v>
      </c>
      <c r="B108" s="21">
        <v>38061</v>
      </c>
      <c r="C108" s="24" t="s">
        <v>95</v>
      </c>
      <c r="D108">
        <v>400</v>
      </c>
      <c r="E108">
        <v>20208.84</v>
      </c>
      <c r="F108">
        <v>3388</v>
      </c>
      <c r="G108">
        <f t="shared" si="2"/>
        <v>16820.84</v>
      </c>
      <c r="H108" s="23">
        <f t="shared" si="3"/>
        <v>50.522100000000002</v>
      </c>
    </row>
    <row r="109" spans="1:8" x14ac:dyDescent="0.25">
      <c r="A109" t="s">
        <v>86</v>
      </c>
      <c r="B109" s="21">
        <v>38061</v>
      </c>
      <c r="C109" s="22" t="s">
        <v>85</v>
      </c>
      <c r="D109">
        <v>200</v>
      </c>
      <c r="E109">
        <v>1403.06</v>
      </c>
      <c r="F109">
        <v>1968</v>
      </c>
      <c r="G109">
        <f t="shared" si="2"/>
        <v>-564.94000000000005</v>
      </c>
      <c r="H109" s="23">
        <f t="shared" si="3"/>
        <v>7.0152999999999999</v>
      </c>
    </row>
    <row r="110" spans="1:8" x14ac:dyDescent="0.25">
      <c r="A110" t="s">
        <v>84</v>
      </c>
      <c r="B110" s="21">
        <v>38062</v>
      </c>
      <c r="C110" s="24" t="s">
        <v>96</v>
      </c>
      <c r="D110">
        <v>900</v>
      </c>
      <c r="E110">
        <v>12960.27</v>
      </c>
      <c r="F110">
        <v>9198</v>
      </c>
      <c r="G110">
        <f t="shared" si="2"/>
        <v>3762.2700000000004</v>
      </c>
      <c r="H110" s="23">
        <f t="shared" si="3"/>
        <v>14.4003</v>
      </c>
    </row>
    <row r="111" spans="1:8" x14ac:dyDescent="0.25">
      <c r="A111" t="s">
        <v>86</v>
      </c>
      <c r="B111" s="21">
        <v>38063</v>
      </c>
      <c r="C111" s="24" t="s">
        <v>92</v>
      </c>
      <c r="D111">
        <v>500</v>
      </c>
      <c r="E111">
        <v>5145.8</v>
      </c>
      <c r="F111">
        <v>4920</v>
      </c>
      <c r="G111">
        <f t="shared" si="2"/>
        <v>225.80000000000018</v>
      </c>
      <c r="H111" s="23">
        <f t="shared" si="3"/>
        <v>10.291600000000001</v>
      </c>
    </row>
    <row r="112" spans="1:8" x14ac:dyDescent="0.25">
      <c r="A112" t="s">
        <v>86</v>
      </c>
      <c r="B112" s="21">
        <v>38064</v>
      </c>
      <c r="C112" s="22" t="s">
        <v>91</v>
      </c>
      <c r="D112">
        <v>100</v>
      </c>
      <c r="E112">
        <v>658.87999999999988</v>
      </c>
      <c r="F112">
        <v>984</v>
      </c>
      <c r="G112">
        <f t="shared" si="2"/>
        <v>-325.12000000000012</v>
      </c>
      <c r="H112" s="23">
        <f t="shared" si="3"/>
        <v>6.5887999999999991</v>
      </c>
    </row>
    <row r="113" spans="1:8" x14ac:dyDescent="0.25">
      <c r="A113" t="s">
        <v>88</v>
      </c>
      <c r="B113" s="21">
        <v>38064</v>
      </c>
      <c r="C113" s="24" t="s">
        <v>95</v>
      </c>
      <c r="D113">
        <v>800</v>
      </c>
      <c r="E113">
        <v>106520.48</v>
      </c>
      <c r="F113">
        <v>6776</v>
      </c>
      <c r="G113">
        <f t="shared" si="2"/>
        <v>99744.48</v>
      </c>
      <c r="H113" s="23">
        <f t="shared" si="3"/>
        <v>133.1506</v>
      </c>
    </row>
    <row r="114" spans="1:8" x14ac:dyDescent="0.25">
      <c r="A114" t="s">
        <v>86</v>
      </c>
      <c r="B114" s="21">
        <v>38065</v>
      </c>
      <c r="C114" s="22" t="s">
        <v>85</v>
      </c>
      <c r="D114">
        <v>100</v>
      </c>
      <c r="E114">
        <v>819.66</v>
      </c>
      <c r="F114">
        <v>984</v>
      </c>
      <c r="G114">
        <f t="shared" si="2"/>
        <v>-164.34000000000003</v>
      </c>
      <c r="H114" s="23">
        <f t="shared" si="3"/>
        <v>8.1966000000000001</v>
      </c>
    </row>
    <row r="115" spans="1:8" x14ac:dyDescent="0.25">
      <c r="A115" t="s">
        <v>88</v>
      </c>
      <c r="B115" s="21">
        <v>38065</v>
      </c>
      <c r="C115" s="24" t="s">
        <v>89</v>
      </c>
      <c r="D115">
        <v>400</v>
      </c>
      <c r="E115">
        <v>40581.079999999994</v>
      </c>
      <c r="F115">
        <v>3388</v>
      </c>
      <c r="G115">
        <f t="shared" si="2"/>
        <v>37193.079999999994</v>
      </c>
      <c r="H115" s="23">
        <f t="shared" si="3"/>
        <v>101.45269999999999</v>
      </c>
    </row>
    <row r="116" spans="1:8" x14ac:dyDescent="0.25">
      <c r="A116" t="s">
        <v>84</v>
      </c>
      <c r="B116" s="21">
        <v>38066</v>
      </c>
      <c r="C116" s="24" t="s">
        <v>89</v>
      </c>
      <c r="D116">
        <v>200</v>
      </c>
      <c r="E116">
        <v>1865.7600000000002</v>
      </c>
      <c r="F116">
        <v>2044</v>
      </c>
      <c r="G116">
        <f t="shared" si="2"/>
        <v>-178.23999999999978</v>
      </c>
      <c r="H116" s="23">
        <f t="shared" si="3"/>
        <v>9.3288000000000011</v>
      </c>
    </row>
    <row r="117" spans="1:8" x14ac:dyDescent="0.25">
      <c r="A117" t="s">
        <v>84</v>
      </c>
      <c r="B117" s="21">
        <v>38067</v>
      </c>
      <c r="C117" s="24" t="s">
        <v>94</v>
      </c>
      <c r="D117">
        <v>300</v>
      </c>
      <c r="E117">
        <v>6156.1500000000005</v>
      </c>
      <c r="F117">
        <v>3066</v>
      </c>
      <c r="G117">
        <f t="shared" si="2"/>
        <v>3090.1500000000005</v>
      </c>
      <c r="H117" s="23">
        <f t="shared" si="3"/>
        <v>20.520500000000002</v>
      </c>
    </row>
    <row r="118" spans="1:8" x14ac:dyDescent="0.25">
      <c r="A118" t="s">
        <v>84</v>
      </c>
      <c r="B118" s="21">
        <v>38067</v>
      </c>
      <c r="C118" s="24" t="s">
        <v>87</v>
      </c>
      <c r="D118">
        <v>400</v>
      </c>
      <c r="E118">
        <v>8382.7199999999993</v>
      </c>
      <c r="F118">
        <v>4088</v>
      </c>
      <c r="G118">
        <f t="shared" si="2"/>
        <v>4294.7199999999993</v>
      </c>
      <c r="H118" s="23">
        <f t="shared" si="3"/>
        <v>20.956799999999998</v>
      </c>
    </row>
    <row r="119" spans="1:8" x14ac:dyDescent="0.25">
      <c r="A119" t="s">
        <v>86</v>
      </c>
      <c r="B119" s="21">
        <v>38068</v>
      </c>
      <c r="C119" s="24" t="s">
        <v>96</v>
      </c>
      <c r="D119">
        <v>800</v>
      </c>
      <c r="E119">
        <v>7610.88</v>
      </c>
      <c r="F119">
        <v>7872</v>
      </c>
      <c r="G119">
        <f t="shared" si="2"/>
        <v>-261.11999999999989</v>
      </c>
      <c r="H119" s="23">
        <f t="shared" si="3"/>
        <v>9.5136000000000003</v>
      </c>
    </row>
    <row r="120" spans="1:8" x14ac:dyDescent="0.25">
      <c r="A120" t="s">
        <v>88</v>
      </c>
      <c r="B120" s="21">
        <v>38068</v>
      </c>
      <c r="C120" s="24" t="s">
        <v>95</v>
      </c>
      <c r="D120">
        <v>300</v>
      </c>
      <c r="E120">
        <v>26989.200000000004</v>
      </c>
      <c r="F120">
        <v>2541</v>
      </c>
      <c r="G120">
        <f t="shared" si="2"/>
        <v>24448.200000000004</v>
      </c>
      <c r="H120" s="23">
        <f t="shared" si="3"/>
        <v>89.964000000000013</v>
      </c>
    </row>
    <row r="121" spans="1:8" x14ac:dyDescent="0.25">
      <c r="A121" t="s">
        <v>84</v>
      </c>
      <c r="B121" s="21">
        <v>38069</v>
      </c>
      <c r="C121" s="22" t="s">
        <v>90</v>
      </c>
      <c r="D121">
        <v>100</v>
      </c>
      <c r="E121">
        <v>1838.1599999999999</v>
      </c>
      <c r="F121">
        <v>1022</v>
      </c>
      <c r="G121">
        <f t="shared" si="2"/>
        <v>816.15999999999985</v>
      </c>
      <c r="H121" s="23">
        <f t="shared" si="3"/>
        <v>18.381599999999999</v>
      </c>
    </row>
    <row r="122" spans="1:8" x14ac:dyDescent="0.25">
      <c r="A122" t="s">
        <v>88</v>
      </c>
      <c r="B122" s="21">
        <v>38069</v>
      </c>
      <c r="C122" s="24" t="s">
        <v>95</v>
      </c>
      <c r="D122">
        <v>200</v>
      </c>
      <c r="E122">
        <v>15775.2</v>
      </c>
      <c r="F122">
        <v>1694</v>
      </c>
      <c r="G122">
        <f t="shared" si="2"/>
        <v>14081.2</v>
      </c>
      <c r="H122" s="23">
        <f t="shared" si="3"/>
        <v>78.876000000000005</v>
      </c>
    </row>
    <row r="123" spans="1:8" x14ac:dyDescent="0.25">
      <c r="A123" t="s">
        <v>86</v>
      </c>
      <c r="B123" s="21">
        <v>38069</v>
      </c>
      <c r="C123" s="24" t="s">
        <v>95</v>
      </c>
      <c r="D123">
        <v>1000</v>
      </c>
      <c r="E123">
        <v>11671.8</v>
      </c>
      <c r="F123">
        <v>9840</v>
      </c>
      <c r="G123">
        <f t="shared" si="2"/>
        <v>1831.7999999999993</v>
      </c>
      <c r="H123" s="23">
        <f t="shared" si="3"/>
        <v>11.671799999999999</v>
      </c>
    </row>
    <row r="124" spans="1:8" x14ac:dyDescent="0.25">
      <c r="A124" t="s">
        <v>86</v>
      </c>
      <c r="B124" s="21">
        <v>38070</v>
      </c>
      <c r="C124" s="24" t="s">
        <v>89</v>
      </c>
      <c r="D124">
        <v>200</v>
      </c>
      <c r="E124">
        <v>2191.2800000000002</v>
      </c>
      <c r="F124">
        <v>1968</v>
      </c>
      <c r="G124">
        <f t="shared" si="2"/>
        <v>223.2800000000002</v>
      </c>
      <c r="H124" s="23">
        <f t="shared" si="3"/>
        <v>10.9564</v>
      </c>
    </row>
    <row r="125" spans="1:8" x14ac:dyDescent="0.25">
      <c r="A125" t="s">
        <v>86</v>
      </c>
      <c r="B125" s="21">
        <v>38070</v>
      </c>
      <c r="C125" s="22" t="s">
        <v>93</v>
      </c>
      <c r="D125">
        <v>1000</v>
      </c>
      <c r="E125">
        <v>6629.7000000000007</v>
      </c>
      <c r="F125">
        <v>9840</v>
      </c>
      <c r="G125">
        <f t="shared" si="2"/>
        <v>-3210.2999999999993</v>
      </c>
      <c r="H125" s="23">
        <f t="shared" si="3"/>
        <v>6.6297000000000006</v>
      </c>
    </row>
    <row r="126" spans="1:8" x14ac:dyDescent="0.25">
      <c r="A126" t="s">
        <v>84</v>
      </c>
      <c r="B126" s="21">
        <v>38071</v>
      </c>
      <c r="C126" s="22" t="s">
        <v>85</v>
      </c>
      <c r="D126">
        <v>1000</v>
      </c>
      <c r="E126">
        <v>16624.8</v>
      </c>
      <c r="F126">
        <v>10220</v>
      </c>
      <c r="G126">
        <f t="shared" si="2"/>
        <v>6404.7999999999993</v>
      </c>
      <c r="H126" s="23">
        <f t="shared" si="3"/>
        <v>16.6248</v>
      </c>
    </row>
    <row r="127" spans="1:8" x14ac:dyDescent="0.25">
      <c r="A127" t="s">
        <v>88</v>
      </c>
      <c r="B127" s="21">
        <v>38071</v>
      </c>
      <c r="C127" s="22" t="s">
        <v>93</v>
      </c>
      <c r="D127">
        <v>700</v>
      </c>
      <c r="E127">
        <v>47906.32</v>
      </c>
      <c r="F127">
        <v>5929</v>
      </c>
      <c r="G127">
        <f t="shared" si="2"/>
        <v>41977.32</v>
      </c>
      <c r="H127" s="23">
        <f t="shared" si="3"/>
        <v>68.437600000000003</v>
      </c>
    </row>
    <row r="128" spans="1:8" x14ac:dyDescent="0.25">
      <c r="A128" t="s">
        <v>86</v>
      </c>
      <c r="B128" s="21">
        <v>38073</v>
      </c>
      <c r="C128" s="24" t="s">
        <v>94</v>
      </c>
      <c r="D128">
        <v>900</v>
      </c>
      <c r="E128">
        <v>13027.77</v>
      </c>
      <c r="F128">
        <v>8856</v>
      </c>
      <c r="G128">
        <f t="shared" si="2"/>
        <v>4171.7700000000004</v>
      </c>
      <c r="H128" s="23">
        <f t="shared" si="3"/>
        <v>14.475300000000001</v>
      </c>
    </row>
    <row r="129" spans="1:8" x14ac:dyDescent="0.25">
      <c r="A129" t="s">
        <v>88</v>
      </c>
      <c r="B129" s="21">
        <v>38073</v>
      </c>
      <c r="C129" s="22" t="s">
        <v>93</v>
      </c>
      <c r="D129">
        <v>300</v>
      </c>
      <c r="E129">
        <v>34559.1</v>
      </c>
      <c r="F129">
        <v>2541</v>
      </c>
      <c r="G129">
        <f t="shared" si="2"/>
        <v>32018.1</v>
      </c>
      <c r="H129" s="23">
        <f t="shared" si="3"/>
        <v>115.19699999999999</v>
      </c>
    </row>
    <row r="130" spans="1:8" x14ac:dyDescent="0.25">
      <c r="A130" t="s">
        <v>88</v>
      </c>
      <c r="B130" s="21">
        <v>38073</v>
      </c>
      <c r="C130" s="22" t="s">
        <v>93</v>
      </c>
      <c r="D130">
        <v>500</v>
      </c>
      <c r="E130">
        <v>11037.6</v>
      </c>
      <c r="F130">
        <v>4235</v>
      </c>
      <c r="G130">
        <f t="shared" si="2"/>
        <v>6802.6</v>
      </c>
      <c r="H130" s="23">
        <f t="shared" si="3"/>
        <v>22.075200000000002</v>
      </c>
    </row>
    <row r="131" spans="1:8" x14ac:dyDescent="0.25">
      <c r="A131" t="s">
        <v>86</v>
      </c>
      <c r="B131" s="21">
        <v>38075</v>
      </c>
      <c r="C131" s="24" t="s">
        <v>89</v>
      </c>
      <c r="D131">
        <v>800</v>
      </c>
      <c r="E131">
        <v>6726.72</v>
      </c>
      <c r="F131">
        <v>7872</v>
      </c>
      <c r="G131">
        <f t="shared" ref="G131:G194" si="4">E131-F131</f>
        <v>-1145.2799999999997</v>
      </c>
      <c r="H131" s="23">
        <f t="shared" ref="H131:H194" si="5">E131/D131</f>
        <v>8.4084000000000003</v>
      </c>
    </row>
    <row r="132" spans="1:8" x14ac:dyDescent="0.25">
      <c r="A132" t="s">
        <v>86</v>
      </c>
      <c r="B132" s="21">
        <v>38075</v>
      </c>
      <c r="C132" s="24" t="s">
        <v>95</v>
      </c>
      <c r="D132">
        <v>800</v>
      </c>
      <c r="E132">
        <v>6723.6</v>
      </c>
      <c r="F132">
        <v>7872</v>
      </c>
      <c r="G132">
        <f t="shared" si="4"/>
        <v>-1148.3999999999996</v>
      </c>
      <c r="H132" s="23">
        <f t="shared" si="5"/>
        <v>8.4045000000000005</v>
      </c>
    </row>
    <row r="133" spans="1:8" x14ac:dyDescent="0.25">
      <c r="A133" t="s">
        <v>84</v>
      </c>
      <c r="B133" s="21">
        <v>38076</v>
      </c>
      <c r="C133" s="22" t="s">
        <v>85</v>
      </c>
      <c r="D133">
        <v>600</v>
      </c>
      <c r="E133">
        <v>8802.3000000000011</v>
      </c>
      <c r="F133">
        <v>6132</v>
      </c>
      <c r="G133">
        <f t="shared" si="4"/>
        <v>2670.3000000000011</v>
      </c>
      <c r="H133" s="23">
        <f t="shared" si="5"/>
        <v>14.670500000000002</v>
      </c>
    </row>
    <row r="134" spans="1:8" x14ac:dyDescent="0.25">
      <c r="A134" t="s">
        <v>84</v>
      </c>
      <c r="B134" s="21">
        <v>38077</v>
      </c>
      <c r="C134" s="24" t="s">
        <v>94</v>
      </c>
      <c r="D134">
        <v>600</v>
      </c>
      <c r="E134">
        <v>10691.519999999999</v>
      </c>
      <c r="F134">
        <v>6132</v>
      </c>
      <c r="G134">
        <f t="shared" si="4"/>
        <v>4559.5199999999986</v>
      </c>
      <c r="H134" s="23">
        <f t="shared" si="5"/>
        <v>17.819199999999999</v>
      </c>
    </row>
    <row r="135" spans="1:8" x14ac:dyDescent="0.25">
      <c r="A135" t="s">
        <v>88</v>
      </c>
      <c r="B135" s="21">
        <v>38077</v>
      </c>
      <c r="C135" s="22" t="s">
        <v>89</v>
      </c>
      <c r="D135">
        <v>300</v>
      </c>
      <c r="E135">
        <v>6034.7700000000013</v>
      </c>
      <c r="F135">
        <v>2541</v>
      </c>
      <c r="G135">
        <f t="shared" si="4"/>
        <v>3493.7700000000013</v>
      </c>
      <c r="H135" s="23">
        <f t="shared" si="5"/>
        <v>20.115900000000003</v>
      </c>
    </row>
    <row r="136" spans="1:8" x14ac:dyDescent="0.25">
      <c r="A136" t="s">
        <v>88</v>
      </c>
      <c r="B136" s="21">
        <v>38078</v>
      </c>
      <c r="C136" s="24" t="s">
        <v>94</v>
      </c>
      <c r="D136">
        <v>300</v>
      </c>
      <c r="E136">
        <v>25185.3</v>
      </c>
      <c r="F136">
        <v>2541</v>
      </c>
      <c r="G136">
        <f t="shared" si="4"/>
        <v>22644.3</v>
      </c>
      <c r="H136" s="23">
        <f t="shared" si="5"/>
        <v>83.950999999999993</v>
      </c>
    </row>
    <row r="137" spans="1:8" x14ac:dyDescent="0.25">
      <c r="A137" t="s">
        <v>86</v>
      </c>
      <c r="B137" s="21">
        <v>38079</v>
      </c>
      <c r="C137" s="22" t="s">
        <v>91</v>
      </c>
      <c r="D137">
        <v>300</v>
      </c>
      <c r="E137">
        <v>4195.1399999999994</v>
      </c>
      <c r="F137">
        <v>2952</v>
      </c>
      <c r="G137">
        <f t="shared" si="4"/>
        <v>1243.1399999999994</v>
      </c>
      <c r="H137" s="23">
        <f t="shared" si="5"/>
        <v>13.983799999999999</v>
      </c>
    </row>
    <row r="138" spans="1:8" x14ac:dyDescent="0.25">
      <c r="A138" t="s">
        <v>86</v>
      </c>
      <c r="B138" s="21">
        <v>38080</v>
      </c>
      <c r="C138" s="22" t="s">
        <v>91</v>
      </c>
      <c r="D138">
        <v>400</v>
      </c>
      <c r="E138">
        <v>3193.8399999999997</v>
      </c>
      <c r="F138">
        <v>3936</v>
      </c>
      <c r="G138">
        <f t="shared" si="4"/>
        <v>-742.16000000000031</v>
      </c>
      <c r="H138" s="23">
        <f t="shared" si="5"/>
        <v>7.9845999999999995</v>
      </c>
    </row>
    <row r="139" spans="1:8" x14ac:dyDescent="0.25">
      <c r="A139" t="s">
        <v>86</v>
      </c>
      <c r="B139" s="21">
        <v>38080</v>
      </c>
      <c r="C139" s="22" t="s">
        <v>91</v>
      </c>
      <c r="D139">
        <v>300</v>
      </c>
      <c r="E139">
        <v>2239.9200000000005</v>
      </c>
      <c r="F139">
        <v>2952</v>
      </c>
      <c r="G139">
        <f t="shared" si="4"/>
        <v>-712.07999999999947</v>
      </c>
      <c r="H139" s="23">
        <f t="shared" si="5"/>
        <v>7.4664000000000019</v>
      </c>
    </row>
    <row r="140" spans="1:8" x14ac:dyDescent="0.25">
      <c r="A140" t="s">
        <v>88</v>
      </c>
      <c r="B140" s="21">
        <v>38080</v>
      </c>
      <c r="C140" s="22" t="s">
        <v>85</v>
      </c>
      <c r="D140">
        <v>400</v>
      </c>
      <c r="E140">
        <v>8062.08</v>
      </c>
      <c r="F140">
        <v>3388</v>
      </c>
      <c r="G140">
        <f t="shared" si="4"/>
        <v>4674.08</v>
      </c>
      <c r="H140" s="23">
        <f t="shared" si="5"/>
        <v>20.155200000000001</v>
      </c>
    </row>
    <row r="141" spans="1:8" x14ac:dyDescent="0.25">
      <c r="A141" t="s">
        <v>84</v>
      </c>
      <c r="B141" s="21">
        <v>38080</v>
      </c>
      <c r="C141" s="22" t="s">
        <v>93</v>
      </c>
      <c r="D141">
        <v>700</v>
      </c>
      <c r="E141">
        <v>4630.5</v>
      </c>
      <c r="F141">
        <v>7154</v>
      </c>
      <c r="G141">
        <f t="shared" si="4"/>
        <v>-2523.5</v>
      </c>
      <c r="H141" s="23">
        <f t="shared" si="5"/>
        <v>6.6150000000000002</v>
      </c>
    </row>
    <row r="142" spans="1:8" x14ac:dyDescent="0.25">
      <c r="A142" t="s">
        <v>84</v>
      </c>
      <c r="B142" s="21">
        <v>38080</v>
      </c>
      <c r="C142" s="24" t="s">
        <v>95</v>
      </c>
      <c r="D142">
        <v>800</v>
      </c>
      <c r="E142">
        <v>18775.36</v>
      </c>
      <c r="F142">
        <v>8176</v>
      </c>
      <c r="G142">
        <f t="shared" si="4"/>
        <v>10599.36</v>
      </c>
      <c r="H142" s="23">
        <f t="shared" si="5"/>
        <v>23.469200000000001</v>
      </c>
    </row>
    <row r="143" spans="1:8" x14ac:dyDescent="0.25">
      <c r="A143" t="s">
        <v>88</v>
      </c>
      <c r="B143" s="21">
        <v>38081</v>
      </c>
      <c r="C143" s="24" t="s">
        <v>96</v>
      </c>
      <c r="D143">
        <v>500</v>
      </c>
      <c r="E143">
        <v>8426</v>
      </c>
      <c r="F143">
        <v>4235</v>
      </c>
      <c r="G143">
        <f t="shared" si="4"/>
        <v>4191</v>
      </c>
      <c r="H143" s="23">
        <f t="shared" si="5"/>
        <v>16.852</v>
      </c>
    </row>
    <row r="144" spans="1:8" x14ac:dyDescent="0.25">
      <c r="A144" t="s">
        <v>84</v>
      </c>
      <c r="B144" s="21">
        <v>38081</v>
      </c>
      <c r="C144" s="22" t="s">
        <v>91</v>
      </c>
      <c r="D144">
        <v>100</v>
      </c>
      <c r="E144">
        <v>1851.3000000000002</v>
      </c>
      <c r="F144">
        <v>1022</v>
      </c>
      <c r="G144">
        <f t="shared" si="4"/>
        <v>829.30000000000018</v>
      </c>
      <c r="H144" s="23">
        <f t="shared" si="5"/>
        <v>18.513000000000002</v>
      </c>
    </row>
    <row r="145" spans="1:8" x14ac:dyDescent="0.25">
      <c r="A145" t="s">
        <v>84</v>
      </c>
      <c r="B145" s="21">
        <v>38081</v>
      </c>
      <c r="C145" s="24" t="s">
        <v>87</v>
      </c>
      <c r="D145">
        <v>100</v>
      </c>
      <c r="E145">
        <v>2786.5799999999995</v>
      </c>
      <c r="F145">
        <v>1022</v>
      </c>
      <c r="G145">
        <f t="shared" si="4"/>
        <v>1764.5799999999995</v>
      </c>
      <c r="H145" s="23">
        <f t="shared" si="5"/>
        <v>27.865799999999993</v>
      </c>
    </row>
    <row r="146" spans="1:8" x14ac:dyDescent="0.25">
      <c r="A146" t="s">
        <v>88</v>
      </c>
      <c r="B146" s="21">
        <v>38083</v>
      </c>
      <c r="C146" s="22" t="s">
        <v>87</v>
      </c>
      <c r="D146">
        <v>700</v>
      </c>
      <c r="E146">
        <v>101480.26</v>
      </c>
      <c r="F146">
        <v>5929</v>
      </c>
      <c r="G146">
        <f t="shared" si="4"/>
        <v>95551.26</v>
      </c>
      <c r="H146" s="23">
        <f t="shared" si="5"/>
        <v>144.9718</v>
      </c>
    </row>
    <row r="147" spans="1:8" x14ac:dyDescent="0.25">
      <c r="A147" t="s">
        <v>88</v>
      </c>
      <c r="B147" s="21">
        <v>38083</v>
      </c>
      <c r="C147" s="22" t="s">
        <v>85</v>
      </c>
      <c r="D147">
        <v>500</v>
      </c>
      <c r="E147">
        <v>48116</v>
      </c>
      <c r="F147">
        <v>4235</v>
      </c>
      <c r="G147">
        <f t="shared" si="4"/>
        <v>43881</v>
      </c>
      <c r="H147" s="23">
        <f t="shared" si="5"/>
        <v>96.231999999999999</v>
      </c>
    </row>
    <row r="148" spans="1:8" x14ac:dyDescent="0.25">
      <c r="A148" t="s">
        <v>88</v>
      </c>
      <c r="B148" s="21">
        <v>38083</v>
      </c>
      <c r="C148" s="24" t="s">
        <v>89</v>
      </c>
      <c r="D148">
        <v>300</v>
      </c>
      <c r="E148">
        <v>37611.54</v>
      </c>
      <c r="F148">
        <v>2541</v>
      </c>
      <c r="G148">
        <f t="shared" si="4"/>
        <v>35070.54</v>
      </c>
      <c r="H148" s="23">
        <f t="shared" si="5"/>
        <v>125.37180000000001</v>
      </c>
    </row>
    <row r="149" spans="1:8" x14ac:dyDescent="0.25">
      <c r="A149" t="s">
        <v>86</v>
      </c>
      <c r="B149" s="21">
        <v>38086</v>
      </c>
      <c r="C149" s="22" t="s">
        <v>91</v>
      </c>
      <c r="D149">
        <v>500</v>
      </c>
      <c r="E149">
        <v>3144.7000000000003</v>
      </c>
      <c r="F149">
        <v>4920</v>
      </c>
      <c r="G149">
        <f t="shared" si="4"/>
        <v>-1775.2999999999997</v>
      </c>
      <c r="H149" s="23">
        <f t="shared" si="5"/>
        <v>6.2894000000000005</v>
      </c>
    </row>
    <row r="150" spans="1:8" x14ac:dyDescent="0.25">
      <c r="A150" t="s">
        <v>84</v>
      </c>
      <c r="B150" s="21">
        <v>38086</v>
      </c>
      <c r="C150" s="22" t="s">
        <v>85</v>
      </c>
      <c r="D150">
        <v>800</v>
      </c>
      <c r="E150">
        <v>15959.28</v>
      </c>
      <c r="F150">
        <v>8176</v>
      </c>
      <c r="G150">
        <f t="shared" si="4"/>
        <v>7783.2800000000007</v>
      </c>
      <c r="H150" s="23">
        <f t="shared" si="5"/>
        <v>19.949100000000001</v>
      </c>
    </row>
    <row r="151" spans="1:8" x14ac:dyDescent="0.25">
      <c r="A151" t="s">
        <v>88</v>
      </c>
      <c r="B151" s="21">
        <v>38086</v>
      </c>
      <c r="C151" s="22" t="s">
        <v>93</v>
      </c>
      <c r="D151">
        <v>400</v>
      </c>
      <c r="E151">
        <v>37569.839999999997</v>
      </c>
      <c r="F151">
        <v>3388</v>
      </c>
      <c r="G151">
        <f t="shared" si="4"/>
        <v>34181.839999999997</v>
      </c>
      <c r="H151" s="23">
        <f t="shared" si="5"/>
        <v>93.924599999999998</v>
      </c>
    </row>
    <row r="152" spans="1:8" x14ac:dyDescent="0.25">
      <c r="A152" t="s">
        <v>84</v>
      </c>
      <c r="B152" s="21">
        <v>38087</v>
      </c>
      <c r="C152" s="24" t="s">
        <v>92</v>
      </c>
      <c r="D152">
        <v>900</v>
      </c>
      <c r="E152">
        <v>6643.2600000000011</v>
      </c>
      <c r="F152">
        <v>9198</v>
      </c>
      <c r="G152">
        <f t="shared" si="4"/>
        <v>-2554.7399999999989</v>
      </c>
      <c r="H152" s="23">
        <f t="shared" si="5"/>
        <v>7.3814000000000011</v>
      </c>
    </row>
    <row r="153" spans="1:8" x14ac:dyDescent="0.25">
      <c r="A153" t="s">
        <v>88</v>
      </c>
      <c r="B153" s="21">
        <v>38088</v>
      </c>
      <c r="C153" s="24" t="s">
        <v>89</v>
      </c>
      <c r="D153">
        <v>300</v>
      </c>
      <c r="E153">
        <v>6548.0400000000009</v>
      </c>
      <c r="F153">
        <v>2541</v>
      </c>
      <c r="G153">
        <f t="shared" si="4"/>
        <v>4007.0400000000009</v>
      </c>
      <c r="H153" s="23">
        <f t="shared" si="5"/>
        <v>21.826800000000002</v>
      </c>
    </row>
    <row r="154" spans="1:8" x14ac:dyDescent="0.25">
      <c r="A154" t="s">
        <v>86</v>
      </c>
      <c r="B154" s="21">
        <v>38088</v>
      </c>
      <c r="C154" s="24" t="s">
        <v>89</v>
      </c>
      <c r="D154">
        <v>400</v>
      </c>
      <c r="E154">
        <v>3334.8800000000006</v>
      </c>
      <c r="F154">
        <v>3936</v>
      </c>
      <c r="G154">
        <f t="shared" si="4"/>
        <v>-601.11999999999944</v>
      </c>
      <c r="H154" s="23">
        <f t="shared" si="5"/>
        <v>8.3372000000000011</v>
      </c>
    </row>
    <row r="155" spans="1:8" x14ac:dyDescent="0.25">
      <c r="A155" t="s">
        <v>88</v>
      </c>
      <c r="B155" s="21">
        <v>38089</v>
      </c>
      <c r="C155" s="24" t="s">
        <v>89</v>
      </c>
      <c r="D155">
        <v>600</v>
      </c>
      <c r="E155">
        <v>88144.799999999988</v>
      </c>
      <c r="F155">
        <v>5082</v>
      </c>
      <c r="G155">
        <f t="shared" si="4"/>
        <v>83062.799999999988</v>
      </c>
      <c r="H155" s="23">
        <f t="shared" si="5"/>
        <v>146.90799999999999</v>
      </c>
    </row>
    <row r="156" spans="1:8" x14ac:dyDescent="0.25">
      <c r="A156" t="s">
        <v>86</v>
      </c>
      <c r="B156" s="21">
        <v>38089</v>
      </c>
      <c r="C156" s="24" t="s">
        <v>95</v>
      </c>
      <c r="D156">
        <v>900</v>
      </c>
      <c r="E156">
        <v>8977.32</v>
      </c>
      <c r="F156">
        <v>8856</v>
      </c>
      <c r="G156">
        <f t="shared" si="4"/>
        <v>121.31999999999971</v>
      </c>
      <c r="H156" s="23">
        <f t="shared" si="5"/>
        <v>9.9748000000000001</v>
      </c>
    </row>
    <row r="157" spans="1:8" x14ac:dyDescent="0.25">
      <c r="A157" t="s">
        <v>86</v>
      </c>
      <c r="B157" s="21">
        <v>38090</v>
      </c>
      <c r="C157" s="22" t="s">
        <v>97</v>
      </c>
      <c r="D157">
        <v>600</v>
      </c>
      <c r="E157">
        <v>3501</v>
      </c>
      <c r="F157">
        <v>5904</v>
      </c>
      <c r="G157">
        <f t="shared" si="4"/>
        <v>-2403</v>
      </c>
      <c r="H157" s="23">
        <f t="shared" si="5"/>
        <v>5.835</v>
      </c>
    </row>
    <row r="158" spans="1:8" x14ac:dyDescent="0.25">
      <c r="A158" t="s">
        <v>88</v>
      </c>
      <c r="B158" s="21">
        <v>38090</v>
      </c>
      <c r="C158" s="24" t="s">
        <v>96</v>
      </c>
      <c r="D158">
        <v>400</v>
      </c>
      <c r="E158">
        <v>45130.080000000002</v>
      </c>
      <c r="F158">
        <v>3388</v>
      </c>
      <c r="G158">
        <f t="shared" si="4"/>
        <v>41742.080000000002</v>
      </c>
      <c r="H158" s="23">
        <f t="shared" si="5"/>
        <v>112.82520000000001</v>
      </c>
    </row>
    <row r="159" spans="1:8" x14ac:dyDescent="0.25">
      <c r="A159" t="s">
        <v>88</v>
      </c>
      <c r="B159" s="21">
        <v>38091</v>
      </c>
      <c r="C159" s="22" t="s">
        <v>85</v>
      </c>
      <c r="D159">
        <v>800</v>
      </c>
      <c r="E159">
        <v>17770</v>
      </c>
      <c r="F159">
        <v>6776</v>
      </c>
      <c r="G159">
        <f t="shared" si="4"/>
        <v>10994</v>
      </c>
      <c r="H159" s="23">
        <f t="shared" si="5"/>
        <v>22.212499999999999</v>
      </c>
    </row>
    <row r="160" spans="1:8" x14ac:dyDescent="0.25">
      <c r="A160" t="s">
        <v>88</v>
      </c>
      <c r="B160" s="21">
        <v>38096</v>
      </c>
      <c r="C160" s="22" t="s">
        <v>93</v>
      </c>
      <c r="D160">
        <v>900</v>
      </c>
      <c r="E160">
        <v>164679.47999999998</v>
      </c>
      <c r="F160">
        <v>7623</v>
      </c>
      <c r="G160">
        <f t="shared" si="4"/>
        <v>157056.47999999998</v>
      </c>
      <c r="H160" s="23">
        <f t="shared" si="5"/>
        <v>182.97719999999998</v>
      </c>
    </row>
    <row r="161" spans="1:8" x14ac:dyDescent="0.25">
      <c r="A161" t="s">
        <v>84</v>
      </c>
      <c r="B161" s="21">
        <v>38096</v>
      </c>
      <c r="C161" s="22" t="s">
        <v>89</v>
      </c>
      <c r="D161">
        <v>200</v>
      </c>
      <c r="E161">
        <v>4007.88</v>
      </c>
      <c r="F161">
        <v>2044</v>
      </c>
      <c r="G161">
        <f t="shared" si="4"/>
        <v>1963.88</v>
      </c>
      <c r="H161" s="23">
        <f t="shared" si="5"/>
        <v>20.039400000000001</v>
      </c>
    </row>
    <row r="162" spans="1:8" x14ac:dyDescent="0.25">
      <c r="A162" t="s">
        <v>84</v>
      </c>
      <c r="B162" s="21">
        <v>38096</v>
      </c>
      <c r="C162" s="24" t="s">
        <v>87</v>
      </c>
      <c r="D162">
        <v>1000</v>
      </c>
      <c r="E162">
        <v>5251.2</v>
      </c>
      <c r="F162">
        <v>10220</v>
      </c>
      <c r="G162">
        <f t="shared" si="4"/>
        <v>-4968.8</v>
      </c>
      <c r="H162" s="23">
        <f t="shared" si="5"/>
        <v>5.2511999999999999</v>
      </c>
    </row>
    <row r="163" spans="1:8" x14ac:dyDescent="0.25">
      <c r="A163" t="s">
        <v>84</v>
      </c>
      <c r="B163" s="21">
        <v>38097</v>
      </c>
      <c r="C163" s="22" t="s">
        <v>93</v>
      </c>
      <c r="D163">
        <v>1000</v>
      </c>
      <c r="E163">
        <v>15915.900000000003</v>
      </c>
      <c r="F163">
        <v>10220</v>
      </c>
      <c r="G163">
        <f t="shared" si="4"/>
        <v>5695.9000000000033</v>
      </c>
      <c r="H163" s="23">
        <f t="shared" si="5"/>
        <v>15.915900000000004</v>
      </c>
    </row>
    <row r="164" spans="1:8" x14ac:dyDescent="0.25">
      <c r="A164" t="s">
        <v>84</v>
      </c>
      <c r="B164" s="21">
        <v>38098</v>
      </c>
      <c r="C164" s="24" t="s">
        <v>95</v>
      </c>
      <c r="D164">
        <v>700</v>
      </c>
      <c r="E164">
        <v>13142.22</v>
      </c>
      <c r="F164">
        <v>7154</v>
      </c>
      <c r="G164">
        <f t="shared" si="4"/>
        <v>5988.2199999999993</v>
      </c>
      <c r="H164" s="23">
        <f t="shared" si="5"/>
        <v>18.7746</v>
      </c>
    </row>
    <row r="165" spans="1:8" x14ac:dyDescent="0.25">
      <c r="A165" t="s">
        <v>88</v>
      </c>
      <c r="B165" s="21">
        <v>38098</v>
      </c>
      <c r="C165" s="24" t="s">
        <v>95</v>
      </c>
      <c r="D165">
        <v>400</v>
      </c>
      <c r="E165">
        <v>7376.0000000000009</v>
      </c>
      <c r="F165">
        <v>3388</v>
      </c>
      <c r="G165">
        <f t="shared" si="4"/>
        <v>3988.0000000000009</v>
      </c>
      <c r="H165" s="23">
        <f t="shared" si="5"/>
        <v>18.440000000000001</v>
      </c>
    </row>
    <row r="166" spans="1:8" x14ac:dyDescent="0.25">
      <c r="A166" t="s">
        <v>86</v>
      </c>
      <c r="B166" s="21">
        <v>38099</v>
      </c>
      <c r="C166" s="22" t="s">
        <v>85</v>
      </c>
      <c r="D166">
        <v>100</v>
      </c>
      <c r="E166">
        <v>1056.51</v>
      </c>
      <c r="F166">
        <v>984</v>
      </c>
      <c r="G166">
        <f t="shared" si="4"/>
        <v>72.509999999999991</v>
      </c>
      <c r="H166" s="23">
        <f t="shared" si="5"/>
        <v>10.565099999999999</v>
      </c>
    </row>
    <row r="167" spans="1:8" x14ac:dyDescent="0.25">
      <c r="A167" t="s">
        <v>88</v>
      </c>
      <c r="B167" s="21">
        <v>38100</v>
      </c>
      <c r="C167" s="22" t="s">
        <v>91</v>
      </c>
      <c r="D167">
        <v>300</v>
      </c>
      <c r="E167">
        <v>22680.629999999997</v>
      </c>
      <c r="F167">
        <v>2541</v>
      </c>
      <c r="G167">
        <f t="shared" si="4"/>
        <v>20139.629999999997</v>
      </c>
      <c r="H167" s="23">
        <f t="shared" si="5"/>
        <v>75.602099999999993</v>
      </c>
    </row>
    <row r="168" spans="1:8" x14ac:dyDescent="0.25">
      <c r="A168" t="s">
        <v>84</v>
      </c>
      <c r="B168" s="21">
        <v>38100</v>
      </c>
      <c r="C168" s="22" t="s">
        <v>90</v>
      </c>
      <c r="D168">
        <v>800</v>
      </c>
      <c r="E168">
        <v>11877.76</v>
      </c>
      <c r="F168">
        <v>8176</v>
      </c>
      <c r="G168">
        <f t="shared" si="4"/>
        <v>3701.76</v>
      </c>
      <c r="H168" s="23">
        <f t="shared" si="5"/>
        <v>14.847200000000001</v>
      </c>
    </row>
    <row r="169" spans="1:8" x14ac:dyDescent="0.25">
      <c r="A169" t="s">
        <v>86</v>
      </c>
      <c r="B169" s="21">
        <v>38101</v>
      </c>
      <c r="C169" s="24" t="s">
        <v>91</v>
      </c>
      <c r="D169">
        <v>1000</v>
      </c>
      <c r="E169">
        <v>11522.5</v>
      </c>
      <c r="F169">
        <v>9840</v>
      </c>
      <c r="G169">
        <f t="shared" si="4"/>
        <v>1682.5</v>
      </c>
      <c r="H169" s="23">
        <f t="shared" si="5"/>
        <v>11.522500000000001</v>
      </c>
    </row>
    <row r="170" spans="1:8" x14ac:dyDescent="0.25">
      <c r="A170" t="s">
        <v>86</v>
      </c>
      <c r="B170" s="21">
        <v>38101</v>
      </c>
      <c r="C170" s="24" t="s">
        <v>95</v>
      </c>
      <c r="D170">
        <v>500</v>
      </c>
      <c r="E170">
        <v>5145.7500000000009</v>
      </c>
      <c r="F170">
        <v>4920</v>
      </c>
      <c r="G170">
        <f t="shared" si="4"/>
        <v>225.75000000000091</v>
      </c>
      <c r="H170" s="23">
        <f t="shared" si="5"/>
        <v>10.291500000000001</v>
      </c>
    </row>
    <row r="171" spans="1:8" x14ac:dyDescent="0.25">
      <c r="A171" t="s">
        <v>88</v>
      </c>
      <c r="B171" s="21">
        <v>38102</v>
      </c>
      <c r="C171" s="22" t="s">
        <v>85</v>
      </c>
      <c r="D171">
        <v>400</v>
      </c>
      <c r="E171">
        <v>42086.720000000001</v>
      </c>
      <c r="F171">
        <v>3388</v>
      </c>
      <c r="G171">
        <f t="shared" si="4"/>
        <v>38698.720000000001</v>
      </c>
      <c r="H171" s="23">
        <f t="shared" si="5"/>
        <v>105.21680000000001</v>
      </c>
    </row>
    <row r="172" spans="1:8" x14ac:dyDescent="0.25">
      <c r="A172" t="s">
        <v>84</v>
      </c>
      <c r="B172" s="21">
        <v>38103</v>
      </c>
      <c r="C172" s="22" t="s">
        <v>93</v>
      </c>
      <c r="D172">
        <v>1000</v>
      </c>
      <c r="E172">
        <v>16672.2</v>
      </c>
      <c r="F172">
        <v>10220</v>
      </c>
      <c r="G172">
        <f t="shared" si="4"/>
        <v>6452.2000000000007</v>
      </c>
      <c r="H172" s="23">
        <f t="shared" si="5"/>
        <v>16.6722</v>
      </c>
    </row>
    <row r="173" spans="1:8" x14ac:dyDescent="0.25">
      <c r="A173" t="s">
        <v>88</v>
      </c>
      <c r="B173" s="21">
        <v>38103</v>
      </c>
      <c r="C173" s="24" t="s">
        <v>95</v>
      </c>
      <c r="D173">
        <v>600</v>
      </c>
      <c r="E173">
        <v>51664.800000000003</v>
      </c>
      <c r="F173">
        <v>5082</v>
      </c>
      <c r="G173">
        <f t="shared" si="4"/>
        <v>46582.8</v>
      </c>
      <c r="H173" s="23">
        <f t="shared" si="5"/>
        <v>86.108000000000004</v>
      </c>
    </row>
    <row r="174" spans="1:8" x14ac:dyDescent="0.25">
      <c r="A174" t="s">
        <v>84</v>
      </c>
      <c r="B174" s="21">
        <v>38104</v>
      </c>
      <c r="C174" s="22" t="s">
        <v>85</v>
      </c>
      <c r="D174">
        <v>1000</v>
      </c>
      <c r="E174">
        <v>10775.8</v>
      </c>
      <c r="F174">
        <v>10220</v>
      </c>
      <c r="G174">
        <f t="shared" si="4"/>
        <v>555.79999999999927</v>
      </c>
      <c r="H174" s="23">
        <f t="shared" si="5"/>
        <v>10.775799999999998</v>
      </c>
    </row>
    <row r="175" spans="1:8" x14ac:dyDescent="0.25">
      <c r="A175" t="s">
        <v>84</v>
      </c>
      <c r="B175" s="21">
        <v>38105</v>
      </c>
      <c r="C175" s="24" t="s">
        <v>95</v>
      </c>
      <c r="D175">
        <v>800</v>
      </c>
      <c r="E175">
        <v>3835.4399999999996</v>
      </c>
      <c r="F175">
        <v>8176</v>
      </c>
      <c r="G175">
        <f t="shared" si="4"/>
        <v>-4340.5600000000004</v>
      </c>
      <c r="H175" s="23">
        <f t="shared" si="5"/>
        <v>4.7942999999999998</v>
      </c>
    </row>
    <row r="176" spans="1:8" x14ac:dyDescent="0.25">
      <c r="A176" t="s">
        <v>86</v>
      </c>
      <c r="B176" s="21">
        <v>38105</v>
      </c>
      <c r="C176" s="22" t="s">
        <v>85</v>
      </c>
      <c r="D176">
        <v>900</v>
      </c>
      <c r="E176">
        <v>9684.9000000000015</v>
      </c>
      <c r="F176">
        <v>8856</v>
      </c>
      <c r="G176">
        <f t="shared" si="4"/>
        <v>828.90000000000146</v>
      </c>
      <c r="H176" s="23">
        <f t="shared" si="5"/>
        <v>10.761000000000001</v>
      </c>
    </row>
    <row r="177" spans="1:8" x14ac:dyDescent="0.25">
      <c r="A177" t="s">
        <v>88</v>
      </c>
      <c r="B177" s="21">
        <v>38105</v>
      </c>
      <c r="C177" s="24" t="s">
        <v>89</v>
      </c>
      <c r="D177">
        <v>300</v>
      </c>
      <c r="E177">
        <v>6675.9000000000015</v>
      </c>
      <c r="F177">
        <v>2541</v>
      </c>
      <c r="G177">
        <f t="shared" si="4"/>
        <v>4134.9000000000015</v>
      </c>
      <c r="H177" s="23">
        <f t="shared" si="5"/>
        <v>22.253000000000004</v>
      </c>
    </row>
    <row r="178" spans="1:8" x14ac:dyDescent="0.25">
      <c r="A178" t="s">
        <v>84</v>
      </c>
      <c r="B178" s="21">
        <v>38106</v>
      </c>
      <c r="C178" s="24" t="s">
        <v>94</v>
      </c>
      <c r="D178">
        <v>200</v>
      </c>
      <c r="E178">
        <v>1567.1200000000001</v>
      </c>
      <c r="F178">
        <v>2044</v>
      </c>
      <c r="G178">
        <f t="shared" si="4"/>
        <v>-476.87999999999988</v>
      </c>
      <c r="H178" s="23">
        <f t="shared" si="5"/>
        <v>7.8356000000000003</v>
      </c>
    </row>
    <row r="179" spans="1:8" x14ac:dyDescent="0.25">
      <c r="A179" t="s">
        <v>88</v>
      </c>
      <c r="B179" s="21">
        <v>38107</v>
      </c>
      <c r="C179" s="24" t="s">
        <v>94</v>
      </c>
      <c r="D179">
        <v>1000</v>
      </c>
      <c r="E179">
        <v>192945</v>
      </c>
      <c r="F179">
        <v>8470</v>
      </c>
      <c r="G179">
        <f t="shared" si="4"/>
        <v>184475</v>
      </c>
      <c r="H179" s="23">
        <f t="shared" si="5"/>
        <v>192.94499999999999</v>
      </c>
    </row>
    <row r="180" spans="1:8" x14ac:dyDescent="0.25">
      <c r="A180" t="s">
        <v>86</v>
      </c>
      <c r="B180" s="21">
        <v>38107</v>
      </c>
      <c r="C180" s="24" t="s">
        <v>94</v>
      </c>
      <c r="D180">
        <v>300</v>
      </c>
      <c r="E180">
        <v>2828.4599999999996</v>
      </c>
      <c r="F180">
        <v>2952</v>
      </c>
      <c r="G180">
        <f t="shared" si="4"/>
        <v>-123.54000000000042</v>
      </c>
      <c r="H180" s="23">
        <f t="shared" si="5"/>
        <v>9.4281999999999986</v>
      </c>
    </row>
    <row r="181" spans="1:8" x14ac:dyDescent="0.25">
      <c r="A181" t="s">
        <v>88</v>
      </c>
      <c r="B181" s="21">
        <v>38107</v>
      </c>
      <c r="C181" s="22" t="s">
        <v>85</v>
      </c>
      <c r="D181">
        <v>200</v>
      </c>
      <c r="E181">
        <v>21975.56</v>
      </c>
      <c r="F181">
        <v>1694</v>
      </c>
      <c r="G181">
        <f t="shared" si="4"/>
        <v>20281.560000000001</v>
      </c>
      <c r="H181" s="23">
        <f t="shared" si="5"/>
        <v>109.87780000000001</v>
      </c>
    </row>
    <row r="182" spans="1:8" x14ac:dyDescent="0.25">
      <c r="A182" t="s">
        <v>86</v>
      </c>
      <c r="B182" s="21">
        <v>38107</v>
      </c>
      <c r="C182" s="22" t="s">
        <v>96</v>
      </c>
      <c r="D182">
        <v>800</v>
      </c>
      <c r="E182">
        <v>8784</v>
      </c>
      <c r="F182">
        <v>7872</v>
      </c>
      <c r="G182">
        <f t="shared" si="4"/>
        <v>912</v>
      </c>
      <c r="H182" s="23">
        <f t="shared" si="5"/>
        <v>10.98</v>
      </c>
    </row>
    <row r="183" spans="1:8" x14ac:dyDescent="0.25">
      <c r="A183" t="s">
        <v>84</v>
      </c>
      <c r="B183" s="21">
        <v>38108</v>
      </c>
      <c r="C183" s="24" t="s">
        <v>94</v>
      </c>
      <c r="D183">
        <v>1000</v>
      </c>
      <c r="E183">
        <v>22019.7</v>
      </c>
      <c r="F183">
        <v>10220</v>
      </c>
      <c r="G183">
        <f t="shared" si="4"/>
        <v>11799.7</v>
      </c>
      <c r="H183" s="23">
        <f t="shared" si="5"/>
        <v>22.0197</v>
      </c>
    </row>
    <row r="184" spans="1:8" x14ac:dyDescent="0.25">
      <c r="A184" t="s">
        <v>84</v>
      </c>
      <c r="B184" s="21">
        <v>38109</v>
      </c>
      <c r="C184" s="22" t="s">
        <v>87</v>
      </c>
      <c r="D184">
        <v>800</v>
      </c>
      <c r="E184">
        <v>19866.64</v>
      </c>
      <c r="F184">
        <v>8176</v>
      </c>
      <c r="G184">
        <f t="shared" si="4"/>
        <v>11690.64</v>
      </c>
      <c r="H184" s="23">
        <f t="shared" si="5"/>
        <v>24.833299999999998</v>
      </c>
    </row>
    <row r="185" spans="1:8" x14ac:dyDescent="0.25">
      <c r="A185" t="s">
        <v>86</v>
      </c>
      <c r="B185" s="21">
        <v>38109</v>
      </c>
      <c r="C185" s="24" t="s">
        <v>87</v>
      </c>
      <c r="D185">
        <v>200</v>
      </c>
      <c r="E185">
        <v>2145.2200000000003</v>
      </c>
      <c r="F185">
        <v>1968</v>
      </c>
      <c r="G185">
        <f t="shared" si="4"/>
        <v>177.22000000000025</v>
      </c>
      <c r="H185" s="23">
        <f t="shared" si="5"/>
        <v>10.726100000000001</v>
      </c>
    </row>
    <row r="186" spans="1:8" x14ac:dyDescent="0.25">
      <c r="A186" t="s">
        <v>88</v>
      </c>
      <c r="B186" s="21">
        <v>38111</v>
      </c>
      <c r="C186" s="24" t="s">
        <v>94</v>
      </c>
      <c r="D186">
        <v>800</v>
      </c>
      <c r="E186">
        <v>107584.79999999999</v>
      </c>
      <c r="F186">
        <v>6776</v>
      </c>
      <c r="G186">
        <f t="shared" si="4"/>
        <v>100808.79999999999</v>
      </c>
      <c r="H186" s="23">
        <f t="shared" si="5"/>
        <v>134.48099999999999</v>
      </c>
    </row>
    <row r="187" spans="1:8" x14ac:dyDescent="0.25">
      <c r="A187" t="s">
        <v>84</v>
      </c>
      <c r="B187" s="21">
        <v>38111</v>
      </c>
      <c r="C187" s="22" t="s">
        <v>87</v>
      </c>
      <c r="D187">
        <v>300</v>
      </c>
      <c r="E187">
        <v>7897.05</v>
      </c>
      <c r="F187">
        <v>3066</v>
      </c>
      <c r="G187">
        <f t="shared" si="4"/>
        <v>4831.05</v>
      </c>
      <c r="H187" s="23">
        <f t="shared" si="5"/>
        <v>26.323499999999999</v>
      </c>
    </row>
    <row r="188" spans="1:8" x14ac:dyDescent="0.25">
      <c r="A188" t="s">
        <v>86</v>
      </c>
      <c r="B188" s="21">
        <v>38111</v>
      </c>
      <c r="C188" s="22" t="s">
        <v>93</v>
      </c>
      <c r="D188">
        <v>700</v>
      </c>
      <c r="E188">
        <v>9090.130000000001</v>
      </c>
      <c r="F188">
        <v>6888</v>
      </c>
      <c r="G188">
        <f t="shared" si="4"/>
        <v>2202.130000000001</v>
      </c>
      <c r="H188" s="23">
        <f t="shared" si="5"/>
        <v>12.985900000000001</v>
      </c>
    </row>
    <row r="189" spans="1:8" x14ac:dyDescent="0.25">
      <c r="A189" t="s">
        <v>88</v>
      </c>
      <c r="B189" s="21">
        <v>38112</v>
      </c>
      <c r="C189" s="24" t="s">
        <v>95</v>
      </c>
      <c r="D189">
        <v>1000</v>
      </c>
      <c r="E189">
        <v>78829.899999999994</v>
      </c>
      <c r="F189">
        <v>8470</v>
      </c>
      <c r="G189">
        <f t="shared" si="4"/>
        <v>70359.899999999994</v>
      </c>
      <c r="H189" s="23">
        <f t="shared" si="5"/>
        <v>78.829899999999995</v>
      </c>
    </row>
    <row r="190" spans="1:8" x14ac:dyDescent="0.25">
      <c r="A190" t="s">
        <v>88</v>
      </c>
      <c r="B190" s="21">
        <v>38113</v>
      </c>
      <c r="C190" s="24" t="s">
        <v>94</v>
      </c>
      <c r="D190">
        <v>100</v>
      </c>
      <c r="E190">
        <v>14238.660000000002</v>
      </c>
      <c r="F190">
        <v>847</v>
      </c>
      <c r="G190">
        <f t="shared" si="4"/>
        <v>13391.660000000002</v>
      </c>
      <c r="H190" s="23">
        <f t="shared" si="5"/>
        <v>142.38660000000002</v>
      </c>
    </row>
    <row r="191" spans="1:8" x14ac:dyDescent="0.25">
      <c r="A191" t="s">
        <v>88</v>
      </c>
      <c r="B191" s="21">
        <v>38113</v>
      </c>
      <c r="C191" s="24" t="s">
        <v>94</v>
      </c>
      <c r="D191">
        <v>600</v>
      </c>
      <c r="E191">
        <v>32642.7</v>
      </c>
      <c r="F191">
        <v>5082</v>
      </c>
      <c r="G191">
        <f t="shared" si="4"/>
        <v>27560.7</v>
      </c>
      <c r="H191" s="23">
        <f t="shared" si="5"/>
        <v>54.404499999999999</v>
      </c>
    </row>
    <row r="192" spans="1:8" x14ac:dyDescent="0.25">
      <c r="A192" t="s">
        <v>86</v>
      </c>
      <c r="B192" s="21">
        <v>38113</v>
      </c>
      <c r="C192" s="22" t="s">
        <v>87</v>
      </c>
      <c r="D192">
        <v>400</v>
      </c>
      <c r="E192">
        <v>3381.8399999999997</v>
      </c>
      <c r="F192">
        <v>3936</v>
      </c>
      <c r="G192">
        <f t="shared" si="4"/>
        <v>-554.16000000000031</v>
      </c>
      <c r="H192" s="23">
        <f t="shared" si="5"/>
        <v>8.4545999999999992</v>
      </c>
    </row>
    <row r="193" spans="1:8" x14ac:dyDescent="0.25">
      <c r="A193" t="s">
        <v>84</v>
      </c>
      <c r="B193" s="21">
        <v>38113</v>
      </c>
      <c r="C193" s="24" t="s">
        <v>96</v>
      </c>
      <c r="D193">
        <v>500</v>
      </c>
      <c r="E193">
        <v>9360.0000000000018</v>
      </c>
      <c r="F193">
        <v>5110</v>
      </c>
      <c r="G193">
        <f t="shared" si="4"/>
        <v>4250.0000000000018</v>
      </c>
      <c r="H193" s="23">
        <f t="shared" si="5"/>
        <v>18.720000000000002</v>
      </c>
    </row>
    <row r="194" spans="1:8" x14ac:dyDescent="0.25">
      <c r="A194" t="s">
        <v>88</v>
      </c>
      <c r="B194" s="21">
        <v>38114</v>
      </c>
      <c r="C194" s="22" t="s">
        <v>85</v>
      </c>
      <c r="D194">
        <v>100</v>
      </c>
      <c r="E194">
        <v>8919</v>
      </c>
      <c r="F194">
        <v>847</v>
      </c>
      <c r="G194">
        <f t="shared" si="4"/>
        <v>8072</v>
      </c>
      <c r="H194" s="23">
        <f t="shared" si="5"/>
        <v>89.19</v>
      </c>
    </row>
    <row r="195" spans="1:8" x14ac:dyDescent="0.25">
      <c r="A195" t="s">
        <v>86</v>
      </c>
      <c r="B195" s="21">
        <v>38114</v>
      </c>
      <c r="C195" s="24" t="s">
        <v>95</v>
      </c>
      <c r="D195">
        <v>800</v>
      </c>
      <c r="E195">
        <v>9473.76</v>
      </c>
      <c r="F195">
        <v>7872</v>
      </c>
      <c r="G195">
        <f t="shared" ref="G195:G258" si="6">E195-F195</f>
        <v>1601.7600000000002</v>
      </c>
      <c r="H195" s="23">
        <f t="shared" ref="H195:H258" si="7">E195/D195</f>
        <v>11.8422</v>
      </c>
    </row>
    <row r="196" spans="1:8" x14ac:dyDescent="0.25">
      <c r="A196" t="s">
        <v>86</v>
      </c>
      <c r="B196" s="21">
        <v>38115</v>
      </c>
      <c r="C196" s="24" t="s">
        <v>92</v>
      </c>
      <c r="D196">
        <v>700</v>
      </c>
      <c r="E196">
        <v>4023.5999999999995</v>
      </c>
      <c r="F196">
        <v>6888</v>
      </c>
      <c r="G196">
        <f t="shared" si="6"/>
        <v>-2864.4000000000005</v>
      </c>
      <c r="H196" s="23">
        <f t="shared" si="7"/>
        <v>5.7479999999999993</v>
      </c>
    </row>
    <row r="197" spans="1:8" x14ac:dyDescent="0.25">
      <c r="A197" t="s">
        <v>84</v>
      </c>
      <c r="B197" s="21">
        <v>38116</v>
      </c>
      <c r="C197" s="24" t="s">
        <v>96</v>
      </c>
      <c r="D197">
        <v>300</v>
      </c>
      <c r="E197">
        <v>5091.75</v>
      </c>
      <c r="F197">
        <v>3066</v>
      </c>
      <c r="G197">
        <f t="shared" si="6"/>
        <v>2025.75</v>
      </c>
      <c r="H197" s="23">
        <f t="shared" si="7"/>
        <v>16.9725</v>
      </c>
    </row>
    <row r="198" spans="1:8" x14ac:dyDescent="0.25">
      <c r="A198" t="s">
        <v>86</v>
      </c>
      <c r="B198" s="21">
        <v>38117</v>
      </c>
      <c r="C198" s="22" t="s">
        <v>87</v>
      </c>
      <c r="D198">
        <v>300</v>
      </c>
      <c r="E198">
        <v>3187.7999999999997</v>
      </c>
      <c r="F198">
        <v>2952</v>
      </c>
      <c r="G198">
        <f t="shared" si="6"/>
        <v>235.79999999999973</v>
      </c>
      <c r="H198" s="23">
        <f t="shared" si="7"/>
        <v>10.625999999999999</v>
      </c>
    </row>
    <row r="199" spans="1:8" x14ac:dyDescent="0.25">
      <c r="A199" t="s">
        <v>88</v>
      </c>
      <c r="B199" s="21">
        <v>38117</v>
      </c>
      <c r="C199" s="22" t="s">
        <v>91</v>
      </c>
      <c r="D199">
        <v>500</v>
      </c>
      <c r="E199">
        <v>37424.1</v>
      </c>
      <c r="F199">
        <v>4235</v>
      </c>
      <c r="G199">
        <f t="shared" si="6"/>
        <v>33189.1</v>
      </c>
      <c r="H199" s="23">
        <f t="shared" si="7"/>
        <v>74.848199999999991</v>
      </c>
    </row>
    <row r="200" spans="1:8" x14ac:dyDescent="0.25">
      <c r="A200" t="s">
        <v>84</v>
      </c>
      <c r="B200" s="21">
        <v>38118</v>
      </c>
      <c r="C200" s="22" t="s">
        <v>91</v>
      </c>
      <c r="D200">
        <v>500</v>
      </c>
      <c r="E200">
        <v>9020</v>
      </c>
      <c r="F200">
        <v>5110</v>
      </c>
      <c r="G200">
        <f t="shared" si="6"/>
        <v>3910</v>
      </c>
      <c r="H200" s="23">
        <f t="shared" si="7"/>
        <v>18.04</v>
      </c>
    </row>
    <row r="201" spans="1:8" x14ac:dyDescent="0.25">
      <c r="A201" t="s">
        <v>86</v>
      </c>
      <c r="B201" s="21">
        <v>38118</v>
      </c>
      <c r="C201" s="24" t="s">
        <v>95</v>
      </c>
      <c r="D201">
        <v>700</v>
      </c>
      <c r="E201">
        <v>6205.6399999999994</v>
      </c>
      <c r="F201">
        <v>6888</v>
      </c>
      <c r="G201">
        <f t="shared" si="6"/>
        <v>-682.36000000000058</v>
      </c>
      <c r="H201" s="23">
        <f t="shared" si="7"/>
        <v>8.8651999999999997</v>
      </c>
    </row>
    <row r="202" spans="1:8" x14ac:dyDescent="0.25">
      <c r="A202" t="s">
        <v>88</v>
      </c>
      <c r="B202" s="21">
        <v>38119</v>
      </c>
      <c r="C202" s="22" t="s">
        <v>87</v>
      </c>
      <c r="D202">
        <v>500</v>
      </c>
      <c r="E202">
        <v>23253.699999999997</v>
      </c>
      <c r="F202">
        <v>4235</v>
      </c>
      <c r="G202">
        <f t="shared" si="6"/>
        <v>19018.699999999997</v>
      </c>
      <c r="H202" s="23">
        <f t="shared" si="7"/>
        <v>46.507399999999997</v>
      </c>
    </row>
    <row r="203" spans="1:8" x14ac:dyDescent="0.25">
      <c r="A203" t="s">
        <v>88</v>
      </c>
      <c r="B203" s="21">
        <v>38119</v>
      </c>
      <c r="C203" s="24" t="s">
        <v>89</v>
      </c>
      <c r="D203">
        <v>500</v>
      </c>
      <c r="E203">
        <v>26920.600000000002</v>
      </c>
      <c r="F203">
        <v>4235</v>
      </c>
      <c r="G203">
        <f t="shared" si="6"/>
        <v>22685.600000000002</v>
      </c>
      <c r="H203" s="23">
        <f t="shared" si="7"/>
        <v>53.841200000000008</v>
      </c>
    </row>
    <row r="204" spans="1:8" x14ac:dyDescent="0.25">
      <c r="A204" t="s">
        <v>86</v>
      </c>
      <c r="B204" s="21">
        <v>38119</v>
      </c>
      <c r="C204" s="22" t="s">
        <v>93</v>
      </c>
      <c r="D204">
        <v>400</v>
      </c>
      <c r="E204">
        <v>2440</v>
      </c>
      <c r="F204">
        <v>3936</v>
      </c>
      <c r="G204">
        <f t="shared" si="6"/>
        <v>-1496</v>
      </c>
      <c r="H204" s="23">
        <f t="shared" si="7"/>
        <v>6.1</v>
      </c>
    </row>
    <row r="205" spans="1:8" x14ac:dyDescent="0.25">
      <c r="A205" t="s">
        <v>84</v>
      </c>
      <c r="B205" s="21">
        <v>38119</v>
      </c>
      <c r="C205" s="24" t="s">
        <v>95</v>
      </c>
      <c r="D205">
        <v>500</v>
      </c>
      <c r="E205">
        <v>11362.5</v>
      </c>
      <c r="F205">
        <v>5110</v>
      </c>
      <c r="G205">
        <f t="shared" si="6"/>
        <v>6252.5</v>
      </c>
      <c r="H205" s="23">
        <f t="shared" si="7"/>
        <v>22.725000000000001</v>
      </c>
    </row>
    <row r="206" spans="1:8" x14ac:dyDescent="0.25">
      <c r="A206" t="s">
        <v>88</v>
      </c>
      <c r="B206" s="21">
        <v>38120</v>
      </c>
      <c r="C206" s="24" t="s">
        <v>91</v>
      </c>
      <c r="D206">
        <v>500</v>
      </c>
      <c r="E206">
        <v>74863.949999999983</v>
      </c>
      <c r="F206">
        <v>4235</v>
      </c>
      <c r="G206">
        <f t="shared" si="6"/>
        <v>70628.949999999983</v>
      </c>
      <c r="H206" s="23">
        <f t="shared" si="7"/>
        <v>149.72789999999998</v>
      </c>
    </row>
    <row r="207" spans="1:8" x14ac:dyDescent="0.25">
      <c r="A207" t="s">
        <v>84</v>
      </c>
      <c r="B207" s="21">
        <v>38121</v>
      </c>
      <c r="C207" s="22" t="s">
        <v>85</v>
      </c>
      <c r="D207">
        <v>400</v>
      </c>
      <c r="E207">
        <v>2197.44</v>
      </c>
      <c r="F207">
        <v>4088</v>
      </c>
      <c r="G207">
        <f t="shared" si="6"/>
        <v>-1890.56</v>
      </c>
      <c r="H207" s="23">
        <f t="shared" si="7"/>
        <v>5.4935999999999998</v>
      </c>
    </row>
    <row r="208" spans="1:8" x14ac:dyDescent="0.25">
      <c r="A208" t="s">
        <v>86</v>
      </c>
      <c r="B208" s="21">
        <v>38122</v>
      </c>
      <c r="C208" s="22" t="s">
        <v>87</v>
      </c>
      <c r="D208">
        <v>300</v>
      </c>
      <c r="E208">
        <v>3016.44</v>
      </c>
      <c r="F208">
        <v>2952</v>
      </c>
      <c r="G208">
        <f t="shared" si="6"/>
        <v>64.440000000000055</v>
      </c>
      <c r="H208" s="23">
        <f t="shared" si="7"/>
        <v>10.0548</v>
      </c>
    </row>
    <row r="209" spans="1:8" x14ac:dyDescent="0.25">
      <c r="A209" t="s">
        <v>84</v>
      </c>
      <c r="B209" s="21">
        <v>38124</v>
      </c>
      <c r="C209" s="24" t="s">
        <v>89</v>
      </c>
      <c r="D209">
        <v>500</v>
      </c>
      <c r="E209">
        <v>8827.25</v>
      </c>
      <c r="F209">
        <v>5110</v>
      </c>
      <c r="G209">
        <f t="shared" si="6"/>
        <v>3717.25</v>
      </c>
      <c r="H209" s="23">
        <f t="shared" si="7"/>
        <v>17.654499999999999</v>
      </c>
    </row>
    <row r="210" spans="1:8" x14ac:dyDescent="0.25">
      <c r="A210" t="s">
        <v>86</v>
      </c>
      <c r="B210" s="21">
        <v>38125</v>
      </c>
      <c r="C210" s="24" t="s">
        <v>95</v>
      </c>
      <c r="D210">
        <v>900</v>
      </c>
      <c r="E210">
        <v>6747.66</v>
      </c>
      <c r="F210">
        <v>8856</v>
      </c>
      <c r="G210">
        <f t="shared" si="6"/>
        <v>-2108.34</v>
      </c>
      <c r="H210" s="23">
        <f t="shared" si="7"/>
        <v>7.4973999999999998</v>
      </c>
    </row>
    <row r="211" spans="1:8" x14ac:dyDescent="0.25">
      <c r="A211" t="s">
        <v>84</v>
      </c>
      <c r="B211" s="21">
        <v>38126</v>
      </c>
      <c r="C211" s="22" t="s">
        <v>92</v>
      </c>
      <c r="D211">
        <v>200</v>
      </c>
      <c r="E211">
        <v>5282.14</v>
      </c>
      <c r="F211">
        <v>2044</v>
      </c>
      <c r="G211">
        <f t="shared" si="6"/>
        <v>3238.1400000000003</v>
      </c>
      <c r="H211" s="23">
        <f t="shared" si="7"/>
        <v>26.410700000000002</v>
      </c>
    </row>
    <row r="212" spans="1:8" x14ac:dyDescent="0.25">
      <c r="A212" t="s">
        <v>86</v>
      </c>
      <c r="B212" s="21">
        <v>38126</v>
      </c>
      <c r="C212" s="24" t="s">
        <v>87</v>
      </c>
      <c r="D212">
        <v>700</v>
      </c>
      <c r="E212">
        <v>7527.59</v>
      </c>
      <c r="F212">
        <v>6888</v>
      </c>
      <c r="G212">
        <f t="shared" si="6"/>
        <v>639.59000000000015</v>
      </c>
      <c r="H212" s="23">
        <f t="shared" si="7"/>
        <v>10.7537</v>
      </c>
    </row>
    <row r="213" spans="1:8" x14ac:dyDescent="0.25">
      <c r="A213" t="s">
        <v>84</v>
      </c>
      <c r="B213" s="21">
        <v>38127</v>
      </c>
      <c r="C213" s="24" t="s">
        <v>96</v>
      </c>
      <c r="D213">
        <v>600</v>
      </c>
      <c r="E213">
        <v>14341.32</v>
      </c>
      <c r="F213">
        <v>6132</v>
      </c>
      <c r="G213">
        <f t="shared" si="6"/>
        <v>8209.32</v>
      </c>
      <c r="H213" s="23">
        <f t="shared" si="7"/>
        <v>23.902200000000001</v>
      </c>
    </row>
    <row r="214" spans="1:8" x14ac:dyDescent="0.25">
      <c r="A214" t="s">
        <v>88</v>
      </c>
      <c r="B214" s="21">
        <v>38127</v>
      </c>
      <c r="C214" s="24" t="s">
        <v>89</v>
      </c>
      <c r="D214">
        <v>600</v>
      </c>
      <c r="E214">
        <v>27907.920000000002</v>
      </c>
      <c r="F214">
        <v>5082</v>
      </c>
      <c r="G214">
        <f t="shared" si="6"/>
        <v>22825.920000000002</v>
      </c>
      <c r="H214" s="23">
        <f t="shared" si="7"/>
        <v>46.513200000000005</v>
      </c>
    </row>
    <row r="215" spans="1:8" x14ac:dyDescent="0.25">
      <c r="A215" t="s">
        <v>86</v>
      </c>
      <c r="B215" s="21">
        <v>38128</v>
      </c>
      <c r="C215" s="24" t="s">
        <v>94</v>
      </c>
      <c r="D215">
        <v>500</v>
      </c>
      <c r="E215">
        <v>4995.5499999999993</v>
      </c>
      <c r="F215">
        <v>4920</v>
      </c>
      <c r="G215">
        <f t="shared" si="6"/>
        <v>75.549999999999272</v>
      </c>
      <c r="H215" s="23">
        <f t="shared" si="7"/>
        <v>9.9910999999999994</v>
      </c>
    </row>
    <row r="216" spans="1:8" x14ac:dyDescent="0.25">
      <c r="A216" t="s">
        <v>84</v>
      </c>
      <c r="B216" s="21">
        <v>38128</v>
      </c>
      <c r="C216" s="22" t="s">
        <v>91</v>
      </c>
      <c r="D216">
        <v>100</v>
      </c>
      <c r="E216">
        <v>1762.1799999999996</v>
      </c>
      <c r="F216">
        <v>1022</v>
      </c>
      <c r="G216">
        <f t="shared" si="6"/>
        <v>740.17999999999961</v>
      </c>
      <c r="H216" s="23">
        <f t="shared" si="7"/>
        <v>17.621799999999997</v>
      </c>
    </row>
    <row r="217" spans="1:8" x14ac:dyDescent="0.25">
      <c r="A217" t="s">
        <v>88</v>
      </c>
      <c r="B217" s="21">
        <v>38128</v>
      </c>
      <c r="C217" s="22" t="s">
        <v>94</v>
      </c>
      <c r="D217">
        <v>700</v>
      </c>
      <c r="E217">
        <v>13853</v>
      </c>
      <c r="F217">
        <v>5929</v>
      </c>
      <c r="G217">
        <f t="shared" si="6"/>
        <v>7924</v>
      </c>
      <c r="H217" s="23">
        <f t="shared" si="7"/>
        <v>19.79</v>
      </c>
    </row>
    <row r="218" spans="1:8" x14ac:dyDescent="0.25">
      <c r="A218" t="s">
        <v>86</v>
      </c>
      <c r="B218" s="21">
        <v>38129</v>
      </c>
      <c r="C218" s="22" t="s">
        <v>85</v>
      </c>
      <c r="D218">
        <v>200</v>
      </c>
      <c r="E218">
        <v>1029.02</v>
      </c>
      <c r="F218">
        <v>1968</v>
      </c>
      <c r="G218">
        <f t="shared" si="6"/>
        <v>-938.98</v>
      </c>
      <c r="H218" s="23">
        <f t="shared" si="7"/>
        <v>5.1451000000000002</v>
      </c>
    </row>
    <row r="219" spans="1:8" x14ac:dyDescent="0.25">
      <c r="A219" t="s">
        <v>84</v>
      </c>
      <c r="B219" s="21">
        <v>38129</v>
      </c>
      <c r="C219" s="22" t="s">
        <v>85</v>
      </c>
      <c r="D219">
        <v>100</v>
      </c>
      <c r="E219">
        <v>497.40000000000003</v>
      </c>
      <c r="F219">
        <v>1022</v>
      </c>
      <c r="G219">
        <f t="shared" si="6"/>
        <v>-524.59999999999991</v>
      </c>
      <c r="H219" s="23">
        <f t="shared" si="7"/>
        <v>4.9740000000000002</v>
      </c>
    </row>
    <row r="220" spans="1:8" x14ac:dyDescent="0.25">
      <c r="A220" t="s">
        <v>88</v>
      </c>
      <c r="B220" s="21">
        <v>38129</v>
      </c>
      <c r="C220" s="22" t="s">
        <v>93</v>
      </c>
      <c r="D220">
        <v>700</v>
      </c>
      <c r="E220">
        <v>15491.629999999997</v>
      </c>
      <c r="F220">
        <v>5929</v>
      </c>
      <c r="G220">
        <f t="shared" si="6"/>
        <v>9562.6299999999974</v>
      </c>
      <c r="H220" s="23">
        <f t="shared" si="7"/>
        <v>22.130899999999997</v>
      </c>
    </row>
    <row r="221" spans="1:8" x14ac:dyDescent="0.25">
      <c r="A221" t="s">
        <v>88</v>
      </c>
      <c r="B221" s="21">
        <v>38129</v>
      </c>
      <c r="C221" s="24" t="s">
        <v>87</v>
      </c>
      <c r="D221">
        <v>200</v>
      </c>
      <c r="E221">
        <v>44292.479999999996</v>
      </c>
      <c r="F221">
        <v>1694</v>
      </c>
      <c r="G221">
        <f t="shared" si="6"/>
        <v>42598.479999999996</v>
      </c>
      <c r="H221" s="23">
        <f t="shared" si="7"/>
        <v>221.46239999999997</v>
      </c>
    </row>
    <row r="222" spans="1:8" x14ac:dyDescent="0.25">
      <c r="A222" t="s">
        <v>86</v>
      </c>
      <c r="B222" s="21">
        <v>38130</v>
      </c>
      <c r="C222" s="22" t="s">
        <v>91</v>
      </c>
      <c r="D222">
        <v>100</v>
      </c>
      <c r="E222">
        <v>1043.5500000000002</v>
      </c>
      <c r="F222">
        <v>984</v>
      </c>
      <c r="G222">
        <f t="shared" si="6"/>
        <v>59.550000000000182</v>
      </c>
      <c r="H222" s="23">
        <f t="shared" si="7"/>
        <v>10.435500000000001</v>
      </c>
    </row>
    <row r="223" spans="1:8" x14ac:dyDescent="0.25">
      <c r="A223" t="s">
        <v>84</v>
      </c>
      <c r="B223" s="21">
        <v>38130</v>
      </c>
      <c r="C223" s="22" t="s">
        <v>91</v>
      </c>
      <c r="D223">
        <v>200</v>
      </c>
      <c r="E223">
        <v>3949.2000000000003</v>
      </c>
      <c r="F223">
        <v>2044</v>
      </c>
      <c r="G223">
        <f t="shared" si="6"/>
        <v>1905.2000000000003</v>
      </c>
      <c r="H223" s="23">
        <f t="shared" si="7"/>
        <v>19.746000000000002</v>
      </c>
    </row>
    <row r="224" spans="1:8" x14ac:dyDescent="0.25">
      <c r="A224" t="s">
        <v>88</v>
      </c>
      <c r="B224" s="21">
        <v>38130</v>
      </c>
      <c r="C224" s="22" t="s">
        <v>93</v>
      </c>
      <c r="D224">
        <v>600</v>
      </c>
      <c r="E224">
        <v>60840</v>
      </c>
      <c r="F224">
        <v>5082</v>
      </c>
      <c r="G224">
        <f t="shared" si="6"/>
        <v>55758</v>
      </c>
      <c r="H224" s="23">
        <f t="shared" si="7"/>
        <v>101.4</v>
      </c>
    </row>
    <row r="225" spans="1:8" x14ac:dyDescent="0.25">
      <c r="A225" t="s">
        <v>88</v>
      </c>
      <c r="B225" s="21">
        <v>38131</v>
      </c>
      <c r="C225" s="24" t="s">
        <v>89</v>
      </c>
      <c r="D225">
        <v>300</v>
      </c>
      <c r="E225">
        <v>5858.0999999999995</v>
      </c>
      <c r="F225">
        <v>2541</v>
      </c>
      <c r="G225">
        <f t="shared" si="6"/>
        <v>3317.0999999999995</v>
      </c>
      <c r="H225" s="23">
        <f t="shared" si="7"/>
        <v>19.526999999999997</v>
      </c>
    </row>
    <row r="226" spans="1:8" x14ac:dyDescent="0.25">
      <c r="A226" t="s">
        <v>86</v>
      </c>
      <c r="B226" s="21">
        <v>38132</v>
      </c>
      <c r="C226" s="22" t="s">
        <v>91</v>
      </c>
      <c r="D226">
        <v>600</v>
      </c>
      <c r="E226">
        <v>2530.0799999999995</v>
      </c>
      <c r="F226">
        <v>5904</v>
      </c>
      <c r="G226">
        <f t="shared" si="6"/>
        <v>-3373.9200000000005</v>
      </c>
      <c r="H226" s="23">
        <f t="shared" si="7"/>
        <v>4.2167999999999992</v>
      </c>
    </row>
    <row r="227" spans="1:8" x14ac:dyDescent="0.25">
      <c r="A227" t="s">
        <v>86</v>
      </c>
      <c r="B227" s="21">
        <v>38134</v>
      </c>
      <c r="C227" s="22" t="s">
        <v>85</v>
      </c>
      <c r="D227">
        <v>800</v>
      </c>
      <c r="E227">
        <v>10734.24</v>
      </c>
      <c r="F227">
        <v>7872</v>
      </c>
      <c r="G227">
        <f t="shared" si="6"/>
        <v>2862.24</v>
      </c>
      <c r="H227" s="23">
        <f t="shared" si="7"/>
        <v>13.4178</v>
      </c>
    </row>
    <row r="228" spans="1:8" x14ac:dyDescent="0.25">
      <c r="A228" t="s">
        <v>88</v>
      </c>
      <c r="B228" s="21">
        <v>38134</v>
      </c>
      <c r="C228" s="22" t="s">
        <v>93</v>
      </c>
      <c r="D228">
        <v>200</v>
      </c>
      <c r="E228">
        <v>19830.72</v>
      </c>
      <c r="F228">
        <v>1694</v>
      </c>
      <c r="G228">
        <f t="shared" si="6"/>
        <v>18136.72</v>
      </c>
      <c r="H228" s="23">
        <f t="shared" si="7"/>
        <v>99.153600000000012</v>
      </c>
    </row>
    <row r="229" spans="1:8" x14ac:dyDescent="0.25">
      <c r="A229" t="s">
        <v>84</v>
      </c>
      <c r="B229" s="21">
        <v>38134</v>
      </c>
      <c r="C229" s="24" t="s">
        <v>92</v>
      </c>
      <c r="D229">
        <v>700</v>
      </c>
      <c r="E229">
        <v>5064.1499999999996</v>
      </c>
      <c r="F229">
        <v>7154</v>
      </c>
      <c r="G229">
        <f t="shared" si="6"/>
        <v>-2089.8500000000004</v>
      </c>
      <c r="H229" s="23">
        <f t="shared" si="7"/>
        <v>7.2344999999999997</v>
      </c>
    </row>
    <row r="230" spans="1:8" x14ac:dyDescent="0.25">
      <c r="A230" t="s">
        <v>88</v>
      </c>
      <c r="B230" s="21">
        <v>38135</v>
      </c>
      <c r="C230" s="22" t="s">
        <v>91</v>
      </c>
      <c r="D230">
        <v>900</v>
      </c>
      <c r="E230">
        <v>18682.560000000001</v>
      </c>
      <c r="F230">
        <v>7623</v>
      </c>
      <c r="G230">
        <f t="shared" si="6"/>
        <v>11059.560000000001</v>
      </c>
      <c r="H230" s="23">
        <f t="shared" si="7"/>
        <v>20.758400000000002</v>
      </c>
    </row>
    <row r="231" spans="1:8" x14ac:dyDescent="0.25">
      <c r="A231" t="s">
        <v>88</v>
      </c>
      <c r="B231" s="21">
        <v>38136</v>
      </c>
      <c r="C231" s="24" t="s">
        <v>94</v>
      </c>
      <c r="D231">
        <v>700</v>
      </c>
      <c r="E231">
        <v>12204.92</v>
      </c>
      <c r="F231">
        <v>5929</v>
      </c>
      <c r="G231">
        <f t="shared" si="6"/>
        <v>6275.92</v>
      </c>
      <c r="H231" s="23">
        <f t="shared" si="7"/>
        <v>17.435600000000001</v>
      </c>
    </row>
    <row r="232" spans="1:8" x14ac:dyDescent="0.25">
      <c r="A232" t="s">
        <v>84</v>
      </c>
      <c r="B232" s="21">
        <v>38136</v>
      </c>
      <c r="C232" s="22" t="s">
        <v>85</v>
      </c>
      <c r="D232">
        <v>500</v>
      </c>
      <c r="E232">
        <v>9036</v>
      </c>
      <c r="F232">
        <v>5110</v>
      </c>
      <c r="G232">
        <f t="shared" si="6"/>
        <v>3926</v>
      </c>
      <c r="H232" s="23">
        <f t="shared" si="7"/>
        <v>18.071999999999999</v>
      </c>
    </row>
    <row r="233" spans="1:8" x14ac:dyDescent="0.25">
      <c r="A233" t="s">
        <v>84</v>
      </c>
      <c r="B233" s="21">
        <v>38136</v>
      </c>
      <c r="C233" s="22" t="s">
        <v>93</v>
      </c>
      <c r="D233">
        <v>300</v>
      </c>
      <c r="E233">
        <v>5794.2</v>
      </c>
      <c r="F233">
        <v>3066</v>
      </c>
      <c r="G233">
        <f t="shared" si="6"/>
        <v>2728.2</v>
      </c>
      <c r="H233" s="23">
        <f t="shared" si="7"/>
        <v>19.314</v>
      </c>
    </row>
    <row r="234" spans="1:8" x14ac:dyDescent="0.25">
      <c r="A234" t="s">
        <v>86</v>
      </c>
      <c r="B234" s="21">
        <v>38136</v>
      </c>
      <c r="C234" s="22" t="s">
        <v>93</v>
      </c>
      <c r="D234">
        <v>700</v>
      </c>
      <c r="E234">
        <v>7383.6</v>
      </c>
      <c r="F234">
        <v>6888</v>
      </c>
      <c r="G234">
        <f t="shared" si="6"/>
        <v>495.60000000000036</v>
      </c>
      <c r="H234" s="23">
        <f t="shared" si="7"/>
        <v>10.548</v>
      </c>
    </row>
    <row r="235" spans="1:8" x14ac:dyDescent="0.25">
      <c r="A235" t="s">
        <v>86</v>
      </c>
      <c r="B235" s="21">
        <v>38137</v>
      </c>
      <c r="C235" s="24" t="s">
        <v>94</v>
      </c>
      <c r="D235">
        <v>800</v>
      </c>
      <c r="E235">
        <v>7163.5199999999995</v>
      </c>
      <c r="F235">
        <v>7872</v>
      </c>
      <c r="G235">
        <f t="shared" si="6"/>
        <v>-708.48000000000047</v>
      </c>
      <c r="H235" s="23">
        <f t="shared" si="7"/>
        <v>8.9543999999999997</v>
      </c>
    </row>
    <row r="236" spans="1:8" x14ac:dyDescent="0.25">
      <c r="A236" t="s">
        <v>84</v>
      </c>
      <c r="B236" s="21">
        <v>38137</v>
      </c>
      <c r="C236" s="24" t="s">
        <v>89</v>
      </c>
      <c r="D236">
        <v>900</v>
      </c>
      <c r="E236">
        <v>14188.5</v>
      </c>
      <c r="F236">
        <v>9198</v>
      </c>
      <c r="G236">
        <f t="shared" si="6"/>
        <v>4990.5</v>
      </c>
      <c r="H236" s="23">
        <f t="shared" si="7"/>
        <v>15.765000000000001</v>
      </c>
    </row>
    <row r="237" spans="1:8" x14ac:dyDescent="0.25">
      <c r="A237" t="s">
        <v>84</v>
      </c>
      <c r="B237" s="21">
        <v>38137</v>
      </c>
      <c r="C237" s="24" t="s">
        <v>95</v>
      </c>
      <c r="D237">
        <v>800</v>
      </c>
      <c r="E237">
        <v>4979.5200000000004</v>
      </c>
      <c r="F237">
        <v>8176</v>
      </c>
      <c r="G237">
        <f t="shared" si="6"/>
        <v>-3196.4799999999996</v>
      </c>
      <c r="H237" s="23">
        <f t="shared" si="7"/>
        <v>6.2244000000000002</v>
      </c>
    </row>
    <row r="238" spans="1:8" x14ac:dyDescent="0.25">
      <c r="A238" t="s">
        <v>88</v>
      </c>
      <c r="B238" s="21">
        <v>38138</v>
      </c>
      <c r="C238" s="22" t="s">
        <v>93</v>
      </c>
      <c r="D238">
        <v>700</v>
      </c>
      <c r="E238">
        <v>85594.32</v>
      </c>
      <c r="F238">
        <v>5929</v>
      </c>
      <c r="G238">
        <f t="shared" si="6"/>
        <v>79665.320000000007</v>
      </c>
      <c r="H238" s="23">
        <f t="shared" si="7"/>
        <v>122.27760000000001</v>
      </c>
    </row>
    <row r="239" spans="1:8" x14ac:dyDescent="0.25">
      <c r="A239" t="s">
        <v>84</v>
      </c>
      <c r="B239" s="21">
        <v>38140</v>
      </c>
      <c r="C239" s="22" t="s">
        <v>87</v>
      </c>
      <c r="D239">
        <v>1000</v>
      </c>
      <c r="E239">
        <v>5517.7</v>
      </c>
      <c r="F239">
        <v>10220</v>
      </c>
      <c r="G239">
        <f t="shared" si="6"/>
        <v>-4702.3</v>
      </c>
      <c r="H239" s="23">
        <f t="shared" si="7"/>
        <v>5.5176999999999996</v>
      </c>
    </row>
    <row r="240" spans="1:8" x14ac:dyDescent="0.25">
      <c r="A240" t="s">
        <v>86</v>
      </c>
      <c r="B240" s="21">
        <v>38140</v>
      </c>
      <c r="C240" s="24" t="s">
        <v>92</v>
      </c>
      <c r="D240">
        <v>1000</v>
      </c>
      <c r="E240">
        <v>13516.800000000001</v>
      </c>
      <c r="F240">
        <v>9840</v>
      </c>
      <c r="G240">
        <f t="shared" si="6"/>
        <v>3676.8000000000011</v>
      </c>
      <c r="H240" s="23">
        <f t="shared" si="7"/>
        <v>13.516800000000002</v>
      </c>
    </row>
    <row r="241" spans="1:8" x14ac:dyDescent="0.25">
      <c r="A241" t="s">
        <v>84</v>
      </c>
      <c r="B241" s="21">
        <v>38141</v>
      </c>
      <c r="C241" s="24" t="s">
        <v>96</v>
      </c>
      <c r="D241">
        <v>1000</v>
      </c>
      <c r="E241">
        <v>7486.8</v>
      </c>
      <c r="F241">
        <v>10220</v>
      </c>
      <c r="G241">
        <f t="shared" si="6"/>
        <v>-2733.2</v>
      </c>
      <c r="H241" s="23">
        <f t="shared" si="7"/>
        <v>7.4868000000000006</v>
      </c>
    </row>
    <row r="242" spans="1:8" x14ac:dyDescent="0.25">
      <c r="A242" t="s">
        <v>84</v>
      </c>
      <c r="B242" s="21">
        <v>38143</v>
      </c>
      <c r="C242" s="24" t="s">
        <v>95</v>
      </c>
      <c r="D242">
        <v>200</v>
      </c>
      <c r="E242">
        <v>3496.4799999999996</v>
      </c>
      <c r="F242">
        <v>2044</v>
      </c>
      <c r="G242">
        <f t="shared" si="6"/>
        <v>1452.4799999999996</v>
      </c>
      <c r="H242" s="23">
        <f t="shared" si="7"/>
        <v>17.482399999999998</v>
      </c>
    </row>
    <row r="243" spans="1:8" x14ac:dyDescent="0.25">
      <c r="A243" t="s">
        <v>84</v>
      </c>
      <c r="B243" s="21">
        <v>38144</v>
      </c>
      <c r="C243" s="24" t="s">
        <v>92</v>
      </c>
      <c r="D243">
        <v>400</v>
      </c>
      <c r="E243">
        <v>7613.7599999999993</v>
      </c>
      <c r="F243">
        <v>4088</v>
      </c>
      <c r="G243">
        <f t="shared" si="6"/>
        <v>3525.7599999999993</v>
      </c>
      <c r="H243" s="23">
        <f t="shared" si="7"/>
        <v>19.034399999999998</v>
      </c>
    </row>
    <row r="244" spans="1:8" x14ac:dyDescent="0.25">
      <c r="A244" t="s">
        <v>86</v>
      </c>
      <c r="B244" s="21">
        <v>38144</v>
      </c>
      <c r="C244" s="22" t="s">
        <v>95</v>
      </c>
      <c r="D244">
        <v>200</v>
      </c>
      <c r="E244">
        <v>1198.96</v>
      </c>
      <c r="F244">
        <v>1968</v>
      </c>
      <c r="G244">
        <f t="shared" si="6"/>
        <v>-769.04</v>
      </c>
      <c r="H244" s="23">
        <f t="shared" si="7"/>
        <v>5.9948000000000006</v>
      </c>
    </row>
    <row r="245" spans="1:8" x14ac:dyDescent="0.25">
      <c r="A245" t="s">
        <v>88</v>
      </c>
      <c r="B245" s="21">
        <v>38145</v>
      </c>
      <c r="C245" s="24" t="s">
        <v>96</v>
      </c>
      <c r="D245">
        <v>900</v>
      </c>
      <c r="E245">
        <v>62529.119999999995</v>
      </c>
      <c r="F245">
        <v>7623</v>
      </c>
      <c r="G245">
        <f t="shared" si="6"/>
        <v>54906.119999999995</v>
      </c>
      <c r="H245" s="23">
        <f t="shared" si="7"/>
        <v>69.476799999999997</v>
      </c>
    </row>
    <row r="246" spans="1:8" x14ac:dyDescent="0.25">
      <c r="A246" t="s">
        <v>84</v>
      </c>
      <c r="B246" s="21">
        <v>38145</v>
      </c>
      <c r="C246" s="24" t="s">
        <v>92</v>
      </c>
      <c r="D246">
        <v>500</v>
      </c>
      <c r="E246">
        <v>7887.7500000000009</v>
      </c>
      <c r="F246">
        <v>5110</v>
      </c>
      <c r="G246">
        <f t="shared" si="6"/>
        <v>2777.7500000000009</v>
      </c>
      <c r="H246" s="23">
        <f t="shared" si="7"/>
        <v>15.775500000000001</v>
      </c>
    </row>
    <row r="247" spans="1:8" x14ac:dyDescent="0.25">
      <c r="A247" t="s">
        <v>88</v>
      </c>
      <c r="B247" s="21">
        <v>38146</v>
      </c>
      <c r="C247" s="24" t="s">
        <v>94</v>
      </c>
      <c r="D247">
        <v>800</v>
      </c>
      <c r="E247">
        <v>78833.919999999998</v>
      </c>
      <c r="F247">
        <v>6776</v>
      </c>
      <c r="G247">
        <f t="shared" si="6"/>
        <v>72057.919999999998</v>
      </c>
      <c r="H247" s="23">
        <f t="shared" si="7"/>
        <v>98.542400000000001</v>
      </c>
    </row>
    <row r="248" spans="1:8" x14ac:dyDescent="0.25">
      <c r="A248" t="s">
        <v>86</v>
      </c>
      <c r="B248" s="21">
        <v>38147</v>
      </c>
      <c r="C248" s="24" t="s">
        <v>92</v>
      </c>
      <c r="D248">
        <v>200</v>
      </c>
      <c r="E248">
        <v>1928.6999999999998</v>
      </c>
      <c r="F248">
        <v>1968</v>
      </c>
      <c r="G248">
        <f t="shared" si="6"/>
        <v>-39.300000000000182</v>
      </c>
      <c r="H248" s="23">
        <f t="shared" si="7"/>
        <v>9.6434999999999995</v>
      </c>
    </row>
    <row r="249" spans="1:8" x14ac:dyDescent="0.25">
      <c r="A249" t="s">
        <v>86</v>
      </c>
      <c r="B249" s="21">
        <v>38148</v>
      </c>
      <c r="C249" s="24" t="s">
        <v>92</v>
      </c>
      <c r="D249">
        <v>800</v>
      </c>
      <c r="E249">
        <v>11843.04</v>
      </c>
      <c r="F249">
        <v>7872</v>
      </c>
      <c r="G249">
        <f t="shared" si="6"/>
        <v>3971.0400000000009</v>
      </c>
      <c r="H249" s="23">
        <f t="shared" si="7"/>
        <v>14.803800000000001</v>
      </c>
    </row>
    <row r="250" spans="1:8" x14ac:dyDescent="0.25">
      <c r="A250" t="s">
        <v>84</v>
      </c>
      <c r="B250" s="21">
        <v>38149</v>
      </c>
      <c r="C250" s="24" t="s">
        <v>87</v>
      </c>
      <c r="D250">
        <v>500</v>
      </c>
      <c r="E250">
        <v>3621.0000000000005</v>
      </c>
      <c r="F250">
        <v>5110</v>
      </c>
      <c r="G250">
        <f t="shared" si="6"/>
        <v>-1488.9999999999995</v>
      </c>
      <c r="H250" s="23">
        <f t="shared" si="7"/>
        <v>7.2420000000000009</v>
      </c>
    </row>
    <row r="251" spans="1:8" x14ac:dyDescent="0.25">
      <c r="A251" t="s">
        <v>86</v>
      </c>
      <c r="B251" s="21">
        <v>38149</v>
      </c>
      <c r="C251" s="24" t="s">
        <v>95</v>
      </c>
      <c r="D251">
        <v>300</v>
      </c>
      <c r="E251">
        <v>2655.5699999999997</v>
      </c>
      <c r="F251">
        <v>2952</v>
      </c>
      <c r="G251">
        <f t="shared" si="6"/>
        <v>-296.43000000000029</v>
      </c>
      <c r="H251" s="23">
        <f t="shared" si="7"/>
        <v>8.8518999999999988</v>
      </c>
    </row>
    <row r="252" spans="1:8" x14ac:dyDescent="0.25">
      <c r="A252" t="s">
        <v>88</v>
      </c>
      <c r="B252" s="21">
        <v>38150</v>
      </c>
      <c r="C252" s="22" t="s">
        <v>91</v>
      </c>
      <c r="D252">
        <v>600</v>
      </c>
      <c r="E252">
        <v>9259.5600000000013</v>
      </c>
      <c r="F252">
        <v>5082</v>
      </c>
      <c r="G252">
        <f t="shared" si="6"/>
        <v>4177.5600000000013</v>
      </c>
      <c r="H252" s="23">
        <f t="shared" si="7"/>
        <v>15.432600000000003</v>
      </c>
    </row>
    <row r="253" spans="1:8" x14ac:dyDescent="0.25">
      <c r="A253" t="s">
        <v>88</v>
      </c>
      <c r="B253" s="21">
        <v>38150</v>
      </c>
      <c r="C253" s="24" t="s">
        <v>87</v>
      </c>
      <c r="D253">
        <v>1000</v>
      </c>
      <c r="E253">
        <v>138784.1</v>
      </c>
      <c r="F253">
        <v>8470</v>
      </c>
      <c r="G253">
        <f t="shared" si="6"/>
        <v>130314.1</v>
      </c>
      <c r="H253" s="23">
        <f t="shared" si="7"/>
        <v>138.7841</v>
      </c>
    </row>
    <row r="254" spans="1:8" x14ac:dyDescent="0.25">
      <c r="A254" t="s">
        <v>88</v>
      </c>
      <c r="B254" s="21">
        <v>38151</v>
      </c>
      <c r="C254" s="24" t="s">
        <v>89</v>
      </c>
      <c r="D254">
        <v>700</v>
      </c>
      <c r="E254">
        <v>59183.180000000008</v>
      </c>
      <c r="F254">
        <v>5929</v>
      </c>
      <c r="G254">
        <f t="shared" si="6"/>
        <v>53254.180000000008</v>
      </c>
      <c r="H254" s="23">
        <f t="shared" si="7"/>
        <v>84.54740000000001</v>
      </c>
    </row>
    <row r="255" spans="1:8" x14ac:dyDescent="0.25">
      <c r="A255" t="s">
        <v>88</v>
      </c>
      <c r="B255" s="21">
        <v>38151</v>
      </c>
      <c r="C255" s="24" t="s">
        <v>92</v>
      </c>
      <c r="D255">
        <v>500</v>
      </c>
      <c r="E255">
        <v>8428.7999999999993</v>
      </c>
      <c r="F255">
        <v>4235</v>
      </c>
      <c r="G255">
        <f t="shared" si="6"/>
        <v>4193.7999999999993</v>
      </c>
      <c r="H255" s="23">
        <f t="shared" si="7"/>
        <v>16.857599999999998</v>
      </c>
    </row>
    <row r="256" spans="1:8" x14ac:dyDescent="0.25">
      <c r="A256" t="s">
        <v>88</v>
      </c>
      <c r="B256" s="21">
        <v>38152</v>
      </c>
      <c r="C256" s="22" t="s">
        <v>85</v>
      </c>
      <c r="D256">
        <v>200</v>
      </c>
      <c r="E256">
        <v>4048.8000000000006</v>
      </c>
      <c r="F256">
        <v>1694</v>
      </c>
      <c r="G256">
        <f t="shared" si="6"/>
        <v>2354.8000000000006</v>
      </c>
      <c r="H256" s="23">
        <f t="shared" si="7"/>
        <v>20.244000000000003</v>
      </c>
    </row>
    <row r="257" spans="1:8" x14ac:dyDescent="0.25">
      <c r="A257" t="s">
        <v>88</v>
      </c>
      <c r="B257" s="21">
        <v>38155</v>
      </c>
      <c r="C257" s="24" t="s">
        <v>89</v>
      </c>
      <c r="D257">
        <v>700</v>
      </c>
      <c r="E257">
        <v>76445.739999999991</v>
      </c>
      <c r="F257">
        <v>5929</v>
      </c>
      <c r="G257">
        <f t="shared" si="6"/>
        <v>70516.739999999991</v>
      </c>
      <c r="H257" s="23">
        <f t="shared" si="7"/>
        <v>109.20819999999999</v>
      </c>
    </row>
    <row r="258" spans="1:8" x14ac:dyDescent="0.25">
      <c r="A258" t="s">
        <v>86</v>
      </c>
      <c r="B258" s="21">
        <v>38156</v>
      </c>
      <c r="C258" s="24" t="s">
        <v>87</v>
      </c>
      <c r="D258">
        <v>1000</v>
      </c>
      <c r="E258">
        <v>13505.4</v>
      </c>
      <c r="F258">
        <v>9840</v>
      </c>
      <c r="G258">
        <f t="shared" si="6"/>
        <v>3665.3999999999996</v>
      </c>
      <c r="H258" s="23">
        <f t="shared" si="7"/>
        <v>13.5054</v>
      </c>
    </row>
    <row r="259" spans="1:8" x14ac:dyDescent="0.25">
      <c r="A259" t="s">
        <v>84</v>
      </c>
      <c r="B259" s="21">
        <v>38158</v>
      </c>
      <c r="C259" s="24" t="s">
        <v>87</v>
      </c>
      <c r="D259">
        <v>700</v>
      </c>
      <c r="E259">
        <v>6874.8399999999992</v>
      </c>
      <c r="F259">
        <v>7154</v>
      </c>
      <c r="G259">
        <f t="shared" ref="G259:G322" si="8">E259-F259</f>
        <v>-279.16000000000076</v>
      </c>
      <c r="H259" s="23">
        <f t="shared" ref="H259:H322" si="9">E259/D259</f>
        <v>9.8211999999999993</v>
      </c>
    </row>
    <row r="260" spans="1:8" x14ac:dyDescent="0.25">
      <c r="A260" t="s">
        <v>88</v>
      </c>
      <c r="B260" s="21">
        <v>38160</v>
      </c>
      <c r="C260" s="24" t="s">
        <v>92</v>
      </c>
      <c r="D260">
        <v>500</v>
      </c>
      <c r="E260">
        <v>54232.5</v>
      </c>
      <c r="F260">
        <v>4235</v>
      </c>
      <c r="G260">
        <f t="shared" si="8"/>
        <v>49997.5</v>
      </c>
      <c r="H260" s="23">
        <f t="shared" si="9"/>
        <v>108.465</v>
      </c>
    </row>
    <row r="261" spans="1:8" x14ac:dyDescent="0.25">
      <c r="A261" t="s">
        <v>86</v>
      </c>
      <c r="B261" s="21">
        <v>38161</v>
      </c>
      <c r="C261" s="24" t="s">
        <v>94</v>
      </c>
      <c r="D261">
        <v>1000</v>
      </c>
      <c r="E261">
        <v>9009</v>
      </c>
      <c r="F261">
        <v>9840</v>
      </c>
      <c r="G261">
        <f t="shared" si="8"/>
        <v>-831</v>
      </c>
      <c r="H261" s="23">
        <f t="shared" si="9"/>
        <v>9.0090000000000003</v>
      </c>
    </row>
    <row r="262" spans="1:8" x14ac:dyDescent="0.25">
      <c r="A262" t="s">
        <v>88</v>
      </c>
      <c r="B262" s="21">
        <v>38161</v>
      </c>
      <c r="C262" s="22" t="s">
        <v>91</v>
      </c>
      <c r="D262">
        <v>100</v>
      </c>
      <c r="E262">
        <v>2164.2999999999997</v>
      </c>
      <c r="F262">
        <v>847</v>
      </c>
      <c r="G262">
        <f t="shared" si="8"/>
        <v>1317.2999999999997</v>
      </c>
      <c r="H262" s="23">
        <f t="shared" si="9"/>
        <v>21.642999999999997</v>
      </c>
    </row>
    <row r="263" spans="1:8" x14ac:dyDescent="0.25">
      <c r="A263" t="s">
        <v>86</v>
      </c>
      <c r="B263" s="21">
        <v>38162</v>
      </c>
      <c r="C263" s="22" t="s">
        <v>97</v>
      </c>
      <c r="D263">
        <v>200</v>
      </c>
      <c r="E263">
        <v>2070.6</v>
      </c>
      <c r="F263">
        <v>1968</v>
      </c>
      <c r="G263">
        <f t="shared" si="8"/>
        <v>102.59999999999991</v>
      </c>
      <c r="H263" s="23">
        <f t="shared" si="9"/>
        <v>10.353</v>
      </c>
    </row>
    <row r="264" spans="1:8" x14ac:dyDescent="0.25">
      <c r="A264" t="s">
        <v>86</v>
      </c>
      <c r="B264" s="21">
        <v>38162</v>
      </c>
      <c r="C264" s="22" t="s">
        <v>85</v>
      </c>
      <c r="D264">
        <v>100</v>
      </c>
      <c r="E264">
        <v>1310.3899999999999</v>
      </c>
      <c r="F264">
        <v>984</v>
      </c>
      <c r="G264">
        <f t="shared" si="8"/>
        <v>326.38999999999987</v>
      </c>
      <c r="H264" s="23">
        <f t="shared" si="9"/>
        <v>13.103899999999999</v>
      </c>
    </row>
    <row r="265" spans="1:8" x14ac:dyDescent="0.25">
      <c r="A265" t="s">
        <v>86</v>
      </c>
      <c r="B265" s="21">
        <v>38163</v>
      </c>
      <c r="C265" s="22" t="s">
        <v>87</v>
      </c>
      <c r="D265">
        <v>800</v>
      </c>
      <c r="E265">
        <v>8403.68</v>
      </c>
      <c r="F265">
        <v>7872</v>
      </c>
      <c r="G265">
        <f t="shared" si="8"/>
        <v>531.68000000000029</v>
      </c>
      <c r="H265" s="23">
        <f t="shared" si="9"/>
        <v>10.5046</v>
      </c>
    </row>
    <row r="266" spans="1:8" x14ac:dyDescent="0.25">
      <c r="A266" t="s">
        <v>88</v>
      </c>
      <c r="B266" s="21">
        <v>38163</v>
      </c>
      <c r="C266" s="22" t="s">
        <v>91</v>
      </c>
      <c r="D266">
        <v>700</v>
      </c>
      <c r="E266">
        <v>55210.68</v>
      </c>
      <c r="F266">
        <v>5929</v>
      </c>
      <c r="G266">
        <f t="shared" si="8"/>
        <v>49281.68</v>
      </c>
      <c r="H266" s="23">
        <f t="shared" si="9"/>
        <v>78.872399999999999</v>
      </c>
    </row>
    <row r="267" spans="1:8" x14ac:dyDescent="0.25">
      <c r="A267" t="s">
        <v>86</v>
      </c>
      <c r="B267" s="21">
        <v>38163</v>
      </c>
      <c r="C267" s="22" t="s">
        <v>85</v>
      </c>
      <c r="D267">
        <v>700</v>
      </c>
      <c r="E267">
        <v>5190.08</v>
      </c>
      <c r="F267">
        <v>6888</v>
      </c>
      <c r="G267">
        <f t="shared" si="8"/>
        <v>-1697.92</v>
      </c>
      <c r="H267" s="23">
        <f t="shared" si="9"/>
        <v>7.4143999999999997</v>
      </c>
    </row>
    <row r="268" spans="1:8" x14ac:dyDescent="0.25">
      <c r="A268" t="s">
        <v>88</v>
      </c>
      <c r="B268" s="21">
        <v>38163</v>
      </c>
      <c r="C268" s="24" t="s">
        <v>89</v>
      </c>
      <c r="D268">
        <v>800</v>
      </c>
      <c r="E268">
        <v>14476</v>
      </c>
      <c r="F268">
        <v>6776</v>
      </c>
      <c r="G268">
        <f t="shared" si="8"/>
        <v>7700</v>
      </c>
      <c r="H268" s="23">
        <f t="shared" si="9"/>
        <v>18.094999999999999</v>
      </c>
    </row>
    <row r="269" spans="1:8" x14ac:dyDescent="0.25">
      <c r="A269" t="s">
        <v>84</v>
      </c>
      <c r="B269" s="21">
        <v>38164</v>
      </c>
      <c r="C269" s="22" t="s">
        <v>91</v>
      </c>
      <c r="D269">
        <v>400</v>
      </c>
      <c r="E269">
        <v>5898.6800000000012</v>
      </c>
      <c r="F269">
        <v>4088</v>
      </c>
      <c r="G269">
        <f t="shared" si="8"/>
        <v>1810.6800000000012</v>
      </c>
      <c r="H269" s="23">
        <f t="shared" si="9"/>
        <v>14.746700000000002</v>
      </c>
    </row>
    <row r="270" spans="1:8" x14ac:dyDescent="0.25">
      <c r="A270" t="s">
        <v>86</v>
      </c>
      <c r="B270" s="21">
        <v>38164</v>
      </c>
      <c r="C270" s="22" t="s">
        <v>94</v>
      </c>
      <c r="D270">
        <v>200</v>
      </c>
      <c r="E270">
        <v>2662.2400000000002</v>
      </c>
      <c r="F270">
        <v>1968</v>
      </c>
      <c r="G270">
        <f t="shared" si="8"/>
        <v>694.24000000000024</v>
      </c>
      <c r="H270" s="23">
        <f t="shared" si="9"/>
        <v>13.311200000000001</v>
      </c>
    </row>
    <row r="271" spans="1:8" x14ac:dyDescent="0.25">
      <c r="A271" t="s">
        <v>86</v>
      </c>
      <c r="B271" s="21">
        <v>38167</v>
      </c>
      <c r="C271" s="22" t="s">
        <v>91</v>
      </c>
      <c r="D271">
        <v>100</v>
      </c>
      <c r="E271">
        <v>959.32999999999993</v>
      </c>
      <c r="F271">
        <v>984</v>
      </c>
      <c r="G271">
        <f t="shared" si="8"/>
        <v>-24.670000000000073</v>
      </c>
      <c r="H271" s="23">
        <f t="shared" si="9"/>
        <v>9.5932999999999993</v>
      </c>
    </row>
    <row r="272" spans="1:8" x14ac:dyDescent="0.25">
      <c r="A272" t="s">
        <v>84</v>
      </c>
      <c r="B272" s="21">
        <v>38167</v>
      </c>
      <c r="C272" s="22" t="s">
        <v>91</v>
      </c>
      <c r="D272">
        <v>500</v>
      </c>
      <c r="E272">
        <v>3354.7500000000005</v>
      </c>
      <c r="F272">
        <v>5110</v>
      </c>
      <c r="G272">
        <f t="shared" si="8"/>
        <v>-1755.2499999999995</v>
      </c>
      <c r="H272" s="23">
        <f t="shared" si="9"/>
        <v>6.7095000000000011</v>
      </c>
    </row>
    <row r="273" spans="1:8" x14ac:dyDescent="0.25">
      <c r="A273" t="s">
        <v>86</v>
      </c>
      <c r="B273" s="21">
        <v>38168</v>
      </c>
      <c r="C273" s="24" t="s">
        <v>87</v>
      </c>
      <c r="D273">
        <v>100</v>
      </c>
      <c r="E273">
        <v>903.76</v>
      </c>
      <c r="F273">
        <v>984</v>
      </c>
      <c r="G273">
        <f t="shared" si="8"/>
        <v>-80.240000000000009</v>
      </c>
      <c r="H273" s="23">
        <f t="shared" si="9"/>
        <v>9.0375999999999994</v>
      </c>
    </row>
    <row r="274" spans="1:8" x14ac:dyDescent="0.25">
      <c r="A274" t="s">
        <v>84</v>
      </c>
      <c r="B274" s="21">
        <v>38169</v>
      </c>
      <c r="C274" s="24" t="s">
        <v>89</v>
      </c>
      <c r="D274">
        <v>900</v>
      </c>
      <c r="E274">
        <v>19544.399999999998</v>
      </c>
      <c r="F274">
        <v>9198</v>
      </c>
      <c r="G274">
        <f t="shared" si="8"/>
        <v>10346.399999999998</v>
      </c>
      <c r="H274" s="23">
        <f t="shared" si="9"/>
        <v>21.715999999999998</v>
      </c>
    </row>
    <row r="275" spans="1:8" x14ac:dyDescent="0.25">
      <c r="A275" t="s">
        <v>84</v>
      </c>
      <c r="B275" s="21">
        <v>38169</v>
      </c>
      <c r="C275" s="24" t="s">
        <v>92</v>
      </c>
      <c r="D275">
        <v>400</v>
      </c>
      <c r="E275">
        <v>2944.7999999999997</v>
      </c>
      <c r="F275">
        <v>4088</v>
      </c>
      <c r="G275">
        <f t="shared" si="8"/>
        <v>-1143.2000000000003</v>
      </c>
      <c r="H275" s="23">
        <f t="shared" si="9"/>
        <v>7.3619999999999992</v>
      </c>
    </row>
    <row r="276" spans="1:8" x14ac:dyDescent="0.25">
      <c r="A276" t="s">
        <v>88</v>
      </c>
      <c r="B276" s="21">
        <v>38170</v>
      </c>
      <c r="C276" s="24" t="s">
        <v>94</v>
      </c>
      <c r="D276">
        <v>200</v>
      </c>
      <c r="E276">
        <v>46363.520000000004</v>
      </c>
      <c r="F276">
        <v>1694</v>
      </c>
      <c r="G276">
        <f t="shared" si="8"/>
        <v>44669.520000000004</v>
      </c>
      <c r="H276" s="23">
        <f t="shared" si="9"/>
        <v>231.81760000000003</v>
      </c>
    </row>
    <row r="277" spans="1:8" x14ac:dyDescent="0.25">
      <c r="A277" t="s">
        <v>84</v>
      </c>
      <c r="B277" s="21">
        <v>38170</v>
      </c>
      <c r="C277" s="24" t="s">
        <v>92</v>
      </c>
      <c r="D277">
        <v>300</v>
      </c>
      <c r="E277">
        <v>5446.92</v>
      </c>
      <c r="F277">
        <v>3066</v>
      </c>
      <c r="G277">
        <f t="shared" si="8"/>
        <v>2380.92</v>
      </c>
      <c r="H277" s="23">
        <f t="shared" si="9"/>
        <v>18.156400000000001</v>
      </c>
    </row>
    <row r="278" spans="1:8" x14ac:dyDescent="0.25">
      <c r="A278" t="s">
        <v>84</v>
      </c>
      <c r="B278" s="21">
        <v>38170</v>
      </c>
      <c r="C278" s="24" t="s">
        <v>95</v>
      </c>
      <c r="D278">
        <v>900</v>
      </c>
      <c r="E278">
        <v>8177.7599999999993</v>
      </c>
      <c r="F278">
        <v>9198</v>
      </c>
      <c r="G278">
        <f t="shared" si="8"/>
        <v>-1020.2400000000007</v>
      </c>
      <c r="H278" s="23">
        <f t="shared" si="9"/>
        <v>9.0863999999999994</v>
      </c>
    </row>
    <row r="279" spans="1:8" x14ac:dyDescent="0.25">
      <c r="A279" t="s">
        <v>86</v>
      </c>
      <c r="B279" s="21">
        <v>38170</v>
      </c>
      <c r="C279" s="24" t="s">
        <v>95</v>
      </c>
      <c r="D279">
        <v>900</v>
      </c>
      <c r="E279">
        <v>8868.51</v>
      </c>
      <c r="F279">
        <v>8856</v>
      </c>
      <c r="G279">
        <f t="shared" si="8"/>
        <v>12.510000000000218</v>
      </c>
      <c r="H279" s="23">
        <f t="shared" si="9"/>
        <v>9.8538999999999994</v>
      </c>
    </row>
    <row r="280" spans="1:8" x14ac:dyDescent="0.25">
      <c r="A280" t="s">
        <v>84</v>
      </c>
      <c r="B280" s="21">
        <v>38171</v>
      </c>
      <c r="C280" s="24" t="s">
        <v>94</v>
      </c>
      <c r="D280">
        <v>900</v>
      </c>
      <c r="E280">
        <v>4956.12</v>
      </c>
      <c r="F280">
        <v>9198</v>
      </c>
      <c r="G280">
        <f t="shared" si="8"/>
        <v>-4241.88</v>
      </c>
      <c r="H280" s="23">
        <f t="shared" si="9"/>
        <v>5.5068000000000001</v>
      </c>
    </row>
    <row r="281" spans="1:8" x14ac:dyDescent="0.25">
      <c r="A281" t="s">
        <v>86</v>
      </c>
      <c r="B281" s="21">
        <v>38172</v>
      </c>
      <c r="C281" s="22" t="s">
        <v>91</v>
      </c>
      <c r="D281">
        <v>700</v>
      </c>
      <c r="E281">
        <v>8151.5</v>
      </c>
      <c r="F281">
        <v>6888</v>
      </c>
      <c r="G281">
        <f t="shared" si="8"/>
        <v>1263.5</v>
      </c>
      <c r="H281" s="23">
        <f t="shared" si="9"/>
        <v>11.645</v>
      </c>
    </row>
    <row r="282" spans="1:8" x14ac:dyDescent="0.25">
      <c r="A282" t="s">
        <v>84</v>
      </c>
      <c r="B282" s="21">
        <v>38172</v>
      </c>
      <c r="C282" s="22" t="s">
        <v>93</v>
      </c>
      <c r="D282">
        <v>300</v>
      </c>
      <c r="E282">
        <v>7213.3499999999995</v>
      </c>
      <c r="F282">
        <v>3066</v>
      </c>
      <c r="G282">
        <f t="shared" si="8"/>
        <v>4147.3499999999995</v>
      </c>
      <c r="H282" s="23">
        <f t="shared" si="9"/>
        <v>24.044499999999999</v>
      </c>
    </row>
    <row r="283" spans="1:8" x14ac:dyDescent="0.25">
      <c r="A283" t="s">
        <v>84</v>
      </c>
      <c r="B283" s="21">
        <v>38174</v>
      </c>
      <c r="C283" s="24" t="s">
        <v>95</v>
      </c>
      <c r="D283">
        <v>400</v>
      </c>
      <c r="E283">
        <v>2917.2000000000003</v>
      </c>
      <c r="F283">
        <v>4088</v>
      </c>
      <c r="G283">
        <f t="shared" si="8"/>
        <v>-1170.7999999999997</v>
      </c>
      <c r="H283" s="23">
        <f t="shared" si="9"/>
        <v>7.293000000000001</v>
      </c>
    </row>
    <row r="284" spans="1:8" x14ac:dyDescent="0.25">
      <c r="A284" t="s">
        <v>86</v>
      </c>
      <c r="B284" s="21">
        <v>38175</v>
      </c>
      <c r="C284" s="22" t="s">
        <v>91</v>
      </c>
      <c r="D284">
        <v>900</v>
      </c>
      <c r="E284">
        <v>6562.08</v>
      </c>
      <c r="F284">
        <v>8856</v>
      </c>
      <c r="G284">
        <f t="shared" si="8"/>
        <v>-2293.92</v>
      </c>
      <c r="H284" s="23">
        <f t="shared" si="9"/>
        <v>7.2911999999999999</v>
      </c>
    </row>
    <row r="285" spans="1:8" x14ac:dyDescent="0.25">
      <c r="A285" t="s">
        <v>86</v>
      </c>
      <c r="B285" s="21">
        <v>38175</v>
      </c>
      <c r="C285" s="22" t="s">
        <v>93</v>
      </c>
      <c r="D285">
        <v>500</v>
      </c>
      <c r="E285">
        <v>5276.0999999999995</v>
      </c>
      <c r="F285">
        <v>4920</v>
      </c>
      <c r="G285">
        <f t="shared" si="8"/>
        <v>356.09999999999945</v>
      </c>
      <c r="H285" s="23">
        <f t="shared" si="9"/>
        <v>10.552199999999999</v>
      </c>
    </row>
    <row r="286" spans="1:8" x14ac:dyDescent="0.25">
      <c r="A286" t="s">
        <v>84</v>
      </c>
      <c r="B286" s="21">
        <v>38177</v>
      </c>
      <c r="C286" s="24" t="s">
        <v>91</v>
      </c>
      <c r="D286">
        <v>1000</v>
      </c>
      <c r="E286">
        <v>21475.7</v>
      </c>
      <c r="F286">
        <v>10220</v>
      </c>
      <c r="G286">
        <f t="shared" si="8"/>
        <v>11255.7</v>
      </c>
      <c r="H286" s="23">
        <f t="shared" si="9"/>
        <v>21.4757</v>
      </c>
    </row>
    <row r="287" spans="1:8" x14ac:dyDescent="0.25">
      <c r="A287" t="s">
        <v>84</v>
      </c>
      <c r="B287" s="21">
        <v>38178</v>
      </c>
      <c r="C287" s="22" t="s">
        <v>95</v>
      </c>
      <c r="D287">
        <v>400</v>
      </c>
      <c r="E287">
        <v>7278.32</v>
      </c>
      <c r="F287">
        <v>4088</v>
      </c>
      <c r="G287">
        <f t="shared" si="8"/>
        <v>3190.3199999999997</v>
      </c>
      <c r="H287" s="23">
        <f t="shared" si="9"/>
        <v>18.195799999999998</v>
      </c>
    </row>
    <row r="288" spans="1:8" x14ac:dyDescent="0.25">
      <c r="A288" t="s">
        <v>88</v>
      </c>
      <c r="B288" s="21">
        <v>38178</v>
      </c>
      <c r="C288" s="24" t="s">
        <v>95</v>
      </c>
      <c r="D288">
        <v>900</v>
      </c>
      <c r="E288">
        <v>96925.86</v>
      </c>
      <c r="F288">
        <v>7623</v>
      </c>
      <c r="G288">
        <f t="shared" si="8"/>
        <v>89302.86</v>
      </c>
      <c r="H288" s="23">
        <f t="shared" si="9"/>
        <v>107.69540000000001</v>
      </c>
    </row>
    <row r="289" spans="1:8" x14ac:dyDescent="0.25">
      <c r="A289" t="s">
        <v>86</v>
      </c>
      <c r="B289" s="21">
        <v>38180</v>
      </c>
      <c r="C289" s="24" t="s">
        <v>92</v>
      </c>
      <c r="D289">
        <v>500</v>
      </c>
      <c r="E289">
        <v>2345</v>
      </c>
      <c r="F289">
        <v>4920</v>
      </c>
      <c r="G289">
        <f t="shared" si="8"/>
        <v>-2575</v>
      </c>
      <c r="H289" s="23">
        <f t="shared" si="9"/>
        <v>4.6900000000000004</v>
      </c>
    </row>
    <row r="290" spans="1:8" x14ac:dyDescent="0.25">
      <c r="A290" t="s">
        <v>86</v>
      </c>
      <c r="B290" s="21">
        <v>38181</v>
      </c>
      <c r="C290" s="24" t="s">
        <v>89</v>
      </c>
      <c r="D290">
        <v>900</v>
      </c>
      <c r="E290">
        <v>8837.5499999999993</v>
      </c>
      <c r="F290">
        <v>8856</v>
      </c>
      <c r="G290">
        <f t="shared" si="8"/>
        <v>-18.450000000000728</v>
      </c>
      <c r="H290" s="23">
        <f t="shared" si="9"/>
        <v>9.8194999999999997</v>
      </c>
    </row>
    <row r="291" spans="1:8" x14ac:dyDescent="0.25">
      <c r="A291" t="s">
        <v>84</v>
      </c>
      <c r="B291" s="21">
        <v>38181</v>
      </c>
      <c r="C291" s="24" t="s">
        <v>92</v>
      </c>
      <c r="D291">
        <v>900</v>
      </c>
      <c r="E291">
        <v>19229.400000000001</v>
      </c>
      <c r="F291">
        <v>9198</v>
      </c>
      <c r="G291">
        <f t="shared" si="8"/>
        <v>10031.400000000001</v>
      </c>
      <c r="H291" s="23">
        <f t="shared" si="9"/>
        <v>21.366000000000003</v>
      </c>
    </row>
    <row r="292" spans="1:8" x14ac:dyDescent="0.25">
      <c r="A292" t="s">
        <v>84</v>
      </c>
      <c r="B292" s="21">
        <v>38182</v>
      </c>
      <c r="C292" s="22" t="s">
        <v>85</v>
      </c>
      <c r="D292">
        <v>700</v>
      </c>
      <c r="E292">
        <v>13812.12</v>
      </c>
      <c r="F292">
        <v>7154</v>
      </c>
      <c r="G292">
        <f t="shared" si="8"/>
        <v>6658.1200000000008</v>
      </c>
      <c r="H292" s="23">
        <f t="shared" si="9"/>
        <v>19.7316</v>
      </c>
    </row>
    <row r="293" spans="1:8" x14ac:dyDescent="0.25">
      <c r="A293" t="s">
        <v>88</v>
      </c>
      <c r="B293" s="21">
        <v>38182</v>
      </c>
      <c r="C293" s="24" t="s">
        <v>92</v>
      </c>
      <c r="D293">
        <v>300</v>
      </c>
      <c r="E293">
        <v>36577.71</v>
      </c>
      <c r="F293">
        <v>2541</v>
      </c>
      <c r="G293">
        <f t="shared" si="8"/>
        <v>34036.71</v>
      </c>
      <c r="H293" s="23">
        <f t="shared" si="9"/>
        <v>121.92569999999999</v>
      </c>
    </row>
    <row r="294" spans="1:8" x14ac:dyDescent="0.25">
      <c r="A294" t="s">
        <v>86</v>
      </c>
      <c r="B294" s="21">
        <v>38182</v>
      </c>
      <c r="C294" s="24" t="s">
        <v>92</v>
      </c>
      <c r="D294">
        <v>700</v>
      </c>
      <c r="E294">
        <v>3479.2799999999997</v>
      </c>
      <c r="F294">
        <v>6888</v>
      </c>
      <c r="G294">
        <f t="shared" si="8"/>
        <v>-3408.7200000000003</v>
      </c>
      <c r="H294" s="23">
        <f t="shared" si="9"/>
        <v>4.9703999999999997</v>
      </c>
    </row>
    <row r="295" spans="1:8" x14ac:dyDescent="0.25">
      <c r="A295" t="s">
        <v>86</v>
      </c>
      <c r="B295" s="21">
        <v>38183</v>
      </c>
      <c r="C295" s="22" t="s">
        <v>85</v>
      </c>
      <c r="D295">
        <v>800</v>
      </c>
      <c r="E295">
        <v>8359.68</v>
      </c>
      <c r="F295">
        <v>7872</v>
      </c>
      <c r="G295">
        <f t="shared" si="8"/>
        <v>487.68000000000029</v>
      </c>
      <c r="H295" s="23">
        <f t="shared" si="9"/>
        <v>10.4496</v>
      </c>
    </row>
    <row r="296" spans="1:8" x14ac:dyDescent="0.25">
      <c r="A296" t="s">
        <v>84</v>
      </c>
      <c r="B296" s="21">
        <v>38184</v>
      </c>
      <c r="C296" s="22" t="s">
        <v>87</v>
      </c>
      <c r="D296">
        <v>1000</v>
      </c>
      <c r="E296">
        <v>8365.5</v>
      </c>
      <c r="F296">
        <v>10220</v>
      </c>
      <c r="G296">
        <f t="shared" si="8"/>
        <v>-1854.5</v>
      </c>
      <c r="H296" s="23">
        <f t="shared" si="9"/>
        <v>8.3655000000000008</v>
      </c>
    </row>
    <row r="297" spans="1:8" x14ac:dyDescent="0.25">
      <c r="A297" t="s">
        <v>88</v>
      </c>
      <c r="B297" s="21">
        <v>38185</v>
      </c>
      <c r="C297" s="22" t="s">
        <v>85</v>
      </c>
      <c r="D297">
        <v>700</v>
      </c>
      <c r="E297">
        <v>74817.679999999993</v>
      </c>
      <c r="F297">
        <v>5929</v>
      </c>
      <c r="G297">
        <f t="shared" si="8"/>
        <v>68888.679999999993</v>
      </c>
      <c r="H297" s="23">
        <f t="shared" si="9"/>
        <v>106.88239999999999</v>
      </c>
    </row>
    <row r="298" spans="1:8" x14ac:dyDescent="0.25">
      <c r="A298" t="s">
        <v>88</v>
      </c>
      <c r="B298" s="21">
        <v>38185</v>
      </c>
      <c r="C298" s="24" t="s">
        <v>91</v>
      </c>
      <c r="D298">
        <v>200</v>
      </c>
      <c r="E298">
        <v>3575.88</v>
      </c>
      <c r="F298">
        <v>1694</v>
      </c>
      <c r="G298">
        <f t="shared" si="8"/>
        <v>1881.88</v>
      </c>
      <c r="H298" s="23">
        <f t="shared" si="9"/>
        <v>17.8794</v>
      </c>
    </row>
    <row r="299" spans="1:8" x14ac:dyDescent="0.25">
      <c r="A299" t="s">
        <v>86</v>
      </c>
      <c r="B299" s="21">
        <v>38185</v>
      </c>
      <c r="C299" s="24" t="s">
        <v>92</v>
      </c>
      <c r="D299">
        <v>500</v>
      </c>
      <c r="E299">
        <v>5079.7999999999993</v>
      </c>
      <c r="F299">
        <v>4920</v>
      </c>
      <c r="G299">
        <f t="shared" si="8"/>
        <v>159.79999999999927</v>
      </c>
      <c r="H299" s="23">
        <f t="shared" si="9"/>
        <v>10.159599999999999</v>
      </c>
    </row>
    <row r="300" spans="1:8" x14ac:dyDescent="0.25">
      <c r="A300" t="s">
        <v>84</v>
      </c>
      <c r="B300" s="21">
        <v>38185</v>
      </c>
      <c r="C300" s="24" t="s">
        <v>92</v>
      </c>
      <c r="D300">
        <v>200</v>
      </c>
      <c r="E300">
        <v>3872.5800000000008</v>
      </c>
      <c r="F300">
        <v>2044</v>
      </c>
      <c r="G300">
        <f t="shared" si="8"/>
        <v>1828.5800000000008</v>
      </c>
      <c r="H300" s="23">
        <f t="shared" si="9"/>
        <v>19.362900000000003</v>
      </c>
    </row>
    <row r="301" spans="1:8" x14ac:dyDescent="0.25">
      <c r="A301" t="s">
        <v>86</v>
      </c>
      <c r="B301" s="21">
        <v>38186</v>
      </c>
      <c r="C301" s="24" t="s">
        <v>95</v>
      </c>
      <c r="D301">
        <v>500</v>
      </c>
      <c r="E301">
        <v>3819.9</v>
      </c>
      <c r="F301">
        <v>4920</v>
      </c>
      <c r="G301">
        <f t="shared" si="8"/>
        <v>-1100.0999999999999</v>
      </c>
      <c r="H301" s="23">
        <f t="shared" si="9"/>
        <v>7.6398000000000001</v>
      </c>
    </row>
    <row r="302" spans="1:8" x14ac:dyDescent="0.25">
      <c r="A302" t="s">
        <v>88</v>
      </c>
      <c r="B302" s="21">
        <v>38187</v>
      </c>
      <c r="C302" s="22" t="s">
        <v>93</v>
      </c>
      <c r="D302">
        <v>600</v>
      </c>
      <c r="E302">
        <v>17630.759999999998</v>
      </c>
      <c r="F302">
        <v>5082</v>
      </c>
      <c r="G302">
        <f t="shared" si="8"/>
        <v>12548.759999999998</v>
      </c>
      <c r="H302" s="23">
        <f t="shared" si="9"/>
        <v>29.384599999999999</v>
      </c>
    </row>
    <row r="303" spans="1:8" x14ac:dyDescent="0.25">
      <c r="A303" t="s">
        <v>84</v>
      </c>
      <c r="B303" s="21">
        <v>38188</v>
      </c>
      <c r="C303" s="22" t="s">
        <v>96</v>
      </c>
      <c r="D303">
        <v>1000</v>
      </c>
      <c r="E303">
        <v>20327.599999999999</v>
      </c>
      <c r="F303">
        <v>10220</v>
      </c>
      <c r="G303">
        <f t="shared" si="8"/>
        <v>10107.599999999999</v>
      </c>
      <c r="H303" s="23">
        <f t="shared" si="9"/>
        <v>20.327599999999997</v>
      </c>
    </row>
    <row r="304" spans="1:8" x14ac:dyDescent="0.25">
      <c r="A304" t="s">
        <v>88</v>
      </c>
      <c r="B304" s="21">
        <v>38189</v>
      </c>
      <c r="C304" s="22" t="s">
        <v>91</v>
      </c>
      <c r="D304">
        <v>200</v>
      </c>
      <c r="E304">
        <v>3186.5999999999995</v>
      </c>
      <c r="F304">
        <v>1694</v>
      </c>
      <c r="G304">
        <f t="shared" si="8"/>
        <v>1492.5999999999995</v>
      </c>
      <c r="H304" s="23">
        <f t="shared" si="9"/>
        <v>15.932999999999998</v>
      </c>
    </row>
    <row r="305" spans="1:8" x14ac:dyDescent="0.25">
      <c r="A305" t="s">
        <v>88</v>
      </c>
      <c r="B305" s="21">
        <v>38189</v>
      </c>
      <c r="C305" s="24" t="s">
        <v>95</v>
      </c>
      <c r="D305">
        <v>1000</v>
      </c>
      <c r="E305">
        <v>108414.59999999999</v>
      </c>
      <c r="F305">
        <v>8470</v>
      </c>
      <c r="G305">
        <f t="shared" si="8"/>
        <v>99944.599999999991</v>
      </c>
      <c r="H305" s="23">
        <f t="shared" si="9"/>
        <v>108.41459999999999</v>
      </c>
    </row>
    <row r="306" spans="1:8" x14ac:dyDescent="0.25">
      <c r="A306" t="s">
        <v>86</v>
      </c>
      <c r="B306" s="21">
        <v>38190</v>
      </c>
      <c r="C306" s="24" t="s">
        <v>94</v>
      </c>
      <c r="D306">
        <v>500</v>
      </c>
      <c r="E306">
        <v>6996</v>
      </c>
      <c r="F306">
        <v>4920</v>
      </c>
      <c r="G306">
        <f t="shared" si="8"/>
        <v>2076</v>
      </c>
      <c r="H306" s="23">
        <f t="shared" si="9"/>
        <v>13.992000000000001</v>
      </c>
    </row>
    <row r="307" spans="1:8" x14ac:dyDescent="0.25">
      <c r="A307" t="s">
        <v>86</v>
      </c>
      <c r="B307" s="21">
        <v>38190</v>
      </c>
      <c r="C307" s="24" t="s">
        <v>87</v>
      </c>
      <c r="D307">
        <v>300</v>
      </c>
      <c r="E307">
        <v>1619.2800000000002</v>
      </c>
      <c r="F307">
        <v>2952</v>
      </c>
      <c r="G307">
        <f t="shared" si="8"/>
        <v>-1332.7199999999998</v>
      </c>
      <c r="H307" s="23">
        <f t="shared" si="9"/>
        <v>5.3976000000000006</v>
      </c>
    </row>
    <row r="308" spans="1:8" x14ac:dyDescent="0.25">
      <c r="A308" t="s">
        <v>86</v>
      </c>
      <c r="B308" s="21">
        <v>38193</v>
      </c>
      <c r="C308" s="22" t="s">
        <v>85</v>
      </c>
      <c r="D308">
        <v>600</v>
      </c>
      <c r="E308">
        <v>2799.72</v>
      </c>
      <c r="F308">
        <v>5904</v>
      </c>
      <c r="G308">
        <f t="shared" si="8"/>
        <v>-3104.28</v>
      </c>
      <c r="H308" s="23">
        <f t="shared" si="9"/>
        <v>4.6661999999999999</v>
      </c>
    </row>
    <row r="309" spans="1:8" x14ac:dyDescent="0.25">
      <c r="A309" t="s">
        <v>86</v>
      </c>
      <c r="B309" s="21">
        <v>38193</v>
      </c>
      <c r="C309" s="22" t="s">
        <v>93</v>
      </c>
      <c r="D309">
        <v>800</v>
      </c>
      <c r="E309">
        <v>5535.5999999999995</v>
      </c>
      <c r="F309">
        <v>7872</v>
      </c>
      <c r="G309">
        <f t="shared" si="8"/>
        <v>-2336.4000000000005</v>
      </c>
      <c r="H309" s="23">
        <f t="shared" si="9"/>
        <v>6.9194999999999993</v>
      </c>
    </row>
    <row r="310" spans="1:8" x14ac:dyDescent="0.25">
      <c r="A310" t="s">
        <v>84</v>
      </c>
      <c r="B310" s="21">
        <v>38194</v>
      </c>
      <c r="C310" s="24" t="s">
        <v>92</v>
      </c>
      <c r="D310">
        <v>1000</v>
      </c>
      <c r="E310">
        <v>26517.900000000005</v>
      </c>
      <c r="F310">
        <v>10220</v>
      </c>
      <c r="G310">
        <f t="shared" si="8"/>
        <v>16297.900000000005</v>
      </c>
      <c r="H310" s="23">
        <f t="shared" si="9"/>
        <v>26.517900000000004</v>
      </c>
    </row>
    <row r="311" spans="1:8" x14ac:dyDescent="0.25">
      <c r="A311" t="s">
        <v>86</v>
      </c>
      <c r="B311" s="21">
        <v>38194</v>
      </c>
      <c r="C311" s="24" t="s">
        <v>95</v>
      </c>
      <c r="D311">
        <v>200</v>
      </c>
      <c r="E311">
        <v>2561.84</v>
      </c>
      <c r="F311">
        <v>1968</v>
      </c>
      <c r="G311">
        <f t="shared" si="8"/>
        <v>593.84000000000015</v>
      </c>
      <c r="H311" s="23">
        <f t="shared" si="9"/>
        <v>12.809200000000001</v>
      </c>
    </row>
    <row r="312" spans="1:8" x14ac:dyDescent="0.25">
      <c r="A312" t="s">
        <v>84</v>
      </c>
      <c r="B312" s="21">
        <v>38195</v>
      </c>
      <c r="C312" s="22" t="s">
        <v>91</v>
      </c>
      <c r="D312">
        <v>200</v>
      </c>
      <c r="E312">
        <v>4155.3599999999997</v>
      </c>
      <c r="F312">
        <v>2044</v>
      </c>
      <c r="G312">
        <f t="shared" si="8"/>
        <v>2111.3599999999997</v>
      </c>
      <c r="H312" s="23">
        <f t="shared" si="9"/>
        <v>20.776799999999998</v>
      </c>
    </row>
    <row r="313" spans="1:8" x14ac:dyDescent="0.25">
      <c r="A313" t="s">
        <v>86</v>
      </c>
      <c r="B313" s="21">
        <v>38195</v>
      </c>
      <c r="C313" s="24" t="s">
        <v>87</v>
      </c>
      <c r="D313">
        <v>600</v>
      </c>
      <c r="E313">
        <v>5823.7199999999993</v>
      </c>
      <c r="F313">
        <v>5904</v>
      </c>
      <c r="G313">
        <f t="shared" si="8"/>
        <v>-80.280000000000655</v>
      </c>
      <c r="H313" s="23">
        <f t="shared" si="9"/>
        <v>9.7061999999999991</v>
      </c>
    </row>
    <row r="314" spans="1:8" x14ac:dyDescent="0.25">
      <c r="A314" t="s">
        <v>86</v>
      </c>
      <c r="B314" s="21">
        <v>38196</v>
      </c>
      <c r="C314" s="22" t="s">
        <v>93</v>
      </c>
      <c r="D314">
        <v>700</v>
      </c>
      <c r="E314">
        <v>5659.5000000000009</v>
      </c>
      <c r="F314">
        <v>6888</v>
      </c>
      <c r="G314">
        <f t="shared" si="8"/>
        <v>-1228.4999999999991</v>
      </c>
      <c r="H314" s="23">
        <f t="shared" si="9"/>
        <v>8.0850000000000009</v>
      </c>
    </row>
    <row r="315" spans="1:8" x14ac:dyDescent="0.25">
      <c r="A315" t="s">
        <v>88</v>
      </c>
      <c r="B315" s="21">
        <v>38196</v>
      </c>
      <c r="C315" s="22" t="s">
        <v>92</v>
      </c>
      <c r="D315">
        <v>1000</v>
      </c>
      <c r="E315">
        <v>115603.2</v>
      </c>
      <c r="F315">
        <v>8470</v>
      </c>
      <c r="G315">
        <f t="shared" si="8"/>
        <v>107133.2</v>
      </c>
      <c r="H315" s="23">
        <f t="shared" si="9"/>
        <v>115.6032</v>
      </c>
    </row>
    <row r="316" spans="1:8" x14ac:dyDescent="0.25">
      <c r="A316" t="s">
        <v>88</v>
      </c>
      <c r="B316" s="21">
        <v>38196</v>
      </c>
      <c r="C316" s="24" t="s">
        <v>95</v>
      </c>
      <c r="D316">
        <v>800</v>
      </c>
      <c r="E316">
        <v>77066.080000000016</v>
      </c>
      <c r="F316">
        <v>6776</v>
      </c>
      <c r="G316">
        <f t="shared" si="8"/>
        <v>70290.080000000016</v>
      </c>
      <c r="H316" s="23">
        <f t="shared" si="9"/>
        <v>96.332600000000014</v>
      </c>
    </row>
    <row r="317" spans="1:8" x14ac:dyDescent="0.25">
      <c r="A317" t="s">
        <v>88</v>
      </c>
      <c r="B317" s="21">
        <v>38197</v>
      </c>
      <c r="C317" s="24" t="s">
        <v>91</v>
      </c>
      <c r="D317">
        <v>1000</v>
      </c>
      <c r="E317">
        <v>17741.3</v>
      </c>
      <c r="F317">
        <v>8470</v>
      </c>
      <c r="G317">
        <f t="shared" si="8"/>
        <v>9271.2999999999993</v>
      </c>
      <c r="H317" s="23">
        <f t="shared" si="9"/>
        <v>17.741299999999999</v>
      </c>
    </row>
    <row r="318" spans="1:8" x14ac:dyDescent="0.25">
      <c r="A318" t="s">
        <v>84</v>
      </c>
      <c r="B318" s="21">
        <v>38197</v>
      </c>
      <c r="C318" s="24" t="s">
        <v>89</v>
      </c>
      <c r="D318">
        <v>600</v>
      </c>
      <c r="E318">
        <v>2596.8000000000002</v>
      </c>
      <c r="F318">
        <v>6132</v>
      </c>
      <c r="G318">
        <f t="shared" si="8"/>
        <v>-3535.2</v>
      </c>
      <c r="H318" s="23">
        <f t="shared" si="9"/>
        <v>4.3280000000000003</v>
      </c>
    </row>
    <row r="319" spans="1:8" x14ac:dyDescent="0.25">
      <c r="A319" t="s">
        <v>86</v>
      </c>
      <c r="B319" s="21">
        <v>38197</v>
      </c>
      <c r="C319" s="24" t="s">
        <v>87</v>
      </c>
      <c r="D319">
        <v>300</v>
      </c>
      <c r="E319">
        <v>3880.1700000000005</v>
      </c>
      <c r="F319">
        <v>2952</v>
      </c>
      <c r="G319">
        <f t="shared" si="8"/>
        <v>928.17000000000053</v>
      </c>
      <c r="H319" s="23">
        <f t="shared" si="9"/>
        <v>12.933900000000001</v>
      </c>
    </row>
    <row r="320" spans="1:8" x14ac:dyDescent="0.25">
      <c r="A320" t="s">
        <v>86</v>
      </c>
      <c r="B320" s="21">
        <v>38198</v>
      </c>
      <c r="C320" s="24" t="s">
        <v>96</v>
      </c>
      <c r="D320">
        <v>1000</v>
      </c>
      <c r="E320">
        <v>11118</v>
      </c>
      <c r="F320">
        <v>9840</v>
      </c>
      <c r="G320">
        <f t="shared" si="8"/>
        <v>1278</v>
      </c>
      <c r="H320" s="23">
        <f t="shared" si="9"/>
        <v>11.118</v>
      </c>
    </row>
    <row r="321" spans="1:8" x14ac:dyDescent="0.25">
      <c r="A321" t="s">
        <v>88</v>
      </c>
      <c r="B321" s="21">
        <v>38198</v>
      </c>
      <c r="C321" s="22" t="s">
        <v>91</v>
      </c>
      <c r="D321">
        <v>1000</v>
      </c>
      <c r="E321">
        <v>16094.999999999998</v>
      </c>
      <c r="F321">
        <v>8470</v>
      </c>
      <c r="G321">
        <f t="shared" si="8"/>
        <v>7624.9999999999982</v>
      </c>
      <c r="H321" s="23">
        <f t="shared" si="9"/>
        <v>16.094999999999999</v>
      </c>
    </row>
    <row r="322" spans="1:8" x14ac:dyDescent="0.25">
      <c r="A322" t="s">
        <v>88</v>
      </c>
      <c r="B322" s="21">
        <v>38198</v>
      </c>
      <c r="C322" s="24" t="s">
        <v>95</v>
      </c>
      <c r="D322">
        <v>300</v>
      </c>
      <c r="E322">
        <v>34590.239999999998</v>
      </c>
      <c r="F322">
        <v>2541</v>
      </c>
      <c r="G322">
        <f t="shared" si="8"/>
        <v>32049.239999999998</v>
      </c>
      <c r="H322" s="23">
        <f t="shared" si="9"/>
        <v>115.3008</v>
      </c>
    </row>
    <row r="323" spans="1:8" x14ac:dyDescent="0.25">
      <c r="A323" t="s">
        <v>84</v>
      </c>
      <c r="B323" s="21">
        <v>38201</v>
      </c>
      <c r="C323" s="22" t="s">
        <v>91</v>
      </c>
      <c r="D323">
        <v>900</v>
      </c>
      <c r="E323">
        <v>17350.38</v>
      </c>
      <c r="F323">
        <v>9198</v>
      </c>
      <c r="G323">
        <f t="shared" ref="G323:G386" si="10">E323-F323</f>
        <v>8152.380000000001</v>
      </c>
      <c r="H323" s="23">
        <f t="shared" ref="H323:H386" si="11">E323/D323</f>
        <v>19.278200000000002</v>
      </c>
    </row>
    <row r="324" spans="1:8" x14ac:dyDescent="0.25">
      <c r="A324" t="s">
        <v>84</v>
      </c>
      <c r="B324" s="21">
        <v>38201</v>
      </c>
      <c r="C324" s="22" t="s">
        <v>91</v>
      </c>
      <c r="D324">
        <v>400</v>
      </c>
      <c r="E324">
        <v>2328.96</v>
      </c>
      <c r="F324">
        <v>4088</v>
      </c>
      <c r="G324">
        <f t="shared" si="10"/>
        <v>-1759.04</v>
      </c>
      <c r="H324" s="23">
        <f t="shared" si="11"/>
        <v>5.8224</v>
      </c>
    </row>
    <row r="325" spans="1:8" x14ac:dyDescent="0.25">
      <c r="A325" t="s">
        <v>88</v>
      </c>
      <c r="B325" s="21">
        <v>38202</v>
      </c>
      <c r="C325" s="24" t="s">
        <v>94</v>
      </c>
      <c r="D325">
        <v>800</v>
      </c>
      <c r="E325">
        <v>13474.56</v>
      </c>
      <c r="F325">
        <v>6776</v>
      </c>
      <c r="G325">
        <f t="shared" si="10"/>
        <v>6698.5599999999995</v>
      </c>
      <c r="H325" s="23">
        <f t="shared" si="11"/>
        <v>16.8432</v>
      </c>
    </row>
    <row r="326" spans="1:8" x14ac:dyDescent="0.25">
      <c r="A326" t="s">
        <v>84</v>
      </c>
      <c r="B326" s="21">
        <v>38202</v>
      </c>
      <c r="C326" s="22" t="s">
        <v>85</v>
      </c>
      <c r="D326">
        <v>100</v>
      </c>
      <c r="E326">
        <v>840.5100000000001</v>
      </c>
      <c r="F326">
        <v>1022</v>
      </c>
      <c r="G326">
        <f t="shared" si="10"/>
        <v>-181.4899999999999</v>
      </c>
      <c r="H326" s="23">
        <f t="shared" si="11"/>
        <v>8.4051000000000009</v>
      </c>
    </row>
    <row r="327" spans="1:8" x14ac:dyDescent="0.25">
      <c r="A327" t="s">
        <v>84</v>
      </c>
      <c r="B327" s="21">
        <v>38202</v>
      </c>
      <c r="C327" s="24" t="s">
        <v>91</v>
      </c>
      <c r="D327">
        <v>600</v>
      </c>
      <c r="E327">
        <v>15916.679999999997</v>
      </c>
      <c r="F327">
        <v>6132</v>
      </c>
      <c r="G327">
        <f t="shared" si="10"/>
        <v>9784.6799999999967</v>
      </c>
      <c r="H327" s="23">
        <f t="shared" si="11"/>
        <v>26.527799999999996</v>
      </c>
    </row>
    <row r="328" spans="1:8" x14ac:dyDescent="0.25">
      <c r="A328" t="s">
        <v>88</v>
      </c>
      <c r="B328" s="21">
        <v>38203</v>
      </c>
      <c r="C328" s="22" t="s">
        <v>91</v>
      </c>
      <c r="D328">
        <v>700</v>
      </c>
      <c r="E328">
        <v>79389.03</v>
      </c>
      <c r="F328">
        <v>5929</v>
      </c>
      <c r="G328">
        <f t="shared" si="10"/>
        <v>73460.03</v>
      </c>
      <c r="H328" s="23">
        <f t="shared" si="11"/>
        <v>113.41289999999999</v>
      </c>
    </row>
    <row r="329" spans="1:8" x14ac:dyDescent="0.25">
      <c r="A329" t="s">
        <v>88</v>
      </c>
      <c r="B329" s="21">
        <v>38203</v>
      </c>
      <c r="C329" s="24" t="s">
        <v>95</v>
      </c>
      <c r="D329">
        <v>200</v>
      </c>
      <c r="E329">
        <v>3691.44</v>
      </c>
      <c r="F329">
        <v>1694</v>
      </c>
      <c r="G329">
        <f t="shared" si="10"/>
        <v>1997.44</v>
      </c>
      <c r="H329" s="23">
        <f t="shared" si="11"/>
        <v>18.4572</v>
      </c>
    </row>
    <row r="330" spans="1:8" x14ac:dyDescent="0.25">
      <c r="A330" t="s">
        <v>88</v>
      </c>
      <c r="B330" s="21">
        <v>38204</v>
      </c>
      <c r="C330" s="22" t="s">
        <v>87</v>
      </c>
      <c r="D330">
        <v>800</v>
      </c>
      <c r="E330">
        <v>92645.279999999984</v>
      </c>
      <c r="F330">
        <v>6776</v>
      </c>
      <c r="G330">
        <f t="shared" si="10"/>
        <v>85869.279999999984</v>
      </c>
      <c r="H330" s="23">
        <f t="shared" si="11"/>
        <v>115.80659999999997</v>
      </c>
    </row>
    <row r="331" spans="1:8" x14ac:dyDescent="0.25">
      <c r="A331" t="s">
        <v>84</v>
      </c>
      <c r="B331" s="21">
        <v>38204</v>
      </c>
      <c r="C331" s="22" t="s">
        <v>93</v>
      </c>
      <c r="D331">
        <v>900</v>
      </c>
      <c r="E331">
        <v>14883.840000000002</v>
      </c>
      <c r="F331">
        <v>9198</v>
      </c>
      <c r="G331">
        <f t="shared" si="10"/>
        <v>5685.840000000002</v>
      </c>
      <c r="H331" s="23">
        <f t="shared" si="11"/>
        <v>16.537600000000001</v>
      </c>
    </row>
    <row r="332" spans="1:8" x14ac:dyDescent="0.25">
      <c r="A332" t="s">
        <v>88</v>
      </c>
      <c r="B332" s="21">
        <v>38204</v>
      </c>
      <c r="C332" s="22" t="s">
        <v>93</v>
      </c>
      <c r="D332">
        <v>1000</v>
      </c>
      <c r="E332">
        <v>23631.3</v>
      </c>
      <c r="F332">
        <v>8470</v>
      </c>
      <c r="G332">
        <f t="shared" si="10"/>
        <v>15161.3</v>
      </c>
      <c r="H332" s="23">
        <f t="shared" si="11"/>
        <v>23.6313</v>
      </c>
    </row>
    <row r="333" spans="1:8" x14ac:dyDescent="0.25">
      <c r="A333" t="s">
        <v>86</v>
      </c>
      <c r="B333" s="21">
        <v>38205</v>
      </c>
      <c r="C333" s="24" t="s">
        <v>92</v>
      </c>
      <c r="D333">
        <v>200</v>
      </c>
      <c r="E333">
        <v>1226.4000000000001</v>
      </c>
      <c r="F333">
        <v>1968</v>
      </c>
      <c r="G333">
        <f t="shared" si="10"/>
        <v>-741.59999999999991</v>
      </c>
      <c r="H333" s="23">
        <f t="shared" si="11"/>
        <v>6.1320000000000006</v>
      </c>
    </row>
    <row r="334" spans="1:8" x14ac:dyDescent="0.25">
      <c r="A334" t="s">
        <v>84</v>
      </c>
      <c r="B334" s="21">
        <v>38205</v>
      </c>
      <c r="C334" s="24" t="s">
        <v>89</v>
      </c>
      <c r="D334">
        <v>100</v>
      </c>
      <c r="E334">
        <v>1647.1999999999998</v>
      </c>
      <c r="F334">
        <v>1022</v>
      </c>
      <c r="G334">
        <f t="shared" si="10"/>
        <v>625.19999999999982</v>
      </c>
      <c r="H334" s="23">
        <f t="shared" si="11"/>
        <v>16.471999999999998</v>
      </c>
    </row>
    <row r="335" spans="1:8" x14ac:dyDescent="0.25">
      <c r="A335" t="s">
        <v>86</v>
      </c>
      <c r="B335" s="21">
        <v>38209</v>
      </c>
      <c r="C335" s="24" t="s">
        <v>95</v>
      </c>
      <c r="D335">
        <v>600</v>
      </c>
      <c r="E335">
        <v>8822.880000000001</v>
      </c>
      <c r="F335">
        <v>5904</v>
      </c>
      <c r="G335">
        <f t="shared" si="10"/>
        <v>2918.880000000001</v>
      </c>
      <c r="H335" s="23">
        <f t="shared" si="11"/>
        <v>14.704800000000002</v>
      </c>
    </row>
    <row r="336" spans="1:8" x14ac:dyDescent="0.25">
      <c r="A336" t="s">
        <v>86</v>
      </c>
      <c r="B336" s="21">
        <v>38210</v>
      </c>
      <c r="C336" s="24" t="s">
        <v>94</v>
      </c>
      <c r="D336">
        <v>800</v>
      </c>
      <c r="E336">
        <v>5419.52</v>
      </c>
      <c r="F336">
        <v>7872</v>
      </c>
      <c r="G336">
        <f t="shared" si="10"/>
        <v>-2452.4799999999996</v>
      </c>
      <c r="H336" s="23">
        <f t="shared" si="11"/>
        <v>6.7744000000000009</v>
      </c>
    </row>
    <row r="337" spans="1:8" x14ac:dyDescent="0.25">
      <c r="A337" t="s">
        <v>84</v>
      </c>
      <c r="B337" s="21">
        <v>38210</v>
      </c>
      <c r="C337" s="22" t="s">
        <v>85</v>
      </c>
      <c r="D337">
        <v>200</v>
      </c>
      <c r="E337">
        <v>3094</v>
      </c>
      <c r="F337">
        <v>2044</v>
      </c>
      <c r="G337">
        <f t="shared" si="10"/>
        <v>1050</v>
      </c>
      <c r="H337" s="23">
        <f t="shared" si="11"/>
        <v>15.47</v>
      </c>
    </row>
    <row r="338" spans="1:8" x14ac:dyDescent="0.25">
      <c r="A338" t="s">
        <v>86</v>
      </c>
      <c r="B338" s="21">
        <v>38212</v>
      </c>
      <c r="C338" s="24" t="s">
        <v>94</v>
      </c>
      <c r="D338">
        <v>300</v>
      </c>
      <c r="E338">
        <v>3195.7799999999997</v>
      </c>
      <c r="F338">
        <v>2952</v>
      </c>
      <c r="G338">
        <f t="shared" si="10"/>
        <v>243.77999999999975</v>
      </c>
      <c r="H338" s="23">
        <f t="shared" si="11"/>
        <v>10.6526</v>
      </c>
    </row>
    <row r="339" spans="1:8" x14ac:dyDescent="0.25">
      <c r="A339" t="s">
        <v>88</v>
      </c>
      <c r="B339" s="21">
        <v>38212</v>
      </c>
      <c r="C339" s="22" t="s">
        <v>85</v>
      </c>
      <c r="D339">
        <v>300</v>
      </c>
      <c r="E339">
        <v>53400.599999999991</v>
      </c>
      <c r="F339">
        <v>2541</v>
      </c>
      <c r="G339">
        <f t="shared" si="10"/>
        <v>50859.599999999991</v>
      </c>
      <c r="H339" s="23">
        <f t="shared" si="11"/>
        <v>178.00199999999998</v>
      </c>
    </row>
    <row r="340" spans="1:8" x14ac:dyDescent="0.25">
      <c r="A340" t="s">
        <v>86</v>
      </c>
      <c r="B340" s="21">
        <v>38212</v>
      </c>
      <c r="C340" s="24" t="s">
        <v>92</v>
      </c>
      <c r="D340">
        <v>600</v>
      </c>
      <c r="E340">
        <v>4812.0000000000009</v>
      </c>
      <c r="F340">
        <v>5904</v>
      </c>
      <c r="G340">
        <f t="shared" si="10"/>
        <v>-1091.9999999999991</v>
      </c>
      <c r="H340" s="23">
        <f t="shared" si="11"/>
        <v>8.0200000000000014</v>
      </c>
    </row>
    <row r="341" spans="1:8" x14ac:dyDescent="0.25">
      <c r="A341" t="s">
        <v>86</v>
      </c>
      <c r="B341" s="21">
        <v>38214</v>
      </c>
      <c r="C341" s="22" t="s">
        <v>87</v>
      </c>
      <c r="D341">
        <v>700</v>
      </c>
      <c r="E341">
        <v>11360.580000000002</v>
      </c>
      <c r="F341">
        <v>6888</v>
      </c>
      <c r="G341">
        <f t="shared" si="10"/>
        <v>4472.5800000000017</v>
      </c>
      <c r="H341" s="23">
        <f t="shared" si="11"/>
        <v>16.229400000000002</v>
      </c>
    </row>
    <row r="342" spans="1:8" x14ac:dyDescent="0.25">
      <c r="A342" t="s">
        <v>84</v>
      </c>
      <c r="B342" s="21">
        <v>38214</v>
      </c>
      <c r="C342" s="22" t="s">
        <v>87</v>
      </c>
      <c r="D342">
        <v>400</v>
      </c>
      <c r="E342">
        <v>8633.2800000000007</v>
      </c>
      <c r="F342">
        <v>4088</v>
      </c>
      <c r="G342">
        <f t="shared" si="10"/>
        <v>4545.2800000000007</v>
      </c>
      <c r="H342" s="23">
        <f t="shared" si="11"/>
        <v>21.583200000000001</v>
      </c>
    </row>
    <row r="343" spans="1:8" x14ac:dyDescent="0.25">
      <c r="A343" t="s">
        <v>86</v>
      </c>
      <c r="B343" s="21">
        <v>38214</v>
      </c>
      <c r="C343" s="24" t="s">
        <v>91</v>
      </c>
      <c r="D343">
        <v>200</v>
      </c>
      <c r="E343">
        <v>2775.5000000000005</v>
      </c>
      <c r="F343">
        <v>1968</v>
      </c>
      <c r="G343">
        <f t="shared" si="10"/>
        <v>807.50000000000045</v>
      </c>
      <c r="H343" s="23">
        <f t="shared" si="11"/>
        <v>13.877500000000003</v>
      </c>
    </row>
    <row r="344" spans="1:8" x14ac:dyDescent="0.25">
      <c r="A344" t="s">
        <v>88</v>
      </c>
      <c r="B344" s="21">
        <v>38215</v>
      </c>
      <c r="C344" s="22" t="s">
        <v>91</v>
      </c>
      <c r="D344">
        <v>300</v>
      </c>
      <c r="E344">
        <v>12693.599999999999</v>
      </c>
      <c r="F344">
        <v>2541</v>
      </c>
      <c r="G344">
        <f t="shared" si="10"/>
        <v>10152.599999999999</v>
      </c>
      <c r="H344" s="23">
        <f t="shared" si="11"/>
        <v>42.311999999999998</v>
      </c>
    </row>
    <row r="345" spans="1:8" x14ac:dyDescent="0.25">
      <c r="A345" t="s">
        <v>86</v>
      </c>
      <c r="B345" s="21">
        <v>38216</v>
      </c>
      <c r="C345" s="22" t="s">
        <v>91</v>
      </c>
      <c r="D345">
        <v>800</v>
      </c>
      <c r="E345">
        <v>4707.28</v>
      </c>
      <c r="F345">
        <v>7872</v>
      </c>
      <c r="G345">
        <f t="shared" si="10"/>
        <v>-3164.7200000000003</v>
      </c>
      <c r="H345" s="23">
        <f t="shared" si="11"/>
        <v>5.8841000000000001</v>
      </c>
    </row>
    <row r="346" spans="1:8" x14ac:dyDescent="0.25">
      <c r="A346" t="s">
        <v>88</v>
      </c>
      <c r="B346" s="21">
        <v>38217</v>
      </c>
      <c r="C346" s="22" t="s">
        <v>91</v>
      </c>
      <c r="D346">
        <v>1000</v>
      </c>
      <c r="E346">
        <v>100953.60000000001</v>
      </c>
      <c r="F346">
        <v>8470</v>
      </c>
      <c r="G346">
        <f t="shared" si="10"/>
        <v>92483.6</v>
      </c>
      <c r="H346" s="23">
        <f t="shared" si="11"/>
        <v>100.95360000000001</v>
      </c>
    </row>
    <row r="347" spans="1:8" x14ac:dyDescent="0.25">
      <c r="A347" t="s">
        <v>84</v>
      </c>
      <c r="B347" s="21">
        <v>38217</v>
      </c>
      <c r="C347" s="22" t="s">
        <v>85</v>
      </c>
      <c r="D347">
        <v>500</v>
      </c>
      <c r="E347">
        <v>16581.500000000004</v>
      </c>
      <c r="F347">
        <v>5110</v>
      </c>
      <c r="G347">
        <f t="shared" si="10"/>
        <v>11471.500000000004</v>
      </c>
      <c r="H347" s="23">
        <f t="shared" si="11"/>
        <v>33.163000000000004</v>
      </c>
    </row>
    <row r="348" spans="1:8" x14ac:dyDescent="0.25">
      <c r="A348" t="s">
        <v>84</v>
      </c>
      <c r="B348" s="21">
        <v>38218</v>
      </c>
      <c r="C348" s="22" t="s">
        <v>87</v>
      </c>
      <c r="D348">
        <v>900</v>
      </c>
      <c r="E348">
        <v>5418.3600000000006</v>
      </c>
      <c r="F348">
        <v>9198</v>
      </c>
      <c r="G348">
        <f t="shared" si="10"/>
        <v>-3779.6399999999994</v>
      </c>
      <c r="H348" s="23">
        <f t="shared" si="11"/>
        <v>6.0204000000000004</v>
      </c>
    </row>
    <row r="349" spans="1:8" x14ac:dyDescent="0.25">
      <c r="A349" t="s">
        <v>88</v>
      </c>
      <c r="B349" s="21">
        <v>38218</v>
      </c>
      <c r="C349" s="22" t="s">
        <v>85</v>
      </c>
      <c r="D349">
        <v>100</v>
      </c>
      <c r="E349">
        <v>12080.88</v>
      </c>
      <c r="F349">
        <v>847</v>
      </c>
      <c r="G349">
        <f t="shared" si="10"/>
        <v>11233.88</v>
      </c>
      <c r="H349" s="23">
        <f t="shared" si="11"/>
        <v>120.80879999999999</v>
      </c>
    </row>
    <row r="350" spans="1:8" x14ac:dyDescent="0.25">
      <c r="A350" t="s">
        <v>86</v>
      </c>
      <c r="B350" s="21">
        <v>38218</v>
      </c>
      <c r="C350" s="22" t="s">
        <v>93</v>
      </c>
      <c r="D350">
        <v>200</v>
      </c>
      <c r="E350">
        <v>1743.3000000000004</v>
      </c>
      <c r="F350">
        <v>1968</v>
      </c>
      <c r="G350">
        <f t="shared" si="10"/>
        <v>-224.69999999999959</v>
      </c>
      <c r="H350" s="23">
        <f t="shared" si="11"/>
        <v>8.7165000000000017</v>
      </c>
    </row>
    <row r="351" spans="1:8" x14ac:dyDescent="0.25">
      <c r="A351" t="s">
        <v>88</v>
      </c>
      <c r="B351" s="21">
        <v>38219</v>
      </c>
      <c r="C351" s="22" t="s">
        <v>85</v>
      </c>
      <c r="D351">
        <v>300</v>
      </c>
      <c r="E351">
        <v>26101.440000000002</v>
      </c>
      <c r="F351">
        <v>2541</v>
      </c>
      <c r="G351">
        <f t="shared" si="10"/>
        <v>23560.440000000002</v>
      </c>
      <c r="H351" s="23">
        <f t="shared" si="11"/>
        <v>87.004800000000003</v>
      </c>
    </row>
    <row r="352" spans="1:8" x14ac:dyDescent="0.25">
      <c r="A352" t="s">
        <v>84</v>
      </c>
      <c r="B352" s="21">
        <v>38220</v>
      </c>
      <c r="C352" s="24" t="s">
        <v>94</v>
      </c>
      <c r="D352">
        <v>600</v>
      </c>
      <c r="E352">
        <v>4951.9800000000005</v>
      </c>
      <c r="F352">
        <v>6132</v>
      </c>
      <c r="G352">
        <f t="shared" si="10"/>
        <v>-1180.0199999999995</v>
      </c>
      <c r="H352" s="23">
        <f t="shared" si="11"/>
        <v>8.2533000000000012</v>
      </c>
    </row>
    <row r="353" spans="1:8" x14ac:dyDescent="0.25">
      <c r="A353" t="s">
        <v>86</v>
      </c>
      <c r="B353" s="21">
        <v>38220</v>
      </c>
      <c r="C353" s="24" t="s">
        <v>96</v>
      </c>
      <c r="D353">
        <v>900</v>
      </c>
      <c r="E353">
        <v>6596.3700000000008</v>
      </c>
      <c r="F353">
        <v>8856</v>
      </c>
      <c r="G353">
        <f t="shared" si="10"/>
        <v>-2259.6299999999992</v>
      </c>
      <c r="H353" s="23">
        <f t="shared" si="11"/>
        <v>7.3293000000000008</v>
      </c>
    </row>
    <row r="354" spans="1:8" x14ac:dyDescent="0.25">
      <c r="A354" t="s">
        <v>88</v>
      </c>
      <c r="B354" s="21">
        <v>38220</v>
      </c>
      <c r="C354" s="24" t="s">
        <v>89</v>
      </c>
      <c r="D354">
        <v>800</v>
      </c>
      <c r="E354">
        <v>77409.12000000001</v>
      </c>
      <c r="F354">
        <v>6776</v>
      </c>
      <c r="G354">
        <f t="shared" si="10"/>
        <v>70633.12000000001</v>
      </c>
      <c r="H354" s="23">
        <f t="shared" si="11"/>
        <v>96.761400000000009</v>
      </c>
    </row>
    <row r="355" spans="1:8" x14ac:dyDescent="0.25">
      <c r="A355" t="s">
        <v>86</v>
      </c>
      <c r="B355" s="21">
        <v>38222</v>
      </c>
      <c r="C355" s="22" t="s">
        <v>85</v>
      </c>
      <c r="D355">
        <v>100</v>
      </c>
      <c r="E355">
        <v>1035.8699999999999</v>
      </c>
      <c r="F355">
        <v>984</v>
      </c>
      <c r="G355">
        <f t="shared" si="10"/>
        <v>51.869999999999891</v>
      </c>
      <c r="H355" s="23">
        <f t="shared" si="11"/>
        <v>10.358699999999999</v>
      </c>
    </row>
    <row r="356" spans="1:8" x14ac:dyDescent="0.25">
      <c r="A356" t="s">
        <v>84</v>
      </c>
      <c r="B356" s="21">
        <v>38223</v>
      </c>
      <c r="C356" s="22" t="s">
        <v>87</v>
      </c>
      <c r="D356">
        <v>600</v>
      </c>
      <c r="E356">
        <v>5028.0000000000009</v>
      </c>
      <c r="F356">
        <v>6132</v>
      </c>
      <c r="G356">
        <f t="shared" si="10"/>
        <v>-1103.9999999999991</v>
      </c>
      <c r="H356" s="23">
        <f t="shared" si="11"/>
        <v>8.3800000000000008</v>
      </c>
    </row>
    <row r="357" spans="1:8" x14ac:dyDescent="0.25">
      <c r="A357" t="s">
        <v>88</v>
      </c>
      <c r="B357" s="21">
        <v>38223</v>
      </c>
      <c r="C357" s="22" t="s">
        <v>85</v>
      </c>
      <c r="D357">
        <v>100</v>
      </c>
      <c r="E357">
        <v>12664.06</v>
      </c>
      <c r="F357">
        <v>847</v>
      </c>
      <c r="G357">
        <f t="shared" si="10"/>
        <v>11817.06</v>
      </c>
      <c r="H357" s="23">
        <f t="shared" si="11"/>
        <v>126.64059999999999</v>
      </c>
    </row>
    <row r="358" spans="1:8" x14ac:dyDescent="0.25">
      <c r="A358" t="s">
        <v>84</v>
      </c>
      <c r="B358" s="21">
        <v>38223</v>
      </c>
      <c r="C358" s="24" t="s">
        <v>89</v>
      </c>
      <c r="D358">
        <v>400</v>
      </c>
      <c r="E358">
        <v>8918.8799999999992</v>
      </c>
      <c r="F358">
        <v>4088</v>
      </c>
      <c r="G358">
        <f t="shared" si="10"/>
        <v>4830.8799999999992</v>
      </c>
      <c r="H358" s="23">
        <f t="shared" si="11"/>
        <v>22.297199999999997</v>
      </c>
    </row>
    <row r="359" spans="1:8" x14ac:dyDescent="0.25">
      <c r="A359" t="s">
        <v>84</v>
      </c>
      <c r="B359" s="21">
        <v>38223</v>
      </c>
      <c r="C359" s="24" t="s">
        <v>92</v>
      </c>
      <c r="D359">
        <v>300</v>
      </c>
      <c r="E359">
        <v>5150.4000000000005</v>
      </c>
      <c r="F359">
        <v>3066</v>
      </c>
      <c r="G359">
        <f t="shared" si="10"/>
        <v>2084.4000000000005</v>
      </c>
      <c r="H359" s="23">
        <f t="shared" si="11"/>
        <v>17.168000000000003</v>
      </c>
    </row>
    <row r="360" spans="1:8" x14ac:dyDescent="0.25">
      <c r="A360" t="s">
        <v>84</v>
      </c>
      <c r="B360" s="21">
        <v>38223</v>
      </c>
      <c r="C360" s="22" t="s">
        <v>89</v>
      </c>
      <c r="D360">
        <v>800</v>
      </c>
      <c r="E360">
        <v>18391.68</v>
      </c>
      <c r="F360">
        <v>8176</v>
      </c>
      <c r="G360">
        <f t="shared" si="10"/>
        <v>10215.68</v>
      </c>
      <c r="H360" s="23">
        <f t="shared" si="11"/>
        <v>22.989599999999999</v>
      </c>
    </row>
    <row r="361" spans="1:8" x14ac:dyDescent="0.25">
      <c r="A361" t="s">
        <v>84</v>
      </c>
      <c r="B361" s="21">
        <v>38224</v>
      </c>
      <c r="C361" s="24" t="s">
        <v>96</v>
      </c>
      <c r="D361">
        <v>900</v>
      </c>
      <c r="E361">
        <v>8328.24</v>
      </c>
      <c r="F361">
        <v>9198</v>
      </c>
      <c r="G361">
        <f t="shared" si="10"/>
        <v>-869.76000000000022</v>
      </c>
      <c r="H361" s="23">
        <f t="shared" si="11"/>
        <v>9.2536000000000005</v>
      </c>
    </row>
    <row r="362" spans="1:8" x14ac:dyDescent="0.25">
      <c r="A362" t="s">
        <v>84</v>
      </c>
      <c r="B362" s="21">
        <v>38224</v>
      </c>
      <c r="C362" s="22" t="s">
        <v>85</v>
      </c>
      <c r="D362">
        <v>900</v>
      </c>
      <c r="E362">
        <v>17045.91</v>
      </c>
      <c r="F362">
        <v>9198</v>
      </c>
      <c r="G362">
        <f t="shared" si="10"/>
        <v>7847.91</v>
      </c>
      <c r="H362" s="23">
        <f t="shared" si="11"/>
        <v>18.939900000000002</v>
      </c>
    </row>
    <row r="363" spans="1:8" x14ac:dyDescent="0.25">
      <c r="A363" t="s">
        <v>88</v>
      </c>
      <c r="B363" s="21">
        <v>38225</v>
      </c>
      <c r="C363" s="22" t="s">
        <v>96</v>
      </c>
      <c r="D363">
        <v>100</v>
      </c>
      <c r="E363">
        <v>15297.79</v>
      </c>
      <c r="F363">
        <v>847</v>
      </c>
      <c r="G363">
        <f t="shared" si="10"/>
        <v>14450.79</v>
      </c>
      <c r="H363" s="23">
        <f t="shared" si="11"/>
        <v>152.97790000000001</v>
      </c>
    </row>
    <row r="364" spans="1:8" x14ac:dyDescent="0.25">
      <c r="A364" t="s">
        <v>88</v>
      </c>
      <c r="B364" s="21">
        <v>38225</v>
      </c>
      <c r="C364" s="24" t="s">
        <v>87</v>
      </c>
      <c r="D364">
        <v>900</v>
      </c>
      <c r="E364">
        <v>18221.759999999998</v>
      </c>
      <c r="F364">
        <v>7623</v>
      </c>
      <c r="G364">
        <f t="shared" si="10"/>
        <v>10598.759999999998</v>
      </c>
      <c r="H364" s="23">
        <f t="shared" si="11"/>
        <v>20.246399999999998</v>
      </c>
    </row>
    <row r="365" spans="1:8" x14ac:dyDescent="0.25">
      <c r="A365" t="s">
        <v>84</v>
      </c>
      <c r="B365" s="21">
        <v>38226</v>
      </c>
      <c r="C365" s="24" t="s">
        <v>94</v>
      </c>
      <c r="D365">
        <v>200</v>
      </c>
      <c r="E365">
        <v>3108</v>
      </c>
      <c r="F365">
        <v>2044</v>
      </c>
      <c r="G365">
        <f t="shared" si="10"/>
        <v>1064</v>
      </c>
      <c r="H365" s="23">
        <f t="shared" si="11"/>
        <v>15.54</v>
      </c>
    </row>
    <row r="366" spans="1:8" x14ac:dyDescent="0.25">
      <c r="A366" t="s">
        <v>84</v>
      </c>
      <c r="B366" s="21">
        <v>38226</v>
      </c>
      <c r="C366" s="24" t="s">
        <v>94</v>
      </c>
      <c r="D366">
        <v>500</v>
      </c>
      <c r="E366">
        <v>4505.8999999999996</v>
      </c>
      <c r="F366">
        <v>5110</v>
      </c>
      <c r="G366">
        <f t="shared" si="10"/>
        <v>-604.10000000000036</v>
      </c>
      <c r="H366" s="23">
        <f t="shared" si="11"/>
        <v>9.0117999999999991</v>
      </c>
    </row>
    <row r="367" spans="1:8" x14ac:dyDescent="0.25">
      <c r="A367" t="s">
        <v>84</v>
      </c>
      <c r="B367" s="21">
        <v>38226</v>
      </c>
      <c r="C367" s="22" t="s">
        <v>91</v>
      </c>
      <c r="D367">
        <v>800</v>
      </c>
      <c r="E367">
        <v>12011.999999999998</v>
      </c>
      <c r="F367">
        <v>8176</v>
      </c>
      <c r="G367">
        <f t="shared" si="10"/>
        <v>3835.9999999999982</v>
      </c>
      <c r="H367" s="23">
        <f t="shared" si="11"/>
        <v>15.014999999999997</v>
      </c>
    </row>
    <row r="368" spans="1:8" x14ac:dyDescent="0.25">
      <c r="A368" t="s">
        <v>88</v>
      </c>
      <c r="B368" s="21">
        <v>38226</v>
      </c>
      <c r="C368" s="24" t="s">
        <v>92</v>
      </c>
      <c r="D368">
        <v>100</v>
      </c>
      <c r="E368">
        <v>17704.440000000002</v>
      </c>
      <c r="F368">
        <v>847</v>
      </c>
      <c r="G368">
        <f t="shared" si="10"/>
        <v>16857.440000000002</v>
      </c>
      <c r="H368" s="23">
        <f t="shared" si="11"/>
        <v>177.04440000000002</v>
      </c>
    </row>
    <row r="369" spans="1:8" x14ac:dyDescent="0.25">
      <c r="A369" t="s">
        <v>88</v>
      </c>
      <c r="B369" s="21">
        <v>38226</v>
      </c>
      <c r="C369" s="24" t="s">
        <v>95</v>
      </c>
      <c r="D369">
        <v>300</v>
      </c>
      <c r="E369">
        <v>6620.67</v>
      </c>
      <c r="F369">
        <v>2541</v>
      </c>
      <c r="G369">
        <f t="shared" si="10"/>
        <v>4079.67</v>
      </c>
      <c r="H369" s="23">
        <f t="shared" si="11"/>
        <v>22.068899999999999</v>
      </c>
    </row>
    <row r="370" spans="1:8" x14ac:dyDescent="0.25">
      <c r="A370" t="s">
        <v>88</v>
      </c>
      <c r="B370" s="21">
        <v>38227</v>
      </c>
      <c r="C370" s="24" t="s">
        <v>95</v>
      </c>
      <c r="D370">
        <v>300</v>
      </c>
      <c r="E370">
        <v>20910.96</v>
      </c>
      <c r="F370">
        <v>2541</v>
      </c>
      <c r="G370">
        <f t="shared" si="10"/>
        <v>18369.96</v>
      </c>
      <c r="H370" s="23">
        <f t="shared" si="11"/>
        <v>69.703199999999995</v>
      </c>
    </row>
    <row r="371" spans="1:8" x14ac:dyDescent="0.25">
      <c r="A371" t="s">
        <v>88</v>
      </c>
      <c r="B371" s="21">
        <v>38227</v>
      </c>
      <c r="C371" s="24" t="s">
        <v>87</v>
      </c>
      <c r="D371">
        <v>300</v>
      </c>
      <c r="E371">
        <v>34447.14</v>
      </c>
      <c r="F371">
        <v>2541</v>
      </c>
      <c r="G371">
        <f t="shared" si="10"/>
        <v>31906.14</v>
      </c>
      <c r="H371" s="23">
        <f t="shared" si="11"/>
        <v>114.82379999999999</v>
      </c>
    </row>
    <row r="372" spans="1:8" x14ac:dyDescent="0.25">
      <c r="A372" t="s">
        <v>86</v>
      </c>
      <c r="B372" s="21">
        <v>38228</v>
      </c>
      <c r="C372" s="22" t="s">
        <v>87</v>
      </c>
      <c r="D372">
        <v>800</v>
      </c>
      <c r="E372">
        <v>10208.160000000002</v>
      </c>
      <c r="F372">
        <v>7872</v>
      </c>
      <c r="G372">
        <f t="shared" si="10"/>
        <v>2336.1600000000017</v>
      </c>
      <c r="H372" s="23">
        <f t="shared" si="11"/>
        <v>12.760200000000003</v>
      </c>
    </row>
    <row r="373" spans="1:8" x14ac:dyDescent="0.25">
      <c r="A373" t="s">
        <v>84</v>
      </c>
      <c r="B373" s="21">
        <v>38228</v>
      </c>
      <c r="C373" s="22" t="s">
        <v>85</v>
      </c>
      <c r="D373">
        <v>500</v>
      </c>
      <c r="E373">
        <v>12575</v>
      </c>
      <c r="F373">
        <v>5110</v>
      </c>
      <c r="G373">
        <f t="shared" si="10"/>
        <v>7465</v>
      </c>
      <c r="H373" s="23">
        <f t="shared" si="11"/>
        <v>25.15</v>
      </c>
    </row>
    <row r="374" spans="1:8" x14ac:dyDescent="0.25">
      <c r="A374" t="s">
        <v>84</v>
      </c>
      <c r="B374" s="21">
        <v>38230</v>
      </c>
      <c r="C374" s="22" t="s">
        <v>97</v>
      </c>
      <c r="D374">
        <v>800</v>
      </c>
      <c r="E374">
        <v>17891.28</v>
      </c>
      <c r="F374">
        <v>8176</v>
      </c>
      <c r="G374">
        <f t="shared" si="10"/>
        <v>9715.2799999999988</v>
      </c>
      <c r="H374" s="23">
        <f t="shared" si="11"/>
        <v>22.364099999999997</v>
      </c>
    </row>
    <row r="375" spans="1:8" x14ac:dyDescent="0.25">
      <c r="A375" t="s">
        <v>88</v>
      </c>
      <c r="B375" s="21">
        <v>38230</v>
      </c>
      <c r="C375" s="24" t="s">
        <v>96</v>
      </c>
      <c r="D375">
        <v>800</v>
      </c>
      <c r="E375">
        <v>15336.8</v>
      </c>
      <c r="F375">
        <v>6776</v>
      </c>
      <c r="G375">
        <f t="shared" si="10"/>
        <v>8560.7999999999993</v>
      </c>
      <c r="H375" s="23">
        <f t="shared" si="11"/>
        <v>19.170999999999999</v>
      </c>
    </row>
    <row r="376" spans="1:8" x14ac:dyDescent="0.25">
      <c r="A376" t="s">
        <v>88</v>
      </c>
      <c r="B376" s="21">
        <v>38230</v>
      </c>
      <c r="C376" s="24" t="s">
        <v>95</v>
      </c>
      <c r="D376">
        <v>100</v>
      </c>
      <c r="E376">
        <v>9476.52</v>
      </c>
      <c r="F376">
        <v>847</v>
      </c>
      <c r="G376">
        <f t="shared" si="10"/>
        <v>8629.52</v>
      </c>
      <c r="H376" s="23">
        <f t="shared" si="11"/>
        <v>94.765200000000007</v>
      </c>
    </row>
    <row r="377" spans="1:8" x14ac:dyDescent="0.25">
      <c r="A377" t="s">
        <v>86</v>
      </c>
      <c r="B377" s="21">
        <v>38232</v>
      </c>
      <c r="C377" s="22" t="s">
        <v>93</v>
      </c>
      <c r="D377">
        <v>900</v>
      </c>
      <c r="E377">
        <v>7764.119999999999</v>
      </c>
      <c r="F377">
        <v>8856</v>
      </c>
      <c r="G377">
        <f t="shared" si="10"/>
        <v>-1091.880000000001</v>
      </c>
      <c r="H377" s="23">
        <f t="shared" si="11"/>
        <v>8.6267999999999994</v>
      </c>
    </row>
    <row r="378" spans="1:8" x14ac:dyDescent="0.25">
      <c r="A378" t="s">
        <v>88</v>
      </c>
      <c r="B378" s="21">
        <v>38233</v>
      </c>
      <c r="C378" s="22" t="s">
        <v>85</v>
      </c>
      <c r="D378">
        <v>500</v>
      </c>
      <c r="E378">
        <v>9986.15</v>
      </c>
      <c r="F378">
        <v>4235</v>
      </c>
      <c r="G378">
        <f t="shared" si="10"/>
        <v>5751.15</v>
      </c>
      <c r="H378" s="23">
        <f t="shared" si="11"/>
        <v>19.972300000000001</v>
      </c>
    </row>
    <row r="379" spans="1:8" x14ac:dyDescent="0.25">
      <c r="A379" t="s">
        <v>88</v>
      </c>
      <c r="B379" s="21">
        <v>38234</v>
      </c>
      <c r="C379" s="22" t="s">
        <v>91</v>
      </c>
      <c r="D379">
        <v>900</v>
      </c>
      <c r="E379">
        <v>166665.96000000002</v>
      </c>
      <c r="F379">
        <v>7623</v>
      </c>
      <c r="G379">
        <f t="shared" si="10"/>
        <v>159042.96000000002</v>
      </c>
      <c r="H379" s="23">
        <f t="shared" si="11"/>
        <v>185.18440000000001</v>
      </c>
    </row>
    <row r="380" spans="1:8" x14ac:dyDescent="0.25">
      <c r="A380" t="s">
        <v>88</v>
      </c>
      <c r="B380" s="21">
        <v>38234</v>
      </c>
      <c r="C380" s="22" t="s">
        <v>85</v>
      </c>
      <c r="D380">
        <v>400</v>
      </c>
      <c r="E380">
        <v>41467.679999999993</v>
      </c>
      <c r="F380">
        <v>3388</v>
      </c>
      <c r="G380">
        <f t="shared" si="10"/>
        <v>38079.679999999993</v>
      </c>
      <c r="H380" s="23">
        <f t="shared" si="11"/>
        <v>103.66919999999999</v>
      </c>
    </row>
    <row r="381" spans="1:8" x14ac:dyDescent="0.25">
      <c r="A381" t="s">
        <v>86</v>
      </c>
      <c r="B381" s="21">
        <v>38234</v>
      </c>
      <c r="C381" s="22" t="s">
        <v>93</v>
      </c>
      <c r="D381">
        <v>100</v>
      </c>
      <c r="E381">
        <v>821.34</v>
      </c>
      <c r="F381">
        <v>984</v>
      </c>
      <c r="G381">
        <f t="shared" si="10"/>
        <v>-162.65999999999997</v>
      </c>
      <c r="H381" s="23">
        <f t="shared" si="11"/>
        <v>8.2134</v>
      </c>
    </row>
    <row r="382" spans="1:8" x14ac:dyDescent="0.25">
      <c r="A382" t="s">
        <v>88</v>
      </c>
      <c r="B382" s="21">
        <v>38235</v>
      </c>
      <c r="C382" s="24" t="s">
        <v>92</v>
      </c>
      <c r="D382">
        <v>100</v>
      </c>
      <c r="E382">
        <v>1957</v>
      </c>
      <c r="F382">
        <v>847</v>
      </c>
      <c r="G382">
        <f t="shared" si="10"/>
        <v>1110</v>
      </c>
      <c r="H382" s="23">
        <f t="shared" si="11"/>
        <v>19.57</v>
      </c>
    </row>
    <row r="383" spans="1:8" x14ac:dyDescent="0.25">
      <c r="A383" t="s">
        <v>86</v>
      </c>
      <c r="B383" s="21">
        <v>38238</v>
      </c>
      <c r="C383" s="24" t="s">
        <v>91</v>
      </c>
      <c r="D383">
        <v>100</v>
      </c>
      <c r="E383">
        <v>892.76</v>
      </c>
      <c r="F383">
        <v>984</v>
      </c>
      <c r="G383">
        <f t="shared" si="10"/>
        <v>-91.240000000000009</v>
      </c>
      <c r="H383" s="23">
        <f t="shared" si="11"/>
        <v>8.9276</v>
      </c>
    </row>
    <row r="384" spans="1:8" x14ac:dyDescent="0.25">
      <c r="A384" t="s">
        <v>86</v>
      </c>
      <c r="B384" s="21">
        <v>38239</v>
      </c>
      <c r="C384" s="24" t="s">
        <v>94</v>
      </c>
      <c r="D384">
        <v>600</v>
      </c>
      <c r="E384">
        <v>3954.36</v>
      </c>
      <c r="F384">
        <v>5904</v>
      </c>
      <c r="G384">
        <f t="shared" si="10"/>
        <v>-1949.6399999999999</v>
      </c>
      <c r="H384" s="23">
        <f t="shared" si="11"/>
        <v>6.5906000000000002</v>
      </c>
    </row>
    <row r="385" spans="1:8" x14ac:dyDescent="0.25">
      <c r="A385" t="s">
        <v>86</v>
      </c>
      <c r="B385" s="21">
        <v>38239</v>
      </c>
      <c r="C385" s="22" t="s">
        <v>92</v>
      </c>
      <c r="D385">
        <v>500</v>
      </c>
      <c r="E385">
        <v>7392</v>
      </c>
      <c r="F385">
        <v>4920</v>
      </c>
      <c r="G385">
        <f t="shared" si="10"/>
        <v>2472</v>
      </c>
      <c r="H385" s="23">
        <f t="shared" si="11"/>
        <v>14.784000000000001</v>
      </c>
    </row>
    <row r="386" spans="1:8" x14ac:dyDescent="0.25">
      <c r="A386" t="s">
        <v>86</v>
      </c>
      <c r="B386" s="21">
        <v>38239</v>
      </c>
      <c r="C386" s="24" t="s">
        <v>87</v>
      </c>
      <c r="D386">
        <v>700</v>
      </c>
      <c r="E386">
        <v>10192</v>
      </c>
      <c r="F386">
        <v>6888</v>
      </c>
      <c r="G386">
        <f t="shared" si="10"/>
        <v>3304</v>
      </c>
      <c r="H386" s="23">
        <f t="shared" si="11"/>
        <v>14.56</v>
      </c>
    </row>
    <row r="387" spans="1:8" x14ac:dyDescent="0.25">
      <c r="A387" t="s">
        <v>84</v>
      </c>
      <c r="B387" s="21">
        <v>38239</v>
      </c>
      <c r="C387" s="24" t="s">
        <v>87</v>
      </c>
      <c r="D387">
        <v>600</v>
      </c>
      <c r="E387">
        <v>10866.24</v>
      </c>
      <c r="F387">
        <v>6132</v>
      </c>
      <c r="G387">
        <f t="shared" ref="G387:G450" si="12">E387-F387</f>
        <v>4734.24</v>
      </c>
      <c r="H387" s="23">
        <f t="shared" ref="H387:H450" si="13">E387/D387</f>
        <v>18.110399999999998</v>
      </c>
    </row>
    <row r="388" spans="1:8" x14ac:dyDescent="0.25">
      <c r="A388" t="s">
        <v>88</v>
      </c>
      <c r="B388" s="21">
        <v>38240</v>
      </c>
      <c r="C388" s="22" t="s">
        <v>91</v>
      </c>
      <c r="D388">
        <v>300</v>
      </c>
      <c r="E388">
        <v>36878.58</v>
      </c>
      <c r="F388">
        <v>2541</v>
      </c>
      <c r="G388">
        <f t="shared" si="12"/>
        <v>34337.58</v>
      </c>
      <c r="H388" s="23">
        <f t="shared" si="13"/>
        <v>122.9286</v>
      </c>
    </row>
    <row r="389" spans="1:8" x14ac:dyDescent="0.25">
      <c r="A389" t="s">
        <v>86</v>
      </c>
      <c r="B389" s="21">
        <v>38241</v>
      </c>
      <c r="C389" s="22" t="s">
        <v>87</v>
      </c>
      <c r="D389">
        <v>600</v>
      </c>
      <c r="E389">
        <v>2916</v>
      </c>
      <c r="F389">
        <v>5904</v>
      </c>
      <c r="G389">
        <f t="shared" si="12"/>
        <v>-2988</v>
      </c>
      <c r="H389" s="23">
        <f t="shared" si="13"/>
        <v>4.8600000000000003</v>
      </c>
    </row>
    <row r="390" spans="1:8" x14ac:dyDescent="0.25">
      <c r="A390" t="s">
        <v>84</v>
      </c>
      <c r="B390" s="21">
        <v>38242</v>
      </c>
      <c r="C390" s="24" t="s">
        <v>96</v>
      </c>
      <c r="D390">
        <v>800</v>
      </c>
      <c r="E390">
        <v>5202.0800000000008</v>
      </c>
      <c r="F390">
        <v>8176</v>
      </c>
      <c r="G390">
        <f t="shared" si="12"/>
        <v>-2973.9199999999992</v>
      </c>
      <c r="H390" s="23">
        <f t="shared" si="13"/>
        <v>6.502600000000001</v>
      </c>
    </row>
    <row r="391" spans="1:8" x14ac:dyDescent="0.25">
      <c r="A391" t="s">
        <v>84</v>
      </c>
      <c r="B391" s="21">
        <v>38243</v>
      </c>
      <c r="C391" s="24" t="s">
        <v>96</v>
      </c>
      <c r="D391">
        <v>100</v>
      </c>
      <c r="E391">
        <v>1769.8799999999999</v>
      </c>
      <c r="F391">
        <v>1022</v>
      </c>
      <c r="G391">
        <f t="shared" si="12"/>
        <v>747.87999999999988</v>
      </c>
      <c r="H391" s="23">
        <f t="shared" si="13"/>
        <v>17.698799999999999</v>
      </c>
    </row>
    <row r="392" spans="1:8" x14ac:dyDescent="0.25">
      <c r="A392" t="s">
        <v>88</v>
      </c>
      <c r="B392" s="21">
        <v>38243</v>
      </c>
      <c r="C392" s="24" t="s">
        <v>96</v>
      </c>
      <c r="D392">
        <v>300</v>
      </c>
      <c r="E392">
        <v>52223.490000000005</v>
      </c>
      <c r="F392">
        <v>2541</v>
      </c>
      <c r="G392">
        <f t="shared" si="12"/>
        <v>49682.490000000005</v>
      </c>
      <c r="H392" s="23">
        <f t="shared" si="13"/>
        <v>174.07830000000001</v>
      </c>
    </row>
    <row r="393" spans="1:8" x14ac:dyDescent="0.25">
      <c r="A393" t="s">
        <v>86</v>
      </c>
      <c r="B393" s="21">
        <v>38243</v>
      </c>
      <c r="C393" s="22" t="s">
        <v>85</v>
      </c>
      <c r="D393">
        <v>600</v>
      </c>
      <c r="E393">
        <v>5290.74</v>
      </c>
      <c r="F393">
        <v>5904</v>
      </c>
      <c r="G393">
        <f t="shared" si="12"/>
        <v>-613.26000000000022</v>
      </c>
      <c r="H393" s="23">
        <f t="shared" si="13"/>
        <v>8.8178999999999998</v>
      </c>
    </row>
    <row r="394" spans="1:8" x14ac:dyDescent="0.25">
      <c r="A394" t="s">
        <v>88</v>
      </c>
      <c r="B394" s="21">
        <v>38244</v>
      </c>
      <c r="C394" s="22" t="s">
        <v>91</v>
      </c>
      <c r="D394">
        <v>600</v>
      </c>
      <c r="E394">
        <v>58814.1</v>
      </c>
      <c r="F394">
        <v>5082</v>
      </c>
      <c r="G394">
        <f t="shared" si="12"/>
        <v>53732.1</v>
      </c>
      <c r="H394" s="23">
        <f t="shared" si="13"/>
        <v>98.023499999999999</v>
      </c>
    </row>
    <row r="395" spans="1:8" x14ac:dyDescent="0.25">
      <c r="A395" t="s">
        <v>88</v>
      </c>
      <c r="B395" s="21">
        <v>38246</v>
      </c>
      <c r="C395" s="24" t="s">
        <v>89</v>
      </c>
      <c r="D395">
        <v>100</v>
      </c>
      <c r="E395">
        <v>1741</v>
      </c>
      <c r="F395">
        <v>847</v>
      </c>
      <c r="G395">
        <f t="shared" si="12"/>
        <v>894</v>
      </c>
      <c r="H395" s="23">
        <f t="shared" si="13"/>
        <v>17.41</v>
      </c>
    </row>
    <row r="396" spans="1:8" x14ac:dyDescent="0.25">
      <c r="A396" t="s">
        <v>86</v>
      </c>
      <c r="B396" s="21">
        <v>38247</v>
      </c>
      <c r="C396" s="24" t="s">
        <v>94</v>
      </c>
      <c r="D396">
        <v>500</v>
      </c>
      <c r="E396">
        <v>4382.6499999999996</v>
      </c>
      <c r="F396">
        <v>4920</v>
      </c>
      <c r="G396">
        <f t="shared" si="12"/>
        <v>-537.35000000000036</v>
      </c>
      <c r="H396" s="23">
        <f t="shared" si="13"/>
        <v>8.7652999999999999</v>
      </c>
    </row>
    <row r="397" spans="1:8" x14ac:dyDescent="0.25">
      <c r="A397" t="s">
        <v>84</v>
      </c>
      <c r="B397" s="21">
        <v>38247</v>
      </c>
      <c r="C397" s="22" t="s">
        <v>91</v>
      </c>
      <c r="D397">
        <v>200</v>
      </c>
      <c r="E397">
        <v>4701.88</v>
      </c>
      <c r="F397">
        <v>2044</v>
      </c>
      <c r="G397">
        <f t="shared" si="12"/>
        <v>2657.88</v>
      </c>
      <c r="H397" s="23">
        <f t="shared" si="13"/>
        <v>23.509399999999999</v>
      </c>
    </row>
    <row r="398" spans="1:8" x14ac:dyDescent="0.25">
      <c r="A398" t="s">
        <v>88</v>
      </c>
      <c r="B398" s="21">
        <v>38248</v>
      </c>
      <c r="C398" s="24" t="s">
        <v>94</v>
      </c>
      <c r="D398">
        <v>100</v>
      </c>
      <c r="E398">
        <v>8454.4500000000007</v>
      </c>
      <c r="F398">
        <v>847</v>
      </c>
      <c r="G398">
        <f t="shared" si="12"/>
        <v>7607.4500000000007</v>
      </c>
      <c r="H398" s="23">
        <f t="shared" si="13"/>
        <v>84.544500000000014</v>
      </c>
    </row>
    <row r="399" spans="1:8" x14ac:dyDescent="0.25">
      <c r="A399" t="s">
        <v>86</v>
      </c>
      <c r="B399" s="21">
        <v>38248</v>
      </c>
      <c r="C399" s="24" t="s">
        <v>95</v>
      </c>
      <c r="D399">
        <v>800</v>
      </c>
      <c r="E399">
        <v>11245.28</v>
      </c>
      <c r="F399">
        <v>7872</v>
      </c>
      <c r="G399">
        <f t="shared" si="12"/>
        <v>3373.2800000000007</v>
      </c>
      <c r="H399" s="23">
        <f t="shared" si="13"/>
        <v>14.056600000000001</v>
      </c>
    </row>
    <row r="400" spans="1:8" x14ac:dyDescent="0.25">
      <c r="A400" t="s">
        <v>88</v>
      </c>
      <c r="B400" s="21">
        <v>38251</v>
      </c>
      <c r="C400" s="22" t="s">
        <v>93</v>
      </c>
      <c r="D400">
        <v>1000</v>
      </c>
      <c r="E400">
        <v>78431.999999999985</v>
      </c>
      <c r="F400">
        <v>8470</v>
      </c>
      <c r="G400">
        <f t="shared" si="12"/>
        <v>69961.999999999985</v>
      </c>
      <c r="H400" s="23">
        <f t="shared" si="13"/>
        <v>78.431999999999988</v>
      </c>
    </row>
    <row r="401" spans="1:8" x14ac:dyDescent="0.25">
      <c r="A401" t="s">
        <v>86</v>
      </c>
      <c r="B401" s="21">
        <v>38251</v>
      </c>
      <c r="C401" s="24" t="s">
        <v>92</v>
      </c>
      <c r="D401">
        <v>400</v>
      </c>
      <c r="E401">
        <v>3780.48</v>
      </c>
      <c r="F401">
        <v>3936</v>
      </c>
      <c r="G401">
        <f t="shared" si="12"/>
        <v>-155.51999999999998</v>
      </c>
      <c r="H401" s="23">
        <f t="shared" si="13"/>
        <v>9.4512</v>
      </c>
    </row>
    <row r="402" spans="1:8" x14ac:dyDescent="0.25">
      <c r="A402" t="s">
        <v>88</v>
      </c>
      <c r="B402" s="21">
        <v>38252</v>
      </c>
      <c r="C402" s="24" t="s">
        <v>96</v>
      </c>
      <c r="D402">
        <v>600</v>
      </c>
      <c r="E402">
        <v>64354.140000000007</v>
      </c>
      <c r="F402">
        <v>5082</v>
      </c>
      <c r="G402">
        <f t="shared" si="12"/>
        <v>59272.140000000007</v>
      </c>
      <c r="H402" s="23">
        <f t="shared" si="13"/>
        <v>107.25690000000002</v>
      </c>
    </row>
    <row r="403" spans="1:8" x14ac:dyDescent="0.25">
      <c r="A403" t="s">
        <v>88</v>
      </c>
      <c r="B403" s="21">
        <v>38254</v>
      </c>
      <c r="C403" s="24" t="s">
        <v>94</v>
      </c>
      <c r="D403">
        <v>500</v>
      </c>
      <c r="E403">
        <v>57970</v>
      </c>
      <c r="F403">
        <v>4235</v>
      </c>
      <c r="G403">
        <f t="shared" si="12"/>
        <v>53735</v>
      </c>
      <c r="H403" s="23">
        <f t="shared" si="13"/>
        <v>115.94</v>
      </c>
    </row>
    <row r="404" spans="1:8" x14ac:dyDescent="0.25">
      <c r="A404" t="s">
        <v>86</v>
      </c>
      <c r="B404" s="21">
        <v>38254</v>
      </c>
      <c r="C404" s="24" t="s">
        <v>94</v>
      </c>
      <c r="D404">
        <v>600</v>
      </c>
      <c r="E404">
        <v>5583.5999999999995</v>
      </c>
      <c r="F404">
        <v>5904</v>
      </c>
      <c r="G404">
        <f t="shared" si="12"/>
        <v>-320.40000000000055</v>
      </c>
      <c r="H404" s="23">
        <f t="shared" si="13"/>
        <v>9.3059999999999992</v>
      </c>
    </row>
    <row r="405" spans="1:8" x14ac:dyDescent="0.25">
      <c r="A405" t="s">
        <v>84</v>
      </c>
      <c r="B405" s="21">
        <v>38254</v>
      </c>
      <c r="C405" s="22" t="s">
        <v>93</v>
      </c>
      <c r="D405">
        <v>100</v>
      </c>
      <c r="E405">
        <v>942.75</v>
      </c>
      <c r="F405">
        <v>1022</v>
      </c>
      <c r="G405">
        <f t="shared" si="12"/>
        <v>-79.25</v>
      </c>
      <c r="H405" s="23">
        <f t="shared" si="13"/>
        <v>9.4275000000000002</v>
      </c>
    </row>
    <row r="406" spans="1:8" x14ac:dyDescent="0.25">
      <c r="A406" t="s">
        <v>86</v>
      </c>
      <c r="B406" s="21">
        <v>38254</v>
      </c>
      <c r="C406" s="24" t="s">
        <v>92</v>
      </c>
      <c r="D406">
        <v>300</v>
      </c>
      <c r="E406">
        <v>2106.2400000000002</v>
      </c>
      <c r="F406">
        <v>2952</v>
      </c>
      <c r="G406">
        <f t="shared" si="12"/>
        <v>-845.75999999999976</v>
      </c>
      <c r="H406" s="23">
        <f t="shared" si="13"/>
        <v>7.0208000000000004</v>
      </c>
    </row>
    <row r="407" spans="1:8" x14ac:dyDescent="0.25">
      <c r="A407" t="s">
        <v>86</v>
      </c>
      <c r="B407" s="21">
        <v>38255</v>
      </c>
      <c r="C407" s="24" t="s">
        <v>89</v>
      </c>
      <c r="D407">
        <v>400</v>
      </c>
      <c r="E407">
        <v>4449.12</v>
      </c>
      <c r="F407">
        <v>3936</v>
      </c>
      <c r="G407">
        <f t="shared" si="12"/>
        <v>513.11999999999989</v>
      </c>
      <c r="H407" s="23">
        <f t="shared" si="13"/>
        <v>11.1228</v>
      </c>
    </row>
    <row r="408" spans="1:8" x14ac:dyDescent="0.25">
      <c r="A408" t="s">
        <v>84</v>
      </c>
      <c r="B408" s="21">
        <v>38255</v>
      </c>
      <c r="C408" s="24" t="s">
        <v>89</v>
      </c>
      <c r="D408">
        <v>900</v>
      </c>
      <c r="E408">
        <v>14749.380000000001</v>
      </c>
      <c r="F408">
        <v>9198</v>
      </c>
      <c r="G408">
        <f t="shared" si="12"/>
        <v>5551.380000000001</v>
      </c>
      <c r="H408" s="23">
        <f t="shared" si="13"/>
        <v>16.388200000000001</v>
      </c>
    </row>
    <row r="409" spans="1:8" x14ac:dyDescent="0.25">
      <c r="A409" t="s">
        <v>86</v>
      </c>
      <c r="B409" s="21">
        <v>38255</v>
      </c>
      <c r="C409" s="22" t="s">
        <v>93</v>
      </c>
      <c r="D409">
        <v>600</v>
      </c>
      <c r="E409">
        <v>6589.4399999999987</v>
      </c>
      <c r="F409">
        <v>5904</v>
      </c>
      <c r="G409">
        <f t="shared" si="12"/>
        <v>685.43999999999869</v>
      </c>
      <c r="H409" s="23">
        <f t="shared" si="13"/>
        <v>10.982399999999998</v>
      </c>
    </row>
    <row r="410" spans="1:8" x14ac:dyDescent="0.25">
      <c r="A410" t="s">
        <v>88</v>
      </c>
      <c r="B410" s="21">
        <v>38256</v>
      </c>
      <c r="C410" s="22" t="s">
        <v>91</v>
      </c>
      <c r="D410">
        <v>1000</v>
      </c>
      <c r="E410">
        <v>17974.099999999999</v>
      </c>
      <c r="F410">
        <v>8470</v>
      </c>
      <c r="G410">
        <f t="shared" si="12"/>
        <v>9504.0999999999985</v>
      </c>
      <c r="H410" s="23">
        <f t="shared" si="13"/>
        <v>17.9741</v>
      </c>
    </row>
    <row r="411" spans="1:8" x14ac:dyDescent="0.25">
      <c r="A411" t="s">
        <v>88</v>
      </c>
      <c r="B411" s="21">
        <v>38256</v>
      </c>
      <c r="C411" s="24" t="s">
        <v>89</v>
      </c>
      <c r="D411">
        <v>900</v>
      </c>
      <c r="E411">
        <v>112648.31999999999</v>
      </c>
      <c r="F411">
        <v>7623</v>
      </c>
      <c r="G411">
        <f t="shared" si="12"/>
        <v>105025.31999999999</v>
      </c>
      <c r="H411" s="23">
        <f t="shared" si="13"/>
        <v>125.16479999999999</v>
      </c>
    </row>
    <row r="412" spans="1:8" x14ac:dyDescent="0.25">
      <c r="A412" t="s">
        <v>86</v>
      </c>
      <c r="B412" s="21">
        <v>38256</v>
      </c>
      <c r="C412" s="24" t="s">
        <v>95</v>
      </c>
      <c r="D412">
        <v>1000</v>
      </c>
      <c r="E412">
        <v>14771.199999999999</v>
      </c>
      <c r="F412">
        <v>9840</v>
      </c>
      <c r="G412">
        <f t="shared" si="12"/>
        <v>4931.1999999999989</v>
      </c>
      <c r="H412" s="23">
        <f t="shared" si="13"/>
        <v>14.771199999999999</v>
      </c>
    </row>
    <row r="413" spans="1:8" x14ac:dyDescent="0.25">
      <c r="A413" t="s">
        <v>86</v>
      </c>
      <c r="B413" s="21">
        <v>38256</v>
      </c>
      <c r="C413" s="24" t="s">
        <v>95</v>
      </c>
      <c r="D413">
        <v>600</v>
      </c>
      <c r="E413">
        <v>7982.28</v>
      </c>
      <c r="F413">
        <v>5904</v>
      </c>
      <c r="G413">
        <f t="shared" si="12"/>
        <v>2078.2799999999997</v>
      </c>
      <c r="H413" s="23">
        <f t="shared" si="13"/>
        <v>13.303799999999999</v>
      </c>
    </row>
    <row r="414" spans="1:8" x14ac:dyDescent="0.25">
      <c r="A414" t="s">
        <v>88</v>
      </c>
      <c r="B414" s="21">
        <v>38257</v>
      </c>
      <c r="C414" s="24" t="s">
        <v>95</v>
      </c>
      <c r="D414">
        <v>700</v>
      </c>
      <c r="E414">
        <v>109579.26</v>
      </c>
      <c r="F414">
        <v>5929</v>
      </c>
      <c r="G414">
        <f t="shared" si="12"/>
        <v>103650.26</v>
      </c>
      <c r="H414" s="23">
        <f t="shared" si="13"/>
        <v>156.54179999999999</v>
      </c>
    </row>
    <row r="415" spans="1:8" x14ac:dyDescent="0.25">
      <c r="A415" t="s">
        <v>88</v>
      </c>
      <c r="B415" s="21">
        <v>38257</v>
      </c>
      <c r="C415" s="24" t="s">
        <v>95</v>
      </c>
      <c r="D415">
        <v>800</v>
      </c>
      <c r="E415">
        <v>11790.240000000002</v>
      </c>
      <c r="F415">
        <v>6776</v>
      </c>
      <c r="G415">
        <f t="shared" si="12"/>
        <v>5014.2400000000016</v>
      </c>
      <c r="H415" s="23">
        <f t="shared" si="13"/>
        <v>14.737800000000002</v>
      </c>
    </row>
    <row r="416" spans="1:8" x14ac:dyDescent="0.25">
      <c r="A416" t="s">
        <v>88</v>
      </c>
      <c r="B416" s="21">
        <v>38258</v>
      </c>
      <c r="C416" s="22" t="s">
        <v>87</v>
      </c>
      <c r="D416">
        <v>500</v>
      </c>
      <c r="E416">
        <v>40350.449999999997</v>
      </c>
      <c r="F416">
        <v>4235</v>
      </c>
      <c r="G416">
        <f t="shared" si="12"/>
        <v>36115.449999999997</v>
      </c>
      <c r="H416" s="23">
        <f t="shared" si="13"/>
        <v>80.70089999999999</v>
      </c>
    </row>
    <row r="417" spans="1:8" x14ac:dyDescent="0.25">
      <c r="A417" t="s">
        <v>84</v>
      </c>
      <c r="B417" s="21">
        <v>38258</v>
      </c>
      <c r="C417" s="22" t="s">
        <v>93</v>
      </c>
      <c r="D417">
        <v>600</v>
      </c>
      <c r="E417">
        <v>9734.4</v>
      </c>
      <c r="F417">
        <v>6132</v>
      </c>
      <c r="G417">
        <f t="shared" si="12"/>
        <v>3602.3999999999996</v>
      </c>
      <c r="H417" s="23">
        <f t="shared" si="13"/>
        <v>16.224</v>
      </c>
    </row>
    <row r="418" spans="1:8" x14ac:dyDescent="0.25">
      <c r="A418" t="s">
        <v>88</v>
      </c>
      <c r="B418" s="21">
        <v>38259</v>
      </c>
      <c r="C418" s="24" t="s">
        <v>96</v>
      </c>
      <c r="D418">
        <v>900</v>
      </c>
      <c r="E418">
        <v>40500.630000000005</v>
      </c>
      <c r="F418">
        <v>7623</v>
      </c>
      <c r="G418">
        <f t="shared" si="12"/>
        <v>32877.630000000005</v>
      </c>
      <c r="H418" s="23">
        <f t="shared" si="13"/>
        <v>45.000700000000002</v>
      </c>
    </row>
    <row r="419" spans="1:8" x14ac:dyDescent="0.25">
      <c r="A419" t="s">
        <v>88</v>
      </c>
      <c r="B419" s="21">
        <v>38261</v>
      </c>
      <c r="C419" s="24" t="s">
        <v>96</v>
      </c>
      <c r="D419">
        <v>400</v>
      </c>
      <c r="E419">
        <v>52566.080000000002</v>
      </c>
      <c r="F419">
        <v>3388</v>
      </c>
      <c r="G419">
        <f t="shared" si="12"/>
        <v>49178.080000000002</v>
      </c>
      <c r="H419" s="23">
        <f t="shared" si="13"/>
        <v>131.4152</v>
      </c>
    </row>
    <row r="420" spans="1:8" x14ac:dyDescent="0.25">
      <c r="A420" t="s">
        <v>86</v>
      </c>
      <c r="B420" s="21">
        <v>38261</v>
      </c>
      <c r="C420" s="24" t="s">
        <v>89</v>
      </c>
      <c r="D420">
        <v>200</v>
      </c>
      <c r="E420">
        <v>1313.82</v>
      </c>
      <c r="F420">
        <v>1968</v>
      </c>
      <c r="G420">
        <f t="shared" si="12"/>
        <v>-654.18000000000006</v>
      </c>
      <c r="H420" s="23">
        <f t="shared" si="13"/>
        <v>6.5690999999999997</v>
      </c>
    </row>
    <row r="421" spans="1:8" x14ac:dyDescent="0.25">
      <c r="A421" t="s">
        <v>88</v>
      </c>
      <c r="B421" s="21">
        <v>38262</v>
      </c>
      <c r="C421" s="22" t="s">
        <v>85</v>
      </c>
      <c r="D421">
        <v>100</v>
      </c>
      <c r="E421">
        <v>16179.739999999998</v>
      </c>
      <c r="F421">
        <v>847</v>
      </c>
      <c r="G421">
        <f t="shared" si="12"/>
        <v>15332.739999999998</v>
      </c>
      <c r="H421" s="23">
        <f t="shared" si="13"/>
        <v>161.79739999999998</v>
      </c>
    </row>
    <row r="422" spans="1:8" x14ac:dyDescent="0.25">
      <c r="A422" t="s">
        <v>84</v>
      </c>
      <c r="B422" s="21">
        <v>38262</v>
      </c>
      <c r="C422" s="24" t="s">
        <v>95</v>
      </c>
      <c r="D422">
        <v>500</v>
      </c>
      <c r="E422">
        <v>13653.2</v>
      </c>
      <c r="F422">
        <v>5110</v>
      </c>
      <c r="G422">
        <f t="shared" si="12"/>
        <v>8543.2000000000007</v>
      </c>
      <c r="H422" s="23">
        <f t="shared" si="13"/>
        <v>27.3064</v>
      </c>
    </row>
    <row r="423" spans="1:8" x14ac:dyDescent="0.25">
      <c r="A423" t="s">
        <v>84</v>
      </c>
      <c r="B423" s="21">
        <v>38264</v>
      </c>
      <c r="C423" s="24" t="s">
        <v>95</v>
      </c>
      <c r="D423">
        <v>1000</v>
      </c>
      <c r="E423">
        <v>22144.400000000001</v>
      </c>
      <c r="F423">
        <v>10220</v>
      </c>
      <c r="G423">
        <f t="shared" si="12"/>
        <v>11924.400000000001</v>
      </c>
      <c r="H423" s="23">
        <f t="shared" si="13"/>
        <v>22.144400000000001</v>
      </c>
    </row>
    <row r="424" spans="1:8" x14ac:dyDescent="0.25">
      <c r="A424" t="s">
        <v>84</v>
      </c>
      <c r="B424" s="21">
        <v>38265</v>
      </c>
      <c r="C424" s="24" t="s">
        <v>95</v>
      </c>
      <c r="D424">
        <v>800</v>
      </c>
      <c r="E424">
        <v>11177.760000000002</v>
      </c>
      <c r="F424">
        <v>8176</v>
      </c>
      <c r="G424">
        <f t="shared" si="12"/>
        <v>3001.760000000002</v>
      </c>
      <c r="H424" s="23">
        <f t="shared" si="13"/>
        <v>13.972200000000003</v>
      </c>
    </row>
    <row r="425" spans="1:8" x14ac:dyDescent="0.25">
      <c r="A425" t="s">
        <v>86</v>
      </c>
      <c r="B425" s="21">
        <v>38265</v>
      </c>
      <c r="C425" s="22" t="s">
        <v>93</v>
      </c>
      <c r="D425">
        <v>200</v>
      </c>
      <c r="E425">
        <v>1548.82</v>
      </c>
      <c r="F425">
        <v>1968</v>
      </c>
      <c r="G425">
        <f t="shared" si="12"/>
        <v>-419.18000000000006</v>
      </c>
      <c r="H425" s="23">
        <f t="shared" si="13"/>
        <v>7.7440999999999995</v>
      </c>
    </row>
    <row r="426" spans="1:8" x14ac:dyDescent="0.25">
      <c r="A426" t="s">
        <v>88</v>
      </c>
      <c r="B426" s="21">
        <v>38266</v>
      </c>
      <c r="C426" s="24" t="s">
        <v>87</v>
      </c>
      <c r="D426">
        <v>700</v>
      </c>
      <c r="E426">
        <v>15702.05</v>
      </c>
      <c r="F426">
        <v>5929</v>
      </c>
      <c r="G426">
        <f t="shared" si="12"/>
        <v>9773.0499999999993</v>
      </c>
      <c r="H426" s="23">
        <f t="shared" si="13"/>
        <v>22.4315</v>
      </c>
    </row>
    <row r="427" spans="1:8" x14ac:dyDescent="0.25">
      <c r="A427" t="s">
        <v>84</v>
      </c>
      <c r="B427" s="21">
        <v>38266</v>
      </c>
      <c r="C427" s="24" t="s">
        <v>95</v>
      </c>
      <c r="D427">
        <v>700</v>
      </c>
      <c r="E427">
        <v>6443.15</v>
      </c>
      <c r="F427">
        <v>7154</v>
      </c>
      <c r="G427">
        <f t="shared" si="12"/>
        <v>-710.85000000000036</v>
      </c>
      <c r="H427" s="23">
        <f t="shared" si="13"/>
        <v>9.2044999999999995</v>
      </c>
    </row>
    <row r="428" spans="1:8" x14ac:dyDescent="0.25">
      <c r="A428" t="s">
        <v>84</v>
      </c>
      <c r="B428" s="21">
        <v>38267</v>
      </c>
      <c r="C428" s="24" t="s">
        <v>96</v>
      </c>
      <c r="D428">
        <v>800</v>
      </c>
      <c r="E428">
        <v>4734.08</v>
      </c>
      <c r="F428">
        <v>8176</v>
      </c>
      <c r="G428">
        <f t="shared" si="12"/>
        <v>-3441.92</v>
      </c>
      <c r="H428" s="23">
        <f t="shared" si="13"/>
        <v>5.9176000000000002</v>
      </c>
    </row>
    <row r="429" spans="1:8" x14ac:dyDescent="0.25">
      <c r="A429" t="s">
        <v>88</v>
      </c>
      <c r="B429" s="21">
        <v>38267</v>
      </c>
      <c r="C429" s="24" t="s">
        <v>89</v>
      </c>
      <c r="D429">
        <v>200</v>
      </c>
      <c r="E429">
        <v>23414.34</v>
      </c>
      <c r="F429">
        <v>1694</v>
      </c>
      <c r="G429">
        <f t="shared" si="12"/>
        <v>21720.34</v>
      </c>
      <c r="H429" s="23">
        <f t="shared" si="13"/>
        <v>117.07170000000001</v>
      </c>
    </row>
    <row r="430" spans="1:8" x14ac:dyDescent="0.25">
      <c r="A430" t="s">
        <v>86</v>
      </c>
      <c r="B430" s="21">
        <v>38267</v>
      </c>
      <c r="C430" s="22" t="s">
        <v>89</v>
      </c>
      <c r="D430">
        <v>100</v>
      </c>
      <c r="E430">
        <v>966.77999999999975</v>
      </c>
      <c r="F430">
        <v>984</v>
      </c>
      <c r="G430">
        <f t="shared" si="12"/>
        <v>-17.220000000000255</v>
      </c>
      <c r="H430" s="23">
        <f t="shared" si="13"/>
        <v>9.667799999999998</v>
      </c>
    </row>
    <row r="431" spans="1:8" x14ac:dyDescent="0.25">
      <c r="A431" t="s">
        <v>86</v>
      </c>
      <c r="B431" s="21">
        <v>38268</v>
      </c>
      <c r="C431" s="22" t="s">
        <v>87</v>
      </c>
      <c r="D431">
        <v>1000</v>
      </c>
      <c r="E431">
        <v>11265.899999999998</v>
      </c>
      <c r="F431">
        <v>9840</v>
      </c>
      <c r="G431">
        <f t="shared" si="12"/>
        <v>1425.8999999999978</v>
      </c>
      <c r="H431" s="23">
        <f t="shared" si="13"/>
        <v>11.265899999999998</v>
      </c>
    </row>
    <row r="432" spans="1:8" x14ac:dyDescent="0.25">
      <c r="A432" t="s">
        <v>84</v>
      </c>
      <c r="B432" s="21">
        <v>38269</v>
      </c>
      <c r="C432" s="24" t="s">
        <v>92</v>
      </c>
      <c r="D432">
        <v>400</v>
      </c>
      <c r="E432">
        <v>2225.6</v>
      </c>
      <c r="F432">
        <v>4088</v>
      </c>
      <c r="G432">
        <f t="shared" si="12"/>
        <v>-1862.4</v>
      </c>
      <c r="H432" s="23">
        <f t="shared" si="13"/>
        <v>5.5640000000000001</v>
      </c>
    </row>
    <row r="433" spans="1:8" x14ac:dyDescent="0.25">
      <c r="A433" t="s">
        <v>88</v>
      </c>
      <c r="B433" s="21">
        <v>38270</v>
      </c>
      <c r="C433" s="22" t="s">
        <v>95</v>
      </c>
      <c r="D433">
        <v>500</v>
      </c>
      <c r="E433">
        <v>6794.4</v>
      </c>
      <c r="F433">
        <v>4235</v>
      </c>
      <c r="G433">
        <f t="shared" si="12"/>
        <v>2559.3999999999996</v>
      </c>
      <c r="H433" s="23">
        <f t="shared" si="13"/>
        <v>13.588799999999999</v>
      </c>
    </row>
    <row r="434" spans="1:8" x14ac:dyDescent="0.25">
      <c r="A434" t="s">
        <v>84</v>
      </c>
      <c r="B434" s="21">
        <v>38271</v>
      </c>
      <c r="C434" s="22" t="s">
        <v>91</v>
      </c>
      <c r="D434">
        <v>200</v>
      </c>
      <c r="E434">
        <v>5502.2000000000007</v>
      </c>
      <c r="F434">
        <v>2044</v>
      </c>
      <c r="G434">
        <f t="shared" si="12"/>
        <v>3458.2000000000007</v>
      </c>
      <c r="H434" s="23">
        <f t="shared" si="13"/>
        <v>27.511000000000003</v>
      </c>
    </row>
    <row r="435" spans="1:8" x14ac:dyDescent="0.25">
      <c r="A435" t="s">
        <v>86</v>
      </c>
      <c r="B435" s="21">
        <v>38271</v>
      </c>
      <c r="C435" s="22" t="s">
        <v>98</v>
      </c>
      <c r="D435">
        <v>1000</v>
      </c>
      <c r="E435">
        <v>6864.6000000000013</v>
      </c>
      <c r="F435">
        <v>9840</v>
      </c>
      <c r="G435">
        <f t="shared" si="12"/>
        <v>-2975.3999999999987</v>
      </c>
      <c r="H435" s="23">
        <f t="shared" si="13"/>
        <v>6.8646000000000011</v>
      </c>
    </row>
    <row r="436" spans="1:8" x14ac:dyDescent="0.25">
      <c r="A436" t="s">
        <v>84</v>
      </c>
      <c r="B436" s="21">
        <v>38272</v>
      </c>
      <c r="C436" s="24" t="s">
        <v>91</v>
      </c>
      <c r="D436">
        <v>300</v>
      </c>
      <c r="E436">
        <v>7453.920000000001</v>
      </c>
      <c r="F436">
        <v>3066</v>
      </c>
      <c r="G436">
        <f t="shared" si="12"/>
        <v>4387.920000000001</v>
      </c>
      <c r="H436" s="23">
        <f t="shared" si="13"/>
        <v>24.846400000000003</v>
      </c>
    </row>
    <row r="437" spans="1:8" x14ac:dyDescent="0.25">
      <c r="A437" t="s">
        <v>88</v>
      </c>
      <c r="B437" s="21">
        <v>38273</v>
      </c>
      <c r="C437" s="24" t="s">
        <v>92</v>
      </c>
      <c r="D437">
        <v>1000</v>
      </c>
      <c r="E437">
        <v>18565.200000000004</v>
      </c>
      <c r="F437">
        <v>8470</v>
      </c>
      <c r="G437">
        <f t="shared" si="12"/>
        <v>10095.200000000004</v>
      </c>
      <c r="H437" s="23">
        <f t="shared" si="13"/>
        <v>18.565200000000004</v>
      </c>
    </row>
    <row r="438" spans="1:8" x14ac:dyDescent="0.25">
      <c r="A438" t="s">
        <v>84</v>
      </c>
      <c r="B438" s="21">
        <v>38274</v>
      </c>
      <c r="C438" s="24" t="s">
        <v>96</v>
      </c>
      <c r="D438">
        <v>100</v>
      </c>
      <c r="E438">
        <v>780.2700000000001</v>
      </c>
      <c r="F438">
        <v>1022</v>
      </c>
      <c r="G438">
        <f t="shared" si="12"/>
        <v>-241.7299999999999</v>
      </c>
      <c r="H438" s="23">
        <f t="shared" si="13"/>
        <v>7.8027000000000006</v>
      </c>
    </row>
    <row r="439" spans="1:8" x14ac:dyDescent="0.25">
      <c r="A439" t="s">
        <v>84</v>
      </c>
      <c r="B439" s="21">
        <v>38275</v>
      </c>
      <c r="C439" s="24" t="s">
        <v>94</v>
      </c>
      <c r="D439">
        <v>900</v>
      </c>
      <c r="E439">
        <v>4629.24</v>
      </c>
      <c r="F439">
        <v>9198</v>
      </c>
      <c r="G439">
        <f t="shared" si="12"/>
        <v>-4568.76</v>
      </c>
      <c r="H439" s="23">
        <f t="shared" si="13"/>
        <v>5.1436000000000002</v>
      </c>
    </row>
    <row r="440" spans="1:8" x14ac:dyDescent="0.25">
      <c r="A440" t="s">
        <v>88</v>
      </c>
      <c r="B440" s="21">
        <v>38275</v>
      </c>
      <c r="C440" s="22" t="s">
        <v>87</v>
      </c>
      <c r="D440">
        <v>700</v>
      </c>
      <c r="E440">
        <v>42540.33</v>
      </c>
      <c r="F440">
        <v>5929</v>
      </c>
      <c r="G440">
        <f t="shared" si="12"/>
        <v>36611.33</v>
      </c>
      <c r="H440" s="23">
        <f t="shared" si="13"/>
        <v>60.771900000000002</v>
      </c>
    </row>
    <row r="441" spans="1:8" x14ac:dyDescent="0.25">
      <c r="A441" t="s">
        <v>84</v>
      </c>
      <c r="B441" s="21">
        <v>38275</v>
      </c>
      <c r="C441" s="22" t="s">
        <v>91</v>
      </c>
      <c r="D441">
        <v>500</v>
      </c>
      <c r="E441">
        <v>8545.5</v>
      </c>
      <c r="F441">
        <v>5110</v>
      </c>
      <c r="G441">
        <f t="shared" si="12"/>
        <v>3435.5</v>
      </c>
      <c r="H441" s="23">
        <f t="shared" si="13"/>
        <v>17.091000000000001</v>
      </c>
    </row>
    <row r="442" spans="1:8" x14ac:dyDescent="0.25">
      <c r="A442" t="s">
        <v>86</v>
      </c>
      <c r="B442" s="21">
        <v>38275</v>
      </c>
      <c r="C442" s="22" t="s">
        <v>98</v>
      </c>
      <c r="D442">
        <v>500</v>
      </c>
      <c r="E442">
        <v>5649.6999999999989</v>
      </c>
      <c r="F442">
        <v>4920</v>
      </c>
      <c r="G442">
        <f t="shared" si="12"/>
        <v>729.69999999999891</v>
      </c>
      <c r="H442" s="23">
        <f t="shared" si="13"/>
        <v>11.299399999999999</v>
      </c>
    </row>
    <row r="443" spans="1:8" x14ac:dyDescent="0.25">
      <c r="A443" t="s">
        <v>84</v>
      </c>
      <c r="B443" s="21">
        <v>38276</v>
      </c>
      <c r="C443" s="22" t="s">
        <v>91</v>
      </c>
      <c r="D443">
        <v>300</v>
      </c>
      <c r="E443">
        <v>5325.8999999999987</v>
      </c>
      <c r="F443">
        <v>3066</v>
      </c>
      <c r="G443">
        <f t="shared" si="12"/>
        <v>2259.8999999999987</v>
      </c>
      <c r="H443" s="23">
        <f t="shared" si="13"/>
        <v>17.752999999999997</v>
      </c>
    </row>
    <row r="444" spans="1:8" x14ac:dyDescent="0.25">
      <c r="A444" t="s">
        <v>88</v>
      </c>
      <c r="B444" s="21">
        <v>38276</v>
      </c>
      <c r="C444" s="24" t="s">
        <v>95</v>
      </c>
      <c r="D444">
        <v>800</v>
      </c>
      <c r="E444">
        <v>66913.440000000002</v>
      </c>
      <c r="F444">
        <v>6776</v>
      </c>
      <c r="G444">
        <f t="shared" si="12"/>
        <v>60137.440000000002</v>
      </c>
      <c r="H444" s="23">
        <f t="shared" si="13"/>
        <v>83.641800000000003</v>
      </c>
    </row>
    <row r="445" spans="1:8" x14ac:dyDescent="0.25">
      <c r="A445" t="s">
        <v>88</v>
      </c>
      <c r="B445" s="21">
        <v>38277</v>
      </c>
      <c r="C445" s="24" t="s">
        <v>96</v>
      </c>
      <c r="D445">
        <v>400</v>
      </c>
      <c r="E445">
        <v>45721.599999999999</v>
      </c>
      <c r="F445">
        <v>3388</v>
      </c>
      <c r="G445">
        <f t="shared" si="12"/>
        <v>42333.599999999999</v>
      </c>
      <c r="H445" s="23">
        <f t="shared" si="13"/>
        <v>114.304</v>
      </c>
    </row>
    <row r="446" spans="1:8" x14ac:dyDescent="0.25">
      <c r="A446" t="s">
        <v>84</v>
      </c>
      <c r="B446" s="21">
        <v>38277</v>
      </c>
      <c r="C446" s="24" t="s">
        <v>87</v>
      </c>
      <c r="D446">
        <v>900</v>
      </c>
      <c r="E446">
        <v>7664.4</v>
      </c>
      <c r="F446">
        <v>9198</v>
      </c>
      <c r="G446">
        <f t="shared" si="12"/>
        <v>-1533.6000000000004</v>
      </c>
      <c r="H446" s="23">
        <f t="shared" si="13"/>
        <v>8.516</v>
      </c>
    </row>
    <row r="447" spans="1:8" x14ac:dyDescent="0.25">
      <c r="A447" t="s">
        <v>84</v>
      </c>
      <c r="B447" s="21">
        <v>38278</v>
      </c>
      <c r="C447" s="24" t="s">
        <v>96</v>
      </c>
      <c r="D447">
        <v>500</v>
      </c>
      <c r="E447">
        <v>3719.6000000000004</v>
      </c>
      <c r="F447">
        <v>5110</v>
      </c>
      <c r="G447">
        <f t="shared" si="12"/>
        <v>-1390.3999999999996</v>
      </c>
      <c r="H447" s="23">
        <f t="shared" si="13"/>
        <v>7.4392000000000005</v>
      </c>
    </row>
    <row r="448" spans="1:8" x14ac:dyDescent="0.25">
      <c r="A448" t="s">
        <v>84</v>
      </c>
      <c r="B448" s="21">
        <v>38279</v>
      </c>
      <c r="C448" s="24" t="s">
        <v>94</v>
      </c>
      <c r="D448">
        <v>900</v>
      </c>
      <c r="E448">
        <v>21397.320000000003</v>
      </c>
      <c r="F448">
        <v>9198</v>
      </c>
      <c r="G448">
        <f t="shared" si="12"/>
        <v>12199.320000000003</v>
      </c>
      <c r="H448" s="23">
        <f t="shared" si="13"/>
        <v>23.774800000000003</v>
      </c>
    </row>
    <row r="449" spans="1:8" x14ac:dyDescent="0.25">
      <c r="A449" t="s">
        <v>88</v>
      </c>
      <c r="B449" s="21">
        <v>38279</v>
      </c>
      <c r="C449" s="24" t="s">
        <v>96</v>
      </c>
      <c r="D449">
        <v>800</v>
      </c>
      <c r="E449">
        <v>85664.16</v>
      </c>
      <c r="F449">
        <v>6776</v>
      </c>
      <c r="G449">
        <f t="shared" si="12"/>
        <v>78888.160000000003</v>
      </c>
      <c r="H449" s="23">
        <f t="shared" si="13"/>
        <v>107.0802</v>
      </c>
    </row>
    <row r="450" spans="1:8" x14ac:dyDescent="0.25">
      <c r="A450" t="s">
        <v>88</v>
      </c>
      <c r="B450" s="21">
        <v>38279</v>
      </c>
      <c r="C450" s="22" t="s">
        <v>85</v>
      </c>
      <c r="D450">
        <v>1000</v>
      </c>
      <c r="E450">
        <v>93914.7</v>
      </c>
      <c r="F450">
        <v>8470</v>
      </c>
      <c r="G450">
        <f t="shared" si="12"/>
        <v>85444.7</v>
      </c>
      <c r="H450" s="23">
        <f t="shared" si="13"/>
        <v>93.914699999999996</v>
      </c>
    </row>
    <row r="451" spans="1:8" x14ac:dyDescent="0.25">
      <c r="A451" t="s">
        <v>88</v>
      </c>
      <c r="B451" s="21">
        <v>38281</v>
      </c>
      <c r="C451" s="22" t="s">
        <v>87</v>
      </c>
      <c r="D451">
        <v>900</v>
      </c>
      <c r="E451">
        <v>51641.279999999999</v>
      </c>
      <c r="F451">
        <v>7623</v>
      </c>
      <c r="G451">
        <f t="shared" ref="G451:G514" si="14">E451-F451</f>
        <v>44018.28</v>
      </c>
      <c r="H451" s="23">
        <f t="shared" ref="H451:H514" si="15">E451/D451</f>
        <v>57.379199999999997</v>
      </c>
    </row>
    <row r="452" spans="1:8" x14ac:dyDescent="0.25">
      <c r="A452" t="s">
        <v>86</v>
      </c>
      <c r="B452" s="21">
        <v>38281</v>
      </c>
      <c r="C452" s="24" t="s">
        <v>96</v>
      </c>
      <c r="D452">
        <v>200</v>
      </c>
      <c r="E452">
        <v>2062.6400000000003</v>
      </c>
      <c r="F452">
        <v>1968</v>
      </c>
      <c r="G452">
        <f t="shared" si="14"/>
        <v>94.640000000000327</v>
      </c>
      <c r="H452" s="23">
        <f t="shared" si="15"/>
        <v>10.313200000000002</v>
      </c>
    </row>
    <row r="453" spans="1:8" x14ac:dyDescent="0.25">
      <c r="A453" t="s">
        <v>86</v>
      </c>
      <c r="B453" s="21">
        <v>38281</v>
      </c>
      <c r="C453" s="24" t="s">
        <v>89</v>
      </c>
      <c r="D453">
        <v>700</v>
      </c>
      <c r="E453">
        <v>3035.3399999999997</v>
      </c>
      <c r="F453">
        <v>6888</v>
      </c>
      <c r="G453">
        <f t="shared" si="14"/>
        <v>-3852.6600000000003</v>
      </c>
      <c r="H453" s="23">
        <f t="shared" si="15"/>
        <v>4.3361999999999998</v>
      </c>
    </row>
    <row r="454" spans="1:8" x14ac:dyDescent="0.25">
      <c r="A454" t="s">
        <v>88</v>
      </c>
      <c r="B454" s="21">
        <v>38281</v>
      </c>
      <c r="C454" s="22" t="s">
        <v>93</v>
      </c>
      <c r="D454">
        <v>800</v>
      </c>
      <c r="E454">
        <v>158639.28</v>
      </c>
      <c r="F454">
        <v>6776</v>
      </c>
      <c r="G454">
        <f t="shared" si="14"/>
        <v>151863.28</v>
      </c>
      <c r="H454" s="23">
        <f t="shared" si="15"/>
        <v>198.29910000000001</v>
      </c>
    </row>
    <row r="455" spans="1:8" x14ac:dyDescent="0.25">
      <c r="A455" t="s">
        <v>86</v>
      </c>
      <c r="B455" s="21">
        <v>38281</v>
      </c>
      <c r="C455" s="24" t="s">
        <v>91</v>
      </c>
      <c r="D455">
        <v>500</v>
      </c>
      <c r="E455">
        <v>6844.2</v>
      </c>
      <c r="F455">
        <v>4920</v>
      </c>
      <c r="G455">
        <f t="shared" si="14"/>
        <v>1924.1999999999998</v>
      </c>
      <c r="H455" s="23">
        <f t="shared" si="15"/>
        <v>13.6884</v>
      </c>
    </row>
    <row r="456" spans="1:8" x14ac:dyDescent="0.25">
      <c r="A456" t="s">
        <v>88</v>
      </c>
      <c r="B456" s="21">
        <v>38282</v>
      </c>
      <c r="C456" s="24" t="s">
        <v>96</v>
      </c>
      <c r="D456">
        <v>700</v>
      </c>
      <c r="E456">
        <v>74848.26999999999</v>
      </c>
      <c r="F456">
        <v>5929</v>
      </c>
      <c r="G456">
        <f t="shared" si="14"/>
        <v>68919.26999999999</v>
      </c>
      <c r="H456" s="23">
        <f t="shared" si="15"/>
        <v>106.92609999999999</v>
      </c>
    </row>
    <row r="457" spans="1:8" x14ac:dyDescent="0.25">
      <c r="A457" t="s">
        <v>86</v>
      </c>
      <c r="B457" s="21">
        <v>38282</v>
      </c>
      <c r="C457" s="24" t="s">
        <v>95</v>
      </c>
      <c r="D457">
        <v>1000</v>
      </c>
      <c r="E457">
        <v>7603.2</v>
      </c>
      <c r="F457">
        <v>9840</v>
      </c>
      <c r="G457">
        <f t="shared" si="14"/>
        <v>-2236.8000000000002</v>
      </c>
      <c r="H457" s="23">
        <f t="shared" si="15"/>
        <v>7.6032000000000002</v>
      </c>
    </row>
    <row r="458" spans="1:8" x14ac:dyDescent="0.25">
      <c r="A458" t="s">
        <v>86</v>
      </c>
      <c r="B458" s="21">
        <v>38284</v>
      </c>
      <c r="C458" s="22" t="s">
        <v>91</v>
      </c>
      <c r="D458">
        <v>500</v>
      </c>
      <c r="E458">
        <v>6300.0000000000009</v>
      </c>
      <c r="F458">
        <v>4920</v>
      </c>
      <c r="G458">
        <f t="shared" si="14"/>
        <v>1380.0000000000009</v>
      </c>
      <c r="H458" s="23">
        <f t="shared" si="15"/>
        <v>12.600000000000001</v>
      </c>
    </row>
    <row r="459" spans="1:8" x14ac:dyDescent="0.25">
      <c r="A459" t="s">
        <v>84</v>
      </c>
      <c r="B459" s="21">
        <v>38284</v>
      </c>
      <c r="C459" s="22" t="s">
        <v>91</v>
      </c>
      <c r="D459">
        <v>900</v>
      </c>
      <c r="E459">
        <v>16321.499999999998</v>
      </c>
      <c r="F459">
        <v>9198</v>
      </c>
      <c r="G459">
        <f t="shared" si="14"/>
        <v>7123.4999999999982</v>
      </c>
      <c r="H459" s="23">
        <f t="shared" si="15"/>
        <v>18.134999999999998</v>
      </c>
    </row>
    <row r="460" spans="1:8" x14ac:dyDescent="0.25">
      <c r="A460" t="s">
        <v>86</v>
      </c>
      <c r="B460" s="21">
        <v>38284</v>
      </c>
      <c r="C460" s="22" t="s">
        <v>91</v>
      </c>
      <c r="D460">
        <v>500</v>
      </c>
      <c r="E460">
        <v>6025.2500000000009</v>
      </c>
      <c r="F460">
        <v>4920</v>
      </c>
      <c r="G460">
        <f t="shared" si="14"/>
        <v>1105.2500000000009</v>
      </c>
      <c r="H460" s="23">
        <f t="shared" si="15"/>
        <v>12.050500000000001</v>
      </c>
    </row>
    <row r="461" spans="1:8" x14ac:dyDescent="0.25">
      <c r="A461" t="s">
        <v>86</v>
      </c>
      <c r="B461" s="21">
        <v>38285</v>
      </c>
      <c r="C461" s="24" t="s">
        <v>96</v>
      </c>
      <c r="D461">
        <v>500</v>
      </c>
      <c r="E461">
        <v>5257.8</v>
      </c>
      <c r="F461">
        <v>4920</v>
      </c>
      <c r="G461">
        <f t="shared" si="14"/>
        <v>337.80000000000018</v>
      </c>
      <c r="H461" s="23">
        <f t="shared" si="15"/>
        <v>10.515600000000001</v>
      </c>
    </row>
    <row r="462" spans="1:8" x14ac:dyDescent="0.25">
      <c r="A462" t="s">
        <v>88</v>
      </c>
      <c r="B462" s="21">
        <v>38286</v>
      </c>
      <c r="C462" s="22" t="s">
        <v>91</v>
      </c>
      <c r="D462">
        <v>800</v>
      </c>
      <c r="E462">
        <v>89944.87999999999</v>
      </c>
      <c r="F462">
        <v>6776</v>
      </c>
      <c r="G462">
        <f t="shared" si="14"/>
        <v>83168.87999999999</v>
      </c>
      <c r="H462" s="23">
        <f t="shared" si="15"/>
        <v>112.43109999999999</v>
      </c>
    </row>
    <row r="463" spans="1:8" x14ac:dyDescent="0.25">
      <c r="A463" t="s">
        <v>84</v>
      </c>
      <c r="B463" s="21">
        <v>38288</v>
      </c>
      <c r="C463" s="22" t="s">
        <v>93</v>
      </c>
      <c r="D463">
        <v>100</v>
      </c>
      <c r="E463">
        <v>938.28</v>
      </c>
      <c r="F463">
        <v>1022</v>
      </c>
      <c r="G463">
        <f t="shared" si="14"/>
        <v>-83.720000000000027</v>
      </c>
      <c r="H463" s="23">
        <f t="shared" si="15"/>
        <v>9.3827999999999996</v>
      </c>
    </row>
    <row r="464" spans="1:8" x14ac:dyDescent="0.25">
      <c r="A464" t="s">
        <v>86</v>
      </c>
      <c r="B464" s="21">
        <v>38289</v>
      </c>
      <c r="C464" s="24" t="s">
        <v>96</v>
      </c>
      <c r="D464">
        <v>1000</v>
      </c>
      <c r="E464">
        <v>4518.7999999999993</v>
      </c>
      <c r="F464">
        <v>9840</v>
      </c>
      <c r="G464">
        <f t="shared" si="14"/>
        <v>-5321.2000000000007</v>
      </c>
      <c r="H464" s="23">
        <f t="shared" si="15"/>
        <v>4.5187999999999997</v>
      </c>
    </row>
    <row r="465" spans="1:8" x14ac:dyDescent="0.25">
      <c r="A465" t="s">
        <v>84</v>
      </c>
      <c r="B465" s="21">
        <v>38290</v>
      </c>
      <c r="C465" s="22" t="s">
        <v>91</v>
      </c>
      <c r="D465">
        <v>600</v>
      </c>
      <c r="E465">
        <v>5527.2000000000007</v>
      </c>
      <c r="F465">
        <v>6132</v>
      </c>
      <c r="G465">
        <f t="shared" si="14"/>
        <v>-604.79999999999927</v>
      </c>
      <c r="H465" s="23">
        <f t="shared" si="15"/>
        <v>9.2120000000000015</v>
      </c>
    </row>
    <row r="466" spans="1:8" x14ac:dyDescent="0.25">
      <c r="A466" t="s">
        <v>88</v>
      </c>
      <c r="B466" s="21">
        <v>38290</v>
      </c>
      <c r="C466" s="24" t="s">
        <v>89</v>
      </c>
      <c r="D466">
        <v>500</v>
      </c>
      <c r="E466">
        <v>46238</v>
      </c>
      <c r="F466">
        <v>4235</v>
      </c>
      <c r="G466">
        <f t="shared" si="14"/>
        <v>42003</v>
      </c>
      <c r="H466" s="23">
        <f t="shared" si="15"/>
        <v>92.475999999999999</v>
      </c>
    </row>
    <row r="467" spans="1:8" x14ac:dyDescent="0.25">
      <c r="A467" t="s">
        <v>84</v>
      </c>
      <c r="B467" s="21">
        <v>38290</v>
      </c>
      <c r="C467" s="24" t="s">
        <v>87</v>
      </c>
      <c r="D467">
        <v>100</v>
      </c>
      <c r="E467">
        <v>1401.6400000000003</v>
      </c>
      <c r="F467">
        <v>1022</v>
      </c>
      <c r="G467">
        <f t="shared" si="14"/>
        <v>379.64000000000033</v>
      </c>
      <c r="H467" s="23">
        <f t="shared" si="15"/>
        <v>14.016400000000003</v>
      </c>
    </row>
    <row r="468" spans="1:8" x14ac:dyDescent="0.25">
      <c r="A468" t="s">
        <v>84</v>
      </c>
      <c r="B468" s="21">
        <v>38291</v>
      </c>
      <c r="C468" s="22" t="s">
        <v>93</v>
      </c>
      <c r="D468">
        <v>100</v>
      </c>
      <c r="E468">
        <v>1757.2499999999998</v>
      </c>
      <c r="F468">
        <v>1022</v>
      </c>
      <c r="G468">
        <f t="shared" si="14"/>
        <v>735.24999999999977</v>
      </c>
      <c r="H468" s="23">
        <f t="shared" si="15"/>
        <v>17.572499999999998</v>
      </c>
    </row>
    <row r="469" spans="1:8" x14ac:dyDescent="0.25">
      <c r="A469" t="s">
        <v>84</v>
      </c>
      <c r="B469" s="21">
        <v>38294</v>
      </c>
      <c r="C469" s="24" t="s">
        <v>89</v>
      </c>
      <c r="D469">
        <v>500</v>
      </c>
      <c r="E469">
        <v>4045.1</v>
      </c>
      <c r="F469">
        <v>5110</v>
      </c>
      <c r="G469">
        <f t="shared" si="14"/>
        <v>-1064.9000000000001</v>
      </c>
      <c r="H469" s="23">
        <f t="shared" si="15"/>
        <v>8.0901999999999994</v>
      </c>
    </row>
    <row r="470" spans="1:8" x14ac:dyDescent="0.25">
      <c r="A470" t="s">
        <v>84</v>
      </c>
      <c r="B470" s="21">
        <v>38294</v>
      </c>
      <c r="C470" s="22" t="s">
        <v>95</v>
      </c>
      <c r="D470">
        <v>600</v>
      </c>
      <c r="E470">
        <v>9585.119999999999</v>
      </c>
      <c r="F470">
        <v>6132</v>
      </c>
      <c r="G470">
        <f t="shared" si="14"/>
        <v>3453.119999999999</v>
      </c>
      <c r="H470" s="23">
        <f t="shared" si="15"/>
        <v>15.975199999999999</v>
      </c>
    </row>
    <row r="471" spans="1:8" x14ac:dyDescent="0.25">
      <c r="A471" t="s">
        <v>88</v>
      </c>
      <c r="B471" s="21">
        <v>38295</v>
      </c>
      <c r="C471" s="22" t="s">
        <v>97</v>
      </c>
      <c r="D471">
        <v>800</v>
      </c>
      <c r="E471">
        <v>13593.6</v>
      </c>
      <c r="F471">
        <v>6776</v>
      </c>
      <c r="G471">
        <f t="shared" si="14"/>
        <v>6817.6</v>
      </c>
      <c r="H471" s="23">
        <f t="shared" si="15"/>
        <v>16.992000000000001</v>
      </c>
    </row>
    <row r="472" spans="1:8" x14ac:dyDescent="0.25">
      <c r="A472" t="s">
        <v>88</v>
      </c>
      <c r="B472" s="21">
        <v>38295</v>
      </c>
      <c r="C472" s="24" t="s">
        <v>89</v>
      </c>
      <c r="D472">
        <v>400</v>
      </c>
      <c r="E472">
        <v>82308.960000000006</v>
      </c>
      <c r="F472">
        <v>3388</v>
      </c>
      <c r="G472">
        <f t="shared" si="14"/>
        <v>78920.960000000006</v>
      </c>
      <c r="H472" s="23">
        <f t="shared" si="15"/>
        <v>205.7724</v>
      </c>
    </row>
    <row r="473" spans="1:8" x14ac:dyDescent="0.25">
      <c r="A473" t="s">
        <v>88</v>
      </c>
      <c r="B473" s="21">
        <v>38298</v>
      </c>
      <c r="C473" s="24" t="s">
        <v>96</v>
      </c>
      <c r="D473">
        <v>400</v>
      </c>
      <c r="E473">
        <v>9425.4</v>
      </c>
      <c r="F473">
        <v>3388</v>
      </c>
      <c r="G473">
        <f t="shared" si="14"/>
        <v>6037.4</v>
      </c>
      <c r="H473" s="23">
        <f t="shared" si="15"/>
        <v>23.563499999999998</v>
      </c>
    </row>
    <row r="474" spans="1:8" x14ac:dyDescent="0.25">
      <c r="A474" t="s">
        <v>84</v>
      </c>
      <c r="B474" s="21">
        <v>38298</v>
      </c>
      <c r="C474" s="22" t="s">
        <v>91</v>
      </c>
      <c r="D474">
        <v>700</v>
      </c>
      <c r="E474">
        <v>16741.759999999998</v>
      </c>
      <c r="F474">
        <v>7154</v>
      </c>
      <c r="G474">
        <f t="shared" si="14"/>
        <v>9587.7599999999984</v>
      </c>
      <c r="H474" s="23">
        <f t="shared" si="15"/>
        <v>23.916799999999999</v>
      </c>
    </row>
    <row r="475" spans="1:8" x14ac:dyDescent="0.25">
      <c r="A475" t="s">
        <v>84</v>
      </c>
      <c r="B475" s="21">
        <v>38299</v>
      </c>
      <c r="C475" s="22" t="s">
        <v>93</v>
      </c>
      <c r="D475">
        <v>700</v>
      </c>
      <c r="E475">
        <v>5800.06</v>
      </c>
      <c r="F475">
        <v>7154</v>
      </c>
      <c r="G475">
        <f t="shared" si="14"/>
        <v>-1353.9399999999996</v>
      </c>
      <c r="H475" s="23">
        <f t="shared" si="15"/>
        <v>8.2858000000000001</v>
      </c>
    </row>
    <row r="476" spans="1:8" x14ac:dyDescent="0.25">
      <c r="A476" t="s">
        <v>86</v>
      </c>
      <c r="B476" s="21">
        <v>38301</v>
      </c>
      <c r="C476" s="24" t="s">
        <v>96</v>
      </c>
      <c r="D476">
        <v>500</v>
      </c>
      <c r="E476">
        <v>4969.8</v>
      </c>
      <c r="F476">
        <v>4920</v>
      </c>
      <c r="G476">
        <f t="shared" si="14"/>
        <v>49.800000000000182</v>
      </c>
      <c r="H476" s="23">
        <f t="shared" si="15"/>
        <v>9.9396000000000004</v>
      </c>
    </row>
    <row r="477" spans="1:8" x14ac:dyDescent="0.25">
      <c r="A477" t="s">
        <v>86</v>
      </c>
      <c r="B477" s="21">
        <v>38303</v>
      </c>
      <c r="C477" s="24" t="s">
        <v>96</v>
      </c>
      <c r="D477">
        <v>800</v>
      </c>
      <c r="E477">
        <v>11460.16</v>
      </c>
      <c r="F477">
        <v>7872</v>
      </c>
      <c r="G477">
        <f t="shared" si="14"/>
        <v>3588.16</v>
      </c>
      <c r="H477" s="23">
        <f t="shared" si="15"/>
        <v>14.325200000000001</v>
      </c>
    </row>
    <row r="478" spans="1:8" x14ac:dyDescent="0.25">
      <c r="A478" t="s">
        <v>86</v>
      </c>
      <c r="B478" s="21">
        <v>38303</v>
      </c>
      <c r="C478" s="24" t="s">
        <v>89</v>
      </c>
      <c r="D478">
        <v>600</v>
      </c>
      <c r="E478">
        <v>5497.08</v>
      </c>
      <c r="F478">
        <v>5904</v>
      </c>
      <c r="G478">
        <f t="shared" si="14"/>
        <v>-406.92000000000007</v>
      </c>
      <c r="H478" s="23">
        <f t="shared" si="15"/>
        <v>9.1617999999999995</v>
      </c>
    </row>
    <row r="479" spans="1:8" x14ac:dyDescent="0.25">
      <c r="A479" t="s">
        <v>84</v>
      </c>
      <c r="B479" s="21">
        <v>38303</v>
      </c>
      <c r="C479" s="24" t="s">
        <v>87</v>
      </c>
      <c r="D479">
        <v>800</v>
      </c>
      <c r="E479">
        <v>21507.360000000001</v>
      </c>
      <c r="F479">
        <v>8176</v>
      </c>
      <c r="G479">
        <f t="shared" si="14"/>
        <v>13331.36</v>
      </c>
      <c r="H479" s="23">
        <f t="shared" si="15"/>
        <v>26.8842</v>
      </c>
    </row>
    <row r="480" spans="1:8" x14ac:dyDescent="0.25">
      <c r="A480" t="s">
        <v>86</v>
      </c>
      <c r="B480" s="21">
        <v>38303</v>
      </c>
      <c r="C480" s="24" t="s">
        <v>95</v>
      </c>
      <c r="D480">
        <v>700</v>
      </c>
      <c r="E480">
        <v>6357.12</v>
      </c>
      <c r="F480">
        <v>6888</v>
      </c>
      <c r="G480">
        <f t="shared" si="14"/>
        <v>-530.88000000000011</v>
      </c>
      <c r="H480" s="23">
        <f t="shared" si="15"/>
        <v>9.0815999999999999</v>
      </c>
    </row>
    <row r="481" spans="1:8" x14ac:dyDescent="0.25">
      <c r="A481" t="s">
        <v>86</v>
      </c>
      <c r="B481" s="21">
        <v>38304</v>
      </c>
      <c r="C481" s="22" t="s">
        <v>85</v>
      </c>
      <c r="D481">
        <v>1000</v>
      </c>
      <c r="E481">
        <v>9348.1999999999989</v>
      </c>
      <c r="F481">
        <v>9840</v>
      </c>
      <c r="G481">
        <f t="shared" si="14"/>
        <v>-491.80000000000109</v>
      </c>
      <c r="H481" s="23">
        <f t="shared" si="15"/>
        <v>9.3481999999999985</v>
      </c>
    </row>
    <row r="482" spans="1:8" x14ac:dyDescent="0.25">
      <c r="A482" t="s">
        <v>88</v>
      </c>
      <c r="B482" s="21">
        <v>38305</v>
      </c>
      <c r="C482" s="24" t="s">
        <v>94</v>
      </c>
      <c r="D482">
        <v>900</v>
      </c>
      <c r="E482">
        <v>88173.900000000009</v>
      </c>
      <c r="F482">
        <v>7623</v>
      </c>
      <c r="G482">
        <f t="shared" si="14"/>
        <v>80550.900000000009</v>
      </c>
      <c r="H482" s="23">
        <f t="shared" si="15"/>
        <v>97.971000000000004</v>
      </c>
    </row>
    <row r="483" spans="1:8" x14ac:dyDescent="0.25">
      <c r="A483" t="s">
        <v>86</v>
      </c>
      <c r="B483" s="21">
        <v>38305</v>
      </c>
      <c r="C483" s="22" t="s">
        <v>87</v>
      </c>
      <c r="D483">
        <v>900</v>
      </c>
      <c r="E483">
        <v>9675.18</v>
      </c>
      <c r="F483">
        <v>8856</v>
      </c>
      <c r="G483">
        <f t="shared" si="14"/>
        <v>819.18000000000029</v>
      </c>
      <c r="H483" s="23">
        <f t="shared" si="15"/>
        <v>10.7502</v>
      </c>
    </row>
    <row r="484" spans="1:8" x14ac:dyDescent="0.25">
      <c r="A484" t="s">
        <v>86</v>
      </c>
      <c r="B484" s="21">
        <v>38305</v>
      </c>
      <c r="C484" s="22" t="s">
        <v>85</v>
      </c>
      <c r="D484">
        <v>900</v>
      </c>
      <c r="E484">
        <v>5311.9800000000005</v>
      </c>
      <c r="F484">
        <v>8856</v>
      </c>
      <c r="G484">
        <f t="shared" si="14"/>
        <v>-3544.0199999999995</v>
      </c>
      <c r="H484" s="23">
        <f t="shared" si="15"/>
        <v>5.9022000000000006</v>
      </c>
    </row>
    <row r="485" spans="1:8" x14ac:dyDescent="0.25">
      <c r="A485" t="s">
        <v>88</v>
      </c>
      <c r="B485" s="21">
        <v>38305</v>
      </c>
      <c r="C485" s="24" t="s">
        <v>95</v>
      </c>
      <c r="D485">
        <v>500</v>
      </c>
      <c r="E485">
        <v>52564.200000000004</v>
      </c>
      <c r="F485">
        <v>4235</v>
      </c>
      <c r="G485">
        <f t="shared" si="14"/>
        <v>48329.200000000004</v>
      </c>
      <c r="H485" s="23">
        <f t="shared" si="15"/>
        <v>105.12840000000001</v>
      </c>
    </row>
    <row r="486" spans="1:8" x14ac:dyDescent="0.25">
      <c r="A486" t="s">
        <v>88</v>
      </c>
      <c r="B486" s="21">
        <v>38306</v>
      </c>
      <c r="C486" s="24" t="s">
        <v>92</v>
      </c>
      <c r="D486">
        <v>1000</v>
      </c>
      <c r="E486">
        <v>19665</v>
      </c>
      <c r="F486">
        <v>8470</v>
      </c>
      <c r="G486">
        <f t="shared" si="14"/>
        <v>11195</v>
      </c>
      <c r="H486" s="23">
        <f t="shared" si="15"/>
        <v>19.664999999999999</v>
      </c>
    </row>
    <row r="487" spans="1:8" x14ac:dyDescent="0.25">
      <c r="A487" t="s">
        <v>86</v>
      </c>
      <c r="B487" s="21">
        <v>38307</v>
      </c>
      <c r="C487" s="22" t="s">
        <v>93</v>
      </c>
      <c r="D487">
        <v>600</v>
      </c>
      <c r="E487">
        <v>6864.0000000000009</v>
      </c>
      <c r="F487">
        <v>5904</v>
      </c>
      <c r="G487">
        <f t="shared" si="14"/>
        <v>960.00000000000091</v>
      </c>
      <c r="H487" s="23">
        <f t="shared" si="15"/>
        <v>11.440000000000001</v>
      </c>
    </row>
    <row r="488" spans="1:8" x14ac:dyDescent="0.25">
      <c r="A488" t="s">
        <v>84</v>
      </c>
      <c r="B488" s="21">
        <v>38307</v>
      </c>
      <c r="C488" s="22" t="s">
        <v>93</v>
      </c>
      <c r="D488">
        <v>600</v>
      </c>
      <c r="E488">
        <v>10260</v>
      </c>
      <c r="F488">
        <v>6132</v>
      </c>
      <c r="G488">
        <f t="shared" si="14"/>
        <v>4128</v>
      </c>
      <c r="H488" s="23">
        <f t="shared" si="15"/>
        <v>17.100000000000001</v>
      </c>
    </row>
    <row r="489" spans="1:8" x14ac:dyDescent="0.25">
      <c r="A489" t="s">
        <v>86</v>
      </c>
      <c r="B489" s="21">
        <v>38309</v>
      </c>
      <c r="C489" s="24" t="s">
        <v>96</v>
      </c>
      <c r="D489">
        <v>800</v>
      </c>
      <c r="E489">
        <v>4284</v>
      </c>
      <c r="F489">
        <v>7872</v>
      </c>
      <c r="G489">
        <f t="shared" si="14"/>
        <v>-3588</v>
      </c>
      <c r="H489" s="23">
        <f t="shared" si="15"/>
        <v>5.3550000000000004</v>
      </c>
    </row>
    <row r="490" spans="1:8" x14ac:dyDescent="0.25">
      <c r="A490" t="s">
        <v>88</v>
      </c>
      <c r="B490" s="21">
        <v>38310</v>
      </c>
      <c r="C490" s="24" t="s">
        <v>89</v>
      </c>
      <c r="D490">
        <v>200</v>
      </c>
      <c r="E490">
        <v>3414.96</v>
      </c>
      <c r="F490">
        <v>1694</v>
      </c>
      <c r="G490">
        <f t="shared" si="14"/>
        <v>1720.96</v>
      </c>
      <c r="H490" s="23">
        <f t="shared" si="15"/>
        <v>17.0748</v>
      </c>
    </row>
    <row r="491" spans="1:8" x14ac:dyDescent="0.25">
      <c r="A491" t="s">
        <v>84</v>
      </c>
      <c r="B491" s="21">
        <v>38310</v>
      </c>
      <c r="C491" s="24" t="s">
        <v>87</v>
      </c>
      <c r="D491">
        <v>1000</v>
      </c>
      <c r="E491">
        <v>9035.4000000000015</v>
      </c>
      <c r="F491">
        <v>10220</v>
      </c>
      <c r="G491">
        <f t="shared" si="14"/>
        <v>-1184.5999999999985</v>
      </c>
      <c r="H491" s="23">
        <f t="shared" si="15"/>
        <v>9.035400000000001</v>
      </c>
    </row>
    <row r="492" spans="1:8" x14ac:dyDescent="0.25">
      <c r="A492" t="s">
        <v>88</v>
      </c>
      <c r="B492" s="21">
        <v>38310</v>
      </c>
      <c r="C492" s="24" t="s">
        <v>95</v>
      </c>
      <c r="D492">
        <v>400</v>
      </c>
      <c r="E492">
        <v>6123.2</v>
      </c>
      <c r="F492">
        <v>3388</v>
      </c>
      <c r="G492">
        <f t="shared" si="14"/>
        <v>2735.2</v>
      </c>
      <c r="H492" s="23">
        <f t="shared" si="15"/>
        <v>15.308</v>
      </c>
    </row>
    <row r="493" spans="1:8" x14ac:dyDescent="0.25">
      <c r="A493" t="s">
        <v>86</v>
      </c>
      <c r="B493" s="21">
        <v>38311</v>
      </c>
      <c r="C493" s="24" t="s">
        <v>96</v>
      </c>
      <c r="D493">
        <v>300</v>
      </c>
      <c r="E493">
        <v>4231.8</v>
      </c>
      <c r="F493">
        <v>2952</v>
      </c>
      <c r="G493">
        <f t="shared" si="14"/>
        <v>1279.8000000000002</v>
      </c>
      <c r="H493" s="23">
        <f t="shared" si="15"/>
        <v>14.106</v>
      </c>
    </row>
    <row r="494" spans="1:8" x14ac:dyDescent="0.25">
      <c r="A494" t="s">
        <v>86</v>
      </c>
      <c r="B494" s="21">
        <v>38311</v>
      </c>
      <c r="C494" s="22" t="s">
        <v>93</v>
      </c>
      <c r="D494">
        <v>500</v>
      </c>
      <c r="E494">
        <v>3399</v>
      </c>
      <c r="F494">
        <v>4920</v>
      </c>
      <c r="G494">
        <f t="shared" si="14"/>
        <v>-1521</v>
      </c>
      <c r="H494" s="23">
        <f t="shared" si="15"/>
        <v>6.798</v>
      </c>
    </row>
    <row r="495" spans="1:8" x14ac:dyDescent="0.25">
      <c r="A495" t="s">
        <v>86</v>
      </c>
      <c r="B495" s="21">
        <v>38312</v>
      </c>
      <c r="C495" s="22" t="s">
        <v>91</v>
      </c>
      <c r="D495">
        <v>200</v>
      </c>
      <c r="E495">
        <v>1676.56</v>
      </c>
      <c r="F495">
        <v>1968</v>
      </c>
      <c r="G495">
        <f t="shared" si="14"/>
        <v>-291.44000000000005</v>
      </c>
      <c r="H495" s="23">
        <f t="shared" si="15"/>
        <v>8.3827999999999996</v>
      </c>
    </row>
    <row r="496" spans="1:8" x14ac:dyDescent="0.25">
      <c r="A496" t="s">
        <v>86</v>
      </c>
      <c r="B496" s="21">
        <v>38313</v>
      </c>
      <c r="C496" s="24" t="s">
        <v>96</v>
      </c>
      <c r="D496">
        <v>400</v>
      </c>
      <c r="E496">
        <v>4267.8</v>
      </c>
      <c r="F496">
        <v>3936</v>
      </c>
      <c r="G496">
        <f t="shared" si="14"/>
        <v>331.80000000000018</v>
      </c>
      <c r="H496" s="23">
        <f t="shared" si="15"/>
        <v>10.669500000000001</v>
      </c>
    </row>
    <row r="497" spans="1:8" x14ac:dyDescent="0.25">
      <c r="A497" t="s">
        <v>86</v>
      </c>
      <c r="B497" s="21">
        <v>38313</v>
      </c>
      <c r="C497" s="24" t="s">
        <v>96</v>
      </c>
      <c r="D497">
        <v>100</v>
      </c>
      <c r="E497">
        <v>1108.6000000000001</v>
      </c>
      <c r="F497">
        <v>984</v>
      </c>
      <c r="G497">
        <f t="shared" si="14"/>
        <v>124.60000000000014</v>
      </c>
      <c r="H497" s="23">
        <f t="shared" si="15"/>
        <v>11.086000000000002</v>
      </c>
    </row>
    <row r="498" spans="1:8" x14ac:dyDescent="0.25">
      <c r="A498" t="s">
        <v>88</v>
      </c>
      <c r="B498" s="21">
        <v>38313</v>
      </c>
      <c r="C498" s="24" t="s">
        <v>87</v>
      </c>
      <c r="D498">
        <v>900</v>
      </c>
      <c r="E498">
        <v>73170.720000000001</v>
      </c>
      <c r="F498">
        <v>7623</v>
      </c>
      <c r="G498">
        <f t="shared" si="14"/>
        <v>65547.72</v>
      </c>
      <c r="H498" s="23">
        <f t="shared" si="15"/>
        <v>81.300799999999995</v>
      </c>
    </row>
    <row r="499" spans="1:8" x14ac:dyDescent="0.25">
      <c r="A499" t="s">
        <v>86</v>
      </c>
      <c r="B499" s="21">
        <v>38314</v>
      </c>
      <c r="C499" s="24" t="s">
        <v>96</v>
      </c>
      <c r="D499">
        <v>400</v>
      </c>
      <c r="E499">
        <v>3117.5200000000004</v>
      </c>
      <c r="F499">
        <v>3936</v>
      </c>
      <c r="G499">
        <f t="shared" si="14"/>
        <v>-818.47999999999956</v>
      </c>
      <c r="H499" s="23">
        <f t="shared" si="15"/>
        <v>7.7938000000000009</v>
      </c>
    </row>
    <row r="500" spans="1:8" x14ac:dyDescent="0.25">
      <c r="A500" t="s">
        <v>86</v>
      </c>
      <c r="B500" s="21">
        <v>38314</v>
      </c>
      <c r="C500" s="24" t="s">
        <v>87</v>
      </c>
      <c r="D500">
        <v>300</v>
      </c>
      <c r="E500">
        <v>3037.14</v>
      </c>
      <c r="F500">
        <v>2952</v>
      </c>
      <c r="G500">
        <f t="shared" si="14"/>
        <v>85.139999999999873</v>
      </c>
      <c r="H500" s="23">
        <f t="shared" si="15"/>
        <v>10.123799999999999</v>
      </c>
    </row>
    <row r="501" spans="1:8" x14ac:dyDescent="0.25">
      <c r="A501" t="s">
        <v>84</v>
      </c>
      <c r="B501" s="21">
        <v>38315</v>
      </c>
      <c r="C501" s="24" t="s">
        <v>92</v>
      </c>
      <c r="D501">
        <v>400</v>
      </c>
      <c r="E501">
        <v>8727.1200000000008</v>
      </c>
      <c r="F501">
        <v>4088</v>
      </c>
      <c r="G501">
        <f t="shared" si="14"/>
        <v>4639.1200000000008</v>
      </c>
      <c r="H501" s="23">
        <f t="shared" si="15"/>
        <v>21.817800000000002</v>
      </c>
    </row>
    <row r="502" spans="1:8" x14ac:dyDescent="0.25">
      <c r="A502" t="s">
        <v>84</v>
      </c>
      <c r="B502" s="21">
        <v>38315</v>
      </c>
      <c r="C502" s="22" t="s">
        <v>96</v>
      </c>
      <c r="D502">
        <v>100</v>
      </c>
      <c r="E502">
        <v>939.06</v>
      </c>
      <c r="F502">
        <v>1022</v>
      </c>
      <c r="G502">
        <f t="shared" si="14"/>
        <v>-82.940000000000055</v>
      </c>
      <c r="H502" s="23">
        <f t="shared" si="15"/>
        <v>9.3905999999999992</v>
      </c>
    </row>
    <row r="503" spans="1:8" x14ac:dyDescent="0.25">
      <c r="A503" t="s">
        <v>86</v>
      </c>
      <c r="B503" s="21">
        <v>38318</v>
      </c>
      <c r="C503" s="24" t="s">
        <v>96</v>
      </c>
      <c r="D503">
        <v>400</v>
      </c>
      <c r="E503">
        <v>3808.8</v>
      </c>
      <c r="F503">
        <v>3936</v>
      </c>
      <c r="G503">
        <f t="shared" si="14"/>
        <v>-127.19999999999982</v>
      </c>
      <c r="H503" s="23">
        <f t="shared" si="15"/>
        <v>9.5220000000000002</v>
      </c>
    </row>
    <row r="504" spans="1:8" x14ac:dyDescent="0.25">
      <c r="A504" t="s">
        <v>86</v>
      </c>
      <c r="B504" s="21">
        <v>38318</v>
      </c>
      <c r="C504" s="24" t="s">
        <v>89</v>
      </c>
      <c r="D504">
        <v>500</v>
      </c>
      <c r="E504">
        <v>2076.9</v>
      </c>
      <c r="F504">
        <v>4920</v>
      </c>
      <c r="G504">
        <f t="shared" si="14"/>
        <v>-2843.1</v>
      </c>
      <c r="H504" s="23">
        <f t="shared" si="15"/>
        <v>4.1538000000000004</v>
      </c>
    </row>
    <row r="505" spans="1:8" x14ac:dyDescent="0.25">
      <c r="A505" t="s">
        <v>86</v>
      </c>
      <c r="B505" s="21">
        <v>38318</v>
      </c>
      <c r="C505" s="22" t="s">
        <v>93</v>
      </c>
      <c r="D505">
        <v>100</v>
      </c>
      <c r="E505">
        <v>1002</v>
      </c>
      <c r="F505">
        <v>984</v>
      </c>
      <c r="G505">
        <f t="shared" si="14"/>
        <v>18</v>
      </c>
      <c r="H505" s="23">
        <f t="shared" si="15"/>
        <v>10.02</v>
      </c>
    </row>
    <row r="506" spans="1:8" x14ac:dyDescent="0.25">
      <c r="A506" t="s">
        <v>84</v>
      </c>
      <c r="B506" s="21">
        <v>38318</v>
      </c>
      <c r="C506" s="22" t="s">
        <v>93</v>
      </c>
      <c r="D506">
        <v>500</v>
      </c>
      <c r="E506">
        <v>8258.4</v>
      </c>
      <c r="F506">
        <v>5110</v>
      </c>
      <c r="G506">
        <f t="shared" si="14"/>
        <v>3148.3999999999996</v>
      </c>
      <c r="H506" s="23">
        <f t="shared" si="15"/>
        <v>16.5168</v>
      </c>
    </row>
    <row r="507" spans="1:8" x14ac:dyDescent="0.25">
      <c r="A507" t="s">
        <v>86</v>
      </c>
      <c r="B507" s="21">
        <v>38319</v>
      </c>
      <c r="C507" s="24" t="s">
        <v>94</v>
      </c>
      <c r="D507">
        <v>600</v>
      </c>
      <c r="E507">
        <v>5520.06</v>
      </c>
      <c r="F507">
        <v>5904</v>
      </c>
      <c r="G507">
        <f t="shared" si="14"/>
        <v>-383.9399999999996</v>
      </c>
      <c r="H507" s="23">
        <f t="shared" si="15"/>
        <v>9.2001000000000008</v>
      </c>
    </row>
    <row r="508" spans="1:8" x14ac:dyDescent="0.25">
      <c r="A508" t="s">
        <v>84</v>
      </c>
      <c r="B508" s="21">
        <v>38319</v>
      </c>
      <c r="C508" s="24" t="s">
        <v>89</v>
      </c>
      <c r="D508">
        <v>300</v>
      </c>
      <c r="E508">
        <v>7871.76</v>
      </c>
      <c r="F508">
        <v>3066</v>
      </c>
      <c r="G508">
        <f t="shared" si="14"/>
        <v>4805.76</v>
      </c>
      <c r="H508" s="23">
        <f t="shared" si="15"/>
        <v>26.2392</v>
      </c>
    </row>
    <row r="509" spans="1:8" x14ac:dyDescent="0.25">
      <c r="A509" t="s">
        <v>88</v>
      </c>
      <c r="B509" s="21">
        <v>38320</v>
      </c>
      <c r="C509" s="24" t="s">
        <v>87</v>
      </c>
      <c r="D509">
        <v>300</v>
      </c>
      <c r="E509">
        <v>34782.239999999998</v>
      </c>
      <c r="F509">
        <v>2541</v>
      </c>
      <c r="G509">
        <f t="shared" si="14"/>
        <v>32241.239999999998</v>
      </c>
      <c r="H509" s="23">
        <f t="shared" si="15"/>
        <v>115.9408</v>
      </c>
    </row>
    <row r="510" spans="1:8" x14ac:dyDescent="0.25">
      <c r="A510" t="s">
        <v>86</v>
      </c>
      <c r="B510" s="21">
        <v>38320</v>
      </c>
      <c r="C510" s="24" t="s">
        <v>95</v>
      </c>
      <c r="D510">
        <v>800</v>
      </c>
      <c r="E510">
        <v>4434.4000000000005</v>
      </c>
      <c r="F510">
        <v>7872</v>
      </c>
      <c r="G510">
        <f t="shared" si="14"/>
        <v>-3437.5999999999995</v>
      </c>
      <c r="H510" s="23">
        <f t="shared" si="15"/>
        <v>5.543000000000001</v>
      </c>
    </row>
    <row r="511" spans="1:8" x14ac:dyDescent="0.25">
      <c r="A511" t="s">
        <v>84</v>
      </c>
      <c r="B511" s="21">
        <v>38321</v>
      </c>
      <c r="C511" s="22" t="s">
        <v>93</v>
      </c>
      <c r="D511">
        <v>900</v>
      </c>
      <c r="E511">
        <v>24946.83</v>
      </c>
      <c r="F511">
        <v>9198</v>
      </c>
      <c r="G511">
        <f t="shared" si="14"/>
        <v>15748.830000000002</v>
      </c>
      <c r="H511" s="23">
        <f t="shared" si="15"/>
        <v>27.718700000000002</v>
      </c>
    </row>
    <row r="512" spans="1:8" x14ac:dyDescent="0.25">
      <c r="A512" t="s">
        <v>86</v>
      </c>
      <c r="B512" s="21">
        <v>38321</v>
      </c>
      <c r="C512" s="22" t="s">
        <v>98</v>
      </c>
      <c r="D512">
        <v>200</v>
      </c>
      <c r="E512">
        <v>2010.4200000000003</v>
      </c>
      <c r="F512">
        <v>1968</v>
      </c>
      <c r="G512">
        <f t="shared" si="14"/>
        <v>42.4200000000003</v>
      </c>
      <c r="H512" s="23">
        <f t="shared" si="15"/>
        <v>10.052100000000001</v>
      </c>
    </row>
    <row r="513" spans="1:8" x14ac:dyDescent="0.25">
      <c r="A513" t="s">
        <v>86</v>
      </c>
      <c r="B513" s="21">
        <v>38322</v>
      </c>
      <c r="C513" s="22" t="s">
        <v>91</v>
      </c>
      <c r="D513">
        <v>1000</v>
      </c>
      <c r="E513">
        <v>12504</v>
      </c>
      <c r="F513">
        <v>9840</v>
      </c>
      <c r="G513">
        <f t="shared" si="14"/>
        <v>2664</v>
      </c>
      <c r="H513" s="23">
        <f t="shared" si="15"/>
        <v>12.504</v>
      </c>
    </row>
    <row r="514" spans="1:8" x14ac:dyDescent="0.25">
      <c r="A514" t="s">
        <v>86</v>
      </c>
      <c r="B514" s="21">
        <v>38322</v>
      </c>
      <c r="C514" s="24" t="s">
        <v>95</v>
      </c>
      <c r="D514">
        <v>800</v>
      </c>
      <c r="E514">
        <v>6770.4</v>
      </c>
      <c r="F514">
        <v>7872</v>
      </c>
      <c r="G514">
        <f t="shared" si="14"/>
        <v>-1101.6000000000004</v>
      </c>
      <c r="H514" s="23">
        <f t="shared" si="15"/>
        <v>8.4629999999999992</v>
      </c>
    </row>
    <row r="515" spans="1:8" x14ac:dyDescent="0.25">
      <c r="A515" t="s">
        <v>84</v>
      </c>
      <c r="B515" s="21">
        <v>38322</v>
      </c>
      <c r="C515" s="24" t="s">
        <v>87</v>
      </c>
      <c r="D515">
        <v>600</v>
      </c>
      <c r="E515">
        <v>5183.1000000000004</v>
      </c>
      <c r="F515">
        <v>6132</v>
      </c>
      <c r="G515">
        <f t="shared" ref="G515:G564" si="16">E515-F515</f>
        <v>-948.89999999999964</v>
      </c>
      <c r="H515" s="23">
        <f t="shared" ref="H515:H564" si="17">E515/D515</f>
        <v>8.6385000000000005</v>
      </c>
    </row>
    <row r="516" spans="1:8" x14ac:dyDescent="0.25">
      <c r="A516" t="s">
        <v>86</v>
      </c>
      <c r="B516" s="21">
        <v>38324</v>
      </c>
      <c r="C516" s="24" t="s">
        <v>94</v>
      </c>
      <c r="D516">
        <v>900</v>
      </c>
      <c r="E516">
        <v>13789.440000000002</v>
      </c>
      <c r="F516">
        <v>8856</v>
      </c>
      <c r="G516">
        <f t="shared" si="16"/>
        <v>4933.4400000000023</v>
      </c>
      <c r="H516" s="23">
        <f t="shared" si="17"/>
        <v>15.321600000000002</v>
      </c>
    </row>
    <row r="517" spans="1:8" x14ac:dyDescent="0.25">
      <c r="A517" t="s">
        <v>84</v>
      </c>
      <c r="B517" s="21">
        <v>38325</v>
      </c>
      <c r="C517" s="24" t="s">
        <v>96</v>
      </c>
      <c r="D517">
        <v>400</v>
      </c>
      <c r="E517">
        <v>9112.4000000000015</v>
      </c>
      <c r="F517">
        <v>4088</v>
      </c>
      <c r="G517">
        <f t="shared" si="16"/>
        <v>5024.4000000000015</v>
      </c>
      <c r="H517" s="23">
        <f t="shared" si="17"/>
        <v>22.781000000000002</v>
      </c>
    </row>
    <row r="518" spans="1:8" x14ac:dyDescent="0.25">
      <c r="A518" t="s">
        <v>84</v>
      </c>
      <c r="B518" s="21">
        <v>38325</v>
      </c>
      <c r="C518" s="22" t="s">
        <v>85</v>
      </c>
      <c r="D518">
        <v>800</v>
      </c>
      <c r="E518">
        <v>20820.240000000002</v>
      </c>
      <c r="F518">
        <v>8176</v>
      </c>
      <c r="G518">
        <f t="shared" si="16"/>
        <v>12644.240000000002</v>
      </c>
      <c r="H518" s="23">
        <f t="shared" si="17"/>
        <v>26.025300000000001</v>
      </c>
    </row>
    <row r="519" spans="1:8" x14ac:dyDescent="0.25">
      <c r="A519" t="s">
        <v>86</v>
      </c>
      <c r="B519" s="21">
        <v>38325</v>
      </c>
      <c r="C519" s="24" t="s">
        <v>95</v>
      </c>
      <c r="D519">
        <v>500</v>
      </c>
      <c r="E519">
        <v>4304</v>
      </c>
      <c r="F519">
        <v>4920</v>
      </c>
      <c r="G519">
        <f t="shared" si="16"/>
        <v>-616</v>
      </c>
      <c r="H519" s="23">
        <f t="shared" si="17"/>
        <v>8.6080000000000005</v>
      </c>
    </row>
    <row r="520" spans="1:8" x14ac:dyDescent="0.25">
      <c r="A520" t="s">
        <v>84</v>
      </c>
      <c r="B520" s="21">
        <v>38325</v>
      </c>
      <c r="C520" s="22" t="s">
        <v>94</v>
      </c>
      <c r="D520">
        <v>800</v>
      </c>
      <c r="E520">
        <v>20912.080000000002</v>
      </c>
      <c r="F520">
        <v>8176</v>
      </c>
      <c r="G520">
        <f t="shared" si="16"/>
        <v>12736.080000000002</v>
      </c>
      <c r="H520" s="23">
        <f t="shared" si="17"/>
        <v>26.140100000000004</v>
      </c>
    </row>
    <row r="521" spans="1:8" x14ac:dyDescent="0.25">
      <c r="A521" t="s">
        <v>88</v>
      </c>
      <c r="B521" s="21">
        <v>38325</v>
      </c>
      <c r="C521" s="24" t="s">
        <v>95</v>
      </c>
      <c r="D521">
        <v>900</v>
      </c>
      <c r="E521">
        <v>149227.74</v>
      </c>
      <c r="F521">
        <v>7623</v>
      </c>
      <c r="G521">
        <f t="shared" si="16"/>
        <v>141604.74</v>
      </c>
      <c r="H521" s="23">
        <f t="shared" si="17"/>
        <v>165.80859999999998</v>
      </c>
    </row>
    <row r="522" spans="1:8" x14ac:dyDescent="0.25">
      <c r="A522" t="s">
        <v>88</v>
      </c>
      <c r="B522" s="21">
        <v>38326</v>
      </c>
      <c r="C522" s="22" t="s">
        <v>85</v>
      </c>
      <c r="D522">
        <v>800</v>
      </c>
      <c r="E522">
        <v>22081.360000000001</v>
      </c>
      <c r="F522">
        <v>6776</v>
      </c>
      <c r="G522">
        <f t="shared" si="16"/>
        <v>15305.36</v>
      </c>
      <c r="H522" s="23">
        <f t="shared" si="17"/>
        <v>27.601700000000001</v>
      </c>
    </row>
    <row r="523" spans="1:8" x14ac:dyDescent="0.25">
      <c r="A523" t="s">
        <v>86</v>
      </c>
      <c r="B523" s="21">
        <v>38327</v>
      </c>
      <c r="C523" s="22" t="s">
        <v>93</v>
      </c>
      <c r="D523">
        <v>1000</v>
      </c>
      <c r="E523">
        <v>9476</v>
      </c>
      <c r="F523">
        <v>9840</v>
      </c>
      <c r="G523">
        <f t="shared" si="16"/>
        <v>-364</v>
      </c>
      <c r="H523" s="23">
        <f t="shared" si="17"/>
        <v>9.4760000000000009</v>
      </c>
    </row>
    <row r="524" spans="1:8" x14ac:dyDescent="0.25">
      <c r="A524" t="s">
        <v>84</v>
      </c>
      <c r="B524" s="21">
        <v>38328</v>
      </c>
      <c r="C524" s="24" t="s">
        <v>96</v>
      </c>
      <c r="D524">
        <v>100</v>
      </c>
      <c r="E524">
        <v>1985.7399999999998</v>
      </c>
      <c r="F524">
        <v>1022</v>
      </c>
      <c r="G524">
        <f t="shared" si="16"/>
        <v>963.73999999999978</v>
      </c>
      <c r="H524" s="23">
        <f t="shared" si="17"/>
        <v>19.857399999999998</v>
      </c>
    </row>
    <row r="525" spans="1:8" x14ac:dyDescent="0.25">
      <c r="A525" t="s">
        <v>88</v>
      </c>
      <c r="B525" s="21">
        <v>38328</v>
      </c>
      <c r="C525" s="22" t="s">
        <v>91</v>
      </c>
      <c r="D525">
        <v>700</v>
      </c>
      <c r="E525">
        <v>15374.45</v>
      </c>
      <c r="F525">
        <v>5929</v>
      </c>
      <c r="G525">
        <f t="shared" si="16"/>
        <v>9445.4500000000007</v>
      </c>
      <c r="H525" s="23">
        <f t="shared" si="17"/>
        <v>21.9635</v>
      </c>
    </row>
    <row r="526" spans="1:8" x14ac:dyDescent="0.25">
      <c r="A526" t="s">
        <v>88</v>
      </c>
      <c r="B526" s="21">
        <v>38328</v>
      </c>
      <c r="C526" s="22" t="s">
        <v>98</v>
      </c>
      <c r="D526">
        <v>100</v>
      </c>
      <c r="E526">
        <v>11103.859999999999</v>
      </c>
      <c r="F526">
        <v>847</v>
      </c>
      <c r="G526">
        <f t="shared" si="16"/>
        <v>10256.859999999999</v>
      </c>
      <c r="H526" s="23">
        <f t="shared" si="17"/>
        <v>111.03859999999999</v>
      </c>
    </row>
    <row r="527" spans="1:8" x14ac:dyDescent="0.25">
      <c r="A527" t="s">
        <v>84</v>
      </c>
      <c r="B527" s="21">
        <v>38329</v>
      </c>
      <c r="C527" s="22" t="s">
        <v>87</v>
      </c>
      <c r="D527">
        <v>900</v>
      </c>
      <c r="E527">
        <v>5626.8</v>
      </c>
      <c r="F527">
        <v>9198</v>
      </c>
      <c r="G527">
        <f t="shared" si="16"/>
        <v>-3571.2</v>
      </c>
      <c r="H527" s="23">
        <f t="shared" si="17"/>
        <v>6.2519999999999998</v>
      </c>
    </row>
    <row r="528" spans="1:8" x14ac:dyDescent="0.25">
      <c r="A528" t="s">
        <v>84</v>
      </c>
      <c r="B528" s="21">
        <v>38329</v>
      </c>
      <c r="C528" s="24" t="s">
        <v>95</v>
      </c>
      <c r="D528">
        <v>400</v>
      </c>
      <c r="E528">
        <v>8790.5999999999985</v>
      </c>
      <c r="F528">
        <v>4088</v>
      </c>
      <c r="G528">
        <f t="shared" si="16"/>
        <v>4702.5999999999985</v>
      </c>
      <c r="H528" s="23">
        <f t="shared" si="17"/>
        <v>21.976499999999998</v>
      </c>
    </row>
    <row r="529" spans="1:8" x14ac:dyDescent="0.25">
      <c r="A529" t="s">
        <v>88</v>
      </c>
      <c r="B529" s="21">
        <v>38330</v>
      </c>
      <c r="C529" s="22" t="s">
        <v>91</v>
      </c>
      <c r="D529">
        <v>100</v>
      </c>
      <c r="E529">
        <v>1840.4400000000003</v>
      </c>
      <c r="F529">
        <v>847</v>
      </c>
      <c r="G529">
        <f t="shared" si="16"/>
        <v>993.44000000000028</v>
      </c>
      <c r="H529" s="23">
        <f t="shared" si="17"/>
        <v>18.404400000000003</v>
      </c>
    </row>
    <row r="530" spans="1:8" x14ac:dyDescent="0.25">
      <c r="A530" t="s">
        <v>86</v>
      </c>
      <c r="B530" s="21">
        <v>38330</v>
      </c>
      <c r="C530" s="24" t="s">
        <v>89</v>
      </c>
      <c r="D530">
        <v>600</v>
      </c>
      <c r="E530">
        <v>5799.6</v>
      </c>
      <c r="F530">
        <v>5904</v>
      </c>
      <c r="G530">
        <f t="shared" si="16"/>
        <v>-104.39999999999964</v>
      </c>
      <c r="H530" s="23">
        <f t="shared" si="17"/>
        <v>9.6660000000000004</v>
      </c>
    </row>
    <row r="531" spans="1:8" x14ac:dyDescent="0.25">
      <c r="A531" t="s">
        <v>88</v>
      </c>
      <c r="B531" s="21">
        <v>38330</v>
      </c>
      <c r="C531" s="22" t="s">
        <v>93</v>
      </c>
      <c r="D531">
        <v>1000</v>
      </c>
      <c r="E531">
        <v>95580.9</v>
      </c>
      <c r="F531">
        <v>8470</v>
      </c>
      <c r="G531">
        <f t="shared" si="16"/>
        <v>87110.9</v>
      </c>
      <c r="H531" s="23">
        <f t="shared" si="17"/>
        <v>95.5809</v>
      </c>
    </row>
    <row r="532" spans="1:8" x14ac:dyDescent="0.25">
      <c r="A532" t="s">
        <v>86</v>
      </c>
      <c r="B532" s="21">
        <v>38330</v>
      </c>
      <c r="C532" s="22" t="s">
        <v>93</v>
      </c>
      <c r="D532">
        <v>200</v>
      </c>
      <c r="E532">
        <v>2829.96</v>
      </c>
      <c r="F532">
        <v>1968</v>
      </c>
      <c r="G532">
        <f t="shared" si="16"/>
        <v>861.96</v>
      </c>
      <c r="H532" s="23">
        <f t="shared" si="17"/>
        <v>14.149800000000001</v>
      </c>
    </row>
    <row r="533" spans="1:8" x14ac:dyDescent="0.25">
      <c r="A533" t="s">
        <v>86</v>
      </c>
      <c r="B533" s="21">
        <v>38331</v>
      </c>
      <c r="C533" s="24" t="s">
        <v>89</v>
      </c>
      <c r="D533">
        <v>200</v>
      </c>
      <c r="E533">
        <v>1596.64</v>
      </c>
      <c r="F533">
        <v>1968</v>
      </c>
      <c r="G533">
        <f t="shared" si="16"/>
        <v>-371.3599999999999</v>
      </c>
      <c r="H533" s="23">
        <f t="shared" si="17"/>
        <v>7.9832000000000001</v>
      </c>
    </row>
    <row r="534" spans="1:8" x14ac:dyDescent="0.25">
      <c r="A534" t="s">
        <v>88</v>
      </c>
      <c r="B534" s="21">
        <v>38332</v>
      </c>
      <c r="C534" s="22" t="s">
        <v>98</v>
      </c>
      <c r="D534">
        <v>100</v>
      </c>
      <c r="E534">
        <v>8916.84</v>
      </c>
      <c r="F534">
        <v>847</v>
      </c>
      <c r="G534">
        <f t="shared" si="16"/>
        <v>8069.84</v>
      </c>
      <c r="H534" s="23">
        <f t="shared" si="17"/>
        <v>89.168400000000005</v>
      </c>
    </row>
    <row r="535" spans="1:8" x14ac:dyDescent="0.25">
      <c r="A535" t="s">
        <v>86</v>
      </c>
      <c r="B535" s="21">
        <v>38333</v>
      </c>
      <c r="C535" s="24" t="s">
        <v>87</v>
      </c>
      <c r="D535">
        <v>500</v>
      </c>
      <c r="E535">
        <v>2367.8500000000004</v>
      </c>
      <c r="F535">
        <v>4920</v>
      </c>
      <c r="G535">
        <f t="shared" si="16"/>
        <v>-2552.1499999999996</v>
      </c>
      <c r="H535" s="23">
        <f t="shared" si="17"/>
        <v>4.7357000000000005</v>
      </c>
    </row>
    <row r="536" spans="1:8" x14ac:dyDescent="0.25">
      <c r="A536" t="s">
        <v>88</v>
      </c>
      <c r="B536" s="21">
        <v>38334</v>
      </c>
      <c r="C536" s="22" t="s">
        <v>91</v>
      </c>
      <c r="D536">
        <v>600</v>
      </c>
      <c r="E536">
        <v>70826.880000000005</v>
      </c>
      <c r="F536">
        <v>5082</v>
      </c>
      <c r="G536">
        <f t="shared" si="16"/>
        <v>65744.88</v>
      </c>
      <c r="H536" s="23">
        <f t="shared" si="17"/>
        <v>118.04480000000001</v>
      </c>
    </row>
    <row r="537" spans="1:8" x14ac:dyDescent="0.25">
      <c r="A537" t="s">
        <v>84</v>
      </c>
      <c r="B537" s="21">
        <v>38335</v>
      </c>
      <c r="C537" s="24" t="s">
        <v>96</v>
      </c>
      <c r="D537">
        <v>1000</v>
      </c>
      <c r="E537">
        <v>23759.5</v>
      </c>
      <c r="F537">
        <v>10220</v>
      </c>
      <c r="G537">
        <f t="shared" si="16"/>
        <v>13539.5</v>
      </c>
      <c r="H537" s="23">
        <f t="shared" si="17"/>
        <v>23.759499999999999</v>
      </c>
    </row>
    <row r="538" spans="1:8" x14ac:dyDescent="0.25">
      <c r="A538" t="s">
        <v>84</v>
      </c>
      <c r="B538" s="21">
        <v>38335</v>
      </c>
      <c r="C538" s="22" t="s">
        <v>91</v>
      </c>
      <c r="D538">
        <v>900</v>
      </c>
      <c r="E538">
        <v>8885.52</v>
      </c>
      <c r="F538">
        <v>9198</v>
      </c>
      <c r="G538">
        <f t="shared" si="16"/>
        <v>-312.47999999999956</v>
      </c>
      <c r="H538" s="23">
        <f t="shared" si="17"/>
        <v>9.8727999999999998</v>
      </c>
    </row>
    <row r="539" spans="1:8" x14ac:dyDescent="0.25">
      <c r="A539" t="s">
        <v>84</v>
      </c>
      <c r="B539" s="21">
        <v>38335</v>
      </c>
      <c r="C539" s="22" t="s">
        <v>85</v>
      </c>
      <c r="D539">
        <v>500</v>
      </c>
      <c r="E539">
        <v>4359.6000000000004</v>
      </c>
      <c r="F539">
        <v>5110</v>
      </c>
      <c r="G539">
        <f t="shared" si="16"/>
        <v>-750.39999999999964</v>
      </c>
      <c r="H539" s="23">
        <f t="shared" si="17"/>
        <v>8.7192000000000007</v>
      </c>
    </row>
    <row r="540" spans="1:8" x14ac:dyDescent="0.25">
      <c r="A540" t="s">
        <v>84</v>
      </c>
      <c r="B540" s="21">
        <v>38335</v>
      </c>
      <c r="C540" s="22" t="s">
        <v>98</v>
      </c>
      <c r="D540">
        <v>300</v>
      </c>
      <c r="E540">
        <v>1346.4</v>
      </c>
      <c r="F540">
        <v>3066</v>
      </c>
      <c r="G540">
        <f t="shared" si="16"/>
        <v>-1719.6</v>
      </c>
      <c r="H540" s="23">
        <f t="shared" si="17"/>
        <v>4.4880000000000004</v>
      </c>
    </row>
    <row r="541" spans="1:8" x14ac:dyDescent="0.25">
      <c r="A541" t="s">
        <v>84</v>
      </c>
      <c r="B541" s="21">
        <v>38336</v>
      </c>
      <c r="C541" s="22" t="s">
        <v>98</v>
      </c>
      <c r="D541">
        <v>300</v>
      </c>
      <c r="E541">
        <v>1955.76</v>
      </c>
      <c r="F541">
        <v>3066</v>
      </c>
      <c r="G541">
        <f t="shared" si="16"/>
        <v>-1110.24</v>
      </c>
      <c r="H541" s="23">
        <f t="shared" si="17"/>
        <v>6.5191999999999997</v>
      </c>
    </row>
    <row r="542" spans="1:8" x14ac:dyDescent="0.25">
      <c r="A542" t="s">
        <v>88</v>
      </c>
      <c r="B542" s="21">
        <v>38338</v>
      </c>
      <c r="C542" s="22" t="s">
        <v>91</v>
      </c>
      <c r="D542">
        <v>900</v>
      </c>
      <c r="E542">
        <v>83263.320000000007</v>
      </c>
      <c r="F542">
        <v>7623</v>
      </c>
      <c r="G542">
        <f t="shared" si="16"/>
        <v>75640.320000000007</v>
      </c>
      <c r="H542" s="23">
        <f t="shared" si="17"/>
        <v>92.514800000000008</v>
      </c>
    </row>
    <row r="543" spans="1:8" x14ac:dyDescent="0.25">
      <c r="A543" t="s">
        <v>88</v>
      </c>
      <c r="B543" s="21">
        <v>38338</v>
      </c>
      <c r="C543" s="22" t="s">
        <v>85</v>
      </c>
      <c r="D543">
        <v>700</v>
      </c>
      <c r="E543">
        <v>57053.919999999998</v>
      </c>
      <c r="F543">
        <v>5929</v>
      </c>
      <c r="G543">
        <f t="shared" si="16"/>
        <v>51124.92</v>
      </c>
      <c r="H543" s="23">
        <f t="shared" si="17"/>
        <v>81.505600000000001</v>
      </c>
    </row>
    <row r="544" spans="1:8" x14ac:dyDescent="0.25">
      <c r="A544" t="s">
        <v>88</v>
      </c>
      <c r="B544" s="21">
        <v>38339</v>
      </c>
      <c r="C544" s="22" t="s">
        <v>87</v>
      </c>
      <c r="D544">
        <v>600</v>
      </c>
      <c r="E544">
        <v>42953.94</v>
      </c>
      <c r="F544">
        <v>5082</v>
      </c>
      <c r="G544">
        <f t="shared" si="16"/>
        <v>37871.94</v>
      </c>
      <c r="H544" s="23">
        <f t="shared" si="17"/>
        <v>71.5899</v>
      </c>
    </row>
    <row r="545" spans="1:8" x14ac:dyDescent="0.25">
      <c r="A545" t="s">
        <v>88</v>
      </c>
      <c r="B545" s="21">
        <v>38340</v>
      </c>
      <c r="C545" s="22" t="s">
        <v>85</v>
      </c>
      <c r="D545">
        <v>800</v>
      </c>
      <c r="E545">
        <v>12823.12</v>
      </c>
      <c r="F545">
        <v>6776</v>
      </c>
      <c r="G545">
        <f t="shared" si="16"/>
        <v>6047.1200000000008</v>
      </c>
      <c r="H545" s="23">
        <f t="shared" si="17"/>
        <v>16.0289</v>
      </c>
    </row>
    <row r="546" spans="1:8" x14ac:dyDescent="0.25">
      <c r="A546" t="s">
        <v>84</v>
      </c>
      <c r="B546" s="21">
        <v>38340</v>
      </c>
      <c r="C546" s="24" t="s">
        <v>95</v>
      </c>
      <c r="D546">
        <v>800</v>
      </c>
      <c r="E546">
        <v>20230.400000000001</v>
      </c>
      <c r="F546">
        <v>8176</v>
      </c>
      <c r="G546">
        <f t="shared" si="16"/>
        <v>12054.400000000001</v>
      </c>
      <c r="H546" s="23">
        <f t="shared" si="17"/>
        <v>25.288</v>
      </c>
    </row>
    <row r="547" spans="1:8" x14ac:dyDescent="0.25">
      <c r="A547" t="s">
        <v>88</v>
      </c>
      <c r="B547" s="21">
        <v>38341</v>
      </c>
      <c r="C547" s="22" t="s">
        <v>91</v>
      </c>
      <c r="D547">
        <v>300</v>
      </c>
      <c r="E547">
        <v>27831.719999999998</v>
      </c>
      <c r="F547">
        <v>2541</v>
      </c>
      <c r="G547">
        <f t="shared" si="16"/>
        <v>25290.719999999998</v>
      </c>
      <c r="H547" s="23">
        <f t="shared" si="17"/>
        <v>92.77239999999999</v>
      </c>
    </row>
    <row r="548" spans="1:8" x14ac:dyDescent="0.25">
      <c r="A548" t="s">
        <v>84</v>
      </c>
      <c r="B548" s="21">
        <v>38341</v>
      </c>
      <c r="C548" s="22" t="s">
        <v>98</v>
      </c>
      <c r="D548">
        <v>100</v>
      </c>
      <c r="E548">
        <v>2390.04</v>
      </c>
      <c r="F548">
        <v>1022</v>
      </c>
      <c r="G548">
        <f t="shared" si="16"/>
        <v>1368.04</v>
      </c>
      <c r="H548" s="23">
        <f t="shared" si="17"/>
        <v>23.900400000000001</v>
      </c>
    </row>
    <row r="549" spans="1:8" x14ac:dyDescent="0.25">
      <c r="A549" t="s">
        <v>84</v>
      </c>
      <c r="B549" s="21">
        <v>38342</v>
      </c>
      <c r="C549" s="24" t="s">
        <v>94</v>
      </c>
      <c r="D549">
        <v>800</v>
      </c>
      <c r="E549">
        <v>16839.68</v>
      </c>
      <c r="F549">
        <v>8176</v>
      </c>
      <c r="G549">
        <f t="shared" si="16"/>
        <v>8663.68</v>
      </c>
      <c r="H549" s="23">
        <f t="shared" si="17"/>
        <v>21.049600000000002</v>
      </c>
    </row>
    <row r="550" spans="1:8" x14ac:dyDescent="0.25">
      <c r="A550" t="s">
        <v>88</v>
      </c>
      <c r="B550" s="21">
        <v>38342</v>
      </c>
      <c r="C550" s="22" t="s">
        <v>98</v>
      </c>
      <c r="D550">
        <v>500</v>
      </c>
      <c r="E550">
        <v>36383.25</v>
      </c>
      <c r="F550">
        <v>4235</v>
      </c>
      <c r="G550">
        <f t="shared" si="16"/>
        <v>32148.25</v>
      </c>
      <c r="H550" s="23">
        <f t="shared" si="17"/>
        <v>72.766499999999994</v>
      </c>
    </row>
    <row r="551" spans="1:8" x14ac:dyDescent="0.25">
      <c r="A551" t="s">
        <v>84</v>
      </c>
      <c r="B551" s="21">
        <v>38343</v>
      </c>
      <c r="C551" s="22" t="s">
        <v>91</v>
      </c>
      <c r="D551">
        <v>700</v>
      </c>
      <c r="E551">
        <v>12555.27</v>
      </c>
      <c r="F551">
        <v>7154</v>
      </c>
      <c r="G551">
        <f t="shared" si="16"/>
        <v>5401.27</v>
      </c>
      <c r="H551" s="23">
        <f t="shared" si="17"/>
        <v>17.9361</v>
      </c>
    </row>
    <row r="552" spans="1:8" x14ac:dyDescent="0.25">
      <c r="A552" t="s">
        <v>88</v>
      </c>
      <c r="B552" s="21">
        <v>38344</v>
      </c>
      <c r="C552" s="22" t="s">
        <v>98</v>
      </c>
      <c r="D552">
        <v>100</v>
      </c>
      <c r="E552">
        <v>11689.92</v>
      </c>
      <c r="F552">
        <v>847</v>
      </c>
      <c r="G552">
        <f t="shared" si="16"/>
        <v>10842.92</v>
      </c>
      <c r="H552" s="23">
        <f t="shared" si="17"/>
        <v>116.89920000000001</v>
      </c>
    </row>
    <row r="553" spans="1:8" x14ac:dyDescent="0.25">
      <c r="A553" t="s">
        <v>84</v>
      </c>
      <c r="B553" s="21">
        <v>38344</v>
      </c>
      <c r="C553" s="24" t="s">
        <v>87</v>
      </c>
      <c r="D553">
        <v>900</v>
      </c>
      <c r="E553">
        <v>16986.060000000001</v>
      </c>
      <c r="F553">
        <v>9198</v>
      </c>
      <c r="G553">
        <f t="shared" si="16"/>
        <v>7788.0600000000013</v>
      </c>
      <c r="H553" s="23">
        <f t="shared" si="17"/>
        <v>18.8734</v>
      </c>
    </row>
    <row r="554" spans="1:8" x14ac:dyDescent="0.25">
      <c r="A554" t="s">
        <v>86</v>
      </c>
      <c r="B554" s="21">
        <v>38345</v>
      </c>
      <c r="C554" s="24" t="s">
        <v>89</v>
      </c>
      <c r="D554">
        <v>500</v>
      </c>
      <c r="E554">
        <v>4190</v>
      </c>
      <c r="F554">
        <v>4920</v>
      </c>
      <c r="G554">
        <f t="shared" si="16"/>
        <v>-730</v>
      </c>
      <c r="H554" s="23">
        <f t="shared" si="17"/>
        <v>8.3800000000000008</v>
      </c>
    </row>
    <row r="555" spans="1:8" x14ac:dyDescent="0.25">
      <c r="A555" t="s">
        <v>88</v>
      </c>
      <c r="B555" s="21">
        <v>38345</v>
      </c>
      <c r="C555" s="24" t="s">
        <v>87</v>
      </c>
      <c r="D555">
        <v>100</v>
      </c>
      <c r="E555">
        <v>22563.9</v>
      </c>
      <c r="F555">
        <v>847</v>
      </c>
      <c r="G555">
        <f t="shared" si="16"/>
        <v>21716.9</v>
      </c>
      <c r="H555" s="23">
        <f t="shared" si="17"/>
        <v>225.63900000000001</v>
      </c>
    </row>
    <row r="556" spans="1:8" x14ac:dyDescent="0.25">
      <c r="A556" t="s">
        <v>84</v>
      </c>
      <c r="B556" s="21">
        <v>38345</v>
      </c>
      <c r="C556" s="24" t="s">
        <v>95</v>
      </c>
      <c r="D556">
        <v>200</v>
      </c>
      <c r="E556">
        <v>3142.3</v>
      </c>
      <c r="F556">
        <v>2044</v>
      </c>
      <c r="G556">
        <f t="shared" si="16"/>
        <v>1098.3000000000002</v>
      </c>
      <c r="H556" s="23">
        <f t="shared" si="17"/>
        <v>15.711500000000001</v>
      </c>
    </row>
    <row r="557" spans="1:8" x14ac:dyDescent="0.25">
      <c r="A557" t="s">
        <v>84</v>
      </c>
      <c r="B557" s="21">
        <v>38347</v>
      </c>
      <c r="C557" s="22" t="s">
        <v>91</v>
      </c>
      <c r="D557">
        <v>600</v>
      </c>
      <c r="E557">
        <v>4962.2999999999993</v>
      </c>
      <c r="F557">
        <v>6132</v>
      </c>
      <c r="G557">
        <f t="shared" si="16"/>
        <v>-1169.7000000000007</v>
      </c>
      <c r="H557" s="23">
        <f t="shared" si="17"/>
        <v>8.2704999999999984</v>
      </c>
    </row>
    <row r="558" spans="1:8" x14ac:dyDescent="0.25">
      <c r="A558" t="s">
        <v>88</v>
      </c>
      <c r="B558" s="21">
        <v>38347</v>
      </c>
      <c r="C558" s="24" t="s">
        <v>89</v>
      </c>
      <c r="D558">
        <v>100</v>
      </c>
      <c r="E558">
        <v>11724.3</v>
      </c>
      <c r="F558">
        <v>847</v>
      </c>
      <c r="G558">
        <f t="shared" si="16"/>
        <v>10877.3</v>
      </c>
      <c r="H558" s="23">
        <f t="shared" si="17"/>
        <v>117.24299999999999</v>
      </c>
    </row>
    <row r="559" spans="1:8" x14ac:dyDescent="0.25">
      <c r="A559" t="s">
        <v>84</v>
      </c>
      <c r="B559" s="21">
        <v>38347</v>
      </c>
      <c r="C559" s="24" t="s">
        <v>87</v>
      </c>
      <c r="D559">
        <v>500</v>
      </c>
      <c r="E559">
        <v>10278.4</v>
      </c>
      <c r="F559">
        <v>5110</v>
      </c>
      <c r="G559">
        <f t="shared" si="16"/>
        <v>5168.3999999999996</v>
      </c>
      <c r="H559" s="23">
        <f t="shared" si="17"/>
        <v>20.556799999999999</v>
      </c>
    </row>
    <row r="560" spans="1:8" x14ac:dyDescent="0.25">
      <c r="A560" t="s">
        <v>86</v>
      </c>
      <c r="B560" s="21">
        <v>38347</v>
      </c>
      <c r="C560" s="24" t="s">
        <v>95</v>
      </c>
      <c r="D560">
        <v>700</v>
      </c>
      <c r="E560">
        <v>5824</v>
      </c>
      <c r="F560">
        <v>6888</v>
      </c>
      <c r="G560">
        <f t="shared" si="16"/>
        <v>-1064</v>
      </c>
      <c r="H560" s="23">
        <f t="shared" si="17"/>
        <v>8.32</v>
      </c>
    </row>
    <row r="561" spans="1:8" x14ac:dyDescent="0.25">
      <c r="A561" t="s">
        <v>88</v>
      </c>
      <c r="B561" s="21">
        <v>38348</v>
      </c>
      <c r="C561" s="24" t="s">
        <v>94</v>
      </c>
      <c r="D561">
        <v>500</v>
      </c>
      <c r="E561">
        <v>45124.200000000004</v>
      </c>
      <c r="F561">
        <v>4235</v>
      </c>
      <c r="G561">
        <f t="shared" si="16"/>
        <v>40889.200000000004</v>
      </c>
      <c r="H561" s="23">
        <f t="shared" si="17"/>
        <v>90.248400000000004</v>
      </c>
    </row>
    <row r="562" spans="1:8" x14ac:dyDescent="0.25">
      <c r="A562" t="s">
        <v>84</v>
      </c>
      <c r="B562" s="21">
        <v>38348</v>
      </c>
      <c r="C562" s="22" t="s">
        <v>87</v>
      </c>
      <c r="D562">
        <v>700</v>
      </c>
      <c r="E562">
        <v>6090.0000000000009</v>
      </c>
      <c r="F562">
        <v>7154</v>
      </c>
      <c r="G562">
        <f t="shared" si="16"/>
        <v>-1063.9999999999991</v>
      </c>
      <c r="H562" s="23">
        <f t="shared" si="17"/>
        <v>8.7000000000000011</v>
      </c>
    </row>
    <row r="563" spans="1:8" x14ac:dyDescent="0.25">
      <c r="A563" t="s">
        <v>88</v>
      </c>
      <c r="B563" s="21">
        <v>38349</v>
      </c>
      <c r="C563" s="22" t="s">
        <v>93</v>
      </c>
      <c r="D563">
        <v>600</v>
      </c>
      <c r="E563">
        <v>58447.199999999997</v>
      </c>
      <c r="F563">
        <v>5082</v>
      </c>
      <c r="G563">
        <f t="shared" si="16"/>
        <v>53365.2</v>
      </c>
      <c r="H563" s="23">
        <f t="shared" si="17"/>
        <v>97.411999999999992</v>
      </c>
    </row>
    <row r="564" spans="1:8" x14ac:dyDescent="0.25">
      <c r="A564" t="s">
        <v>88</v>
      </c>
      <c r="B564" s="21">
        <v>38349</v>
      </c>
      <c r="C564" s="22" t="s">
        <v>93</v>
      </c>
      <c r="D564">
        <v>900</v>
      </c>
      <c r="E564">
        <v>68518.98</v>
      </c>
      <c r="F564">
        <v>7623</v>
      </c>
      <c r="G564">
        <f t="shared" si="16"/>
        <v>60895.979999999996</v>
      </c>
      <c r="H564" s="23">
        <f t="shared" si="17"/>
        <v>76.132199999999997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B1" t="s">
        <v>71</v>
      </c>
      <c r="C1" t="s">
        <v>70</v>
      </c>
    </row>
    <row r="2" spans="1:3" x14ac:dyDescent="0.25">
      <c r="A2">
        <v>2011</v>
      </c>
      <c r="B2">
        <v>9.5</v>
      </c>
      <c r="C2">
        <v>6.6</v>
      </c>
    </row>
    <row r="3" spans="1:3" x14ac:dyDescent="0.25">
      <c r="A3">
        <v>2012</v>
      </c>
      <c r="B3">
        <v>7.8</v>
      </c>
      <c r="C3">
        <v>5.0999999999999996</v>
      </c>
    </row>
    <row r="4" spans="1:3" x14ac:dyDescent="0.25">
      <c r="A4">
        <v>2013</v>
      </c>
      <c r="B4">
        <v>7.7</v>
      </c>
      <c r="C4">
        <v>6.9</v>
      </c>
    </row>
    <row r="5" spans="1:3" x14ac:dyDescent="0.25">
      <c r="A5">
        <v>2014</v>
      </c>
      <c r="B5">
        <v>7.3</v>
      </c>
      <c r="C5">
        <v>7.3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4"/>
  <sheetViews>
    <sheetView workbookViewId="0"/>
  </sheetViews>
  <sheetFormatPr defaultRowHeight="15" x14ac:dyDescent="0.25"/>
  <cols>
    <col min="10" max="10" width="12.42578125" customWidth="1"/>
    <col min="11" max="11" width="14.42578125" bestFit="1" customWidth="1"/>
    <col min="12" max="12" width="11.85546875" bestFit="1" customWidth="1"/>
  </cols>
  <sheetData>
    <row r="1" spans="1:12" ht="14.45" x14ac:dyDescent="0.35">
      <c r="A1" s="18" t="s">
        <v>77</v>
      </c>
      <c r="B1" s="18" t="s">
        <v>78</v>
      </c>
      <c r="C1" s="18" t="s">
        <v>79</v>
      </c>
      <c r="D1" s="19" t="s">
        <v>80</v>
      </c>
      <c r="E1" s="19" t="s">
        <v>2</v>
      </c>
      <c r="F1" s="19" t="s">
        <v>81</v>
      </c>
      <c r="G1" s="19" t="s">
        <v>82</v>
      </c>
      <c r="H1" s="20" t="s">
        <v>83</v>
      </c>
      <c r="J1" s="25" t="s">
        <v>99</v>
      </c>
      <c r="K1" t="s">
        <v>101</v>
      </c>
      <c r="L1" t="s">
        <v>106</v>
      </c>
    </row>
    <row r="2" spans="1:12" ht="14.45" x14ac:dyDescent="0.35">
      <c r="A2" t="s">
        <v>84</v>
      </c>
      <c r="B2" s="21">
        <v>37987</v>
      </c>
      <c r="C2" s="22" t="s">
        <v>85</v>
      </c>
      <c r="D2">
        <v>1000</v>
      </c>
      <c r="E2">
        <v>15282.7</v>
      </c>
      <c r="F2">
        <v>10220</v>
      </c>
      <c r="G2">
        <f>E2-F2</f>
        <v>5062.7000000000007</v>
      </c>
      <c r="H2" s="23">
        <f>E2/D2</f>
        <v>15.2827</v>
      </c>
      <c r="J2" s="26" t="s">
        <v>88</v>
      </c>
      <c r="K2" s="27">
        <v>8939085.3499999996</v>
      </c>
      <c r="L2" s="27">
        <v>8007385.3499999996</v>
      </c>
    </row>
    <row r="3" spans="1:12" ht="14.45" x14ac:dyDescent="0.35">
      <c r="A3" t="s">
        <v>86</v>
      </c>
      <c r="B3" s="21">
        <v>37988</v>
      </c>
      <c r="C3" s="24" t="s">
        <v>87</v>
      </c>
      <c r="D3">
        <v>100</v>
      </c>
      <c r="E3">
        <v>1173.6399999999999</v>
      </c>
      <c r="F3">
        <v>984</v>
      </c>
      <c r="G3">
        <f t="shared" ref="G3:G66" si="0">E3-F3</f>
        <v>189.63999999999987</v>
      </c>
      <c r="H3" s="23">
        <f t="shared" ref="H3:H66" si="1">E3/D3</f>
        <v>11.736399999999998</v>
      </c>
      <c r="J3" s="28" t="s">
        <v>102</v>
      </c>
      <c r="K3" s="27">
        <v>2399760.42</v>
      </c>
      <c r="L3" s="27">
        <v>2155824.42</v>
      </c>
    </row>
    <row r="4" spans="1:12" ht="14.45" x14ac:dyDescent="0.35">
      <c r="A4" t="s">
        <v>88</v>
      </c>
      <c r="B4" s="21">
        <v>37988</v>
      </c>
      <c r="C4" s="24" t="s">
        <v>87</v>
      </c>
      <c r="D4">
        <v>500</v>
      </c>
      <c r="E4">
        <v>48253.95</v>
      </c>
      <c r="F4">
        <v>4235</v>
      </c>
      <c r="G4">
        <f t="shared" si="0"/>
        <v>44018.95</v>
      </c>
      <c r="H4" s="23">
        <f t="shared" si="1"/>
        <v>96.507899999999992</v>
      </c>
      <c r="J4" s="28" t="s">
        <v>103</v>
      </c>
      <c r="K4" s="27">
        <v>2206957.79</v>
      </c>
      <c r="L4" s="27">
        <v>1978267.79</v>
      </c>
    </row>
    <row r="5" spans="1:12" ht="14.45" x14ac:dyDescent="0.35">
      <c r="A5" t="s">
        <v>84</v>
      </c>
      <c r="B5" s="21">
        <v>37989</v>
      </c>
      <c r="C5" s="24" t="s">
        <v>89</v>
      </c>
      <c r="D5">
        <v>500</v>
      </c>
      <c r="E5">
        <v>8430</v>
      </c>
      <c r="F5">
        <v>5110</v>
      </c>
      <c r="G5">
        <f t="shared" si="0"/>
        <v>3320</v>
      </c>
      <c r="H5" s="23">
        <f t="shared" si="1"/>
        <v>16.86</v>
      </c>
      <c r="J5" s="28" t="s">
        <v>104</v>
      </c>
      <c r="K5" s="27">
        <v>2206526.9700000002</v>
      </c>
      <c r="L5" s="27">
        <v>1971907.9699999997</v>
      </c>
    </row>
    <row r="6" spans="1:12" ht="14.45" x14ac:dyDescent="0.35">
      <c r="A6" t="s">
        <v>84</v>
      </c>
      <c r="B6" s="21">
        <v>37990</v>
      </c>
      <c r="C6" s="24" t="s">
        <v>89</v>
      </c>
      <c r="D6">
        <v>400</v>
      </c>
      <c r="E6">
        <v>7915.4400000000005</v>
      </c>
      <c r="F6">
        <v>4088</v>
      </c>
      <c r="G6">
        <f t="shared" si="0"/>
        <v>3827.4400000000005</v>
      </c>
      <c r="H6" s="23">
        <f t="shared" si="1"/>
        <v>19.788600000000002</v>
      </c>
      <c r="J6" s="28" t="s">
        <v>105</v>
      </c>
      <c r="K6" s="27">
        <v>2125840.17</v>
      </c>
      <c r="L6" s="27">
        <v>1901385.1699999997</v>
      </c>
    </row>
    <row r="7" spans="1:12" ht="14.45" x14ac:dyDescent="0.35">
      <c r="A7" t="s">
        <v>86</v>
      </c>
      <c r="B7" s="21">
        <v>37990</v>
      </c>
      <c r="C7" s="22" t="s">
        <v>90</v>
      </c>
      <c r="D7">
        <v>800</v>
      </c>
      <c r="E7">
        <v>6307.68</v>
      </c>
      <c r="F7">
        <v>7872</v>
      </c>
      <c r="G7">
        <f t="shared" si="0"/>
        <v>-1564.3199999999997</v>
      </c>
      <c r="H7" s="23">
        <f t="shared" si="1"/>
        <v>7.8846000000000007</v>
      </c>
      <c r="J7" s="26" t="s">
        <v>86</v>
      </c>
      <c r="K7" s="27">
        <v>933887.66999999993</v>
      </c>
      <c r="L7" s="27">
        <v>-28464.329999999987</v>
      </c>
    </row>
    <row r="8" spans="1:12" ht="14.45" x14ac:dyDescent="0.35">
      <c r="A8" t="s">
        <v>84</v>
      </c>
      <c r="B8" s="21">
        <v>37990</v>
      </c>
      <c r="C8" s="24" t="s">
        <v>91</v>
      </c>
      <c r="D8">
        <v>400</v>
      </c>
      <c r="E8">
        <v>3386.2400000000002</v>
      </c>
      <c r="F8">
        <v>4088</v>
      </c>
      <c r="G8">
        <f t="shared" si="0"/>
        <v>-701.75999999999976</v>
      </c>
      <c r="H8" s="23">
        <f t="shared" si="1"/>
        <v>8.4656000000000002</v>
      </c>
      <c r="J8" s="28" t="s">
        <v>102</v>
      </c>
      <c r="K8" s="27">
        <v>188044.22000000003</v>
      </c>
      <c r="L8" s="27">
        <v>-13675.779999999997</v>
      </c>
    </row>
    <row r="9" spans="1:12" ht="14.45" x14ac:dyDescent="0.35">
      <c r="A9" t="s">
        <v>88</v>
      </c>
      <c r="B9" s="21">
        <v>37991</v>
      </c>
      <c r="C9" s="24" t="s">
        <v>92</v>
      </c>
      <c r="D9">
        <v>400</v>
      </c>
      <c r="E9">
        <v>41983.199999999997</v>
      </c>
      <c r="F9">
        <v>3388</v>
      </c>
      <c r="G9">
        <f t="shared" si="0"/>
        <v>38595.199999999997</v>
      </c>
      <c r="H9" s="23">
        <f t="shared" si="1"/>
        <v>104.958</v>
      </c>
      <c r="J9" s="28" t="s">
        <v>103</v>
      </c>
      <c r="K9" s="27">
        <v>234885.70999999996</v>
      </c>
      <c r="L9" s="27">
        <v>3645.7100000000019</v>
      </c>
    </row>
    <row r="10" spans="1:12" ht="14.45" x14ac:dyDescent="0.35">
      <c r="A10" t="s">
        <v>88</v>
      </c>
      <c r="B10" s="21">
        <v>37993</v>
      </c>
      <c r="C10" s="22" t="s">
        <v>93</v>
      </c>
      <c r="D10">
        <v>400</v>
      </c>
      <c r="E10">
        <v>79401.840000000011</v>
      </c>
      <c r="F10">
        <v>3388</v>
      </c>
      <c r="G10">
        <f t="shared" si="0"/>
        <v>76013.840000000011</v>
      </c>
      <c r="H10" s="23">
        <f t="shared" si="1"/>
        <v>198.50460000000004</v>
      </c>
      <c r="J10" s="28" t="s">
        <v>104</v>
      </c>
      <c r="K10" s="27">
        <v>268790.48</v>
      </c>
      <c r="L10" s="27">
        <v>-825.52000000000135</v>
      </c>
    </row>
    <row r="11" spans="1:12" ht="14.45" x14ac:dyDescent="0.35">
      <c r="A11" t="s">
        <v>86</v>
      </c>
      <c r="B11" s="21">
        <v>37993</v>
      </c>
      <c r="C11" s="22" t="s">
        <v>94</v>
      </c>
      <c r="D11">
        <v>1000</v>
      </c>
      <c r="E11">
        <v>5867.1</v>
      </c>
      <c r="F11">
        <v>9840</v>
      </c>
      <c r="G11">
        <f t="shared" si="0"/>
        <v>-3972.8999999999996</v>
      </c>
      <c r="H11" s="23">
        <f t="shared" si="1"/>
        <v>5.8671000000000006</v>
      </c>
      <c r="J11" s="28" t="s">
        <v>105</v>
      </c>
      <c r="K11" s="27">
        <v>242167.25999999998</v>
      </c>
      <c r="L11" s="27">
        <v>-17608.739999999991</v>
      </c>
    </row>
    <row r="12" spans="1:12" ht="14.45" x14ac:dyDescent="0.35">
      <c r="A12" t="s">
        <v>84</v>
      </c>
      <c r="B12" s="21">
        <v>37993</v>
      </c>
      <c r="C12" s="24" t="s">
        <v>91</v>
      </c>
      <c r="D12">
        <v>600</v>
      </c>
      <c r="E12">
        <v>15600.78</v>
      </c>
      <c r="F12">
        <v>6132</v>
      </c>
      <c r="G12">
        <f t="shared" si="0"/>
        <v>9468.7800000000007</v>
      </c>
      <c r="H12" s="23">
        <f t="shared" si="1"/>
        <v>26.001300000000001</v>
      </c>
      <c r="J12" s="26" t="s">
        <v>84</v>
      </c>
      <c r="K12" s="27">
        <v>1657499.92</v>
      </c>
      <c r="L12" s="27">
        <v>573157.91999999993</v>
      </c>
    </row>
    <row r="13" spans="1:12" ht="14.45" x14ac:dyDescent="0.35">
      <c r="A13" t="s">
        <v>88</v>
      </c>
      <c r="B13" s="21">
        <v>37995</v>
      </c>
      <c r="C13" s="22" t="s">
        <v>93</v>
      </c>
      <c r="D13">
        <v>800</v>
      </c>
      <c r="E13">
        <v>65664</v>
      </c>
      <c r="F13">
        <v>6776</v>
      </c>
      <c r="G13">
        <f t="shared" si="0"/>
        <v>58888</v>
      </c>
      <c r="H13" s="23">
        <f t="shared" si="1"/>
        <v>82.08</v>
      </c>
      <c r="J13" s="28" t="s">
        <v>102</v>
      </c>
      <c r="K13" s="27">
        <v>394846.42999999993</v>
      </c>
      <c r="L13" s="27">
        <v>140368.42999999996</v>
      </c>
    </row>
    <row r="14" spans="1:12" ht="14.45" x14ac:dyDescent="0.35">
      <c r="A14" t="s">
        <v>84</v>
      </c>
      <c r="B14" s="21">
        <v>37995</v>
      </c>
      <c r="C14" s="22" t="s">
        <v>92</v>
      </c>
      <c r="D14">
        <v>900</v>
      </c>
      <c r="E14">
        <v>8616.15</v>
      </c>
      <c r="F14">
        <v>9198</v>
      </c>
      <c r="G14">
        <f t="shared" si="0"/>
        <v>-581.85000000000036</v>
      </c>
      <c r="H14" s="23">
        <f t="shared" si="1"/>
        <v>9.5734999999999992</v>
      </c>
      <c r="J14" s="28" t="s">
        <v>103</v>
      </c>
      <c r="K14" s="27">
        <v>345980.50000000006</v>
      </c>
      <c r="L14" s="27">
        <v>95590.5</v>
      </c>
    </row>
    <row r="15" spans="1:12" ht="14.45" x14ac:dyDescent="0.35">
      <c r="A15" t="s">
        <v>84</v>
      </c>
      <c r="B15" s="21">
        <v>37996</v>
      </c>
      <c r="C15" s="24" t="s">
        <v>89</v>
      </c>
      <c r="D15">
        <v>900</v>
      </c>
      <c r="E15">
        <v>6868.8</v>
      </c>
      <c r="F15">
        <v>9198</v>
      </c>
      <c r="G15">
        <f t="shared" si="0"/>
        <v>-2329.1999999999998</v>
      </c>
      <c r="H15" s="23">
        <f t="shared" si="1"/>
        <v>7.6320000000000006</v>
      </c>
      <c r="J15" s="28" t="s">
        <v>104</v>
      </c>
      <c r="K15" s="27">
        <v>431400.42</v>
      </c>
      <c r="L15" s="27">
        <v>158526.42000000001</v>
      </c>
    </row>
    <row r="16" spans="1:12" ht="14.45" x14ac:dyDescent="0.35">
      <c r="A16" t="s">
        <v>84</v>
      </c>
      <c r="B16" s="21">
        <v>37996</v>
      </c>
      <c r="C16" s="24" t="s">
        <v>95</v>
      </c>
      <c r="D16">
        <v>900</v>
      </c>
      <c r="E16">
        <v>18651.060000000001</v>
      </c>
      <c r="F16">
        <v>9198</v>
      </c>
      <c r="G16">
        <f t="shared" si="0"/>
        <v>9453.0600000000013</v>
      </c>
      <c r="H16" s="23">
        <f t="shared" si="1"/>
        <v>20.723400000000002</v>
      </c>
      <c r="J16" s="28" t="s">
        <v>105</v>
      </c>
      <c r="K16" s="27">
        <v>485272.57000000007</v>
      </c>
      <c r="L16" s="27">
        <v>178672.56999999995</v>
      </c>
    </row>
    <row r="17" spans="1:12" x14ac:dyDescent="0.25">
      <c r="A17" t="s">
        <v>84</v>
      </c>
      <c r="B17" s="21">
        <v>37998</v>
      </c>
      <c r="C17" s="24" t="s">
        <v>89</v>
      </c>
      <c r="D17">
        <v>400</v>
      </c>
      <c r="E17">
        <v>10332.719999999999</v>
      </c>
      <c r="F17">
        <v>4088</v>
      </c>
      <c r="G17">
        <f t="shared" si="0"/>
        <v>6244.7199999999993</v>
      </c>
      <c r="H17" s="23">
        <f t="shared" si="1"/>
        <v>25.831799999999998</v>
      </c>
      <c r="J17" s="26" t="s">
        <v>100</v>
      </c>
      <c r="K17" s="27">
        <v>11530472.940000001</v>
      </c>
      <c r="L17" s="27">
        <v>8552078.9399999995</v>
      </c>
    </row>
    <row r="18" spans="1:12" x14ac:dyDescent="0.25">
      <c r="A18" t="s">
        <v>88</v>
      </c>
      <c r="B18" s="21">
        <v>37998</v>
      </c>
      <c r="C18" s="24" t="s">
        <v>92</v>
      </c>
      <c r="D18">
        <v>300</v>
      </c>
      <c r="E18">
        <v>35283.21</v>
      </c>
      <c r="F18">
        <v>2541</v>
      </c>
      <c r="G18">
        <f t="shared" si="0"/>
        <v>32742.21</v>
      </c>
      <c r="H18" s="23">
        <f t="shared" si="1"/>
        <v>117.61069999999999</v>
      </c>
    </row>
    <row r="19" spans="1:12" x14ac:dyDescent="0.25">
      <c r="A19" t="s">
        <v>88</v>
      </c>
      <c r="B19" s="21">
        <v>38000</v>
      </c>
      <c r="C19" s="24" t="s">
        <v>94</v>
      </c>
      <c r="D19">
        <v>100</v>
      </c>
      <c r="E19">
        <v>7586.4000000000005</v>
      </c>
      <c r="F19">
        <v>847</v>
      </c>
      <c r="G19">
        <f t="shared" si="0"/>
        <v>6739.4000000000005</v>
      </c>
      <c r="H19" s="23">
        <f t="shared" si="1"/>
        <v>75.864000000000004</v>
      </c>
    </row>
    <row r="20" spans="1:12" x14ac:dyDescent="0.25">
      <c r="A20" t="s">
        <v>84</v>
      </c>
      <c r="B20" s="21">
        <v>38000</v>
      </c>
      <c r="C20" s="24" t="s">
        <v>94</v>
      </c>
      <c r="D20">
        <v>100</v>
      </c>
      <c r="E20">
        <v>504.21000000000004</v>
      </c>
      <c r="F20">
        <v>1022</v>
      </c>
      <c r="G20">
        <f t="shared" si="0"/>
        <v>-517.79</v>
      </c>
      <c r="H20" s="23">
        <f t="shared" si="1"/>
        <v>5.0421000000000005</v>
      </c>
    </row>
    <row r="21" spans="1:12" x14ac:dyDescent="0.25">
      <c r="A21" t="s">
        <v>88</v>
      </c>
      <c r="B21" s="21">
        <v>38000</v>
      </c>
      <c r="C21" s="24" t="s">
        <v>95</v>
      </c>
      <c r="D21">
        <v>1000</v>
      </c>
      <c r="E21">
        <v>21403.200000000001</v>
      </c>
      <c r="F21">
        <v>8470</v>
      </c>
      <c r="G21">
        <f t="shared" si="0"/>
        <v>12933.2</v>
      </c>
      <c r="H21" s="23">
        <f t="shared" si="1"/>
        <v>21.403200000000002</v>
      </c>
    </row>
    <row r="22" spans="1:12" x14ac:dyDescent="0.25">
      <c r="A22" t="s">
        <v>88</v>
      </c>
      <c r="B22" s="21">
        <v>38001</v>
      </c>
      <c r="C22" s="24" t="s">
        <v>87</v>
      </c>
      <c r="D22">
        <v>500</v>
      </c>
      <c r="E22">
        <v>83357.399999999994</v>
      </c>
      <c r="F22">
        <v>4235</v>
      </c>
      <c r="G22">
        <f t="shared" si="0"/>
        <v>79122.399999999994</v>
      </c>
      <c r="H22" s="23">
        <f t="shared" si="1"/>
        <v>166.7148</v>
      </c>
    </row>
    <row r="23" spans="1:12" x14ac:dyDescent="0.25">
      <c r="A23" t="s">
        <v>88</v>
      </c>
      <c r="B23" s="21">
        <v>38002</v>
      </c>
      <c r="C23" s="24" t="s">
        <v>96</v>
      </c>
      <c r="D23">
        <v>600</v>
      </c>
      <c r="E23">
        <v>68488.92</v>
      </c>
      <c r="F23">
        <v>5082</v>
      </c>
      <c r="G23">
        <f t="shared" si="0"/>
        <v>63406.92</v>
      </c>
      <c r="H23" s="23">
        <f t="shared" si="1"/>
        <v>114.1482</v>
      </c>
    </row>
    <row r="24" spans="1:12" x14ac:dyDescent="0.25">
      <c r="A24" t="s">
        <v>84</v>
      </c>
      <c r="B24" s="21">
        <v>38002</v>
      </c>
      <c r="C24" s="24" t="s">
        <v>95</v>
      </c>
      <c r="D24">
        <v>900</v>
      </c>
      <c r="E24">
        <v>15978.239999999998</v>
      </c>
      <c r="F24">
        <v>9198</v>
      </c>
      <c r="G24">
        <f t="shared" si="0"/>
        <v>6780.239999999998</v>
      </c>
      <c r="H24" s="23">
        <f t="shared" si="1"/>
        <v>17.753599999999999</v>
      </c>
    </row>
    <row r="25" spans="1:12" x14ac:dyDescent="0.25">
      <c r="A25" t="s">
        <v>86</v>
      </c>
      <c r="B25" s="21">
        <v>38003</v>
      </c>
      <c r="C25" s="22" t="s">
        <v>91</v>
      </c>
      <c r="D25">
        <v>300</v>
      </c>
      <c r="E25">
        <v>2622.84</v>
      </c>
      <c r="F25">
        <v>2952</v>
      </c>
      <c r="G25">
        <f t="shared" si="0"/>
        <v>-329.15999999999985</v>
      </c>
      <c r="H25" s="23">
        <f t="shared" si="1"/>
        <v>8.7428000000000008</v>
      </c>
    </row>
    <row r="26" spans="1:12" x14ac:dyDescent="0.25">
      <c r="A26" t="s">
        <v>86</v>
      </c>
      <c r="B26" s="21">
        <v>38005</v>
      </c>
      <c r="C26" s="24" t="s">
        <v>87</v>
      </c>
      <c r="D26">
        <v>100</v>
      </c>
      <c r="E26">
        <v>714.7</v>
      </c>
      <c r="F26">
        <v>984</v>
      </c>
      <c r="G26">
        <f t="shared" si="0"/>
        <v>-269.29999999999995</v>
      </c>
      <c r="H26" s="23">
        <f t="shared" si="1"/>
        <v>7.1470000000000002</v>
      </c>
    </row>
    <row r="27" spans="1:12" x14ac:dyDescent="0.25">
      <c r="A27" t="s">
        <v>88</v>
      </c>
      <c r="B27" s="21">
        <v>38006</v>
      </c>
      <c r="C27" s="24" t="s">
        <v>96</v>
      </c>
      <c r="D27">
        <v>900</v>
      </c>
      <c r="E27">
        <v>107480.69999999998</v>
      </c>
      <c r="F27">
        <v>7623</v>
      </c>
      <c r="G27">
        <f t="shared" si="0"/>
        <v>99857.699999999983</v>
      </c>
      <c r="H27" s="23">
        <f t="shared" si="1"/>
        <v>119.42299999999999</v>
      </c>
    </row>
    <row r="28" spans="1:12" x14ac:dyDescent="0.25">
      <c r="A28" t="s">
        <v>86</v>
      </c>
      <c r="B28" s="21">
        <v>38007</v>
      </c>
      <c r="C28" s="22" t="s">
        <v>91</v>
      </c>
      <c r="D28">
        <v>300</v>
      </c>
      <c r="E28">
        <v>2390.88</v>
      </c>
      <c r="F28">
        <v>2952</v>
      </c>
      <c r="G28">
        <f t="shared" si="0"/>
        <v>-561.11999999999989</v>
      </c>
      <c r="H28" s="23">
        <f t="shared" si="1"/>
        <v>7.9696000000000007</v>
      </c>
    </row>
    <row r="29" spans="1:12" x14ac:dyDescent="0.25">
      <c r="A29" t="s">
        <v>88</v>
      </c>
      <c r="B29" s="21">
        <v>38007</v>
      </c>
      <c r="C29" s="22" t="s">
        <v>90</v>
      </c>
      <c r="D29">
        <v>200</v>
      </c>
      <c r="E29">
        <v>2592.96</v>
      </c>
      <c r="F29">
        <v>1694</v>
      </c>
      <c r="G29">
        <f t="shared" si="0"/>
        <v>898.96</v>
      </c>
      <c r="H29" s="23">
        <f t="shared" si="1"/>
        <v>12.9648</v>
      </c>
    </row>
    <row r="30" spans="1:12" x14ac:dyDescent="0.25">
      <c r="A30" t="s">
        <v>88</v>
      </c>
      <c r="B30" s="21">
        <v>38007</v>
      </c>
      <c r="C30" s="24" t="s">
        <v>87</v>
      </c>
      <c r="D30">
        <v>800</v>
      </c>
      <c r="E30">
        <v>159128.79999999999</v>
      </c>
      <c r="F30">
        <v>6776</v>
      </c>
      <c r="G30">
        <f t="shared" si="0"/>
        <v>152352.79999999999</v>
      </c>
      <c r="H30" s="23">
        <f t="shared" si="1"/>
        <v>198.91099999999997</v>
      </c>
    </row>
    <row r="31" spans="1:12" x14ac:dyDescent="0.25">
      <c r="A31" t="s">
        <v>86</v>
      </c>
      <c r="B31" s="21">
        <v>38008</v>
      </c>
      <c r="C31" s="22" t="s">
        <v>91</v>
      </c>
      <c r="D31">
        <v>300</v>
      </c>
      <c r="E31">
        <v>2896.0499999999997</v>
      </c>
      <c r="F31">
        <v>2952</v>
      </c>
      <c r="G31">
        <f t="shared" si="0"/>
        <v>-55.950000000000273</v>
      </c>
      <c r="H31" s="23">
        <f t="shared" si="1"/>
        <v>9.6534999999999993</v>
      </c>
    </row>
    <row r="32" spans="1:12" x14ac:dyDescent="0.25">
      <c r="A32" t="s">
        <v>88</v>
      </c>
      <c r="B32" s="21">
        <v>38009</v>
      </c>
      <c r="C32" s="22" t="s">
        <v>91</v>
      </c>
      <c r="D32">
        <v>400</v>
      </c>
      <c r="E32">
        <v>88416.12</v>
      </c>
      <c r="F32">
        <v>3388</v>
      </c>
      <c r="G32">
        <f t="shared" si="0"/>
        <v>85028.12</v>
      </c>
      <c r="H32" s="23">
        <f t="shared" si="1"/>
        <v>221.0403</v>
      </c>
    </row>
    <row r="33" spans="1:8" x14ac:dyDescent="0.25">
      <c r="A33" t="s">
        <v>88</v>
      </c>
      <c r="B33" s="21">
        <v>38009</v>
      </c>
      <c r="C33" s="22" t="s">
        <v>93</v>
      </c>
      <c r="D33">
        <v>800</v>
      </c>
      <c r="E33">
        <v>15613.44</v>
      </c>
      <c r="F33">
        <v>6776</v>
      </c>
      <c r="G33">
        <f t="shared" si="0"/>
        <v>8837.44</v>
      </c>
      <c r="H33" s="23">
        <f t="shared" si="1"/>
        <v>19.5168</v>
      </c>
    </row>
    <row r="34" spans="1:8" x14ac:dyDescent="0.25">
      <c r="A34" t="s">
        <v>88</v>
      </c>
      <c r="B34" s="21">
        <v>38010</v>
      </c>
      <c r="C34" s="24" t="s">
        <v>92</v>
      </c>
      <c r="D34">
        <v>600</v>
      </c>
      <c r="E34">
        <v>84460.200000000012</v>
      </c>
      <c r="F34">
        <v>5082</v>
      </c>
      <c r="G34">
        <f t="shared" si="0"/>
        <v>79378.200000000012</v>
      </c>
      <c r="H34" s="23">
        <f t="shared" si="1"/>
        <v>140.76700000000002</v>
      </c>
    </row>
    <row r="35" spans="1:8" x14ac:dyDescent="0.25">
      <c r="A35" t="s">
        <v>88</v>
      </c>
      <c r="B35" s="21">
        <v>38010</v>
      </c>
      <c r="C35" s="24" t="s">
        <v>95</v>
      </c>
      <c r="D35">
        <v>300</v>
      </c>
      <c r="E35">
        <v>6393.21</v>
      </c>
      <c r="F35">
        <v>2541</v>
      </c>
      <c r="G35">
        <f t="shared" si="0"/>
        <v>3852.21</v>
      </c>
      <c r="H35" s="23">
        <f t="shared" si="1"/>
        <v>21.310700000000001</v>
      </c>
    </row>
    <row r="36" spans="1:8" x14ac:dyDescent="0.25">
      <c r="A36" t="s">
        <v>88</v>
      </c>
      <c r="B36" s="21">
        <v>38011</v>
      </c>
      <c r="C36" s="24" t="s">
        <v>96</v>
      </c>
      <c r="D36">
        <v>1000</v>
      </c>
      <c r="E36">
        <v>112781.09999999999</v>
      </c>
      <c r="F36">
        <v>8470</v>
      </c>
      <c r="G36">
        <f t="shared" si="0"/>
        <v>104311.09999999999</v>
      </c>
      <c r="H36" s="23">
        <f t="shared" si="1"/>
        <v>112.7811</v>
      </c>
    </row>
    <row r="37" spans="1:8" x14ac:dyDescent="0.25">
      <c r="A37" t="s">
        <v>86</v>
      </c>
      <c r="B37" s="21">
        <v>38011</v>
      </c>
      <c r="C37" s="22" t="s">
        <v>91</v>
      </c>
      <c r="D37">
        <v>300</v>
      </c>
      <c r="E37">
        <v>1872</v>
      </c>
      <c r="F37">
        <v>2952</v>
      </c>
      <c r="G37">
        <f t="shared" si="0"/>
        <v>-1080</v>
      </c>
      <c r="H37" s="23">
        <f t="shared" si="1"/>
        <v>6.24</v>
      </c>
    </row>
    <row r="38" spans="1:8" x14ac:dyDescent="0.25">
      <c r="A38" t="s">
        <v>88</v>
      </c>
      <c r="B38" s="21">
        <v>38012</v>
      </c>
      <c r="C38" s="24" t="s">
        <v>92</v>
      </c>
      <c r="D38">
        <v>400</v>
      </c>
      <c r="E38">
        <v>18613.12</v>
      </c>
      <c r="F38">
        <v>3388</v>
      </c>
      <c r="G38">
        <f t="shared" si="0"/>
        <v>15225.119999999999</v>
      </c>
      <c r="H38" s="23">
        <f t="shared" si="1"/>
        <v>46.532799999999995</v>
      </c>
    </row>
    <row r="39" spans="1:8" x14ac:dyDescent="0.25">
      <c r="A39" t="s">
        <v>88</v>
      </c>
      <c r="B39" s="21">
        <v>38013</v>
      </c>
      <c r="C39" s="24" t="s">
        <v>89</v>
      </c>
      <c r="D39">
        <v>500</v>
      </c>
      <c r="E39">
        <v>56611.9</v>
      </c>
      <c r="F39">
        <v>4235</v>
      </c>
      <c r="G39">
        <f t="shared" si="0"/>
        <v>52376.9</v>
      </c>
      <c r="H39" s="23">
        <f t="shared" si="1"/>
        <v>113.2238</v>
      </c>
    </row>
    <row r="40" spans="1:8" x14ac:dyDescent="0.25">
      <c r="A40" t="s">
        <v>86</v>
      </c>
      <c r="B40" s="21">
        <v>38015</v>
      </c>
      <c r="C40" s="22" t="s">
        <v>93</v>
      </c>
      <c r="D40">
        <v>700</v>
      </c>
      <c r="E40">
        <v>7546</v>
      </c>
      <c r="F40">
        <v>6888</v>
      </c>
      <c r="G40">
        <f t="shared" si="0"/>
        <v>658</v>
      </c>
      <c r="H40" s="23">
        <f t="shared" si="1"/>
        <v>10.78</v>
      </c>
    </row>
    <row r="41" spans="1:8" x14ac:dyDescent="0.25">
      <c r="A41" t="s">
        <v>88</v>
      </c>
      <c r="B41" s="21">
        <v>38015</v>
      </c>
      <c r="C41" s="24" t="s">
        <v>91</v>
      </c>
      <c r="D41">
        <v>400</v>
      </c>
      <c r="E41">
        <v>11631.679999999998</v>
      </c>
      <c r="F41">
        <v>3388</v>
      </c>
      <c r="G41">
        <f t="shared" si="0"/>
        <v>8243.6799999999985</v>
      </c>
      <c r="H41" s="23">
        <f t="shared" si="1"/>
        <v>29.079199999999997</v>
      </c>
    </row>
    <row r="42" spans="1:8" x14ac:dyDescent="0.25">
      <c r="A42" t="s">
        <v>88</v>
      </c>
      <c r="B42" s="21">
        <v>38015</v>
      </c>
      <c r="C42" s="24" t="s">
        <v>95</v>
      </c>
      <c r="D42">
        <v>800</v>
      </c>
      <c r="E42">
        <v>43383.199999999997</v>
      </c>
      <c r="F42">
        <v>6776</v>
      </c>
      <c r="G42">
        <f t="shared" si="0"/>
        <v>36607.199999999997</v>
      </c>
      <c r="H42" s="23">
        <f t="shared" si="1"/>
        <v>54.228999999999999</v>
      </c>
    </row>
    <row r="43" spans="1:8" x14ac:dyDescent="0.25">
      <c r="A43" t="s">
        <v>84</v>
      </c>
      <c r="B43" s="21">
        <v>38016</v>
      </c>
      <c r="C43" s="24" t="s">
        <v>94</v>
      </c>
      <c r="D43">
        <v>400</v>
      </c>
      <c r="E43">
        <v>8537.4</v>
      </c>
      <c r="F43">
        <v>4088</v>
      </c>
      <c r="G43">
        <f t="shared" si="0"/>
        <v>4449.3999999999996</v>
      </c>
      <c r="H43" s="23">
        <f t="shared" si="1"/>
        <v>21.343499999999999</v>
      </c>
    </row>
    <row r="44" spans="1:8" x14ac:dyDescent="0.25">
      <c r="A44" t="s">
        <v>86</v>
      </c>
      <c r="B44" s="21">
        <v>38016</v>
      </c>
      <c r="C44" s="24" t="s">
        <v>95</v>
      </c>
      <c r="D44">
        <v>300</v>
      </c>
      <c r="E44">
        <v>1477.08</v>
      </c>
      <c r="F44">
        <v>2952</v>
      </c>
      <c r="G44">
        <f t="shared" si="0"/>
        <v>-1474.92</v>
      </c>
      <c r="H44" s="23">
        <f t="shared" si="1"/>
        <v>4.9235999999999995</v>
      </c>
    </row>
    <row r="45" spans="1:8" x14ac:dyDescent="0.25">
      <c r="A45" t="s">
        <v>88</v>
      </c>
      <c r="B45" s="21">
        <v>38017</v>
      </c>
      <c r="C45" s="24" t="s">
        <v>96</v>
      </c>
      <c r="D45">
        <v>1000</v>
      </c>
      <c r="E45">
        <v>16940</v>
      </c>
      <c r="F45">
        <v>8470</v>
      </c>
      <c r="G45">
        <f t="shared" si="0"/>
        <v>8470</v>
      </c>
      <c r="H45" s="23">
        <f t="shared" si="1"/>
        <v>16.940000000000001</v>
      </c>
    </row>
    <row r="46" spans="1:8" x14ac:dyDescent="0.25">
      <c r="A46" t="s">
        <v>88</v>
      </c>
      <c r="B46" s="21">
        <v>38017</v>
      </c>
      <c r="C46" s="22" t="s">
        <v>93</v>
      </c>
      <c r="D46">
        <v>800</v>
      </c>
      <c r="E46">
        <v>83048.399999999994</v>
      </c>
      <c r="F46">
        <v>6776</v>
      </c>
      <c r="G46">
        <f t="shared" si="0"/>
        <v>76272.399999999994</v>
      </c>
      <c r="H46" s="23">
        <f t="shared" si="1"/>
        <v>103.81049999999999</v>
      </c>
    </row>
    <row r="47" spans="1:8" x14ac:dyDescent="0.25">
      <c r="A47" t="s">
        <v>86</v>
      </c>
      <c r="B47" s="21">
        <v>38018</v>
      </c>
      <c r="C47" s="22" t="s">
        <v>91</v>
      </c>
      <c r="D47">
        <v>200</v>
      </c>
      <c r="E47">
        <v>1232.4000000000001</v>
      </c>
      <c r="F47">
        <v>1968</v>
      </c>
      <c r="G47">
        <f t="shared" si="0"/>
        <v>-735.59999999999991</v>
      </c>
      <c r="H47" s="23">
        <f t="shared" si="1"/>
        <v>6.1620000000000008</v>
      </c>
    </row>
    <row r="48" spans="1:8" x14ac:dyDescent="0.25">
      <c r="A48" t="s">
        <v>86</v>
      </c>
      <c r="B48" s="21">
        <v>38018</v>
      </c>
      <c r="C48" s="22" t="s">
        <v>93</v>
      </c>
      <c r="D48">
        <v>600</v>
      </c>
      <c r="E48">
        <v>2534.4</v>
      </c>
      <c r="F48">
        <v>5904</v>
      </c>
      <c r="G48">
        <f t="shared" si="0"/>
        <v>-3369.6</v>
      </c>
      <c r="H48" s="23">
        <f t="shared" si="1"/>
        <v>4.2240000000000002</v>
      </c>
    </row>
    <row r="49" spans="1:8" x14ac:dyDescent="0.25">
      <c r="A49" t="s">
        <v>88</v>
      </c>
      <c r="B49" s="21">
        <v>38018</v>
      </c>
      <c r="C49" s="24" t="s">
        <v>95</v>
      </c>
      <c r="D49">
        <v>300</v>
      </c>
      <c r="E49">
        <v>5366.04</v>
      </c>
      <c r="F49">
        <v>2541</v>
      </c>
      <c r="G49">
        <f t="shared" si="0"/>
        <v>2825.04</v>
      </c>
      <c r="H49" s="23">
        <f t="shared" si="1"/>
        <v>17.886800000000001</v>
      </c>
    </row>
    <row r="50" spans="1:8" x14ac:dyDescent="0.25">
      <c r="A50" t="s">
        <v>86</v>
      </c>
      <c r="B50" s="21">
        <v>38020</v>
      </c>
      <c r="C50" s="24" t="s">
        <v>87</v>
      </c>
      <c r="D50">
        <v>800</v>
      </c>
      <c r="E50">
        <v>9438.0000000000018</v>
      </c>
      <c r="F50">
        <v>7872</v>
      </c>
      <c r="G50">
        <f t="shared" si="0"/>
        <v>1566.0000000000018</v>
      </c>
      <c r="H50" s="23">
        <f t="shared" si="1"/>
        <v>11.797500000000003</v>
      </c>
    </row>
    <row r="51" spans="1:8" x14ac:dyDescent="0.25">
      <c r="A51" t="s">
        <v>88</v>
      </c>
      <c r="B51" s="21">
        <v>38022</v>
      </c>
      <c r="C51" s="22" t="s">
        <v>91</v>
      </c>
      <c r="D51">
        <v>700</v>
      </c>
      <c r="E51">
        <v>61776.959999999992</v>
      </c>
      <c r="F51">
        <v>5929</v>
      </c>
      <c r="G51">
        <f t="shared" si="0"/>
        <v>55847.959999999992</v>
      </c>
      <c r="H51" s="23">
        <f t="shared" si="1"/>
        <v>88.252799999999993</v>
      </c>
    </row>
    <row r="52" spans="1:8" x14ac:dyDescent="0.25">
      <c r="A52" t="s">
        <v>86</v>
      </c>
      <c r="B52" s="21">
        <v>38023</v>
      </c>
      <c r="C52" s="24" t="s">
        <v>89</v>
      </c>
      <c r="D52">
        <v>200</v>
      </c>
      <c r="E52">
        <v>2824.8</v>
      </c>
      <c r="F52">
        <v>1968</v>
      </c>
      <c r="G52">
        <f t="shared" si="0"/>
        <v>856.80000000000018</v>
      </c>
      <c r="H52" s="23">
        <f t="shared" si="1"/>
        <v>14.124000000000001</v>
      </c>
    </row>
    <row r="53" spans="1:8" x14ac:dyDescent="0.25">
      <c r="A53" t="s">
        <v>86</v>
      </c>
      <c r="B53" s="21">
        <v>38023</v>
      </c>
      <c r="C53" s="24" t="s">
        <v>89</v>
      </c>
      <c r="D53">
        <v>900</v>
      </c>
      <c r="E53">
        <v>8466.1200000000008</v>
      </c>
      <c r="F53">
        <v>8856</v>
      </c>
      <c r="G53">
        <f t="shared" si="0"/>
        <v>-389.8799999999992</v>
      </c>
      <c r="H53" s="23">
        <f t="shared" si="1"/>
        <v>9.4068000000000005</v>
      </c>
    </row>
    <row r="54" spans="1:8" x14ac:dyDescent="0.25">
      <c r="A54" t="s">
        <v>88</v>
      </c>
      <c r="B54" s="21">
        <v>38024</v>
      </c>
      <c r="C54" s="24" t="s">
        <v>92</v>
      </c>
      <c r="D54">
        <v>1000</v>
      </c>
      <c r="E54">
        <v>22276.800000000003</v>
      </c>
      <c r="F54">
        <v>8470</v>
      </c>
      <c r="G54">
        <f t="shared" si="0"/>
        <v>13806.800000000003</v>
      </c>
      <c r="H54" s="23">
        <f t="shared" si="1"/>
        <v>22.276800000000001</v>
      </c>
    </row>
    <row r="55" spans="1:8" x14ac:dyDescent="0.25">
      <c r="A55" t="s">
        <v>88</v>
      </c>
      <c r="B55" s="21">
        <v>38025</v>
      </c>
      <c r="C55" s="24" t="s">
        <v>96</v>
      </c>
      <c r="D55">
        <v>100</v>
      </c>
      <c r="E55">
        <v>9175.85</v>
      </c>
      <c r="F55">
        <v>847</v>
      </c>
      <c r="G55">
        <f t="shared" si="0"/>
        <v>8328.85</v>
      </c>
      <c r="H55" s="23">
        <f t="shared" si="1"/>
        <v>91.758499999999998</v>
      </c>
    </row>
    <row r="56" spans="1:8" x14ac:dyDescent="0.25">
      <c r="A56" t="s">
        <v>88</v>
      </c>
      <c r="B56" s="21">
        <v>38025</v>
      </c>
      <c r="C56" s="24" t="s">
        <v>87</v>
      </c>
      <c r="D56">
        <v>300</v>
      </c>
      <c r="E56">
        <v>11183.249999999998</v>
      </c>
      <c r="F56">
        <v>2541</v>
      </c>
      <c r="G56">
        <f t="shared" si="0"/>
        <v>8642.2499999999982</v>
      </c>
      <c r="H56" s="23">
        <f t="shared" si="1"/>
        <v>37.277499999999996</v>
      </c>
    </row>
    <row r="57" spans="1:8" x14ac:dyDescent="0.25">
      <c r="A57" t="s">
        <v>88</v>
      </c>
      <c r="B57" s="21">
        <v>38026</v>
      </c>
      <c r="C57" s="22" t="s">
        <v>93</v>
      </c>
      <c r="D57">
        <v>300</v>
      </c>
      <c r="E57">
        <v>31406.13</v>
      </c>
      <c r="F57">
        <v>2541</v>
      </c>
      <c r="G57">
        <f t="shared" si="0"/>
        <v>28865.13</v>
      </c>
      <c r="H57" s="23">
        <f t="shared" si="1"/>
        <v>104.6871</v>
      </c>
    </row>
    <row r="58" spans="1:8" x14ac:dyDescent="0.25">
      <c r="A58" t="s">
        <v>88</v>
      </c>
      <c r="B58" s="21">
        <v>38026</v>
      </c>
      <c r="C58" s="24" t="s">
        <v>95</v>
      </c>
      <c r="D58">
        <v>400</v>
      </c>
      <c r="E58">
        <v>32094.6</v>
      </c>
      <c r="F58">
        <v>3388</v>
      </c>
      <c r="G58">
        <f t="shared" si="0"/>
        <v>28706.6</v>
      </c>
      <c r="H58" s="23">
        <f t="shared" si="1"/>
        <v>80.236499999999992</v>
      </c>
    </row>
    <row r="59" spans="1:8" x14ac:dyDescent="0.25">
      <c r="A59" t="s">
        <v>86</v>
      </c>
      <c r="B59" s="21">
        <v>38030</v>
      </c>
      <c r="C59" s="24" t="s">
        <v>96</v>
      </c>
      <c r="D59">
        <v>600</v>
      </c>
      <c r="E59">
        <v>3967.3799999999997</v>
      </c>
      <c r="F59">
        <v>5904</v>
      </c>
      <c r="G59">
        <f t="shared" si="0"/>
        <v>-1936.6200000000003</v>
      </c>
      <c r="H59" s="23">
        <f t="shared" si="1"/>
        <v>6.6122999999999994</v>
      </c>
    </row>
    <row r="60" spans="1:8" x14ac:dyDescent="0.25">
      <c r="A60" t="s">
        <v>86</v>
      </c>
      <c r="B60" s="21">
        <v>38031</v>
      </c>
      <c r="C60" s="24" t="s">
        <v>96</v>
      </c>
      <c r="D60">
        <v>700</v>
      </c>
      <c r="E60">
        <v>3050.7400000000002</v>
      </c>
      <c r="F60">
        <v>6888</v>
      </c>
      <c r="G60">
        <f t="shared" si="0"/>
        <v>-3837.2599999999998</v>
      </c>
      <c r="H60" s="23">
        <f t="shared" si="1"/>
        <v>4.3582000000000001</v>
      </c>
    </row>
    <row r="61" spans="1:8" x14ac:dyDescent="0.25">
      <c r="A61" t="s">
        <v>88</v>
      </c>
      <c r="B61" s="21">
        <v>38032</v>
      </c>
      <c r="C61" s="24" t="s">
        <v>95</v>
      </c>
      <c r="D61">
        <v>100</v>
      </c>
      <c r="E61">
        <v>11755.54</v>
      </c>
      <c r="F61">
        <v>847</v>
      </c>
      <c r="G61">
        <f t="shared" si="0"/>
        <v>10908.54</v>
      </c>
      <c r="H61" s="23">
        <f t="shared" si="1"/>
        <v>117.55540000000001</v>
      </c>
    </row>
    <row r="62" spans="1:8" x14ac:dyDescent="0.25">
      <c r="A62" t="s">
        <v>84</v>
      </c>
      <c r="B62" s="21">
        <v>38033</v>
      </c>
      <c r="C62" s="24" t="s">
        <v>91</v>
      </c>
      <c r="D62">
        <v>800</v>
      </c>
      <c r="E62">
        <v>6774.4000000000015</v>
      </c>
      <c r="F62">
        <v>8176</v>
      </c>
      <c r="G62">
        <f t="shared" si="0"/>
        <v>-1401.5999999999985</v>
      </c>
      <c r="H62" s="23">
        <f t="shared" si="1"/>
        <v>8.4680000000000017</v>
      </c>
    </row>
    <row r="63" spans="1:8" x14ac:dyDescent="0.25">
      <c r="A63" t="s">
        <v>86</v>
      </c>
      <c r="B63" s="21">
        <v>38033</v>
      </c>
      <c r="C63" s="22" t="s">
        <v>85</v>
      </c>
      <c r="D63">
        <v>200</v>
      </c>
      <c r="E63">
        <v>2086.4800000000005</v>
      </c>
      <c r="F63">
        <v>1968</v>
      </c>
      <c r="G63">
        <f t="shared" si="0"/>
        <v>118.48000000000047</v>
      </c>
      <c r="H63" s="23">
        <f t="shared" si="1"/>
        <v>10.432400000000003</v>
      </c>
    </row>
    <row r="64" spans="1:8" x14ac:dyDescent="0.25">
      <c r="A64" t="s">
        <v>88</v>
      </c>
      <c r="B64" s="21">
        <v>38034</v>
      </c>
      <c r="C64" s="22" t="s">
        <v>91</v>
      </c>
      <c r="D64">
        <v>600</v>
      </c>
      <c r="E64">
        <v>51549.299999999996</v>
      </c>
      <c r="F64">
        <v>5082</v>
      </c>
      <c r="G64">
        <f t="shared" si="0"/>
        <v>46467.299999999996</v>
      </c>
      <c r="H64" s="23">
        <f t="shared" si="1"/>
        <v>85.915499999999994</v>
      </c>
    </row>
    <row r="65" spans="1:8" x14ac:dyDescent="0.25">
      <c r="A65" t="s">
        <v>88</v>
      </c>
      <c r="B65" s="21">
        <v>38034</v>
      </c>
      <c r="C65" s="22" t="s">
        <v>93</v>
      </c>
      <c r="D65">
        <v>200</v>
      </c>
      <c r="E65">
        <v>5620.2</v>
      </c>
      <c r="F65">
        <v>1694</v>
      </c>
      <c r="G65">
        <f t="shared" si="0"/>
        <v>3926.2</v>
      </c>
      <c r="H65" s="23">
        <f t="shared" si="1"/>
        <v>28.100999999999999</v>
      </c>
    </row>
    <row r="66" spans="1:8" x14ac:dyDescent="0.25">
      <c r="A66" t="s">
        <v>88</v>
      </c>
      <c r="B66" s="21">
        <v>38035</v>
      </c>
      <c r="C66" s="24" t="s">
        <v>95</v>
      </c>
      <c r="D66">
        <v>1000</v>
      </c>
      <c r="E66">
        <v>20250</v>
      </c>
      <c r="F66">
        <v>8470</v>
      </c>
      <c r="G66">
        <f t="shared" si="0"/>
        <v>11780</v>
      </c>
      <c r="H66" s="23">
        <f t="shared" si="1"/>
        <v>20.25</v>
      </c>
    </row>
    <row r="67" spans="1:8" x14ac:dyDescent="0.25">
      <c r="A67" t="s">
        <v>84</v>
      </c>
      <c r="B67" s="21">
        <v>38036</v>
      </c>
      <c r="C67" s="22" t="s">
        <v>93</v>
      </c>
      <c r="D67">
        <v>1000</v>
      </c>
      <c r="E67">
        <v>27086.400000000001</v>
      </c>
      <c r="F67">
        <v>10220</v>
      </c>
      <c r="G67">
        <f t="shared" ref="G67:G130" si="2">E67-F67</f>
        <v>16866.400000000001</v>
      </c>
      <c r="H67" s="23">
        <f t="shared" ref="H67:H130" si="3">E67/D67</f>
        <v>27.086400000000001</v>
      </c>
    </row>
    <row r="68" spans="1:8" x14ac:dyDescent="0.25">
      <c r="A68" t="s">
        <v>86</v>
      </c>
      <c r="B68" s="21">
        <v>38036</v>
      </c>
      <c r="C68" s="24" t="s">
        <v>92</v>
      </c>
      <c r="D68">
        <v>400</v>
      </c>
      <c r="E68">
        <v>3998.7200000000003</v>
      </c>
      <c r="F68">
        <v>3936</v>
      </c>
      <c r="G68">
        <f t="shared" si="2"/>
        <v>62.720000000000255</v>
      </c>
      <c r="H68" s="23">
        <f t="shared" si="3"/>
        <v>9.9968000000000004</v>
      </c>
    </row>
    <row r="69" spans="1:8" x14ac:dyDescent="0.25">
      <c r="A69" t="s">
        <v>88</v>
      </c>
      <c r="B69" s="21">
        <v>38036</v>
      </c>
      <c r="C69" s="24" t="s">
        <v>95</v>
      </c>
      <c r="D69">
        <v>500</v>
      </c>
      <c r="E69">
        <v>46005.55</v>
      </c>
      <c r="F69">
        <v>4235</v>
      </c>
      <c r="G69">
        <f t="shared" si="2"/>
        <v>41770.550000000003</v>
      </c>
      <c r="H69" s="23">
        <f t="shared" si="3"/>
        <v>92.011099999999999</v>
      </c>
    </row>
    <row r="70" spans="1:8" x14ac:dyDescent="0.25">
      <c r="A70" t="s">
        <v>88</v>
      </c>
      <c r="B70" s="21">
        <v>38037</v>
      </c>
      <c r="C70" s="22" t="s">
        <v>87</v>
      </c>
      <c r="D70">
        <v>400</v>
      </c>
      <c r="E70">
        <v>54140.639999999999</v>
      </c>
      <c r="F70">
        <v>3388</v>
      </c>
      <c r="G70">
        <f t="shared" si="2"/>
        <v>50752.639999999999</v>
      </c>
      <c r="H70" s="23">
        <f t="shared" si="3"/>
        <v>135.35159999999999</v>
      </c>
    </row>
    <row r="71" spans="1:8" x14ac:dyDescent="0.25">
      <c r="A71" t="s">
        <v>88</v>
      </c>
      <c r="B71" s="21">
        <v>38037</v>
      </c>
      <c r="C71" s="22" t="s">
        <v>91</v>
      </c>
      <c r="D71">
        <v>600</v>
      </c>
      <c r="E71">
        <v>55842.479999999996</v>
      </c>
      <c r="F71">
        <v>5082</v>
      </c>
      <c r="G71">
        <f t="shared" si="2"/>
        <v>50760.479999999996</v>
      </c>
      <c r="H71" s="23">
        <f t="shared" si="3"/>
        <v>93.070799999999991</v>
      </c>
    </row>
    <row r="72" spans="1:8" x14ac:dyDescent="0.25">
      <c r="A72" t="s">
        <v>88</v>
      </c>
      <c r="B72" s="21">
        <v>38037</v>
      </c>
      <c r="C72" s="22" t="s">
        <v>85</v>
      </c>
      <c r="D72">
        <v>300</v>
      </c>
      <c r="E72">
        <v>6840</v>
      </c>
      <c r="F72">
        <v>2541</v>
      </c>
      <c r="G72">
        <f t="shared" si="2"/>
        <v>4299</v>
      </c>
      <c r="H72" s="23">
        <f t="shared" si="3"/>
        <v>22.8</v>
      </c>
    </row>
    <row r="73" spans="1:8" x14ac:dyDescent="0.25">
      <c r="A73" t="s">
        <v>86</v>
      </c>
      <c r="B73" s="21">
        <v>38037</v>
      </c>
      <c r="C73" s="24" t="s">
        <v>89</v>
      </c>
      <c r="D73">
        <v>800</v>
      </c>
      <c r="E73">
        <v>11472.48</v>
      </c>
      <c r="F73">
        <v>7872</v>
      </c>
      <c r="G73">
        <f t="shared" si="2"/>
        <v>3600.4799999999996</v>
      </c>
      <c r="H73" s="23">
        <f t="shared" si="3"/>
        <v>14.3406</v>
      </c>
    </row>
    <row r="74" spans="1:8" x14ac:dyDescent="0.25">
      <c r="A74" t="s">
        <v>84</v>
      </c>
      <c r="B74" s="21">
        <v>38037</v>
      </c>
      <c r="C74" s="24" t="s">
        <v>95</v>
      </c>
      <c r="D74">
        <v>1000</v>
      </c>
      <c r="E74">
        <v>20238.5</v>
      </c>
      <c r="F74">
        <v>10220</v>
      </c>
      <c r="G74">
        <f t="shared" si="2"/>
        <v>10018.5</v>
      </c>
      <c r="H74" s="23">
        <f t="shared" si="3"/>
        <v>20.238499999999998</v>
      </c>
    </row>
    <row r="75" spans="1:8" x14ac:dyDescent="0.25">
      <c r="A75" t="s">
        <v>86</v>
      </c>
      <c r="B75" s="21">
        <v>38039</v>
      </c>
      <c r="C75" s="22" t="s">
        <v>85</v>
      </c>
      <c r="D75">
        <v>600</v>
      </c>
      <c r="E75">
        <v>7123.5599999999995</v>
      </c>
      <c r="F75">
        <v>5904</v>
      </c>
      <c r="G75">
        <f t="shared" si="2"/>
        <v>1219.5599999999995</v>
      </c>
      <c r="H75" s="23">
        <f t="shared" si="3"/>
        <v>11.872599999999998</v>
      </c>
    </row>
    <row r="76" spans="1:8" x14ac:dyDescent="0.25">
      <c r="A76" t="s">
        <v>84</v>
      </c>
      <c r="B76" s="21">
        <v>38040</v>
      </c>
      <c r="C76" s="24" t="s">
        <v>95</v>
      </c>
      <c r="D76">
        <v>500</v>
      </c>
      <c r="E76">
        <v>7606.5000000000009</v>
      </c>
      <c r="F76">
        <v>5110</v>
      </c>
      <c r="G76">
        <f t="shared" si="2"/>
        <v>2496.5000000000009</v>
      </c>
      <c r="H76" s="23">
        <f t="shared" si="3"/>
        <v>15.213000000000001</v>
      </c>
    </row>
    <row r="77" spans="1:8" x14ac:dyDescent="0.25">
      <c r="A77" t="s">
        <v>84</v>
      </c>
      <c r="B77" s="21">
        <v>38041</v>
      </c>
      <c r="C77" s="24" t="s">
        <v>89</v>
      </c>
      <c r="D77">
        <v>1000</v>
      </c>
      <c r="E77">
        <v>7538.4000000000005</v>
      </c>
      <c r="F77">
        <v>10220</v>
      </c>
      <c r="G77">
        <f t="shared" si="2"/>
        <v>-2681.5999999999995</v>
      </c>
      <c r="H77" s="23">
        <f t="shared" si="3"/>
        <v>7.5384000000000002</v>
      </c>
    </row>
    <row r="78" spans="1:8" x14ac:dyDescent="0.25">
      <c r="A78" t="s">
        <v>86</v>
      </c>
      <c r="B78" s="21">
        <v>38043</v>
      </c>
      <c r="C78" s="24" t="s">
        <v>91</v>
      </c>
      <c r="D78">
        <v>900</v>
      </c>
      <c r="E78">
        <v>11335.5</v>
      </c>
      <c r="F78">
        <v>8856</v>
      </c>
      <c r="G78">
        <f t="shared" si="2"/>
        <v>2479.5</v>
      </c>
      <c r="H78" s="23">
        <f t="shared" si="3"/>
        <v>12.595000000000001</v>
      </c>
    </row>
    <row r="79" spans="1:8" x14ac:dyDescent="0.25">
      <c r="A79" t="s">
        <v>84</v>
      </c>
      <c r="B79" s="21">
        <v>38043</v>
      </c>
      <c r="C79" s="22" t="s">
        <v>85</v>
      </c>
      <c r="D79">
        <v>1000</v>
      </c>
      <c r="E79">
        <v>17009.999999999996</v>
      </c>
      <c r="F79">
        <v>10220</v>
      </c>
      <c r="G79">
        <f t="shared" si="2"/>
        <v>6789.9999999999964</v>
      </c>
      <c r="H79" s="23">
        <f t="shared" si="3"/>
        <v>17.009999999999998</v>
      </c>
    </row>
    <row r="80" spans="1:8" x14ac:dyDescent="0.25">
      <c r="A80" t="s">
        <v>86</v>
      </c>
      <c r="B80" s="21">
        <v>38043</v>
      </c>
      <c r="C80" s="22" t="s">
        <v>85</v>
      </c>
      <c r="D80">
        <v>600</v>
      </c>
      <c r="E80">
        <v>3961.8</v>
      </c>
      <c r="F80">
        <v>5904</v>
      </c>
      <c r="G80">
        <f t="shared" si="2"/>
        <v>-1942.1999999999998</v>
      </c>
      <c r="H80" s="23">
        <f t="shared" si="3"/>
        <v>6.6030000000000006</v>
      </c>
    </row>
    <row r="81" spans="1:8" x14ac:dyDescent="0.25">
      <c r="A81" t="s">
        <v>88</v>
      </c>
      <c r="B81" s="21">
        <v>38043</v>
      </c>
      <c r="C81" s="22" t="s">
        <v>93</v>
      </c>
      <c r="D81">
        <v>700</v>
      </c>
      <c r="E81">
        <v>12387.900000000001</v>
      </c>
      <c r="F81">
        <v>5929</v>
      </c>
      <c r="G81">
        <f t="shared" si="2"/>
        <v>6458.9000000000015</v>
      </c>
      <c r="H81" s="23">
        <f t="shared" si="3"/>
        <v>17.697000000000003</v>
      </c>
    </row>
    <row r="82" spans="1:8" x14ac:dyDescent="0.25">
      <c r="A82" t="s">
        <v>84</v>
      </c>
      <c r="B82" s="21">
        <v>38043</v>
      </c>
      <c r="C82" s="24" t="s">
        <v>92</v>
      </c>
      <c r="D82">
        <v>700</v>
      </c>
      <c r="E82">
        <v>14240.939999999999</v>
      </c>
      <c r="F82">
        <v>7154</v>
      </c>
      <c r="G82">
        <f t="shared" si="2"/>
        <v>7086.9399999999987</v>
      </c>
      <c r="H82" s="23">
        <f t="shared" si="3"/>
        <v>20.344199999999997</v>
      </c>
    </row>
    <row r="83" spans="1:8" x14ac:dyDescent="0.25">
      <c r="A83" t="s">
        <v>84</v>
      </c>
      <c r="B83" s="21">
        <v>38043</v>
      </c>
      <c r="C83" s="24" t="s">
        <v>95</v>
      </c>
      <c r="D83">
        <v>1000</v>
      </c>
      <c r="E83">
        <v>20614.8</v>
      </c>
      <c r="F83">
        <v>10220</v>
      </c>
      <c r="G83">
        <f t="shared" si="2"/>
        <v>10394.799999999999</v>
      </c>
      <c r="H83" s="23">
        <f t="shared" si="3"/>
        <v>20.614799999999999</v>
      </c>
    </row>
    <row r="84" spans="1:8" x14ac:dyDescent="0.25">
      <c r="A84" t="s">
        <v>88</v>
      </c>
      <c r="B84" s="21">
        <v>38044</v>
      </c>
      <c r="C84" s="22" t="s">
        <v>85</v>
      </c>
      <c r="D84">
        <v>900</v>
      </c>
      <c r="E84">
        <v>95146.830000000016</v>
      </c>
      <c r="F84">
        <v>7623</v>
      </c>
      <c r="G84">
        <f t="shared" si="2"/>
        <v>87523.830000000016</v>
      </c>
      <c r="H84" s="23">
        <f t="shared" si="3"/>
        <v>105.71870000000001</v>
      </c>
    </row>
    <row r="85" spans="1:8" x14ac:dyDescent="0.25">
      <c r="A85" t="s">
        <v>84</v>
      </c>
      <c r="B85" s="21">
        <v>38044</v>
      </c>
      <c r="C85" s="24" t="s">
        <v>95</v>
      </c>
      <c r="D85">
        <v>200</v>
      </c>
      <c r="E85">
        <v>3506.6400000000003</v>
      </c>
      <c r="F85">
        <v>2044</v>
      </c>
      <c r="G85">
        <f t="shared" si="2"/>
        <v>1462.6400000000003</v>
      </c>
      <c r="H85" s="23">
        <f t="shared" si="3"/>
        <v>17.533200000000001</v>
      </c>
    </row>
    <row r="86" spans="1:8" x14ac:dyDescent="0.25">
      <c r="A86" t="s">
        <v>88</v>
      </c>
      <c r="B86" s="21">
        <v>38044</v>
      </c>
      <c r="C86" s="24" t="s">
        <v>87</v>
      </c>
      <c r="D86">
        <v>600</v>
      </c>
      <c r="E86">
        <v>73677.959999999992</v>
      </c>
      <c r="F86">
        <v>5082</v>
      </c>
      <c r="G86">
        <f t="shared" si="2"/>
        <v>68595.959999999992</v>
      </c>
      <c r="H86" s="23">
        <f t="shared" si="3"/>
        <v>122.79659999999998</v>
      </c>
    </row>
    <row r="87" spans="1:8" x14ac:dyDescent="0.25">
      <c r="A87" t="s">
        <v>86</v>
      </c>
      <c r="B87" s="21">
        <v>38044</v>
      </c>
      <c r="C87" s="24" t="s">
        <v>95</v>
      </c>
      <c r="D87">
        <v>400</v>
      </c>
      <c r="E87">
        <v>2525.3199999999997</v>
      </c>
      <c r="F87">
        <v>3936</v>
      </c>
      <c r="G87">
        <f t="shared" si="2"/>
        <v>-1410.6800000000003</v>
      </c>
      <c r="H87" s="23">
        <f t="shared" si="3"/>
        <v>6.313299999999999</v>
      </c>
    </row>
    <row r="88" spans="1:8" x14ac:dyDescent="0.25">
      <c r="A88" t="s">
        <v>84</v>
      </c>
      <c r="B88" s="21">
        <v>38045</v>
      </c>
      <c r="C88" s="22" t="s">
        <v>93</v>
      </c>
      <c r="D88">
        <v>900</v>
      </c>
      <c r="E88">
        <v>4291.2</v>
      </c>
      <c r="F88">
        <v>9198</v>
      </c>
      <c r="G88">
        <f t="shared" si="2"/>
        <v>-4906.8</v>
      </c>
      <c r="H88" s="23">
        <f t="shared" si="3"/>
        <v>4.7679999999999998</v>
      </c>
    </row>
    <row r="89" spans="1:8" x14ac:dyDescent="0.25">
      <c r="A89" t="s">
        <v>84</v>
      </c>
      <c r="B89" s="21">
        <v>38045</v>
      </c>
      <c r="C89" s="24" t="s">
        <v>87</v>
      </c>
      <c r="D89">
        <v>1000</v>
      </c>
      <c r="E89">
        <v>4302.8999999999996</v>
      </c>
      <c r="F89">
        <v>10220</v>
      </c>
      <c r="G89">
        <f t="shared" si="2"/>
        <v>-5917.1</v>
      </c>
      <c r="H89" s="23">
        <f t="shared" si="3"/>
        <v>4.3028999999999993</v>
      </c>
    </row>
    <row r="90" spans="1:8" x14ac:dyDescent="0.25">
      <c r="A90" t="s">
        <v>84</v>
      </c>
      <c r="B90" s="21">
        <v>38046</v>
      </c>
      <c r="C90" s="24" t="s">
        <v>95</v>
      </c>
      <c r="D90">
        <v>500</v>
      </c>
      <c r="E90">
        <v>9713.85</v>
      </c>
      <c r="F90">
        <v>5110</v>
      </c>
      <c r="G90">
        <f t="shared" si="2"/>
        <v>4603.8500000000004</v>
      </c>
      <c r="H90" s="23">
        <f t="shared" si="3"/>
        <v>19.427700000000002</v>
      </c>
    </row>
    <row r="91" spans="1:8" x14ac:dyDescent="0.25">
      <c r="A91" t="s">
        <v>84</v>
      </c>
      <c r="B91" s="21">
        <v>38048</v>
      </c>
      <c r="C91" s="24" t="s">
        <v>89</v>
      </c>
      <c r="D91">
        <v>400</v>
      </c>
      <c r="E91">
        <v>1724.0000000000002</v>
      </c>
      <c r="F91">
        <v>4088</v>
      </c>
      <c r="G91">
        <f t="shared" si="2"/>
        <v>-2364</v>
      </c>
      <c r="H91" s="23">
        <f t="shared" si="3"/>
        <v>4.3100000000000005</v>
      </c>
    </row>
    <row r="92" spans="1:8" x14ac:dyDescent="0.25">
      <c r="A92" t="s">
        <v>86</v>
      </c>
      <c r="B92" s="21">
        <v>38049</v>
      </c>
      <c r="C92" s="24" t="s">
        <v>89</v>
      </c>
      <c r="D92">
        <v>600</v>
      </c>
      <c r="E92">
        <v>6222.9600000000009</v>
      </c>
      <c r="F92">
        <v>5904</v>
      </c>
      <c r="G92">
        <f t="shared" si="2"/>
        <v>318.96000000000095</v>
      </c>
      <c r="H92" s="23">
        <f t="shared" si="3"/>
        <v>10.371600000000001</v>
      </c>
    </row>
    <row r="93" spans="1:8" x14ac:dyDescent="0.25">
      <c r="A93" t="s">
        <v>86</v>
      </c>
      <c r="B93" s="21">
        <v>38049</v>
      </c>
      <c r="C93" s="24" t="s">
        <v>92</v>
      </c>
      <c r="D93">
        <v>500</v>
      </c>
      <c r="E93">
        <v>2965</v>
      </c>
      <c r="F93">
        <v>4920</v>
      </c>
      <c r="G93">
        <f t="shared" si="2"/>
        <v>-1955</v>
      </c>
      <c r="H93" s="23">
        <f t="shared" si="3"/>
        <v>5.93</v>
      </c>
    </row>
    <row r="94" spans="1:8" x14ac:dyDescent="0.25">
      <c r="A94" t="s">
        <v>84</v>
      </c>
      <c r="B94" s="21">
        <v>38050</v>
      </c>
      <c r="C94" s="24" t="s">
        <v>95</v>
      </c>
      <c r="D94">
        <v>200</v>
      </c>
      <c r="E94">
        <v>3366.98</v>
      </c>
      <c r="F94">
        <v>2044</v>
      </c>
      <c r="G94">
        <f t="shared" si="2"/>
        <v>1322.98</v>
      </c>
      <c r="H94" s="23">
        <f t="shared" si="3"/>
        <v>16.834900000000001</v>
      </c>
    </row>
    <row r="95" spans="1:8" x14ac:dyDescent="0.25">
      <c r="A95" t="s">
        <v>88</v>
      </c>
      <c r="B95" s="21">
        <v>38051</v>
      </c>
      <c r="C95" s="22" t="s">
        <v>87</v>
      </c>
      <c r="D95">
        <v>800</v>
      </c>
      <c r="E95">
        <v>166172.56</v>
      </c>
      <c r="F95">
        <v>6776</v>
      </c>
      <c r="G95">
        <f t="shared" si="2"/>
        <v>159396.56</v>
      </c>
      <c r="H95" s="23">
        <f t="shared" si="3"/>
        <v>207.7157</v>
      </c>
    </row>
    <row r="96" spans="1:8" x14ac:dyDescent="0.25">
      <c r="A96" t="s">
        <v>88</v>
      </c>
      <c r="B96" s="21">
        <v>38051</v>
      </c>
      <c r="C96" s="22" t="s">
        <v>85</v>
      </c>
      <c r="D96">
        <v>200</v>
      </c>
      <c r="E96">
        <v>24821.9</v>
      </c>
      <c r="F96">
        <v>1694</v>
      </c>
      <c r="G96">
        <f t="shared" si="2"/>
        <v>23127.9</v>
      </c>
      <c r="H96" s="23">
        <f t="shared" si="3"/>
        <v>124.10950000000001</v>
      </c>
    </row>
    <row r="97" spans="1:8" x14ac:dyDescent="0.25">
      <c r="A97" t="s">
        <v>88</v>
      </c>
      <c r="B97" s="21">
        <v>38051</v>
      </c>
      <c r="C97" s="24" t="s">
        <v>95</v>
      </c>
      <c r="D97">
        <v>700</v>
      </c>
      <c r="E97">
        <v>13222.440000000002</v>
      </c>
      <c r="F97">
        <v>5929</v>
      </c>
      <c r="G97">
        <f t="shared" si="2"/>
        <v>7293.4400000000023</v>
      </c>
      <c r="H97" s="23">
        <f t="shared" si="3"/>
        <v>18.889200000000002</v>
      </c>
    </row>
    <row r="98" spans="1:8" x14ac:dyDescent="0.25">
      <c r="A98" t="s">
        <v>88</v>
      </c>
      <c r="B98" s="21">
        <v>38052</v>
      </c>
      <c r="C98" s="22" t="s">
        <v>91</v>
      </c>
      <c r="D98">
        <v>500</v>
      </c>
      <c r="E98">
        <v>10967.4</v>
      </c>
      <c r="F98">
        <v>4235</v>
      </c>
      <c r="G98">
        <f t="shared" si="2"/>
        <v>6732.4</v>
      </c>
      <c r="H98" s="23">
        <f t="shared" si="3"/>
        <v>21.934799999999999</v>
      </c>
    </row>
    <row r="99" spans="1:8" x14ac:dyDescent="0.25">
      <c r="A99" t="s">
        <v>84</v>
      </c>
      <c r="B99" s="21">
        <v>38054</v>
      </c>
      <c r="C99" s="22" t="s">
        <v>93</v>
      </c>
      <c r="D99">
        <v>500</v>
      </c>
      <c r="E99">
        <v>10629.25</v>
      </c>
      <c r="F99">
        <v>5110</v>
      </c>
      <c r="G99">
        <f t="shared" si="2"/>
        <v>5519.25</v>
      </c>
      <c r="H99" s="23">
        <f t="shared" si="3"/>
        <v>21.258500000000002</v>
      </c>
    </row>
    <row r="100" spans="1:8" x14ac:dyDescent="0.25">
      <c r="A100" t="s">
        <v>86</v>
      </c>
      <c r="B100" s="21">
        <v>38055</v>
      </c>
      <c r="C100" s="24" t="s">
        <v>95</v>
      </c>
      <c r="D100">
        <v>900</v>
      </c>
      <c r="E100">
        <v>9361.44</v>
      </c>
      <c r="F100">
        <v>8856</v>
      </c>
      <c r="G100">
        <f t="shared" si="2"/>
        <v>505.44000000000051</v>
      </c>
      <c r="H100" s="23">
        <f t="shared" si="3"/>
        <v>10.4016</v>
      </c>
    </row>
    <row r="101" spans="1:8" x14ac:dyDescent="0.25">
      <c r="A101" t="s">
        <v>88</v>
      </c>
      <c r="B101" s="21">
        <v>38058</v>
      </c>
      <c r="C101" s="22" t="s">
        <v>93</v>
      </c>
      <c r="D101">
        <v>100</v>
      </c>
      <c r="E101">
        <v>2147.04</v>
      </c>
      <c r="F101">
        <v>847</v>
      </c>
      <c r="G101">
        <f t="shared" si="2"/>
        <v>1300.04</v>
      </c>
      <c r="H101" s="23">
        <f t="shared" si="3"/>
        <v>21.470399999999998</v>
      </c>
    </row>
    <row r="102" spans="1:8" x14ac:dyDescent="0.25">
      <c r="A102" t="s">
        <v>88</v>
      </c>
      <c r="B102" s="21">
        <v>38058</v>
      </c>
      <c r="C102" s="24" t="s">
        <v>92</v>
      </c>
      <c r="D102">
        <v>100</v>
      </c>
      <c r="E102">
        <v>7803.51</v>
      </c>
      <c r="F102">
        <v>847</v>
      </c>
      <c r="G102">
        <f t="shared" si="2"/>
        <v>6956.51</v>
      </c>
      <c r="H102" s="23">
        <f t="shared" si="3"/>
        <v>78.0351</v>
      </c>
    </row>
    <row r="103" spans="1:8" x14ac:dyDescent="0.25">
      <c r="A103" t="s">
        <v>84</v>
      </c>
      <c r="B103" s="21">
        <v>38058</v>
      </c>
      <c r="C103" s="24" t="s">
        <v>92</v>
      </c>
      <c r="D103">
        <v>300</v>
      </c>
      <c r="E103">
        <v>7158.9</v>
      </c>
      <c r="F103">
        <v>3066</v>
      </c>
      <c r="G103">
        <f t="shared" si="2"/>
        <v>4092.8999999999996</v>
      </c>
      <c r="H103" s="23">
        <f t="shared" si="3"/>
        <v>23.863</v>
      </c>
    </row>
    <row r="104" spans="1:8" x14ac:dyDescent="0.25">
      <c r="A104" t="s">
        <v>84</v>
      </c>
      <c r="B104" s="21">
        <v>38059</v>
      </c>
      <c r="C104" s="24" t="s">
        <v>96</v>
      </c>
      <c r="D104">
        <v>1000</v>
      </c>
      <c r="E104">
        <v>16368.100000000002</v>
      </c>
      <c r="F104">
        <v>10220</v>
      </c>
      <c r="G104">
        <f t="shared" si="2"/>
        <v>6148.1000000000022</v>
      </c>
      <c r="H104" s="23">
        <f t="shared" si="3"/>
        <v>16.368100000000002</v>
      </c>
    </row>
    <row r="105" spans="1:8" x14ac:dyDescent="0.25">
      <c r="A105" t="s">
        <v>84</v>
      </c>
      <c r="B105" s="21">
        <v>38059</v>
      </c>
      <c r="C105" s="24" t="s">
        <v>92</v>
      </c>
      <c r="D105">
        <v>500</v>
      </c>
      <c r="E105">
        <v>12802.55</v>
      </c>
      <c r="F105">
        <v>5110</v>
      </c>
      <c r="G105">
        <f t="shared" si="2"/>
        <v>7692.5499999999993</v>
      </c>
      <c r="H105" s="23">
        <f t="shared" si="3"/>
        <v>25.6051</v>
      </c>
    </row>
    <row r="106" spans="1:8" x14ac:dyDescent="0.25">
      <c r="A106" t="s">
        <v>84</v>
      </c>
      <c r="B106" s="21">
        <v>38059</v>
      </c>
      <c r="C106" s="24" t="s">
        <v>95</v>
      </c>
      <c r="D106">
        <v>500</v>
      </c>
      <c r="E106">
        <v>4592.7</v>
      </c>
      <c r="F106">
        <v>5110</v>
      </c>
      <c r="G106">
        <f t="shared" si="2"/>
        <v>-517.30000000000018</v>
      </c>
      <c r="H106" s="23">
        <f t="shared" si="3"/>
        <v>9.1853999999999996</v>
      </c>
    </row>
    <row r="107" spans="1:8" x14ac:dyDescent="0.25">
      <c r="A107" t="s">
        <v>84</v>
      </c>
      <c r="B107" s="21">
        <v>38061</v>
      </c>
      <c r="C107" s="22" t="s">
        <v>87</v>
      </c>
      <c r="D107">
        <v>400</v>
      </c>
      <c r="E107">
        <v>7854.0000000000009</v>
      </c>
      <c r="F107">
        <v>4088</v>
      </c>
      <c r="G107">
        <f t="shared" si="2"/>
        <v>3766.0000000000009</v>
      </c>
      <c r="H107" s="23">
        <f t="shared" si="3"/>
        <v>19.635000000000002</v>
      </c>
    </row>
    <row r="108" spans="1:8" x14ac:dyDescent="0.25">
      <c r="A108" t="s">
        <v>88</v>
      </c>
      <c r="B108" s="21">
        <v>38061</v>
      </c>
      <c r="C108" s="24" t="s">
        <v>95</v>
      </c>
      <c r="D108">
        <v>400</v>
      </c>
      <c r="E108">
        <v>20208.84</v>
      </c>
      <c r="F108">
        <v>3388</v>
      </c>
      <c r="G108">
        <f t="shared" si="2"/>
        <v>16820.84</v>
      </c>
      <c r="H108" s="23">
        <f t="shared" si="3"/>
        <v>50.522100000000002</v>
      </c>
    </row>
    <row r="109" spans="1:8" x14ac:dyDescent="0.25">
      <c r="A109" t="s">
        <v>86</v>
      </c>
      <c r="B109" s="21">
        <v>38061</v>
      </c>
      <c r="C109" s="22" t="s">
        <v>85</v>
      </c>
      <c r="D109">
        <v>200</v>
      </c>
      <c r="E109">
        <v>1403.06</v>
      </c>
      <c r="F109">
        <v>1968</v>
      </c>
      <c r="G109">
        <f t="shared" si="2"/>
        <v>-564.94000000000005</v>
      </c>
      <c r="H109" s="23">
        <f t="shared" si="3"/>
        <v>7.0152999999999999</v>
      </c>
    </row>
    <row r="110" spans="1:8" x14ac:dyDescent="0.25">
      <c r="A110" t="s">
        <v>84</v>
      </c>
      <c r="B110" s="21">
        <v>38062</v>
      </c>
      <c r="C110" s="24" t="s">
        <v>96</v>
      </c>
      <c r="D110">
        <v>900</v>
      </c>
      <c r="E110">
        <v>12960.27</v>
      </c>
      <c r="F110">
        <v>9198</v>
      </c>
      <c r="G110">
        <f t="shared" si="2"/>
        <v>3762.2700000000004</v>
      </c>
      <c r="H110" s="23">
        <f t="shared" si="3"/>
        <v>14.4003</v>
      </c>
    </row>
    <row r="111" spans="1:8" x14ac:dyDescent="0.25">
      <c r="A111" t="s">
        <v>86</v>
      </c>
      <c r="B111" s="21">
        <v>38063</v>
      </c>
      <c r="C111" s="24" t="s">
        <v>92</v>
      </c>
      <c r="D111">
        <v>500</v>
      </c>
      <c r="E111">
        <v>5145.8</v>
      </c>
      <c r="F111">
        <v>4920</v>
      </c>
      <c r="G111">
        <f t="shared" si="2"/>
        <v>225.80000000000018</v>
      </c>
      <c r="H111" s="23">
        <f t="shared" si="3"/>
        <v>10.291600000000001</v>
      </c>
    </row>
    <row r="112" spans="1:8" x14ac:dyDescent="0.25">
      <c r="A112" t="s">
        <v>86</v>
      </c>
      <c r="B112" s="21">
        <v>38064</v>
      </c>
      <c r="C112" s="22" t="s">
        <v>91</v>
      </c>
      <c r="D112">
        <v>100</v>
      </c>
      <c r="E112">
        <v>658.87999999999988</v>
      </c>
      <c r="F112">
        <v>984</v>
      </c>
      <c r="G112">
        <f t="shared" si="2"/>
        <v>-325.12000000000012</v>
      </c>
      <c r="H112" s="23">
        <f t="shared" si="3"/>
        <v>6.5887999999999991</v>
      </c>
    </row>
    <row r="113" spans="1:8" x14ac:dyDescent="0.25">
      <c r="A113" t="s">
        <v>88</v>
      </c>
      <c r="B113" s="21">
        <v>38064</v>
      </c>
      <c r="C113" s="24" t="s">
        <v>95</v>
      </c>
      <c r="D113">
        <v>800</v>
      </c>
      <c r="E113">
        <v>106520.48</v>
      </c>
      <c r="F113">
        <v>6776</v>
      </c>
      <c r="G113">
        <f t="shared" si="2"/>
        <v>99744.48</v>
      </c>
      <c r="H113" s="23">
        <f t="shared" si="3"/>
        <v>133.1506</v>
      </c>
    </row>
    <row r="114" spans="1:8" x14ac:dyDescent="0.25">
      <c r="A114" t="s">
        <v>86</v>
      </c>
      <c r="B114" s="21">
        <v>38065</v>
      </c>
      <c r="C114" s="22" t="s">
        <v>85</v>
      </c>
      <c r="D114">
        <v>100</v>
      </c>
      <c r="E114">
        <v>819.66</v>
      </c>
      <c r="F114">
        <v>984</v>
      </c>
      <c r="G114">
        <f t="shared" si="2"/>
        <v>-164.34000000000003</v>
      </c>
      <c r="H114" s="23">
        <f t="shared" si="3"/>
        <v>8.1966000000000001</v>
      </c>
    </row>
    <row r="115" spans="1:8" x14ac:dyDescent="0.25">
      <c r="A115" t="s">
        <v>88</v>
      </c>
      <c r="B115" s="21">
        <v>38065</v>
      </c>
      <c r="C115" s="24" t="s">
        <v>89</v>
      </c>
      <c r="D115">
        <v>400</v>
      </c>
      <c r="E115">
        <v>40581.079999999994</v>
      </c>
      <c r="F115">
        <v>3388</v>
      </c>
      <c r="G115">
        <f t="shared" si="2"/>
        <v>37193.079999999994</v>
      </c>
      <c r="H115" s="23">
        <f t="shared" si="3"/>
        <v>101.45269999999999</v>
      </c>
    </row>
    <row r="116" spans="1:8" x14ac:dyDescent="0.25">
      <c r="A116" t="s">
        <v>84</v>
      </c>
      <c r="B116" s="21">
        <v>38066</v>
      </c>
      <c r="C116" s="24" t="s">
        <v>89</v>
      </c>
      <c r="D116">
        <v>200</v>
      </c>
      <c r="E116">
        <v>1865.7600000000002</v>
      </c>
      <c r="F116">
        <v>2044</v>
      </c>
      <c r="G116">
        <f t="shared" si="2"/>
        <v>-178.23999999999978</v>
      </c>
      <c r="H116" s="23">
        <f t="shared" si="3"/>
        <v>9.3288000000000011</v>
      </c>
    </row>
    <row r="117" spans="1:8" x14ac:dyDescent="0.25">
      <c r="A117" t="s">
        <v>84</v>
      </c>
      <c r="B117" s="21">
        <v>38067</v>
      </c>
      <c r="C117" s="24" t="s">
        <v>94</v>
      </c>
      <c r="D117">
        <v>300</v>
      </c>
      <c r="E117">
        <v>6156.1500000000005</v>
      </c>
      <c r="F117">
        <v>3066</v>
      </c>
      <c r="G117">
        <f t="shared" si="2"/>
        <v>3090.1500000000005</v>
      </c>
      <c r="H117" s="23">
        <f t="shared" si="3"/>
        <v>20.520500000000002</v>
      </c>
    </row>
    <row r="118" spans="1:8" x14ac:dyDescent="0.25">
      <c r="A118" t="s">
        <v>84</v>
      </c>
      <c r="B118" s="21">
        <v>38067</v>
      </c>
      <c r="C118" s="24" t="s">
        <v>87</v>
      </c>
      <c r="D118">
        <v>400</v>
      </c>
      <c r="E118">
        <v>8382.7199999999993</v>
      </c>
      <c r="F118">
        <v>4088</v>
      </c>
      <c r="G118">
        <f t="shared" si="2"/>
        <v>4294.7199999999993</v>
      </c>
      <c r="H118" s="23">
        <f t="shared" si="3"/>
        <v>20.956799999999998</v>
      </c>
    </row>
    <row r="119" spans="1:8" x14ac:dyDescent="0.25">
      <c r="A119" t="s">
        <v>86</v>
      </c>
      <c r="B119" s="21">
        <v>38068</v>
      </c>
      <c r="C119" s="24" t="s">
        <v>96</v>
      </c>
      <c r="D119">
        <v>800</v>
      </c>
      <c r="E119">
        <v>7610.88</v>
      </c>
      <c r="F119">
        <v>7872</v>
      </c>
      <c r="G119">
        <f t="shared" si="2"/>
        <v>-261.11999999999989</v>
      </c>
      <c r="H119" s="23">
        <f t="shared" si="3"/>
        <v>9.5136000000000003</v>
      </c>
    </row>
    <row r="120" spans="1:8" x14ac:dyDescent="0.25">
      <c r="A120" t="s">
        <v>88</v>
      </c>
      <c r="B120" s="21">
        <v>38068</v>
      </c>
      <c r="C120" s="24" t="s">
        <v>95</v>
      </c>
      <c r="D120">
        <v>300</v>
      </c>
      <c r="E120">
        <v>26989.200000000004</v>
      </c>
      <c r="F120">
        <v>2541</v>
      </c>
      <c r="G120">
        <f t="shared" si="2"/>
        <v>24448.200000000004</v>
      </c>
      <c r="H120" s="23">
        <f t="shared" si="3"/>
        <v>89.964000000000013</v>
      </c>
    </row>
    <row r="121" spans="1:8" x14ac:dyDescent="0.25">
      <c r="A121" t="s">
        <v>84</v>
      </c>
      <c r="B121" s="21">
        <v>38069</v>
      </c>
      <c r="C121" s="22" t="s">
        <v>90</v>
      </c>
      <c r="D121">
        <v>100</v>
      </c>
      <c r="E121">
        <v>1838.1599999999999</v>
      </c>
      <c r="F121">
        <v>1022</v>
      </c>
      <c r="G121">
        <f t="shared" si="2"/>
        <v>816.15999999999985</v>
      </c>
      <c r="H121" s="23">
        <f t="shared" si="3"/>
        <v>18.381599999999999</v>
      </c>
    </row>
    <row r="122" spans="1:8" x14ac:dyDescent="0.25">
      <c r="A122" t="s">
        <v>88</v>
      </c>
      <c r="B122" s="21">
        <v>38069</v>
      </c>
      <c r="C122" s="24" t="s">
        <v>95</v>
      </c>
      <c r="D122">
        <v>200</v>
      </c>
      <c r="E122">
        <v>15775.2</v>
      </c>
      <c r="F122">
        <v>1694</v>
      </c>
      <c r="G122">
        <f t="shared" si="2"/>
        <v>14081.2</v>
      </c>
      <c r="H122" s="23">
        <f t="shared" si="3"/>
        <v>78.876000000000005</v>
      </c>
    </row>
    <row r="123" spans="1:8" x14ac:dyDescent="0.25">
      <c r="A123" t="s">
        <v>86</v>
      </c>
      <c r="B123" s="21">
        <v>38069</v>
      </c>
      <c r="C123" s="24" t="s">
        <v>95</v>
      </c>
      <c r="D123">
        <v>1000</v>
      </c>
      <c r="E123">
        <v>11671.8</v>
      </c>
      <c r="F123">
        <v>9840</v>
      </c>
      <c r="G123">
        <f t="shared" si="2"/>
        <v>1831.7999999999993</v>
      </c>
      <c r="H123" s="23">
        <f t="shared" si="3"/>
        <v>11.671799999999999</v>
      </c>
    </row>
    <row r="124" spans="1:8" x14ac:dyDescent="0.25">
      <c r="A124" t="s">
        <v>86</v>
      </c>
      <c r="B124" s="21">
        <v>38070</v>
      </c>
      <c r="C124" s="24" t="s">
        <v>89</v>
      </c>
      <c r="D124">
        <v>200</v>
      </c>
      <c r="E124">
        <v>2191.2800000000002</v>
      </c>
      <c r="F124">
        <v>1968</v>
      </c>
      <c r="G124">
        <f t="shared" si="2"/>
        <v>223.2800000000002</v>
      </c>
      <c r="H124" s="23">
        <f t="shared" si="3"/>
        <v>10.9564</v>
      </c>
    </row>
    <row r="125" spans="1:8" x14ac:dyDescent="0.25">
      <c r="A125" t="s">
        <v>86</v>
      </c>
      <c r="B125" s="21">
        <v>38070</v>
      </c>
      <c r="C125" s="22" t="s">
        <v>93</v>
      </c>
      <c r="D125">
        <v>1000</v>
      </c>
      <c r="E125">
        <v>6629.7000000000007</v>
      </c>
      <c r="F125">
        <v>9840</v>
      </c>
      <c r="G125">
        <f t="shared" si="2"/>
        <v>-3210.2999999999993</v>
      </c>
      <c r="H125" s="23">
        <f t="shared" si="3"/>
        <v>6.6297000000000006</v>
      </c>
    </row>
    <row r="126" spans="1:8" x14ac:dyDescent="0.25">
      <c r="A126" t="s">
        <v>84</v>
      </c>
      <c r="B126" s="21">
        <v>38071</v>
      </c>
      <c r="C126" s="22" t="s">
        <v>85</v>
      </c>
      <c r="D126">
        <v>1000</v>
      </c>
      <c r="E126">
        <v>16624.8</v>
      </c>
      <c r="F126">
        <v>10220</v>
      </c>
      <c r="G126">
        <f t="shared" si="2"/>
        <v>6404.7999999999993</v>
      </c>
      <c r="H126" s="23">
        <f t="shared" si="3"/>
        <v>16.6248</v>
      </c>
    </row>
    <row r="127" spans="1:8" x14ac:dyDescent="0.25">
      <c r="A127" t="s">
        <v>88</v>
      </c>
      <c r="B127" s="21">
        <v>38071</v>
      </c>
      <c r="C127" s="22" t="s">
        <v>93</v>
      </c>
      <c r="D127">
        <v>700</v>
      </c>
      <c r="E127">
        <v>47906.32</v>
      </c>
      <c r="F127">
        <v>5929</v>
      </c>
      <c r="G127">
        <f t="shared" si="2"/>
        <v>41977.32</v>
      </c>
      <c r="H127" s="23">
        <f t="shared" si="3"/>
        <v>68.437600000000003</v>
      </c>
    </row>
    <row r="128" spans="1:8" x14ac:dyDescent="0.25">
      <c r="A128" t="s">
        <v>86</v>
      </c>
      <c r="B128" s="21">
        <v>38073</v>
      </c>
      <c r="C128" s="24" t="s">
        <v>94</v>
      </c>
      <c r="D128">
        <v>900</v>
      </c>
      <c r="E128">
        <v>13027.77</v>
      </c>
      <c r="F128">
        <v>8856</v>
      </c>
      <c r="G128">
        <f t="shared" si="2"/>
        <v>4171.7700000000004</v>
      </c>
      <c r="H128" s="23">
        <f t="shared" si="3"/>
        <v>14.475300000000001</v>
      </c>
    </row>
    <row r="129" spans="1:8" x14ac:dyDescent="0.25">
      <c r="A129" t="s">
        <v>88</v>
      </c>
      <c r="B129" s="21">
        <v>38073</v>
      </c>
      <c r="C129" s="22" t="s">
        <v>93</v>
      </c>
      <c r="D129">
        <v>300</v>
      </c>
      <c r="E129">
        <v>34559.1</v>
      </c>
      <c r="F129">
        <v>2541</v>
      </c>
      <c r="G129">
        <f t="shared" si="2"/>
        <v>32018.1</v>
      </c>
      <c r="H129" s="23">
        <f t="shared" si="3"/>
        <v>115.19699999999999</v>
      </c>
    </row>
    <row r="130" spans="1:8" x14ac:dyDescent="0.25">
      <c r="A130" t="s">
        <v>88</v>
      </c>
      <c r="B130" s="21">
        <v>38073</v>
      </c>
      <c r="C130" s="22" t="s">
        <v>93</v>
      </c>
      <c r="D130">
        <v>500</v>
      </c>
      <c r="E130">
        <v>11037.6</v>
      </c>
      <c r="F130">
        <v>4235</v>
      </c>
      <c r="G130">
        <f t="shared" si="2"/>
        <v>6802.6</v>
      </c>
      <c r="H130" s="23">
        <f t="shared" si="3"/>
        <v>22.075200000000002</v>
      </c>
    </row>
    <row r="131" spans="1:8" x14ac:dyDescent="0.25">
      <c r="A131" t="s">
        <v>86</v>
      </c>
      <c r="B131" s="21">
        <v>38075</v>
      </c>
      <c r="C131" s="24" t="s">
        <v>89</v>
      </c>
      <c r="D131">
        <v>800</v>
      </c>
      <c r="E131">
        <v>6726.72</v>
      </c>
      <c r="F131">
        <v>7872</v>
      </c>
      <c r="G131">
        <f t="shared" ref="G131:G194" si="4">E131-F131</f>
        <v>-1145.2799999999997</v>
      </c>
      <c r="H131" s="23">
        <f t="shared" ref="H131:H194" si="5">E131/D131</f>
        <v>8.4084000000000003</v>
      </c>
    </row>
    <row r="132" spans="1:8" x14ac:dyDescent="0.25">
      <c r="A132" t="s">
        <v>86</v>
      </c>
      <c r="B132" s="21">
        <v>38075</v>
      </c>
      <c r="C132" s="24" t="s">
        <v>95</v>
      </c>
      <c r="D132">
        <v>800</v>
      </c>
      <c r="E132">
        <v>6723.6</v>
      </c>
      <c r="F132">
        <v>7872</v>
      </c>
      <c r="G132">
        <f t="shared" si="4"/>
        <v>-1148.3999999999996</v>
      </c>
      <c r="H132" s="23">
        <f t="shared" si="5"/>
        <v>8.4045000000000005</v>
      </c>
    </row>
    <row r="133" spans="1:8" x14ac:dyDescent="0.25">
      <c r="A133" t="s">
        <v>84</v>
      </c>
      <c r="B133" s="21">
        <v>38076</v>
      </c>
      <c r="C133" s="22" t="s">
        <v>85</v>
      </c>
      <c r="D133">
        <v>600</v>
      </c>
      <c r="E133">
        <v>8802.3000000000011</v>
      </c>
      <c r="F133">
        <v>6132</v>
      </c>
      <c r="G133">
        <f t="shared" si="4"/>
        <v>2670.3000000000011</v>
      </c>
      <c r="H133" s="23">
        <f t="shared" si="5"/>
        <v>14.670500000000002</v>
      </c>
    </row>
    <row r="134" spans="1:8" x14ac:dyDescent="0.25">
      <c r="A134" t="s">
        <v>84</v>
      </c>
      <c r="B134" s="21">
        <v>38077</v>
      </c>
      <c r="C134" s="24" t="s">
        <v>94</v>
      </c>
      <c r="D134">
        <v>600</v>
      </c>
      <c r="E134">
        <v>10691.519999999999</v>
      </c>
      <c r="F134">
        <v>6132</v>
      </c>
      <c r="G134">
        <f t="shared" si="4"/>
        <v>4559.5199999999986</v>
      </c>
      <c r="H134" s="23">
        <f t="shared" si="5"/>
        <v>17.819199999999999</v>
      </c>
    </row>
    <row r="135" spans="1:8" x14ac:dyDescent="0.25">
      <c r="A135" t="s">
        <v>88</v>
      </c>
      <c r="B135" s="21">
        <v>38077</v>
      </c>
      <c r="C135" s="22" t="s">
        <v>89</v>
      </c>
      <c r="D135">
        <v>300</v>
      </c>
      <c r="E135">
        <v>6034.7700000000013</v>
      </c>
      <c r="F135">
        <v>2541</v>
      </c>
      <c r="G135">
        <f t="shared" si="4"/>
        <v>3493.7700000000013</v>
      </c>
      <c r="H135" s="23">
        <f t="shared" si="5"/>
        <v>20.115900000000003</v>
      </c>
    </row>
    <row r="136" spans="1:8" x14ac:dyDescent="0.25">
      <c r="A136" t="s">
        <v>88</v>
      </c>
      <c r="B136" s="21">
        <v>38078</v>
      </c>
      <c r="C136" s="24" t="s">
        <v>94</v>
      </c>
      <c r="D136">
        <v>300</v>
      </c>
      <c r="E136">
        <v>25185.3</v>
      </c>
      <c r="F136">
        <v>2541</v>
      </c>
      <c r="G136">
        <f t="shared" si="4"/>
        <v>22644.3</v>
      </c>
      <c r="H136" s="23">
        <f t="shared" si="5"/>
        <v>83.950999999999993</v>
      </c>
    </row>
    <row r="137" spans="1:8" x14ac:dyDescent="0.25">
      <c r="A137" t="s">
        <v>86</v>
      </c>
      <c r="B137" s="21">
        <v>38079</v>
      </c>
      <c r="C137" s="22" t="s">
        <v>91</v>
      </c>
      <c r="D137">
        <v>300</v>
      </c>
      <c r="E137">
        <v>4195.1399999999994</v>
      </c>
      <c r="F137">
        <v>2952</v>
      </c>
      <c r="G137">
        <f t="shared" si="4"/>
        <v>1243.1399999999994</v>
      </c>
      <c r="H137" s="23">
        <f t="shared" si="5"/>
        <v>13.983799999999999</v>
      </c>
    </row>
    <row r="138" spans="1:8" x14ac:dyDescent="0.25">
      <c r="A138" t="s">
        <v>86</v>
      </c>
      <c r="B138" s="21">
        <v>38080</v>
      </c>
      <c r="C138" s="22" t="s">
        <v>91</v>
      </c>
      <c r="D138">
        <v>400</v>
      </c>
      <c r="E138">
        <v>3193.8399999999997</v>
      </c>
      <c r="F138">
        <v>3936</v>
      </c>
      <c r="G138">
        <f t="shared" si="4"/>
        <v>-742.16000000000031</v>
      </c>
      <c r="H138" s="23">
        <f t="shared" si="5"/>
        <v>7.9845999999999995</v>
      </c>
    </row>
    <row r="139" spans="1:8" x14ac:dyDescent="0.25">
      <c r="A139" t="s">
        <v>86</v>
      </c>
      <c r="B139" s="21">
        <v>38080</v>
      </c>
      <c r="C139" s="22" t="s">
        <v>91</v>
      </c>
      <c r="D139">
        <v>300</v>
      </c>
      <c r="E139">
        <v>2239.9200000000005</v>
      </c>
      <c r="F139">
        <v>2952</v>
      </c>
      <c r="G139">
        <f t="shared" si="4"/>
        <v>-712.07999999999947</v>
      </c>
      <c r="H139" s="23">
        <f t="shared" si="5"/>
        <v>7.4664000000000019</v>
      </c>
    </row>
    <row r="140" spans="1:8" x14ac:dyDescent="0.25">
      <c r="A140" t="s">
        <v>88</v>
      </c>
      <c r="B140" s="21">
        <v>38080</v>
      </c>
      <c r="C140" s="22" t="s">
        <v>85</v>
      </c>
      <c r="D140">
        <v>400</v>
      </c>
      <c r="E140">
        <v>8062.08</v>
      </c>
      <c r="F140">
        <v>3388</v>
      </c>
      <c r="G140">
        <f t="shared" si="4"/>
        <v>4674.08</v>
      </c>
      <c r="H140" s="23">
        <f t="shared" si="5"/>
        <v>20.155200000000001</v>
      </c>
    </row>
    <row r="141" spans="1:8" x14ac:dyDescent="0.25">
      <c r="A141" t="s">
        <v>84</v>
      </c>
      <c r="B141" s="21">
        <v>38080</v>
      </c>
      <c r="C141" s="22" t="s">
        <v>93</v>
      </c>
      <c r="D141">
        <v>700</v>
      </c>
      <c r="E141">
        <v>4630.5</v>
      </c>
      <c r="F141">
        <v>7154</v>
      </c>
      <c r="G141">
        <f t="shared" si="4"/>
        <v>-2523.5</v>
      </c>
      <c r="H141" s="23">
        <f t="shared" si="5"/>
        <v>6.6150000000000002</v>
      </c>
    </row>
    <row r="142" spans="1:8" x14ac:dyDescent="0.25">
      <c r="A142" t="s">
        <v>84</v>
      </c>
      <c r="B142" s="21">
        <v>38080</v>
      </c>
      <c r="C142" s="24" t="s">
        <v>95</v>
      </c>
      <c r="D142">
        <v>800</v>
      </c>
      <c r="E142">
        <v>18775.36</v>
      </c>
      <c r="F142">
        <v>8176</v>
      </c>
      <c r="G142">
        <f t="shared" si="4"/>
        <v>10599.36</v>
      </c>
      <c r="H142" s="23">
        <f t="shared" si="5"/>
        <v>23.469200000000001</v>
      </c>
    </row>
    <row r="143" spans="1:8" x14ac:dyDescent="0.25">
      <c r="A143" t="s">
        <v>88</v>
      </c>
      <c r="B143" s="21">
        <v>38081</v>
      </c>
      <c r="C143" s="24" t="s">
        <v>96</v>
      </c>
      <c r="D143">
        <v>500</v>
      </c>
      <c r="E143">
        <v>8426</v>
      </c>
      <c r="F143">
        <v>4235</v>
      </c>
      <c r="G143">
        <f t="shared" si="4"/>
        <v>4191</v>
      </c>
      <c r="H143" s="23">
        <f t="shared" si="5"/>
        <v>16.852</v>
      </c>
    </row>
    <row r="144" spans="1:8" x14ac:dyDescent="0.25">
      <c r="A144" t="s">
        <v>84</v>
      </c>
      <c r="B144" s="21">
        <v>38081</v>
      </c>
      <c r="C144" s="22" t="s">
        <v>91</v>
      </c>
      <c r="D144">
        <v>100</v>
      </c>
      <c r="E144">
        <v>1851.3000000000002</v>
      </c>
      <c r="F144">
        <v>1022</v>
      </c>
      <c r="G144">
        <f t="shared" si="4"/>
        <v>829.30000000000018</v>
      </c>
      <c r="H144" s="23">
        <f t="shared" si="5"/>
        <v>18.513000000000002</v>
      </c>
    </row>
    <row r="145" spans="1:8" x14ac:dyDescent="0.25">
      <c r="A145" t="s">
        <v>84</v>
      </c>
      <c r="B145" s="21">
        <v>38081</v>
      </c>
      <c r="C145" s="24" t="s">
        <v>87</v>
      </c>
      <c r="D145">
        <v>100</v>
      </c>
      <c r="E145">
        <v>2786.5799999999995</v>
      </c>
      <c r="F145">
        <v>1022</v>
      </c>
      <c r="G145">
        <f t="shared" si="4"/>
        <v>1764.5799999999995</v>
      </c>
      <c r="H145" s="23">
        <f t="shared" si="5"/>
        <v>27.865799999999993</v>
      </c>
    </row>
    <row r="146" spans="1:8" x14ac:dyDescent="0.25">
      <c r="A146" t="s">
        <v>88</v>
      </c>
      <c r="B146" s="21">
        <v>38083</v>
      </c>
      <c r="C146" s="22" t="s">
        <v>87</v>
      </c>
      <c r="D146">
        <v>700</v>
      </c>
      <c r="E146">
        <v>101480.26</v>
      </c>
      <c r="F146">
        <v>5929</v>
      </c>
      <c r="G146">
        <f t="shared" si="4"/>
        <v>95551.26</v>
      </c>
      <c r="H146" s="23">
        <f t="shared" si="5"/>
        <v>144.9718</v>
      </c>
    </row>
    <row r="147" spans="1:8" x14ac:dyDescent="0.25">
      <c r="A147" t="s">
        <v>88</v>
      </c>
      <c r="B147" s="21">
        <v>38083</v>
      </c>
      <c r="C147" s="22" t="s">
        <v>85</v>
      </c>
      <c r="D147">
        <v>500</v>
      </c>
      <c r="E147">
        <v>48116</v>
      </c>
      <c r="F147">
        <v>4235</v>
      </c>
      <c r="G147">
        <f t="shared" si="4"/>
        <v>43881</v>
      </c>
      <c r="H147" s="23">
        <f t="shared" si="5"/>
        <v>96.231999999999999</v>
      </c>
    </row>
    <row r="148" spans="1:8" x14ac:dyDescent="0.25">
      <c r="A148" t="s">
        <v>88</v>
      </c>
      <c r="B148" s="21">
        <v>38083</v>
      </c>
      <c r="C148" s="24" t="s">
        <v>89</v>
      </c>
      <c r="D148">
        <v>300</v>
      </c>
      <c r="E148">
        <v>37611.54</v>
      </c>
      <c r="F148">
        <v>2541</v>
      </c>
      <c r="G148">
        <f t="shared" si="4"/>
        <v>35070.54</v>
      </c>
      <c r="H148" s="23">
        <f t="shared" si="5"/>
        <v>125.37180000000001</v>
      </c>
    </row>
    <row r="149" spans="1:8" x14ac:dyDescent="0.25">
      <c r="A149" t="s">
        <v>86</v>
      </c>
      <c r="B149" s="21">
        <v>38086</v>
      </c>
      <c r="C149" s="22" t="s">
        <v>91</v>
      </c>
      <c r="D149">
        <v>500</v>
      </c>
      <c r="E149">
        <v>3144.7000000000003</v>
      </c>
      <c r="F149">
        <v>4920</v>
      </c>
      <c r="G149">
        <f t="shared" si="4"/>
        <v>-1775.2999999999997</v>
      </c>
      <c r="H149" s="23">
        <f t="shared" si="5"/>
        <v>6.2894000000000005</v>
      </c>
    </row>
    <row r="150" spans="1:8" x14ac:dyDescent="0.25">
      <c r="A150" t="s">
        <v>84</v>
      </c>
      <c r="B150" s="21">
        <v>38086</v>
      </c>
      <c r="C150" s="22" t="s">
        <v>85</v>
      </c>
      <c r="D150">
        <v>800</v>
      </c>
      <c r="E150">
        <v>15959.28</v>
      </c>
      <c r="F150">
        <v>8176</v>
      </c>
      <c r="G150">
        <f t="shared" si="4"/>
        <v>7783.2800000000007</v>
      </c>
      <c r="H150" s="23">
        <f t="shared" si="5"/>
        <v>19.949100000000001</v>
      </c>
    </row>
    <row r="151" spans="1:8" x14ac:dyDescent="0.25">
      <c r="A151" t="s">
        <v>88</v>
      </c>
      <c r="B151" s="21">
        <v>38086</v>
      </c>
      <c r="C151" s="22" t="s">
        <v>93</v>
      </c>
      <c r="D151">
        <v>400</v>
      </c>
      <c r="E151">
        <v>37569.839999999997</v>
      </c>
      <c r="F151">
        <v>3388</v>
      </c>
      <c r="G151">
        <f t="shared" si="4"/>
        <v>34181.839999999997</v>
      </c>
      <c r="H151" s="23">
        <f t="shared" si="5"/>
        <v>93.924599999999998</v>
      </c>
    </row>
    <row r="152" spans="1:8" x14ac:dyDescent="0.25">
      <c r="A152" t="s">
        <v>84</v>
      </c>
      <c r="B152" s="21">
        <v>38087</v>
      </c>
      <c r="C152" s="24" t="s">
        <v>92</v>
      </c>
      <c r="D152">
        <v>900</v>
      </c>
      <c r="E152">
        <v>6643.2600000000011</v>
      </c>
      <c r="F152">
        <v>9198</v>
      </c>
      <c r="G152">
        <f t="shared" si="4"/>
        <v>-2554.7399999999989</v>
      </c>
      <c r="H152" s="23">
        <f t="shared" si="5"/>
        <v>7.3814000000000011</v>
      </c>
    </row>
    <row r="153" spans="1:8" x14ac:dyDescent="0.25">
      <c r="A153" t="s">
        <v>88</v>
      </c>
      <c r="B153" s="21">
        <v>38088</v>
      </c>
      <c r="C153" s="24" t="s">
        <v>89</v>
      </c>
      <c r="D153">
        <v>300</v>
      </c>
      <c r="E153">
        <v>6548.0400000000009</v>
      </c>
      <c r="F153">
        <v>2541</v>
      </c>
      <c r="G153">
        <f t="shared" si="4"/>
        <v>4007.0400000000009</v>
      </c>
      <c r="H153" s="23">
        <f t="shared" si="5"/>
        <v>21.826800000000002</v>
      </c>
    </row>
    <row r="154" spans="1:8" x14ac:dyDescent="0.25">
      <c r="A154" t="s">
        <v>86</v>
      </c>
      <c r="B154" s="21">
        <v>38088</v>
      </c>
      <c r="C154" s="24" t="s">
        <v>89</v>
      </c>
      <c r="D154">
        <v>400</v>
      </c>
      <c r="E154">
        <v>3334.8800000000006</v>
      </c>
      <c r="F154">
        <v>3936</v>
      </c>
      <c r="G154">
        <f t="shared" si="4"/>
        <v>-601.11999999999944</v>
      </c>
      <c r="H154" s="23">
        <f t="shared" si="5"/>
        <v>8.3372000000000011</v>
      </c>
    </row>
    <row r="155" spans="1:8" x14ac:dyDescent="0.25">
      <c r="A155" t="s">
        <v>88</v>
      </c>
      <c r="B155" s="21">
        <v>38089</v>
      </c>
      <c r="C155" s="24" t="s">
        <v>89</v>
      </c>
      <c r="D155">
        <v>600</v>
      </c>
      <c r="E155">
        <v>88144.799999999988</v>
      </c>
      <c r="F155">
        <v>5082</v>
      </c>
      <c r="G155">
        <f t="shared" si="4"/>
        <v>83062.799999999988</v>
      </c>
      <c r="H155" s="23">
        <f t="shared" si="5"/>
        <v>146.90799999999999</v>
      </c>
    </row>
    <row r="156" spans="1:8" x14ac:dyDescent="0.25">
      <c r="A156" t="s">
        <v>86</v>
      </c>
      <c r="B156" s="21">
        <v>38089</v>
      </c>
      <c r="C156" s="24" t="s">
        <v>95</v>
      </c>
      <c r="D156">
        <v>900</v>
      </c>
      <c r="E156">
        <v>8977.32</v>
      </c>
      <c r="F156">
        <v>8856</v>
      </c>
      <c r="G156">
        <f t="shared" si="4"/>
        <v>121.31999999999971</v>
      </c>
      <c r="H156" s="23">
        <f t="shared" si="5"/>
        <v>9.9748000000000001</v>
      </c>
    </row>
    <row r="157" spans="1:8" x14ac:dyDescent="0.25">
      <c r="A157" t="s">
        <v>86</v>
      </c>
      <c r="B157" s="21">
        <v>38090</v>
      </c>
      <c r="C157" s="22" t="s">
        <v>97</v>
      </c>
      <c r="D157">
        <v>600</v>
      </c>
      <c r="E157">
        <v>3501</v>
      </c>
      <c r="F157">
        <v>5904</v>
      </c>
      <c r="G157">
        <f t="shared" si="4"/>
        <v>-2403</v>
      </c>
      <c r="H157" s="23">
        <f t="shared" si="5"/>
        <v>5.835</v>
      </c>
    </row>
    <row r="158" spans="1:8" x14ac:dyDescent="0.25">
      <c r="A158" t="s">
        <v>88</v>
      </c>
      <c r="B158" s="21">
        <v>38090</v>
      </c>
      <c r="C158" s="24" t="s">
        <v>96</v>
      </c>
      <c r="D158">
        <v>400</v>
      </c>
      <c r="E158">
        <v>45130.080000000002</v>
      </c>
      <c r="F158">
        <v>3388</v>
      </c>
      <c r="G158">
        <f t="shared" si="4"/>
        <v>41742.080000000002</v>
      </c>
      <c r="H158" s="23">
        <f t="shared" si="5"/>
        <v>112.82520000000001</v>
      </c>
    </row>
    <row r="159" spans="1:8" x14ac:dyDescent="0.25">
      <c r="A159" t="s">
        <v>88</v>
      </c>
      <c r="B159" s="21">
        <v>38091</v>
      </c>
      <c r="C159" s="22" t="s">
        <v>85</v>
      </c>
      <c r="D159">
        <v>800</v>
      </c>
      <c r="E159">
        <v>17770</v>
      </c>
      <c r="F159">
        <v>6776</v>
      </c>
      <c r="G159">
        <f t="shared" si="4"/>
        <v>10994</v>
      </c>
      <c r="H159" s="23">
        <f t="shared" si="5"/>
        <v>22.212499999999999</v>
      </c>
    </row>
    <row r="160" spans="1:8" x14ac:dyDescent="0.25">
      <c r="A160" t="s">
        <v>88</v>
      </c>
      <c r="B160" s="21">
        <v>38096</v>
      </c>
      <c r="C160" s="22" t="s">
        <v>93</v>
      </c>
      <c r="D160">
        <v>900</v>
      </c>
      <c r="E160">
        <v>164679.47999999998</v>
      </c>
      <c r="F160">
        <v>7623</v>
      </c>
      <c r="G160">
        <f t="shared" si="4"/>
        <v>157056.47999999998</v>
      </c>
      <c r="H160" s="23">
        <f t="shared" si="5"/>
        <v>182.97719999999998</v>
      </c>
    </row>
    <row r="161" spans="1:8" x14ac:dyDescent="0.25">
      <c r="A161" t="s">
        <v>84</v>
      </c>
      <c r="B161" s="21">
        <v>38096</v>
      </c>
      <c r="C161" s="22" t="s">
        <v>89</v>
      </c>
      <c r="D161">
        <v>200</v>
      </c>
      <c r="E161">
        <v>4007.88</v>
      </c>
      <c r="F161">
        <v>2044</v>
      </c>
      <c r="G161">
        <f t="shared" si="4"/>
        <v>1963.88</v>
      </c>
      <c r="H161" s="23">
        <f t="shared" si="5"/>
        <v>20.039400000000001</v>
      </c>
    </row>
    <row r="162" spans="1:8" x14ac:dyDescent="0.25">
      <c r="A162" t="s">
        <v>84</v>
      </c>
      <c r="B162" s="21">
        <v>38096</v>
      </c>
      <c r="C162" s="24" t="s">
        <v>87</v>
      </c>
      <c r="D162">
        <v>1000</v>
      </c>
      <c r="E162">
        <v>5251.2</v>
      </c>
      <c r="F162">
        <v>10220</v>
      </c>
      <c r="G162">
        <f t="shared" si="4"/>
        <v>-4968.8</v>
      </c>
      <c r="H162" s="23">
        <f t="shared" si="5"/>
        <v>5.2511999999999999</v>
      </c>
    </row>
    <row r="163" spans="1:8" x14ac:dyDescent="0.25">
      <c r="A163" t="s">
        <v>84</v>
      </c>
      <c r="B163" s="21">
        <v>38097</v>
      </c>
      <c r="C163" s="22" t="s">
        <v>93</v>
      </c>
      <c r="D163">
        <v>1000</v>
      </c>
      <c r="E163">
        <v>15915.900000000003</v>
      </c>
      <c r="F163">
        <v>10220</v>
      </c>
      <c r="G163">
        <f t="shared" si="4"/>
        <v>5695.9000000000033</v>
      </c>
      <c r="H163" s="23">
        <f t="shared" si="5"/>
        <v>15.915900000000004</v>
      </c>
    </row>
    <row r="164" spans="1:8" x14ac:dyDescent="0.25">
      <c r="A164" t="s">
        <v>84</v>
      </c>
      <c r="B164" s="21">
        <v>38098</v>
      </c>
      <c r="C164" s="24" t="s">
        <v>95</v>
      </c>
      <c r="D164">
        <v>700</v>
      </c>
      <c r="E164">
        <v>13142.22</v>
      </c>
      <c r="F164">
        <v>7154</v>
      </c>
      <c r="G164">
        <f t="shared" si="4"/>
        <v>5988.2199999999993</v>
      </c>
      <c r="H164" s="23">
        <f t="shared" si="5"/>
        <v>18.7746</v>
      </c>
    </row>
    <row r="165" spans="1:8" x14ac:dyDescent="0.25">
      <c r="A165" t="s">
        <v>88</v>
      </c>
      <c r="B165" s="21">
        <v>38098</v>
      </c>
      <c r="C165" s="24" t="s">
        <v>95</v>
      </c>
      <c r="D165">
        <v>400</v>
      </c>
      <c r="E165">
        <v>7376.0000000000009</v>
      </c>
      <c r="F165">
        <v>3388</v>
      </c>
      <c r="G165">
        <f t="shared" si="4"/>
        <v>3988.0000000000009</v>
      </c>
      <c r="H165" s="23">
        <f t="shared" si="5"/>
        <v>18.440000000000001</v>
      </c>
    </row>
    <row r="166" spans="1:8" x14ac:dyDescent="0.25">
      <c r="A166" t="s">
        <v>86</v>
      </c>
      <c r="B166" s="21">
        <v>38099</v>
      </c>
      <c r="C166" s="22" t="s">
        <v>85</v>
      </c>
      <c r="D166">
        <v>100</v>
      </c>
      <c r="E166">
        <v>1056.51</v>
      </c>
      <c r="F166">
        <v>984</v>
      </c>
      <c r="G166">
        <f t="shared" si="4"/>
        <v>72.509999999999991</v>
      </c>
      <c r="H166" s="23">
        <f t="shared" si="5"/>
        <v>10.565099999999999</v>
      </c>
    </row>
    <row r="167" spans="1:8" x14ac:dyDescent="0.25">
      <c r="A167" t="s">
        <v>88</v>
      </c>
      <c r="B167" s="21">
        <v>38100</v>
      </c>
      <c r="C167" s="22" t="s">
        <v>91</v>
      </c>
      <c r="D167">
        <v>300</v>
      </c>
      <c r="E167">
        <v>22680.629999999997</v>
      </c>
      <c r="F167">
        <v>2541</v>
      </c>
      <c r="G167">
        <f t="shared" si="4"/>
        <v>20139.629999999997</v>
      </c>
      <c r="H167" s="23">
        <f t="shared" si="5"/>
        <v>75.602099999999993</v>
      </c>
    </row>
    <row r="168" spans="1:8" x14ac:dyDescent="0.25">
      <c r="A168" t="s">
        <v>84</v>
      </c>
      <c r="B168" s="21">
        <v>38100</v>
      </c>
      <c r="C168" s="22" t="s">
        <v>90</v>
      </c>
      <c r="D168">
        <v>800</v>
      </c>
      <c r="E168">
        <v>11877.76</v>
      </c>
      <c r="F168">
        <v>8176</v>
      </c>
      <c r="G168">
        <f t="shared" si="4"/>
        <v>3701.76</v>
      </c>
      <c r="H168" s="23">
        <f t="shared" si="5"/>
        <v>14.847200000000001</v>
      </c>
    </row>
    <row r="169" spans="1:8" x14ac:dyDescent="0.25">
      <c r="A169" t="s">
        <v>86</v>
      </c>
      <c r="B169" s="21">
        <v>38101</v>
      </c>
      <c r="C169" s="24" t="s">
        <v>91</v>
      </c>
      <c r="D169">
        <v>1000</v>
      </c>
      <c r="E169">
        <v>11522.5</v>
      </c>
      <c r="F169">
        <v>9840</v>
      </c>
      <c r="G169">
        <f t="shared" si="4"/>
        <v>1682.5</v>
      </c>
      <c r="H169" s="23">
        <f t="shared" si="5"/>
        <v>11.522500000000001</v>
      </c>
    </row>
    <row r="170" spans="1:8" x14ac:dyDescent="0.25">
      <c r="A170" t="s">
        <v>86</v>
      </c>
      <c r="B170" s="21">
        <v>38101</v>
      </c>
      <c r="C170" s="24" t="s">
        <v>95</v>
      </c>
      <c r="D170">
        <v>500</v>
      </c>
      <c r="E170">
        <v>5145.7500000000009</v>
      </c>
      <c r="F170">
        <v>4920</v>
      </c>
      <c r="G170">
        <f t="shared" si="4"/>
        <v>225.75000000000091</v>
      </c>
      <c r="H170" s="23">
        <f t="shared" si="5"/>
        <v>10.291500000000001</v>
      </c>
    </row>
    <row r="171" spans="1:8" x14ac:dyDescent="0.25">
      <c r="A171" t="s">
        <v>88</v>
      </c>
      <c r="B171" s="21">
        <v>38102</v>
      </c>
      <c r="C171" s="22" t="s">
        <v>85</v>
      </c>
      <c r="D171">
        <v>400</v>
      </c>
      <c r="E171">
        <v>42086.720000000001</v>
      </c>
      <c r="F171">
        <v>3388</v>
      </c>
      <c r="G171">
        <f t="shared" si="4"/>
        <v>38698.720000000001</v>
      </c>
      <c r="H171" s="23">
        <f t="shared" si="5"/>
        <v>105.21680000000001</v>
      </c>
    </row>
    <row r="172" spans="1:8" x14ac:dyDescent="0.25">
      <c r="A172" t="s">
        <v>84</v>
      </c>
      <c r="B172" s="21">
        <v>38103</v>
      </c>
      <c r="C172" s="22" t="s">
        <v>93</v>
      </c>
      <c r="D172">
        <v>1000</v>
      </c>
      <c r="E172">
        <v>16672.2</v>
      </c>
      <c r="F172">
        <v>10220</v>
      </c>
      <c r="G172">
        <f t="shared" si="4"/>
        <v>6452.2000000000007</v>
      </c>
      <c r="H172" s="23">
        <f t="shared" si="5"/>
        <v>16.6722</v>
      </c>
    </row>
    <row r="173" spans="1:8" x14ac:dyDescent="0.25">
      <c r="A173" t="s">
        <v>88</v>
      </c>
      <c r="B173" s="21">
        <v>38103</v>
      </c>
      <c r="C173" s="24" t="s">
        <v>95</v>
      </c>
      <c r="D173">
        <v>600</v>
      </c>
      <c r="E173">
        <v>51664.800000000003</v>
      </c>
      <c r="F173">
        <v>5082</v>
      </c>
      <c r="G173">
        <f t="shared" si="4"/>
        <v>46582.8</v>
      </c>
      <c r="H173" s="23">
        <f t="shared" si="5"/>
        <v>86.108000000000004</v>
      </c>
    </row>
    <row r="174" spans="1:8" x14ac:dyDescent="0.25">
      <c r="A174" t="s">
        <v>84</v>
      </c>
      <c r="B174" s="21">
        <v>38104</v>
      </c>
      <c r="C174" s="22" t="s">
        <v>85</v>
      </c>
      <c r="D174">
        <v>1000</v>
      </c>
      <c r="E174">
        <v>10775.8</v>
      </c>
      <c r="F174">
        <v>10220</v>
      </c>
      <c r="G174">
        <f t="shared" si="4"/>
        <v>555.79999999999927</v>
      </c>
      <c r="H174" s="23">
        <f t="shared" si="5"/>
        <v>10.775799999999998</v>
      </c>
    </row>
    <row r="175" spans="1:8" x14ac:dyDescent="0.25">
      <c r="A175" t="s">
        <v>84</v>
      </c>
      <c r="B175" s="21">
        <v>38105</v>
      </c>
      <c r="C175" s="24" t="s">
        <v>95</v>
      </c>
      <c r="D175">
        <v>800</v>
      </c>
      <c r="E175">
        <v>3835.4399999999996</v>
      </c>
      <c r="F175">
        <v>8176</v>
      </c>
      <c r="G175">
        <f t="shared" si="4"/>
        <v>-4340.5600000000004</v>
      </c>
      <c r="H175" s="23">
        <f t="shared" si="5"/>
        <v>4.7942999999999998</v>
      </c>
    </row>
    <row r="176" spans="1:8" x14ac:dyDescent="0.25">
      <c r="A176" t="s">
        <v>86</v>
      </c>
      <c r="B176" s="21">
        <v>38105</v>
      </c>
      <c r="C176" s="22" t="s">
        <v>85</v>
      </c>
      <c r="D176">
        <v>900</v>
      </c>
      <c r="E176">
        <v>9684.9000000000015</v>
      </c>
      <c r="F176">
        <v>8856</v>
      </c>
      <c r="G176">
        <f t="shared" si="4"/>
        <v>828.90000000000146</v>
      </c>
      <c r="H176" s="23">
        <f t="shared" si="5"/>
        <v>10.761000000000001</v>
      </c>
    </row>
    <row r="177" spans="1:8" x14ac:dyDescent="0.25">
      <c r="A177" t="s">
        <v>88</v>
      </c>
      <c r="B177" s="21">
        <v>38105</v>
      </c>
      <c r="C177" s="24" t="s">
        <v>89</v>
      </c>
      <c r="D177">
        <v>300</v>
      </c>
      <c r="E177">
        <v>6675.9000000000015</v>
      </c>
      <c r="F177">
        <v>2541</v>
      </c>
      <c r="G177">
        <f t="shared" si="4"/>
        <v>4134.9000000000015</v>
      </c>
      <c r="H177" s="23">
        <f t="shared" si="5"/>
        <v>22.253000000000004</v>
      </c>
    </row>
    <row r="178" spans="1:8" x14ac:dyDescent="0.25">
      <c r="A178" t="s">
        <v>84</v>
      </c>
      <c r="B178" s="21">
        <v>38106</v>
      </c>
      <c r="C178" s="24" t="s">
        <v>94</v>
      </c>
      <c r="D178">
        <v>200</v>
      </c>
      <c r="E178">
        <v>1567.1200000000001</v>
      </c>
      <c r="F178">
        <v>2044</v>
      </c>
      <c r="G178">
        <f t="shared" si="4"/>
        <v>-476.87999999999988</v>
      </c>
      <c r="H178" s="23">
        <f t="shared" si="5"/>
        <v>7.8356000000000003</v>
      </c>
    </row>
    <row r="179" spans="1:8" x14ac:dyDescent="0.25">
      <c r="A179" t="s">
        <v>88</v>
      </c>
      <c r="B179" s="21">
        <v>38107</v>
      </c>
      <c r="C179" s="24" t="s">
        <v>94</v>
      </c>
      <c r="D179">
        <v>1000</v>
      </c>
      <c r="E179">
        <v>192945</v>
      </c>
      <c r="F179">
        <v>8470</v>
      </c>
      <c r="G179">
        <f t="shared" si="4"/>
        <v>184475</v>
      </c>
      <c r="H179" s="23">
        <f t="shared" si="5"/>
        <v>192.94499999999999</v>
      </c>
    </row>
    <row r="180" spans="1:8" x14ac:dyDescent="0.25">
      <c r="A180" t="s">
        <v>86</v>
      </c>
      <c r="B180" s="21">
        <v>38107</v>
      </c>
      <c r="C180" s="24" t="s">
        <v>94</v>
      </c>
      <c r="D180">
        <v>300</v>
      </c>
      <c r="E180">
        <v>2828.4599999999996</v>
      </c>
      <c r="F180">
        <v>2952</v>
      </c>
      <c r="G180">
        <f t="shared" si="4"/>
        <v>-123.54000000000042</v>
      </c>
      <c r="H180" s="23">
        <f t="shared" si="5"/>
        <v>9.4281999999999986</v>
      </c>
    </row>
    <row r="181" spans="1:8" x14ac:dyDescent="0.25">
      <c r="A181" t="s">
        <v>88</v>
      </c>
      <c r="B181" s="21">
        <v>38107</v>
      </c>
      <c r="C181" s="22" t="s">
        <v>85</v>
      </c>
      <c r="D181">
        <v>200</v>
      </c>
      <c r="E181">
        <v>21975.56</v>
      </c>
      <c r="F181">
        <v>1694</v>
      </c>
      <c r="G181">
        <f t="shared" si="4"/>
        <v>20281.560000000001</v>
      </c>
      <c r="H181" s="23">
        <f t="shared" si="5"/>
        <v>109.87780000000001</v>
      </c>
    </row>
    <row r="182" spans="1:8" x14ac:dyDescent="0.25">
      <c r="A182" t="s">
        <v>86</v>
      </c>
      <c r="B182" s="21">
        <v>38107</v>
      </c>
      <c r="C182" s="22" t="s">
        <v>96</v>
      </c>
      <c r="D182">
        <v>800</v>
      </c>
      <c r="E182">
        <v>8784</v>
      </c>
      <c r="F182">
        <v>7872</v>
      </c>
      <c r="G182">
        <f t="shared" si="4"/>
        <v>912</v>
      </c>
      <c r="H182" s="23">
        <f t="shared" si="5"/>
        <v>10.98</v>
      </c>
    </row>
    <row r="183" spans="1:8" x14ac:dyDescent="0.25">
      <c r="A183" t="s">
        <v>84</v>
      </c>
      <c r="B183" s="21">
        <v>38108</v>
      </c>
      <c r="C183" s="24" t="s">
        <v>94</v>
      </c>
      <c r="D183">
        <v>1000</v>
      </c>
      <c r="E183">
        <v>22019.7</v>
      </c>
      <c r="F183">
        <v>10220</v>
      </c>
      <c r="G183">
        <f t="shared" si="4"/>
        <v>11799.7</v>
      </c>
      <c r="H183" s="23">
        <f t="shared" si="5"/>
        <v>22.0197</v>
      </c>
    </row>
    <row r="184" spans="1:8" x14ac:dyDescent="0.25">
      <c r="A184" t="s">
        <v>84</v>
      </c>
      <c r="B184" s="21">
        <v>38109</v>
      </c>
      <c r="C184" s="22" t="s">
        <v>87</v>
      </c>
      <c r="D184">
        <v>800</v>
      </c>
      <c r="E184">
        <v>19866.64</v>
      </c>
      <c r="F184">
        <v>8176</v>
      </c>
      <c r="G184">
        <f t="shared" si="4"/>
        <v>11690.64</v>
      </c>
      <c r="H184" s="23">
        <f t="shared" si="5"/>
        <v>24.833299999999998</v>
      </c>
    </row>
    <row r="185" spans="1:8" x14ac:dyDescent="0.25">
      <c r="A185" t="s">
        <v>86</v>
      </c>
      <c r="B185" s="21">
        <v>38109</v>
      </c>
      <c r="C185" s="24" t="s">
        <v>87</v>
      </c>
      <c r="D185">
        <v>200</v>
      </c>
      <c r="E185">
        <v>2145.2200000000003</v>
      </c>
      <c r="F185">
        <v>1968</v>
      </c>
      <c r="G185">
        <f t="shared" si="4"/>
        <v>177.22000000000025</v>
      </c>
      <c r="H185" s="23">
        <f t="shared" si="5"/>
        <v>10.726100000000001</v>
      </c>
    </row>
    <row r="186" spans="1:8" x14ac:dyDescent="0.25">
      <c r="A186" t="s">
        <v>88</v>
      </c>
      <c r="B186" s="21">
        <v>38111</v>
      </c>
      <c r="C186" s="24" t="s">
        <v>94</v>
      </c>
      <c r="D186">
        <v>800</v>
      </c>
      <c r="E186">
        <v>107584.79999999999</v>
      </c>
      <c r="F186">
        <v>6776</v>
      </c>
      <c r="G186">
        <f t="shared" si="4"/>
        <v>100808.79999999999</v>
      </c>
      <c r="H186" s="23">
        <f t="shared" si="5"/>
        <v>134.48099999999999</v>
      </c>
    </row>
    <row r="187" spans="1:8" x14ac:dyDescent="0.25">
      <c r="A187" t="s">
        <v>84</v>
      </c>
      <c r="B187" s="21">
        <v>38111</v>
      </c>
      <c r="C187" s="22" t="s">
        <v>87</v>
      </c>
      <c r="D187">
        <v>300</v>
      </c>
      <c r="E187">
        <v>7897.05</v>
      </c>
      <c r="F187">
        <v>3066</v>
      </c>
      <c r="G187">
        <f t="shared" si="4"/>
        <v>4831.05</v>
      </c>
      <c r="H187" s="23">
        <f t="shared" si="5"/>
        <v>26.323499999999999</v>
      </c>
    </row>
    <row r="188" spans="1:8" x14ac:dyDescent="0.25">
      <c r="A188" t="s">
        <v>86</v>
      </c>
      <c r="B188" s="21">
        <v>38111</v>
      </c>
      <c r="C188" s="22" t="s">
        <v>93</v>
      </c>
      <c r="D188">
        <v>700</v>
      </c>
      <c r="E188">
        <v>9090.130000000001</v>
      </c>
      <c r="F188">
        <v>6888</v>
      </c>
      <c r="G188">
        <f t="shared" si="4"/>
        <v>2202.130000000001</v>
      </c>
      <c r="H188" s="23">
        <f t="shared" si="5"/>
        <v>12.985900000000001</v>
      </c>
    </row>
    <row r="189" spans="1:8" x14ac:dyDescent="0.25">
      <c r="A189" t="s">
        <v>88</v>
      </c>
      <c r="B189" s="21">
        <v>38112</v>
      </c>
      <c r="C189" s="24" t="s">
        <v>95</v>
      </c>
      <c r="D189">
        <v>1000</v>
      </c>
      <c r="E189">
        <v>78829.899999999994</v>
      </c>
      <c r="F189">
        <v>8470</v>
      </c>
      <c r="G189">
        <f t="shared" si="4"/>
        <v>70359.899999999994</v>
      </c>
      <c r="H189" s="23">
        <f t="shared" si="5"/>
        <v>78.829899999999995</v>
      </c>
    </row>
    <row r="190" spans="1:8" x14ac:dyDescent="0.25">
      <c r="A190" t="s">
        <v>88</v>
      </c>
      <c r="B190" s="21">
        <v>38113</v>
      </c>
      <c r="C190" s="24" t="s">
        <v>94</v>
      </c>
      <c r="D190">
        <v>100</v>
      </c>
      <c r="E190">
        <v>14238.660000000002</v>
      </c>
      <c r="F190">
        <v>847</v>
      </c>
      <c r="G190">
        <f t="shared" si="4"/>
        <v>13391.660000000002</v>
      </c>
      <c r="H190" s="23">
        <f t="shared" si="5"/>
        <v>142.38660000000002</v>
      </c>
    </row>
    <row r="191" spans="1:8" x14ac:dyDescent="0.25">
      <c r="A191" t="s">
        <v>88</v>
      </c>
      <c r="B191" s="21">
        <v>38113</v>
      </c>
      <c r="C191" s="24" t="s">
        <v>94</v>
      </c>
      <c r="D191">
        <v>600</v>
      </c>
      <c r="E191">
        <v>32642.7</v>
      </c>
      <c r="F191">
        <v>5082</v>
      </c>
      <c r="G191">
        <f t="shared" si="4"/>
        <v>27560.7</v>
      </c>
      <c r="H191" s="23">
        <f t="shared" si="5"/>
        <v>54.404499999999999</v>
      </c>
    </row>
    <row r="192" spans="1:8" x14ac:dyDescent="0.25">
      <c r="A192" t="s">
        <v>86</v>
      </c>
      <c r="B192" s="21">
        <v>38113</v>
      </c>
      <c r="C192" s="22" t="s">
        <v>87</v>
      </c>
      <c r="D192">
        <v>400</v>
      </c>
      <c r="E192">
        <v>3381.8399999999997</v>
      </c>
      <c r="F192">
        <v>3936</v>
      </c>
      <c r="G192">
        <f t="shared" si="4"/>
        <v>-554.16000000000031</v>
      </c>
      <c r="H192" s="23">
        <f t="shared" si="5"/>
        <v>8.4545999999999992</v>
      </c>
    </row>
    <row r="193" spans="1:8" x14ac:dyDescent="0.25">
      <c r="A193" t="s">
        <v>84</v>
      </c>
      <c r="B193" s="21">
        <v>38113</v>
      </c>
      <c r="C193" s="24" t="s">
        <v>96</v>
      </c>
      <c r="D193">
        <v>500</v>
      </c>
      <c r="E193">
        <v>9360.0000000000018</v>
      </c>
      <c r="F193">
        <v>5110</v>
      </c>
      <c r="G193">
        <f t="shared" si="4"/>
        <v>4250.0000000000018</v>
      </c>
      <c r="H193" s="23">
        <f t="shared" si="5"/>
        <v>18.720000000000002</v>
      </c>
    </row>
    <row r="194" spans="1:8" x14ac:dyDescent="0.25">
      <c r="A194" t="s">
        <v>88</v>
      </c>
      <c r="B194" s="21">
        <v>38114</v>
      </c>
      <c r="C194" s="22" t="s">
        <v>85</v>
      </c>
      <c r="D194">
        <v>100</v>
      </c>
      <c r="E194">
        <v>8919</v>
      </c>
      <c r="F194">
        <v>847</v>
      </c>
      <c r="G194">
        <f t="shared" si="4"/>
        <v>8072</v>
      </c>
      <c r="H194" s="23">
        <f t="shared" si="5"/>
        <v>89.19</v>
      </c>
    </row>
    <row r="195" spans="1:8" x14ac:dyDescent="0.25">
      <c r="A195" t="s">
        <v>86</v>
      </c>
      <c r="B195" s="21">
        <v>38114</v>
      </c>
      <c r="C195" s="24" t="s">
        <v>95</v>
      </c>
      <c r="D195">
        <v>800</v>
      </c>
      <c r="E195">
        <v>9473.76</v>
      </c>
      <c r="F195">
        <v>7872</v>
      </c>
      <c r="G195">
        <f t="shared" ref="G195:G258" si="6">E195-F195</f>
        <v>1601.7600000000002</v>
      </c>
      <c r="H195" s="23">
        <f t="shared" ref="H195:H258" si="7">E195/D195</f>
        <v>11.8422</v>
      </c>
    </row>
    <row r="196" spans="1:8" x14ac:dyDescent="0.25">
      <c r="A196" t="s">
        <v>86</v>
      </c>
      <c r="B196" s="21">
        <v>38115</v>
      </c>
      <c r="C196" s="24" t="s">
        <v>92</v>
      </c>
      <c r="D196">
        <v>700</v>
      </c>
      <c r="E196">
        <v>4023.5999999999995</v>
      </c>
      <c r="F196">
        <v>6888</v>
      </c>
      <c r="G196">
        <f t="shared" si="6"/>
        <v>-2864.4000000000005</v>
      </c>
      <c r="H196" s="23">
        <f t="shared" si="7"/>
        <v>5.7479999999999993</v>
      </c>
    </row>
    <row r="197" spans="1:8" x14ac:dyDescent="0.25">
      <c r="A197" t="s">
        <v>84</v>
      </c>
      <c r="B197" s="21">
        <v>38116</v>
      </c>
      <c r="C197" s="24" t="s">
        <v>96</v>
      </c>
      <c r="D197">
        <v>300</v>
      </c>
      <c r="E197">
        <v>5091.75</v>
      </c>
      <c r="F197">
        <v>3066</v>
      </c>
      <c r="G197">
        <f t="shared" si="6"/>
        <v>2025.75</v>
      </c>
      <c r="H197" s="23">
        <f t="shared" si="7"/>
        <v>16.9725</v>
      </c>
    </row>
    <row r="198" spans="1:8" x14ac:dyDescent="0.25">
      <c r="A198" t="s">
        <v>86</v>
      </c>
      <c r="B198" s="21">
        <v>38117</v>
      </c>
      <c r="C198" s="22" t="s">
        <v>87</v>
      </c>
      <c r="D198">
        <v>300</v>
      </c>
      <c r="E198">
        <v>3187.7999999999997</v>
      </c>
      <c r="F198">
        <v>2952</v>
      </c>
      <c r="G198">
        <f t="shared" si="6"/>
        <v>235.79999999999973</v>
      </c>
      <c r="H198" s="23">
        <f t="shared" si="7"/>
        <v>10.625999999999999</v>
      </c>
    </row>
    <row r="199" spans="1:8" x14ac:dyDescent="0.25">
      <c r="A199" t="s">
        <v>88</v>
      </c>
      <c r="B199" s="21">
        <v>38117</v>
      </c>
      <c r="C199" s="22" t="s">
        <v>91</v>
      </c>
      <c r="D199">
        <v>500</v>
      </c>
      <c r="E199">
        <v>37424.1</v>
      </c>
      <c r="F199">
        <v>4235</v>
      </c>
      <c r="G199">
        <f t="shared" si="6"/>
        <v>33189.1</v>
      </c>
      <c r="H199" s="23">
        <f t="shared" si="7"/>
        <v>74.848199999999991</v>
      </c>
    </row>
    <row r="200" spans="1:8" x14ac:dyDescent="0.25">
      <c r="A200" t="s">
        <v>84</v>
      </c>
      <c r="B200" s="21">
        <v>38118</v>
      </c>
      <c r="C200" s="22" t="s">
        <v>91</v>
      </c>
      <c r="D200">
        <v>500</v>
      </c>
      <c r="E200">
        <v>9020</v>
      </c>
      <c r="F200">
        <v>5110</v>
      </c>
      <c r="G200">
        <f t="shared" si="6"/>
        <v>3910</v>
      </c>
      <c r="H200" s="23">
        <f t="shared" si="7"/>
        <v>18.04</v>
      </c>
    </row>
    <row r="201" spans="1:8" x14ac:dyDescent="0.25">
      <c r="A201" t="s">
        <v>86</v>
      </c>
      <c r="B201" s="21">
        <v>38118</v>
      </c>
      <c r="C201" s="24" t="s">
        <v>95</v>
      </c>
      <c r="D201">
        <v>700</v>
      </c>
      <c r="E201">
        <v>6205.6399999999994</v>
      </c>
      <c r="F201">
        <v>6888</v>
      </c>
      <c r="G201">
        <f t="shared" si="6"/>
        <v>-682.36000000000058</v>
      </c>
      <c r="H201" s="23">
        <f t="shared" si="7"/>
        <v>8.8651999999999997</v>
      </c>
    </row>
    <row r="202" spans="1:8" x14ac:dyDescent="0.25">
      <c r="A202" t="s">
        <v>88</v>
      </c>
      <c r="B202" s="21">
        <v>38119</v>
      </c>
      <c r="C202" s="22" t="s">
        <v>87</v>
      </c>
      <c r="D202">
        <v>500</v>
      </c>
      <c r="E202">
        <v>23253.699999999997</v>
      </c>
      <c r="F202">
        <v>4235</v>
      </c>
      <c r="G202">
        <f t="shared" si="6"/>
        <v>19018.699999999997</v>
      </c>
      <c r="H202" s="23">
        <f t="shared" si="7"/>
        <v>46.507399999999997</v>
      </c>
    </row>
    <row r="203" spans="1:8" x14ac:dyDescent="0.25">
      <c r="A203" t="s">
        <v>88</v>
      </c>
      <c r="B203" s="21">
        <v>38119</v>
      </c>
      <c r="C203" s="24" t="s">
        <v>89</v>
      </c>
      <c r="D203">
        <v>500</v>
      </c>
      <c r="E203">
        <v>26920.600000000002</v>
      </c>
      <c r="F203">
        <v>4235</v>
      </c>
      <c r="G203">
        <f t="shared" si="6"/>
        <v>22685.600000000002</v>
      </c>
      <c r="H203" s="23">
        <f t="shared" si="7"/>
        <v>53.841200000000008</v>
      </c>
    </row>
    <row r="204" spans="1:8" x14ac:dyDescent="0.25">
      <c r="A204" t="s">
        <v>86</v>
      </c>
      <c r="B204" s="21">
        <v>38119</v>
      </c>
      <c r="C204" s="22" t="s">
        <v>93</v>
      </c>
      <c r="D204">
        <v>400</v>
      </c>
      <c r="E204">
        <v>2440</v>
      </c>
      <c r="F204">
        <v>3936</v>
      </c>
      <c r="G204">
        <f t="shared" si="6"/>
        <v>-1496</v>
      </c>
      <c r="H204" s="23">
        <f t="shared" si="7"/>
        <v>6.1</v>
      </c>
    </row>
    <row r="205" spans="1:8" x14ac:dyDescent="0.25">
      <c r="A205" t="s">
        <v>84</v>
      </c>
      <c r="B205" s="21">
        <v>38119</v>
      </c>
      <c r="C205" s="24" t="s">
        <v>95</v>
      </c>
      <c r="D205">
        <v>500</v>
      </c>
      <c r="E205">
        <v>11362.5</v>
      </c>
      <c r="F205">
        <v>5110</v>
      </c>
      <c r="G205">
        <f t="shared" si="6"/>
        <v>6252.5</v>
      </c>
      <c r="H205" s="23">
        <f t="shared" si="7"/>
        <v>22.725000000000001</v>
      </c>
    </row>
    <row r="206" spans="1:8" x14ac:dyDescent="0.25">
      <c r="A206" t="s">
        <v>88</v>
      </c>
      <c r="B206" s="21">
        <v>38120</v>
      </c>
      <c r="C206" s="24" t="s">
        <v>91</v>
      </c>
      <c r="D206">
        <v>500</v>
      </c>
      <c r="E206">
        <v>74863.949999999983</v>
      </c>
      <c r="F206">
        <v>4235</v>
      </c>
      <c r="G206">
        <f t="shared" si="6"/>
        <v>70628.949999999983</v>
      </c>
      <c r="H206" s="23">
        <f t="shared" si="7"/>
        <v>149.72789999999998</v>
      </c>
    </row>
    <row r="207" spans="1:8" x14ac:dyDescent="0.25">
      <c r="A207" t="s">
        <v>84</v>
      </c>
      <c r="B207" s="21">
        <v>38121</v>
      </c>
      <c r="C207" s="22" t="s">
        <v>85</v>
      </c>
      <c r="D207">
        <v>400</v>
      </c>
      <c r="E207">
        <v>2197.44</v>
      </c>
      <c r="F207">
        <v>4088</v>
      </c>
      <c r="G207">
        <f t="shared" si="6"/>
        <v>-1890.56</v>
      </c>
      <c r="H207" s="23">
        <f t="shared" si="7"/>
        <v>5.4935999999999998</v>
      </c>
    </row>
    <row r="208" spans="1:8" x14ac:dyDescent="0.25">
      <c r="A208" t="s">
        <v>86</v>
      </c>
      <c r="B208" s="21">
        <v>38122</v>
      </c>
      <c r="C208" s="22" t="s">
        <v>87</v>
      </c>
      <c r="D208">
        <v>300</v>
      </c>
      <c r="E208">
        <v>3016.44</v>
      </c>
      <c r="F208">
        <v>2952</v>
      </c>
      <c r="G208">
        <f t="shared" si="6"/>
        <v>64.440000000000055</v>
      </c>
      <c r="H208" s="23">
        <f t="shared" si="7"/>
        <v>10.0548</v>
      </c>
    </row>
    <row r="209" spans="1:8" x14ac:dyDescent="0.25">
      <c r="A209" t="s">
        <v>84</v>
      </c>
      <c r="B209" s="21">
        <v>38124</v>
      </c>
      <c r="C209" s="24" t="s">
        <v>89</v>
      </c>
      <c r="D209">
        <v>500</v>
      </c>
      <c r="E209">
        <v>8827.25</v>
      </c>
      <c r="F209">
        <v>5110</v>
      </c>
      <c r="G209">
        <f t="shared" si="6"/>
        <v>3717.25</v>
      </c>
      <c r="H209" s="23">
        <f t="shared" si="7"/>
        <v>17.654499999999999</v>
      </c>
    </row>
    <row r="210" spans="1:8" x14ac:dyDescent="0.25">
      <c r="A210" t="s">
        <v>86</v>
      </c>
      <c r="B210" s="21">
        <v>38125</v>
      </c>
      <c r="C210" s="24" t="s">
        <v>95</v>
      </c>
      <c r="D210">
        <v>900</v>
      </c>
      <c r="E210">
        <v>6747.66</v>
      </c>
      <c r="F210">
        <v>8856</v>
      </c>
      <c r="G210">
        <f t="shared" si="6"/>
        <v>-2108.34</v>
      </c>
      <c r="H210" s="23">
        <f t="shared" si="7"/>
        <v>7.4973999999999998</v>
      </c>
    </row>
    <row r="211" spans="1:8" x14ac:dyDescent="0.25">
      <c r="A211" t="s">
        <v>84</v>
      </c>
      <c r="B211" s="21">
        <v>38126</v>
      </c>
      <c r="C211" s="22" t="s">
        <v>92</v>
      </c>
      <c r="D211">
        <v>200</v>
      </c>
      <c r="E211">
        <v>5282.14</v>
      </c>
      <c r="F211">
        <v>2044</v>
      </c>
      <c r="G211">
        <f t="shared" si="6"/>
        <v>3238.1400000000003</v>
      </c>
      <c r="H211" s="23">
        <f t="shared" si="7"/>
        <v>26.410700000000002</v>
      </c>
    </row>
    <row r="212" spans="1:8" x14ac:dyDescent="0.25">
      <c r="A212" t="s">
        <v>86</v>
      </c>
      <c r="B212" s="21">
        <v>38126</v>
      </c>
      <c r="C212" s="24" t="s">
        <v>87</v>
      </c>
      <c r="D212">
        <v>700</v>
      </c>
      <c r="E212">
        <v>7527.59</v>
      </c>
      <c r="F212">
        <v>6888</v>
      </c>
      <c r="G212">
        <f t="shared" si="6"/>
        <v>639.59000000000015</v>
      </c>
      <c r="H212" s="23">
        <f t="shared" si="7"/>
        <v>10.7537</v>
      </c>
    </row>
    <row r="213" spans="1:8" x14ac:dyDescent="0.25">
      <c r="A213" t="s">
        <v>84</v>
      </c>
      <c r="B213" s="21">
        <v>38127</v>
      </c>
      <c r="C213" s="24" t="s">
        <v>96</v>
      </c>
      <c r="D213">
        <v>600</v>
      </c>
      <c r="E213">
        <v>14341.32</v>
      </c>
      <c r="F213">
        <v>6132</v>
      </c>
      <c r="G213">
        <f t="shared" si="6"/>
        <v>8209.32</v>
      </c>
      <c r="H213" s="23">
        <f t="shared" si="7"/>
        <v>23.902200000000001</v>
      </c>
    </row>
    <row r="214" spans="1:8" x14ac:dyDescent="0.25">
      <c r="A214" t="s">
        <v>88</v>
      </c>
      <c r="B214" s="21">
        <v>38127</v>
      </c>
      <c r="C214" s="24" t="s">
        <v>89</v>
      </c>
      <c r="D214">
        <v>600</v>
      </c>
      <c r="E214">
        <v>27907.920000000002</v>
      </c>
      <c r="F214">
        <v>5082</v>
      </c>
      <c r="G214">
        <f t="shared" si="6"/>
        <v>22825.920000000002</v>
      </c>
      <c r="H214" s="23">
        <f t="shared" si="7"/>
        <v>46.513200000000005</v>
      </c>
    </row>
    <row r="215" spans="1:8" x14ac:dyDescent="0.25">
      <c r="A215" t="s">
        <v>86</v>
      </c>
      <c r="B215" s="21">
        <v>38128</v>
      </c>
      <c r="C215" s="24" t="s">
        <v>94</v>
      </c>
      <c r="D215">
        <v>500</v>
      </c>
      <c r="E215">
        <v>4995.5499999999993</v>
      </c>
      <c r="F215">
        <v>4920</v>
      </c>
      <c r="G215">
        <f t="shared" si="6"/>
        <v>75.549999999999272</v>
      </c>
      <c r="H215" s="23">
        <f t="shared" si="7"/>
        <v>9.9910999999999994</v>
      </c>
    </row>
    <row r="216" spans="1:8" x14ac:dyDescent="0.25">
      <c r="A216" t="s">
        <v>84</v>
      </c>
      <c r="B216" s="21">
        <v>38128</v>
      </c>
      <c r="C216" s="22" t="s">
        <v>91</v>
      </c>
      <c r="D216">
        <v>100</v>
      </c>
      <c r="E216">
        <v>1762.1799999999996</v>
      </c>
      <c r="F216">
        <v>1022</v>
      </c>
      <c r="G216">
        <f t="shared" si="6"/>
        <v>740.17999999999961</v>
      </c>
      <c r="H216" s="23">
        <f t="shared" si="7"/>
        <v>17.621799999999997</v>
      </c>
    </row>
    <row r="217" spans="1:8" x14ac:dyDescent="0.25">
      <c r="A217" t="s">
        <v>88</v>
      </c>
      <c r="B217" s="21">
        <v>38128</v>
      </c>
      <c r="C217" s="22" t="s">
        <v>94</v>
      </c>
      <c r="D217">
        <v>700</v>
      </c>
      <c r="E217">
        <v>13853</v>
      </c>
      <c r="F217">
        <v>5929</v>
      </c>
      <c r="G217">
        <f t="shared" si="6"/>
        <v>7924</v>
      </c>
      <c r="H217" s="23">
        <f t="shared" si="7"/>
        <v>19.79</v>
      </c>
    </row>
    <row r="218" spans="1:8" x14ac:dyDescent="0.25">
      <c r="A218" t="s">
        <v>86</v>
      </c>
      <c r="B218" s="21">
        <v>38129</v>
      </c>
      <c r="C218" s="22" t="s">
        <v>85</v>
      </c>
      <c r="D218">
        <v>200</v>
      </c>
      <c r="E218">
        <v>1029.02</v>
      </c>
      <c r="F218">
        <v>1968</v>
      </c>
      <c r="G218">
        <f t="shared" si="6"/>
        <v>-938.98</v>
      </c>
      <c r="H218" s="23">
        <f t="shared" si="7"/>
        <v>5.1451000000000002</v>
      </c>
    </row>
    <row r="219" spans="1:8" x14ac:dyDescent="0.25">
      <c r="A219" t="s">
        <v>84</v>
      </c>
      <c r="B219" s="21">
        <v>38129</v>
      </c>
      <c r="C219" s="22" t="s">
        <v>85</v>
      </c>
      <c r="D219">
        <v>100</v>
      </c>
      <c r="E219">
        <v>497.40000000000003</v>
      </c>
      <c r="F219">
        <v>1022</v>
      </c>
      <c r="G219">
        <f t="shared" si="6"/>
        <v>-524.59999999999991</v>
      </c>
      <c r="H219" s="23">
        <f t="shared" si="7"/>
        <v>4.9740000000000002</v>
      </c>
    </row>
    <row r="220" spans="1:8" x14ac:dyDescent="0.25">
      <c r="A220" t="s">
        <v>88</v>
      </c>
      <c r="B220" s="21">
        <v>38129</v>
      </c>
      <c r="C220" s="22" t="s">
        <v>93</v>
      </c>
      <c r="D220">
        <v>700</v>
      </c>
      <c r="E220">
        <v>15491.629999999997</v>
      </c>
      <c r="F220">
        <v>5929</v>
      </c>
      <c r="G220">
        <f t="shared" si="6"/>
        <v>9562.6299999999974</v>
      </c>
      <c r="H220" s="23">
        <f t="shared" si="7"/>
        <v>22.130899999999997</v>
      </c>
    </row>
    <row r="221" spans="1:8" x14ac:dyDescent="0.25">
      <c r="A221" t="s">
        <v>88</v>
      </c>
      <c r="B221" s="21">
        <v>38129</v>
      </c>
      <c r="C221" s="24" t="s">
        <v>87</v>
      </c>
      <c r="D221">
        <v>200</v>
      </c>
      <c r="E221">
        <v>44292.479999999996</v>
      </c>
      <c r="F221">
        <v>1694</v>
      </c>
      <c r="G221">
        <f t="shared" si="6"/>
        <v>42598.479999999996</v>
      </c>
      <c r="H221" s="23">
        <f t="shared" si="7"/>
        <v>221.46239999999997</v>
      </c>
    </row>
    <row r="222" spans="1:8" x14ac:dyDescent="0.25">
      <c r="A222" t="s">
        <v>86</v>
      </c>
      <c r="B222" s="21">
        <v>38130</v>
      </c>
      <c r="C222" s="22" t="s">
        <v>91</v>
      </c>
      <c r="D222">
        <v>100</v>
      </c>
      <c r="E222">
        <v>1043.5500000000002</v>
      </c>
      <c r="F222">
        <v>984</v>
      </c>
      <c r="G222">
        <f t="shared" si="6"/>
        <v>59.550000000000182</v>
      </c>
      <c r="H222" s="23">
        <f t="shared" si="7"/>
        <v>10.435500000000001</v>
      </c>
    </row>
    <row r="223" spans="1:8" x14ac:dyDescent="0.25">
      <c r="A223" t="s">
        <v>84</v>
      </c>
      <c r="B223" s="21">
        <v>38130</v>
      </c>
      <c r="C223" s="22" t="s">
        <v>91</v>
      </c>
      <c r="D223">
        <v>200</v>
      </c>
      <c r="E223">
        <v>3949.2000000000003</v>
      </c>
      <c r="F223">
        <v>2044</v>
      </c>
      <c r="G223">
        <f t="shared" si="6"/>
        <v>1905.2000000000003</v>
      </c>
      <c r="H223" s="23">
        <f t="shared" si="7"/>
        <v>19.746000000000002</v>
      </c>
    </row>
    <row r="224" spans="1:8" x14ac:dyDescent="0.25">
      <c r="A224" t="s">
        <v>88</v>
      </c>
      <c r="B224" s="21">
        <v>38130</v>
      </c>
      <c r="C224" s="22" t="s">
        <v>93</v>
      </c>
      <c r="D224">
        <v>600</v>
      </c>
      <c r="E224">
        <v>60840</v>
      </c>
      <c r="F224">
        <v>5082</v>
      </c>
      <c r="G224">
        <f t="shared" si="6"/>
        <v>55758</v>
      </c>
      <c r="H224" s="23">
        <f t="shared" si="7"/>
        <v>101.4</v>
      </c>
    </row>
    <row r="225" spans="1:8" x14ac:dyDescent="0.25">
      <c r="A225" t="s">
        <v>88</v>
      </c>
      <c r="B225" s="21">
        <v>38131</v>
      </c>
      <c r="C225" s="24" t="s">
        <v>89</v>
      </c>
      <c r="D225">
        <v>300</v>
      </c>
      <c r="E225">
        <v>5858.0999999999995</v>
      </c>
      <c r="F225">
        <v>2541</v>
      </c>
      <c r="G225">
        <f t="shared" si="6"/>
        <v>3317.0999999999995</v>
      </c>
      <c r="H225" s="23">
        <f t="shared" si="7"/>
        <v>19.526999999999997</v>
      </c>
    </row>
    <row r="226" spans="1:8" x14ac:dyDescent="0.25">
      <c r="A226" t="s">
        <v>86</v>
      </c>
      <c r="B226" s="21">
        <v>38132</v>
      </c>
      <c r="C226" s="22" t="s">
        <v>91</v>
      </c>
      <c r="D226">
        <v>600</v>
      </c>
      <c r="E226">
        <v>2530.0799999999995</v>
      </c>
      <c r="F226">
        <v>5904</v>
      </c>
      <c r="G226">
        <f t="shared" si="6"/>
        <v>-3373.9200000000005</v>
      </c>
      <c r="H226" s="23">
        <f t="shared" si="7"/>
        <v>4.2167999999999992</v>
      </c>
    </row>
    <row r="227" spans="1:8" x14ac:dyDescent="0.25">
      <c r="A227" t="s">
        <v>86</v>
      </c>
      <c r="B227" s="21">
        <v>38134</v>
      </c>
      <c r="C227" s="22" t="s">
        <v>85</v>
      </c>
      <c r="D227">
        <v>800</v>
      </c>
      <c r="E227">
        <v>10734.24</v>
      </c>
      <c r="F227">
        <v>7872</v>
      </c>
      <c r="G227">
        <f t="shared" si="6"/>
        <v>2862.24</v>
      </c>
      <c r="H227" s="23">
        <f t="shared" si="7"/>
        <v>13.4178</v>
      </c>
    </row>
    <row r="228" spans="1:8" x14ac:dyDescent="0.25">
      <c r="A228" t="s">
        <v>88</v>
      </c>
      <c r="B228" s="21">
        <v>38134</v>
      </c>
      <c r="C228" s="22" t="s">
        <v>93</v>
      </c>
      <c r="D228">
        <v>200</v>
      </c>
      <c r="E228">
        <v>19830.72</v>
      </c>
      <c r="F228">
        <v>1694</v>
      </c>
      <c r="G228">
        <f t="shared" si="6"/>
        <v>18136.72</v>
      </c>
      <c r="H228" s="23">
        <f t="shared" si="7"/>
        <v>99.153600000000012</v>
      </c>
    </row>
    <row r="229" spans="1:8" x14ac:dyDescent="0.25">
      <c r="A229" t="s">
        <v>84</v>
      </c>
      <c r="B229" s="21">
        <v>38134</v>
      </c>
      <c r="C229" s="24" t="s">
        <v>92</v>
      </c>
      <c r="D229">
        <v>700</v>
      </c>
      <c r="E229">
        <v>5064.1499999999996</v>
      </c>
      <c r="F229">
        <v>7154</v>
      </c>
      <c r="G229">
        <f t="shared" si="6"/>
        <v>-2089.8500000000004</v>
      </c>
      <c r="H229" s="23">
        <f t="shared" si="7"/>
        <v>7.2344999999999997</v>
      </c>
    </row>
    <row r="230" spans="1:8" x14ac:dyDescent="0.25">
      <c r="A230" t="s">
        <v>88</v>
      </c>
      <c r="B230" s="21">
        <v>38135</v>
      </c>
      <c r="C230" s="22" t="s">
        <v>91</v>
      </c>
      <c r="D230">
        <v>900</v>
      </c>
      <c r="E230">
        <v>18682.560000000001</v>
      </c>
      <c r="F230">
        <v>7623</v>
      </c>
      <c r="G230">
        <f t="shared" si="6"/>
        <v>11059.560000000001</v>
      </c>
      <c r="H230" s="23">
        <f t="shared" si="7"/>
        <v>20.758400000000002</v>
      </c>
    </row>
    <row r="231" spans="1:8" x14ac:dyDescent="0.25">
      <c r="A231" t="s">
        <v>88</v>
      </c>
      <c r="B231" s="21">
        <v>38136</v>
      </c>
      <c r="C231" s="24" t="s">
        <v>94</v>
      </c>
      <c r="D231">
        <v>700</v>
      </c>
      <c r="E231">
        <v>12204.92</v>
      </c>
      <c r="F231">
        <v>5929</v>
      </c>
      <c r="G231">
        <f t="shared" si="6"/>
        <v>6275.92</v>
      </c>
      <c r="H231" s="23">
        <f t="shared" si="7"/>
        <v>17.435600000000001</v>
      </c>
    </row>
    <row r="232" spans="1:8" x14ac:dyDescent="0.25">
      <c r="A232" t="s">
        <v>84</v>
      </c>
      <c r="B232" s="21">
        <v>38136</v>
      </c>
      <c r="C232" s="22" t="s">
        <v>85</v>
      </c>
      <c r="D232">
        <v>500</v>
      </c>
      <c r="E232">
        <v>9036</v>
      </c>
      <c r="F232">
        <v>5110</v>
      </c>
      <c r="G232">
        <f t="shared" si="6"/>
        <v>3926</v>
      </c>
      <c r="H232" s="23">
        <f t="shared" si="7"/>
        <v>18.071999999999999</v>
      </c>
    </row>
    <row r="233" spans="1:8" x14ac:dyDescent="0.25">
      <c r="A233" t="s">
        <v>84</v>
      </c>
      <c r="B233" s="21">
        <v>38136</v>
      </c>
      <c r="C233" s="22" t="s">
        <v>93</v>
      </c>
      <c r="D233">
        <v>300</v>
      </c>
      <c r="E233">
        <v>5794.2</v>
      </c>
      <c r="F233">
        <v>3066</v>
      </c>
      <c r="G233">
        <f t="shared" si="6"/>
        <v>2728.2</v>
      </c>
      <c r="H233" s="23">
        <f t="shared" si="7"/>
        <v>19.314</v>
      </c>
    </row>
    <row r="234" spans="1:8" x14ac:dyDescent="0.25">
      <c r="A234" t="s">
        <v>86</v>
      </c>
      <c r="B234" s="21">
        <v>38136</v>
      </c>
      <c r="C234" s="22" t="s">
        <v>93</v>
      </c>
      <c r="D234">
        <v>700</v>
      </c>
      <c r="E234">
        <v>7383.6</v>
      </c>
      <c r="F234">
        <v>6888</v>
      </c>
      <c r="G234">
        <f t="shared" si="6"/>
        <v>495.60000000000036</v>
      </c>
      <c r="H234" s="23">
        <f t="shared" si="7"/>
        <v>10.548</v>
      </c>
    </row>
    <row r="235" spans="1:8" x14ac:dyDescent="0.25">
      <c r="A235" t="s">
        <v>86</v>
      </c>
      <c r="B235" s="21">
        <v>38137</v>
      </c>
      <c r="C235" s="24" t="s">
        <v>94</v>
      </c>
      <c r="D235">
        <v>800</v>
      </c>
      <c r="E235">
        <v>7163.5199999999995</v>
      </c>
      <c r="F235">
        <v>7872</v>
      </c>
      <c r="G235">
        <f t="shared" si="6"/>
        <v>-708.48000000000047</v>
      </c>
      <c r="H235" s="23">
        <f t="shared" si="7"/>
        <v>8.9543999999999997</v>
      </c>
    </row>
    <row r="236" spans="1:8" x14ac:dyDescent="0.25">
      <c r="A236" t="s">
        <v>84</v>
      </c>
      <c r="B236" s="21">
        <v>38137</v>
      </c>
      <c r="C236" s="24" t="s">
        <v>89</v>
      </c>
      <c r="D236">
        <v>900</v>
      </c>
      <c r="E236">
        <v>14188.5</v>
      </c>
      <c r="F236">
        <v>9198</v>
      </c>
      <c r="G236">
        <f t="shared" si="6"/>
        <v>4990.5</v>
      </c>
      <c r="H236" s="23">
        <f t="shared" si="7"/>
        <v>15.765000000000001</v>
      </c>
    </row>
    <row r="237" spans="1:8" x14ac:dyDescent="0.25">
      <c r="A237" t="s">
        <v>84</v>
      </c>
      <c r="B237" s="21">
        <v>38137</v>
      </c>
      <c r="C237" s="24" t="s">
        <v>95</v>
      </c>
      <c r="D237">
        <v>800</v>
      </c>
      <c r="E237">
        <v>4979.5200000000004</v>
      </c>
      <c r="F237">
        <v>8176</v>
      </c>
      <c r="G237">
        <f t="shared" si="6"/>
        <v>-3196.4799999999996</v>
      </c>
      <c r="H237" s="23">
        <f t="shared" si="7"/>
        <v>6.2244000000000002</v>
      </c>
    </row>
    <row r="238" spans="1:8" x14ac:dyDescent="0.25">
      <c r="A238" t="s">
        <v>88</v>
      </c>
      <c r="B238" s="21">
        <v>38138</v>
      </c>
      <c r="C238" s="22" t="s">
        <v>93</v>
      </c>
      <c r="D238">
        <v>700</v>
      </c>
      <c r="E238">
        <v>85594.32</v>
      </c>
      <c r="F238">
        <v>5929</v>
      </c>
      <c r="G238">
        <f t="shared" si="6"/>
        <v>79665.320000000007</v>
      </c>
      <c r="H238" s="23">
        <f t="shared" si="7"/>
        <v>122.27760000000001</v>
      </c>
    </row>
    <row r="239" spans="1:8" x14ac:dyDescent="0.25">
      <c r="A239" t="s">
        <v>84</v>
      </c>
      <c r="B239" s="21">
        <v>38140</v>
      </c>
      <c r="C239" s="22" t="s">
        <v>87</v>
      </c>
      <c r="D239">
        <v>1000</v>
      </c>
      <c r="E239">
        <v>5517.7</v>
      </c>
      <c r="F239">
        <v>10220</v>
      </c>
      <c r="G239">
        <f t="shared" si="6"/>
        <v>-4702.3</v>
      </c>
      <c r="H239" s="23">
        <f t="shared" si="7"/>
        <v>5.5176999999999996</v>
      </c>
    </row>
    <row r="240" spans="1:8" x14ac:dyDescent="0.25">
      <c r="A240" t="s">
        <v>86</v>
      </c>
      <c r="B240" s="21">
        <v>38140</v>
      </c>
      <c r="C240" s="24" t="s">
        <v>92</v>
      </c>
      <c r="D240">
        <v>1000</v>
      </c>
      <c r="E240">
        <v>13516.800000000001</v>
      </c>
      <c r="F240">
        <v>9840</v>
      </c>
      <c r="G240">
        <f t="shared" si="6"/>
        <v>3676.8000000000011</v>
      </c>
      <c r="H240" s="23">
        <f t="shared" si="7"/>
        <v>13.516800000000002</v>
      </c>
    </row>
    <row r="241" spans="1:8" x14ac:dyDescent="0.25">
      <c r="A241" t="s">
        <v>84</v>
      </c>
      <c r="B241" s="21">
        <v>38141</v>
      </c>
      <c r="C241" s="24" t="s">
        <v>96</v>
      </c>
      <c r="D241">
        <v>1000</v>
      </c>
      <c r="E241">
        <v>7486.8</v>
      </c>
      <c r="F241">
        <v>10220</v>
      </c>
      <c r="G241">
        <f t="shared" si="6"/>
        <v>-2733.2</v>
      </c>
      <c r="H241" s="23">
        <f t="shared" si="7"/>
        <v>7.4868000000000006</v>
      </c>
    </row>
    <row r="242" spans="1:8" x14ac:dyDescent="0.25">
      <c r="A242" t="s">
        <v>84</v>
      </c>
      <c r="B242" s="21">
        <v>38143</v>
      </c>
      <c r="C242" s="24" t="s">
        <v>95</v>
      </c>
      <c r="D242">
        <v>200</v>
      </c>
      <c r="E242">
        <v>3496.4799999999996</v>
      </c>
      <c r="F242">
        <v>2044</v>
      </c>
      <c r="G242">
        <f t="shared" si="6"/>
        <v>1452.4799999999996</v>
      </c>
      <c r="H242" s="23">
        <f t="shared" si="7"/>
        <v>17.482399999999998</v>
      </c>
    </row>
    <row r="243" spans="1:8" x14ac:dyDescent="0.25">
      <c r="A243" t="s">
        <v>84</v>
      </c>
      <c r="B243" s="21">
        <v>38144</v>
      </c>
      <c r="C243" s="24" t="s">
        <v>92</v>
      </c>
      <c r="D243">
        <v>400</v>
      </c>
      <c r="E243">
        <v>7613.7599999999993</v>
      </c>
      <c r="F243">
        <v>4088</v>
      </c>
      <c r="G243">
        <f t="shared" si="6"/>
        <v>3525.7599999999993</v>
      </c>
      <c r="H243" s="23">
        <f t="shared" si="7"/>
        <v>19.034399999999998</v>
      </c>
    </row>
    <row r="244" spans="1:8" x14ac:dyDescent="0.25">
      <c r="A244" t="s">
        <v>86</v>
      </c>
      <c r="B244" s="21">
        <v>38144</v>
      </c>
      <c r="C244" s="22" t="s">
        <v>95</v>
      </c>
      <c r="D244">
        <v>200</v>
      </c>
      <c r="E244">
        <v>1198.96</v>
      </c>
      <c r="F244">
        <v>1968</v>
      </c>
      <c r="G244">
        <f t="shared" si="6"/>
        <v>-769.04</v>
      </c>
      <c r="H244" s="23">
        <f t="shared" si="7"/>
        <v>5.9948000000000006</v>
      </c>
    </row>
    <row r="245" spans="1:8" x14ac:dyDescent="0.25">
      <c r="A245" t="s">
        <v>88</v>
      </c>
      <c r="B245" s="21">
        <v>38145</v>
      </c>
      <c r="C245" s="24" t="s">
        <v>96</v>
      </c>
      <c r="D245">
        <v>900</v>
      </c>
      <c r="E245">
        <v>62529.119999999995</v>
      </c>
      <c r="F245">
        <v>7623</v>
      </c>
      <c r="G245">
        <f t="shared" si="6"/>
        <v>54906.119999999995</v>
      </c>
      <c r="H245" s="23">
        <f t="shared" si="7"/>
        <v>69.476799999999997</v>
      </c>
    </row>
    <row r="246" spans="1:8" x14ac:dyDescent="0.25">
      <c r="A246" t="s">
        <v>84</v>
      </c>
      <c r="B246" s="21">
        <v>38145</v>
      </c>
      <c r="C246" s="24" t="s">
        <v>92</v>
      </c>
      <c r="D246">
        <v>500</v>
      </c>
      <c r="E246">
        <v>7887.7500000000009</v>
      </c>
      <c r="F246">
        <v>5110</v>
      </c>
      <c r="G246">
        <f t="shared" si="6"/>
        <v>2777.7500000000009</v>
      </c>
      <c r="H246" s="23">
        <f t="shared" si="7"/>
        <v>15.775500000000001</v>
      </c>
    </row>
    <row r="247" spans="1:8" x14ac:dyDescent="0.25">
      <c r="A247" t="s">
        <v>88</v>
      </c>
      <c r="B247" s="21">
        <v>38146</v>
      </c>
      <c r="C247" s="24" t="s">
        <v>94</v>
      </c>
      <c r="D247">
        <v>800</v>
      </c>
      <c r="E247">
        <v>78833.919999999998</v>
      </c>
      <c r="F247">
        <v>6776</v>
      </c>
      <c r="G247">
        <f t="shared" si="6"/>
        <v>72057.919999999998</v>
      </c>
      <c r="H247" s="23">
        <f t="shared" si="7"/>
        <v>98.542400000000001</v>
      </c>
    </row>
    <row r="248" spans="1:8" x14ac:dyDescent="0.25">
      <c r="A248" t="s">
        <v>86</v>
      </c>
      <c r="B248" s="21">
        <v>38147</v>
      </c>
      <c r="C248" s="24" t="s">
        <v>92</v>
      </c>
      <c r="D248">
        <v>200</v>
      </c>
      <c r="E248">
        <v>1928.6999999999998</v>
      </c>
      <c r="F248">
        <v>1968</v>
      </c>
      <c r="G248">
        <f t="shared" si="6"/>
        <v>-39.300000000000182</v>
      </c>
      <c r="H248" s="23">
        <f t="shared" si="7"/>
        <v>9.6434999999999995</v>
      </c>
    </row>
    <row r="249" spans="1:8" x14ac:dyDescent="0.25">
      <c r="A249" t="s">
        <v>86</v>
      </c>
      <c r="B249" s="21">
        <v>38148</v>
      </c>
      <c r="C249" s="24" t="s">
        <v>92</v>
      </c>
      <c r="D249">
        <v>800</v>
      </c>
      <c r="E249">
        <v>11843.04</v>
      </c>
      <c r="F249">
        <v>7872</v>
      </c>
      <c r="G249">
        <f t="shared" si="6"/>
        <v>3971.0400000000009</v>
      </c>
      <c r="H249" s="23">
        <f t="shared" si="7"/>
        <v>14.803800000000001</v>
      </c>
    </row>
    <row r="250" spans="1:8" x14ac:dyDescent="0.25">
      <c r="A250" t="s">
        <v>84</v>
      </c>
      <c r="B250" s="21">
        <v>38149</v>
      </c>
      <c r="C250" s="24" t="s">
        <v>87</v>
      </c>
      <c r="D250">
        <v>500</v>
      </c>
      <c r="E250">
        <v>3621.0000000000005</v>
      </c>
      <c r="F250">
        <v>5110</v>
      </c>
      <c r="G250">
        <f t="shared" si="6"/>
        <v>-1488.9999999999995</v>
      </c>
      <c r="H250" s="23">
        <f t="shared" si="7"/>
        <v>7.2420000000000009</v>
      </c>
    </row>
    <row r="251" spans="1:8" x14ac:dyDescent="0.25">
      <c r="A251" t="s">
        <v>86</v>
      </c>
      <c r="B251" s="21">
        <v>38149</v>
      </c>
      <c r="C251" s="24" t="s">
        <v>95</v>
      </c>
      <c r="D251">
        <v>300</v>
      </c>
      <c r="E251">
        <v>2655.5699999999997</v>
      </c>
      <c r="F251">
        <v>2952</v>
      </c>
      <c r="G251">
        <f t="shared" si="6"/>
        <v>-296.43000000000029</v>
      </c>
      <c r="H251" s="23">
        <f t="shared" si="7"/>
        <v>8.8518999999999988</v>
      </c>
    </row>
    <row r="252" spans="1:8" x14ac:dyDescent="0.25">
      <c r="A252" t="s">
        <v>88</v>
      </c>
      <c r="B252" s="21">
        <v>38150</v>
      </c>
      <c r="C252" s="22" t="s">
        <v>91</v>
      </c>
      <c r="D252">
        <v>600</v>
      </c>
      <c r="E252">
        <v>9259.5600000000013</v>
      </c>
      <c r="F252">
        <v>5082</v>
      </c>
      <c r="G252">
        <f t="shared" si="6"/>
        <v>4177.5600000000013</v>
      </c>
      <c r="H252" s="23">
        <f t="shared" si="7"/>
        <v>15.432600000000003</v>
      </c>
    </row>
    <row r="253" spans="1:8" x14ac:dyDescent="0.25">
      <c r="A253" t="s">
        <v>88</v>
      </c>
      <c r="B253" s="21">
        <v>38150</v>
      </c>
      <c r="C253" s="24" t="s">
        <v>87</v>
      </c>
      <c r="D253">
        <v>1000</v>
      </c>
      <c r="E253">
        <v>138784.1</v>
      </c>
      <c r="F253">
        <v>8470</v>
      </c>
      <c r="G253">
        <f t="shared" si="6"/>
        <v>130314.1</v>
      </c>
      <c r="H253" s="23">
        <f t="shared" si="7"/>
        <v>138.7841</v>
      </c>
    </row>
    <row r="254" spans="1:8" x14ac:dyDescent="0.25">
      <c r="A254" t="s">
        <v>88</v>
      </c>
      <c r="B254" s="21">
        <v>38151</v>
      </c>
      <c r="C254" s="24" t="s">
        <v>89</v>
      </c>
      <c r="D254">
        <v>700</v>
      </c>
      <c r="E254">
        <v>59183.180000000008</v>
      </c>
      <c r="F254">
        <v>5929</v>
      </c>
      <c r="G254">
        <f t="shared" si="6"/>
        <v>53254.180000000008</v>
      </c>
      <c r="H254" s="23">
        <f t="shared" si="7"/>
        <v>84.54740000000001</v>
      </c>
    </row>
    <row r="255" spans="1:8" x14ac:dyDescent="0.25">
      <c r="A255" t="s">
        <v>88</v>
      </c>
      <c r="B255" s="21">
        <v>38151</v>
      </c>
      <c r="C255" s="24" t="s">
        <v>92</v>
      </c>
      <c r="D255">
        <v>500</v>
      </c>
      <c r="E255">
        <v>8428.7999999999993</v>
      </c>
      <c r="F255">
        <v>4235</v>
      </c>
      <c r="G255">
        <f t="shared" si="6"/>
        <v>4193.7999999999993</v>
      </c>
      <c r="H255" s="23">
        <f t="shared" si="7"/>
        <v>16.857599999999998</v>
      </c>
    </row>
    <row r="256" spans="1:8" x14ac:dyDescent="0.25">
      <c r="A256" t="s">
        <v>88</v>
      </c>
      <c r="B256" s="21">
        <v>38152</v>
      </c>
      <c r="C256" s="22" t="s">
        <v>85</v>
      </c>
      <c r="D256">
        <v>200</v>
      </c>
      <c r="E256">
        <v>4048.8000000000006</v>
      </c>
      <c r="F256">
        <v>1694</v>
      </c>
      <c r="G256">
        <f t="shared" si="6"/>
        <v>2354.8000000000006</v>
      </c>
      <c r="H256" s="23">
        <f t="shared" si="7"/>
        <v>20.244000000000003</v>
      </c>
    </row>
    <row r="257" spans="1:8" x14ac:dyDescent="0.25">
      <c r="A257" t="s">
        <v>88</v>
      </c>
      <c r="B257" s="21">
        <v>38155</v>
      </c>
      <c r="C257" s="24" t="s">
        <v>89</v>
      </c>
      <c r="D257">
        <v>700</v>
      </c>
      <c r="E257">
        <v>76445.739999999991</v>
      </c>
      <c r="F257">
        <v>5929</v>
      </c>
      <c r="G257">
        <f t="shared" si="6"/>
        <v>70516.739999999991</v>
      </c>
      <c r="H257" s="23">
        <f t="shared" si="7"/>
        <v>109.20819999999999</v>
      </c>
    </row>
    <row r="258" spans="1:8" x14ac:dyDescent="0.25">
      <c r="A258" t="s">
        <v>86</v>
      </c>
      <c r="B258" s="21">
        <v>38156</v>
      </c>
      <c r="C258" s="24" t="s">
        <v>87</v>
      </c>
      <c r="D258">
        <v>1000</v>
      </c>
      <c r="E258">
        <v>13505.4</v>
      </c>
      <c r="F258">
        <v>9840</v>
      </c>
      <c r="G258">
        <f t="shared" si="6"/>
        <v>3665.3999999999996</v>
      </c>
      <c r="H258" s="23">
        <f t="shared" si="7"/>
        <v>13.5054</v>
      </c>
    </row>
    <row r="259" spans="1:8" x14ac:dyDescent="0.25">
      <c r="A259" t="s">
        <v>84</v>
      </c>
      <c r="B259" s="21">
        <v>38158</v>
      </c>
      <c r="C259" s="24" t="s">
        <v>87</v>
      </c>
      <c r="D259">
        <v>700</v>
      </c>
      <c r="E259">
        <v>6874.8399999999992</v>
      </c>
      <c r="F259">
        <v>7154</v>
      </c>
      <c r="G259">
        <f t="shared" ref="G259:G322" si="8">E259-F259</f>
        <v>-279.16000000000076</v>
      </c>
      <c r="H259" s="23">
        <f t="shared" ref="H259:H322" si="9">E259/D259</f>
        <v>9.8211999999999993</v>
      </c>
    </row>
    <row r="260" spans="1:8" x14ac:dyDescent="0.25">
      <c r="A260" t="s">
        <v>88</v>
      </c>
      <c r="B260" s="21">
        <v>38160</v>
      </c>
      <c r="C260" s="24" t="s">
        <v>92</v>
      </c>
      <c r="D260">
        <v>500</v>
      </c>
      <c r="E260">
        <v>54232.5</v>
      </c>
      <c r="F260">
        <v>4235</v>
      </c>
      <c r="G260">
        <f t="shared" si="8"/>
        <v>49997.5</v>
      </c>
      <c r="H260" s="23">
        <f t="shared" si="9"/>
        <v>108.465</v>
      </c>
    </row>
    <row r="261" spans="1:8" x14ac:dyDescent="0.25">
      <c r="A261" t="s">
        <v>86</v>
      </c>
      <c r="B261" s="21">
        <v>38161</v>
      </c>
      <c r="C261" s="24" t="s">
        <v>94</v>
      </c>
      <c r="D261">
        <v>1000</v>
      </c>
      <c r="E261">
        <v>9009</v>
      </c>
      <c r="F261">
        <v>9840</v>
      </c>
      <c r="G261">
        <f t="shared" si="8"/>
        <v>-831</v>
      </c>
      <c r="H261" s="23">
        <f t="shared" si="9"/>
        <v>9.0090000000000003</v>
      </c>
    </row>
    <row r="262" spans="1:8" x14ac:dyDescent="0.25">
      <c r="A262" t="s">
        <v>88</v>
      </c>
      <c r="B262" s="21">
        <v>38161</v>
      </c>
      <c r="C262" s="22" t="s">
        <v>91</v>
      </c>
      <c r="D262">
        <v>100</v>
      </c>
      <c r="E262">
        <v>2164.2999999999997</v>
      </c>
      <c r="F262">
        <v>847</v>
      </c>
      <c r="G262">
        <f t="shared" si="8"/>
        <v>1317.2999999999997</v>
      </c>
      <c r="H262" s="23">
        <f t="shared" si="9"/>
        <v>21.642999999999997</v>
      </c>
    </row>
    <row r="263" spans="1:8" x14ac:dyDescent="0.25">
      <c r="A263" t="s">
        <v>86</v>
      </c>
      <c r="B263" s="21">
        <v>38162</v>
      </c>
      <c r="C263" s="22" t="s">
        <v>97</v>
      </c>
      <c r="D263">
        <v>200</v>
      </c>
      <c r="E263">
        <v>2070.6</v>
      </c>
      <c r="F263">
        <v>1968</v>
      </c>
      <c r="G263">
        <f t="shared" si="8"/>
        <v>102.59999999999991</v>
      </c>
      <c r="H263" s="23">
        <f t="shared" si="9"/>
        <v>10.353</v>
      </c>
    </row>
    <row r="264" spans="1:8" x14ac:dyDescent="0.25">
      <c r="A264" t="s">
        <v>86</v>
      </c>
      <c r="B264" s="21">
        <v>38162</v>
      </c>
      <c r="C264" s="22" t="s">
        <v>85</v>
      </c>
      <c r="D264">
        <v>100</v>
      </c>
      <c r="E264">
        <v>1310.3899999999999</v>
      </c>
      <c r="F264">
        <v>984</v>
      </c>
      <c r="G264">
        <f t="shared" si="8"/>
        <v>326.38999999999987</v>
      </c>
      <c r="H264" s="23">
        <f t="shared" si="9"/>
        <v>13.103899999999999</v>
      </c>
    </row>
    <row r="265" spans="1:8" x14ac:dyDescent="0.25">
      <c r="A265" t="s">
        <v>86</v>
      </c>
      <c r="B265" s="21">
        <v>38163</v>
      </c>
      <c r="C265" s="22" t="s">
        <v>87</v>
      </c>
      <c r="D265">
        <v>800</v>
      </c>
      <c r="E265">
        <v>8403.68</v>
      </c>
      <c r="F265">
        <v>7872</v>
      </c>
      <c r="G265">
        <f t="shared" si="8"/>
        <v>531.68000000000029</v>
      </c>
      <c r="H265" s="23">
        <f t="shared" si="9"/>
        <v>10.5046</v>
      </c>
    </row>
    <row r="266" spans="1:8" x14ac:dyDescent="0.25">
      <c r="A266" t="s">
        <v>88</v>
      </c>
      <c r="B266" s="21">
        <v>38163</v>
      </c>
      <c r="C266" s="22" t="s">
        <v>91</v>
      </c>
      <c r="D266">
        <v>700</v>
      </c>
      <c r="E266">
        <v>55210.68</v>
      </c>
      <c r="F266">
        <v>5929</v>
      </c>
      <c r="G266">
        <f t="shared" si="8"/>
        <v>49281.68</v>
      </c>
      <c r="H266" s="23">
        <f t="shared" si="9"/>
        <v>78.872399999999999</v>
      </c>
    </row>
    <row r="267" spans="1:8" x14ac:dyDescent="0.25">
      <c r="A267" t="s">
        <v>86</v>
      </c>
      <c r="B267" s="21">
        <v>38163</v>
      </c>
      <c r="C267" s="22" t="s">
        <v>85</v>
      </c>
      <c r="D267">
        <v>700</v>
      </c>
      <c r="E267">
        <v>5190.08</v>
      </c>
      <c r="F267">
        <v>6888</v>
      </c>
      <c r="G267">
        <f t="shared" si="8"/>
        <v>-1697.92</v>
      </c>
      <c r="H267" s="23">
        <f t="shared" si="9"/>
        <v>7.4143999999999997</v>
      </c>
    </row>
    <row r="268" spans="1:8" x14ac:dyDescent="0.25">
      <c r="A268" t="s">
        <v>88</v>
      </c>
      <c r="B268" s="21">
        <v>38163</v>
      </c>
      <c r="C268" s="24" t="s">
        <v>89</v>
      </c>
      <c r="D268">
        <v>800</v>
      </c>
      <c r="E268">
        <v>14476</v>
      </c>
      <c r="F268">
        <v>6776</v>
      </c>
      <c r="G268">
        <f t="shared" si="8"/>
        <v>7700</v>
      </c>
      <c r="H268" s="23">
        <f t="shared" si="9"/>
        <v>18.094999999999999</v>
      </c>
    </row>
    <row r="269" spans="1:8" x14ac:dyDescent="0.25">
      <c r="A269" t="s">
        <v>84</v>
      </c>
      <c r="B269" s="21">
        <v>38164</v>
      </c>
      <c r="C269" s="22" t="s">
        <v>91</v>
      </c>
      <c r="D269">
        <v>400</v>
      </c>
      <c r="E269">
        <v>5898.6800000000012</v>
      </c>
      <c r="F269">
        <v>4088</v>
      </c>
      <c r="G269">
        <f t="shared" si="8"/>
        <v>1810.6800000000012</v>
      </c>
      <c r="H269" s="23">
        <f t="shared" si="9"/>
        <v>14.746700000000002</v>
      </c>
    </row>
    <row r="270" spans="1:8" x14ac:dyDescent="0.25">
      <c r="A270" t="s">
        <v>86</v>
      </c>
      <c r="B270" s="21">
        <v>38164</v>
      </c>
      <c r="C270" s="22" t="s">
        <v>94</v>
      </c>
      <c r="D270">
        <v>200</v>
      </c>
      <c r="E270">
        <v>2662.2400000000002</v>
      </c>
      <c r="F270">
        <v>1968</v>
      </c>
      <c r="G270">
        <f t="shared" si="8"/>
        <v>694.24000000000024</v>
      </c>
      <c r="H270" s="23">
        <f t="shared" si="9"/>
        <v>13.311200000000001</v>
      </c>
    </row>
    <row r="271" spans="1:8" x14ac:dyDescent="0.25">
      <c r="A271" t="s">
        <v>86</v>
      </c>
      <c r="B271" s="21">
        <v>38167</v>
      </c>
      <c r="C271" s="22" t="s">
        <v>91</v>
      </c>
      <c r="D271">
        <v>100</v>
      </c>
      <c r="E271">
        <v>959.32999999999993</v>
      </c>
      <c r="F271">
        <v>984</v>
      </c>
      <c r="G271">
        <f t="shared" si="8"/>
        <v>-24.670000000000073</v>
      </c>
      <c r="H271" s="23">
        <f t="shared" si="9"/>
        <v>9.5932999999999993</v>
      </c>
    </row>
    <row r="272" spans="1:8" x14ac:dyDescent="0.25">
      <c r="A272" t="s">
        <v>84</v>
      </c>
      <c r="B272" s="21">
        <v>38167</v>
      </c>
      <c r="C272" s="22" t="s">
        <v>91</v>
      </c>
      <c r="D272">
        <v>500</v>
      </c>
      <c r="E272">
        <v>3354.7500000000005</v>
      </c>
      <c r="F272">
        <v>5110</v>
      </c>
      <c r="G272">
        <f t="shared" si="8"/>
        <v>-1755.2499999999995</v>
      </c>
      <c r="H272" s="23">
        <f t="shared" si="9"/>
        <v>6.7095000000000011</v>
      </c>
    </row>
    <row r="273" spans="1:8" x14ac:dyDescent="0.25">
      <c r="A273" t="s">
        <v>86</v>
      </c>
      <c r="B273" s="21">
        <v>38168</v>
      </c>
      <c r="C273" s="24" t="s">
        <v>87</v>
      </c>
      <c r="D273">
        <v>100</v>
      </c>
      <c r="E273">
        <v>903.76</v>
      </c>
      <c r="F273">
        <v>984</v>
      </c>
      <c r="G273">
        <f t="shared" si="8"/>
        <v>-80.240000000000009</v>
      </c>
      <c r="H273" s="23">
        <f t="shared" si="9"/>
        <v>9.0375999999999994</v>
      </c>
    </row>
    <row r="274" spans="1:8" x14ac:dyDescent="0.25">
      <c r="A274" t="s">
        <v>84</v>
      </c>
      <c r="B274" s="21">
        <v>38169</v>
      </c>
      <c r="C274" s="24" t="s">
        <v>89</v>
      </c>
      <c r="D274">
        <v>900</v>
      </c>
      <c r="E274">
        <v>19544.399999999998</v>
      </c>
      <c r="F274">
        <v>9198</v>
      </c>
      <c r="G274">
        <f t="shared" si="8"/>
        <v>10346.399999999998</v>
      </c>
      <c r="H274" s="23">
        <f t="shared" si="9"/>
        <v>21.715999999999998</v>
      </c>
    </row>
    <row r="275" spans="1:8" x14ac:dyDescent="0.25">
      <c r="A275" t="s">
        <v>84</v>
      </c>
      <c r="B275" s="21">
        <v>38169</v>
      </c>
      <c r="C275" s="24" t="s">
        <v>92</v>
      </c>
      <c r="D275">
        <v>400</v>
      </c>
      <c r="E275">
        <v>2944.7999999999997</v>
      </c>
      <c r="F275">
        <v>4088</v>
      </c>
      <c r="G275">
        <f t="shared" si="8"/>
        <v>-1143.2000000000003</v>
      </c>
      <c r="H275" s="23">
        <f t="shared" si="9"/>
        <v>7.3619999999999992</v>
      </c>
    </row>
    <row r="276" spans="1:8" x14ac:dyDescent="0.25">
      <c r="A276" t="s">
        <v>88</v>
      </c>
      <c r="B276" s="21">
        <v>38170</v>
      </c>
      <c r="C276" s="24" t="s">
        <v>94</v>
      </c>
      <c r="D276">
        <v>200</v>
      </c>
      <c r="E276">
        <v>46363.520000000004</v>
      </c>
      <c r="F276">
        <v>1694</v>
      </c>
      <c r="G276">
        <f t="shared" si="8"/>
        <v>44669.520000000004</v>
      </c>
      <c r="H276" s="23">
        <f t="shared" si="9"/>
        <v>231.81760000000003</v>
      </c>
    </row>
    <row r="277" spans="1:8" x14ac:dyDescent="0.25">
      <c r="A277" t="s">
        <v>84</v>
      </c>
      <c r="B277" s="21">
        <v>38170</v>
      </c>
      <c r="C277" s="24" t="s">
        <v>92</v>
      </c>
      <c r="D277">
        <v>300</v>
      </c>
      <c r="E277">
        <v>5446.92</v>
      </c>
      <c r="F277">
        <v>3066</v>
      </c>
      <c r="G277">
        <f t="shared" si="8"/>
        <v>2380.92</v>
      </c>
      <c r="H277" s="23">
        <f t="shared" si="9"/>
        <v>18.156400000000001</v>
      </c>
    </row>
    <row r="278" spans="1:8" x14ac:dyDescent="0.25">
      <c r="A278" t="s">
        <v>84</v>
      </c>
      <c r="B278" s="21">
        <v>38170</v>
      </c>
      <c r="C278" s="24" t="s">
        <v>95</v>
      </c>
      <c r="D278">
        <v>900</v>
      </c>
      <c r="E278">
        <v>8177.7599999999993</v>
      </c>
      <c r="F278">
        <v>9198</v>
      </c>
      <c r="G278">
        <f t="shared" si="8"/>
        <v>-1020.2400000000007</v>
      </c>
      <c r="H278" s="23">
        <f t="shared" si="9"/>
        <v>9.0863999999999994</v>
      </c>
    </row>
    <row r="279" spans="1:8" x14ac:dyDescent="0.25">
      <c r="A279" t="s">
        <v>86</v>
      </c>
      <c r="B279" s="21">
        <v>38170</v>
      </c>
      <c r="C279" s="24" t="s">
        <v>95</v>
      </c>
      <c r="D279">
        <v>900</v>
      </c>
      <c r="E279">
        <v>8868.51</v>
      </c>
      <c r="F279">
        <v>8856</v>
      </c>
      <c r="G279">
        <f t="shared" si="8"/>
        <v>12.510000000000218</v>
      </c>
      <c r="H279" s="23">
        <f t="shared" si="9"/>
        <v>9.8538999999999994</v>
      </c>
    </row>
    <row r="280" spans="1:8" x14ac:dyDescent="0.25">
      <c r="A280" t="s">
        <v>84</v>
      </c>
      <c r="B280" s="21">
        <v>38171</v>
      </c>
      <c r="C280" s="24" t="s">
        <v>94</v>
      </c>
      <c r="D280">
        <v>900</v>
      </c>
      <c r="E280">
        <v>4956.12</v>
      </c>
      <c r="F280">
        <v>9198</v>
      </c>
      <c r="G280">
        <f t="shared" si="8"/>
        <v>-4241.88</v>
      </c>
      <c r="H280" s="23">
        <f t="shared" si="9"/>
        <v>5.5068000000000001</v>
      </c>
    </row>
    <row r="281" spans="1:8" x14ac:dyDescent="0.25">
      <c r="A281" t="s">
        <v>86</v>
      </c>
      <c r="B281" s="21">
        <v>38172</v>
      </c>
      <c r="C281" s="22" t="s">
        <v>91</v>
      </c>
      <c r="D281">
        <v>700</v>
      </c>
      <c r="E281">
        <v>8151.5</v>
      </c>
      <c r="F281">
        <v>6888</v>
      </c>
      <c r="G281">
        <f t="shared" si="8"/>
        <v>1263.5</v>
      </c>
      <c r="H281" s="23">
        <f t="shared" si="9"/>
        <v>11.645</v>
      </c>
    </row>
    <row r="282" spans="1:8" x14ac:dyDescent="0.25">
      <c r="A282" t="s">
        <v>84</v>
      </c>
      <c r="B282" s="21">
        <v>38172</v>
      </c>
      <c r="C282" s="22" t="s">
        <v>93</v>
      </c>
      <c r="D282">
        <v>300</v>
      </c>
      <c r="E282">
        <v>7213.3499999999995</v>
      </c>
      <c r="F282">
        <v>3066</v>
      </c>
      <c r="G282">
        <f t="shared" si="8"/>
        <v>4147.3499999999995</v>
      </c>
      <c r="H282" s="23">
        <f t="shared" si="9"/>
        <v>24.044499999999999</v>
      </c>
    </row>
    <row r="283" spans="1:8" x14ac:dyDescent="0.25">
      <c r="A283" t="s">
        <v>84</v>
      </c>
      <c r="B283" s="21">
        <v>38174</v>
      </c>
      <c r="C283" s="24" t="s">
        <v>95</v>
      </c>
      <c r="D283">
        <v>400</v>
      </c>
      <c r="E283">
        <v>2917.2000000000003</v>
      </c>
      <c r="F283">
        <v>4088</v>
      </c>
      <c r="G283">
        <f t="shared" si="8"/>
        <v>-1170.7999999999997</v>
      </c>
      <c r="H283" s="23">
        <f t="shared" si="9"/>
        <v>7.293000000000001</v>
      </c>
    </row>
    <row r="284" spans="1:8" x14ac:dyDescent="0.25">
      <c r="A284" t="s">
        <v>86</v>
      </c>
      <c r="B284" s="21">
        <v>38175</v>
      </c>
      <c r="C284" s="22" t="s">
        <v>91</v>
      </c>
      <c r="D284">
        <v>900</v>
      </c>
      <c r="E284">
        <v>6562.08</v>
      </c>
      <c r="F284">
        <v>8856</v>
      </c>
      <c r="G284">
        <f t="shared" si="8"/>
        <v>-2293.92</v>
      </c>
      <c r="H284" s="23">
        <f t="shared" si="9"/>
        <v>7.2911999999999999</v>
      </c>
    </row>
    <row r="285" spans="1:8" x14ac:dyDescent="0.25">
      <c r="A285" t="s">
        <v>86</v>
      </c>
      <c r="B285" s="21">
        <v>38175</v>
      </c>
      <c r="C285" s="22" t="s">
        <v>93</v>
      </c>
      <c r="D285">
        <v>500</v>
      </c>
      <c r="E285">
        <v>5276.0999999999995</v>
      </c>
      <c r="F285">
        <v>4920</v>
      </c>
      <c r="G285">
        <f t="shared" si="8"/>
        <v>356.09999999999945</v>
      </c>
      <c r="H285" s="23">
        <f t="shared" si="9"/>
        <v>10.552199999999999</v>
      </c>
    </row>
    <row r="286" spans="1:8" x14ac:dyDescent="0.25">
      <c r="A286" t="s">
        <v>84</v>
      </c>
      <c r="B286" s="21">
        <v>38177</v>
      </c>
      <c r="C286" s="24" t="s">
        <v>91</v>
      </c>
      <c r="D286">
        <v>1000</v>
      </c>
      <c r="E286">
        <v>21475.7</v>
      </c>
      <c r="F286">
        <v>10220</v>
      </c>
      <c r="G286">
        <f t="shared" si="8"/>
        <v>11255.7</v>
      </c>
      <c r="H286" s="23">
        <f t="shared" si="9"/>
        <v>21.4757</v>
      </c>
    </row>
    <row r="287" spans="1:8" x14ac:dyDescent="0.25">
      <c r="A287" t="s">
        <v>84</v>
      </c>
      <c r="B287" s="21">
        <v>38178</v>
      </c>
      <c r="C287" s="22" t="s">
        <v>95</v>
      </c>
      <c r="D287">
        <v>400</v>
      </c>
      <c r="E287">
        <v>7278.32</v>
      </c>
      <c r="F287">
        <v>4088</v>
      </c>
      <c r="G287">
        <f t="shared" si="8"/>
        <v>3190.3199999999997</v>
      </c>
      <c r="H287" s="23">
        <f t="shared" si="9"/>
        <v>18.195799999999998</v>
      </c>
    </row>
    <row r="288" spans="1:8" x14ac:dyDescent="0.25">
      <c r="A288" t="s">
        <v>88</v>
      </c>
      <c r="B288" s="21">
        <v>38178</v>
      </c>
      <c r="C288" s="24" t="s">
        <v>95</v>
      </c>
      <c r="D288">
        <v>900</v>
      </c>
      <c r="E288">
        <v>96925.86</v>
      </c>
      <c r="F288">
        <v>7623</v>
      </c>
      <c r="G288">
        <f t="shared" si="8"/>
        <v>89302.86</v>
      </c>
      <c r="H288" s="23">
        <f t="shared" si="9"/>
        <v>107.69540000000001</v>
      </c>
    </row>
    <row r="289" spans="1:8" x14ac:dyDescent="0.25">
      <c r="A289" t="s">
        <v>86</v>
      </c>
      <c r="B289" s="21">
        <v>38180</v>
      </c>
      <c r="C289" s="24" t="s">
        <v>92</v>
      </c>
      <c r="D289">
        <v>500</v>
      </c>
      <c r="E289">
        <v>2345</v>
      </c>
      <c r="F289">
        <v>4920</v>
      </c>
      <c r="G289">
        <f t="shared" si="8"/>
        <v>-2575</v>
      </c>
      <c r="H289" s="23">
        <f t="shared" si="9"/>
        <v>4.6900000000000004</v>
      </c>
    </row>
    <row r="290" spans="1:8" x14ac:dyDescent="0.25">
      <c r="A290" t="s">
        <v>86</v>
      </c>
      <c r="B290" s="21">
        <v>38181</v>
      </c>
      <c r="C290" s="24" t="s">
        <v>89</v>
      </c>
      <c r="D290">
        <v>900</v>
      </c>
      <c r="E290">
        <v>8837.5499999999993</v>
      </c>
      <c r="F290">
        <v>8856</v>
      </c>
      <c r="G290">
        <f t="shared" si="8"/>
        <v>-18.450000000000728</v>
      </c>
      <c r="H290" s="23">
        <f t="shared" si="9"/>
        <v>9.8194999999999997</v>
      </c>
    </row>
    <row r="291" spans="1:8" x14ac:dyDescent="0.25">
      <c r="A291" t="s">
        <v>84</v>
      </c>
      <c r="B291" s="21">
        <v>38181</v>
      </c>
      <c r="C291" s="24" t="s">
        <v>92</v>
      </c>
      <c r="D291">
        <v>900</v>
      </c>
      <c r="E291">
        <v>19229.400000000001</v>
      </c>
      <c r="F291">
        <v>9198</v>
      </c>
      <c r="G291">
        <f t="shared" si="8"/>
        <v>10031.400000000001</v>
      </c>
      <c r="H291" s="23">
        <f t="shared" si="9"/>
        <v>21.366000000000003</v>
      </c>
    </row>
    <row r="292" spans="1:8" x14ac:dyDescent="0.25">
      <c r="A292" t="s">
        <v>84</v>
      </c>
      <c r="B292" s="21">
        <v>38182</v>
      </c>
      <c r="C292" s="22" t="s">
        <v>85</v>
      </c>
      <c r="D292">
        <v>700</v>
      </c>
      <c r="E292">
        <v>13812.12</v>
      </c>
      <c r="F292">
        <v>7154</v>
      </c>
      <c r="G292">
        <f t="shared" si="8"/>
        <v>6658.1200000000008</v>
      </c>
      <c r="H292" s="23">
        <f t="shared" si="9"/>
        <v>19.7316</v>
      </c>
    </row>
    <row r="293" spans="1:8" x14ac:dyDescent="0.25">
      <c r="A293" t="s">
        <v>88</v>
      </c>
      <c r="B293" s="21">
        <v>38182</v>
      </c>
      <c r="C293" s="24" t="s">
        <v>92</v>
      </c>
      <c r="D293">
        <v>300</v>
      </c>
      <c r="E293">
        <v>36577.71</v>
      </c>
      <c r="F293">
        <v>2541</v>
      </c>
      <c r="G293">
        <f t="shared" si="8"/>
        <v>34036.71</v>
      </c>
      <c r="H293" s="23">
        <f t="shared" si="9"/>
        <v>121.92569999999999</v>
      </c>
    </row>
    <row r="294" spans="1:8" x14ac:dyDescent="0.25">
      <c r="A294" t="s">
        <v>86</v>
      </c>
      <c r="B294" s="21">
        <v>38182</v>
      </c>
      <c r="C294" s="24" t="s">
        <v>92</v>
      </c>
      <c r="D294">
        <v>700</v>
      </c>
      <c r="E294">
        <v>3479.2799999999997</v>
      </c>
      <c r="F294">
        <v>6888</v>
      </c>
      <c r="G294">
        <f t="shared" si="8"/>
        <v>-3408.7200000000003</v>
      </c>
      <c r="H294" s="23">
        <f t="shared" si="9"/>
        <v>4.9703999999999997</v>
      </c>
    </row>
    <row r="295" spans="1:8" x14ac:dyDescent="0.25">
      <c r="A295" t="s">
        <v>86</v>
      </c>
      <c r="B295" s="21">
        <v>38183</v>
      </c>
      <c r="C295" s="22" t="s">
        <v>85</v>
      </c>
      <c r="D295">
        <v>800</v>
      </c>
      <c r="E295">
        <v>8359.68</v>
      </c>
      <c r="F295">
        <v>7872</v>
      </c>
      <c r="G295">
        <f t="shared" si="8"/>
        <v>487.68000000000029</v>
      </c>
      <c r="H295" s="23">
        <f t="shared" si="9"/>
        <v>10.4496</v>
      </c>
    </row>
    <row r="296" spans="1:8" x14ac:dyDescent="0.25">
      <c r="A296" t="s">
        <v>84</v>
      </c>
      <c r="B296" s="21">
        <v>38184</v>
      </c>
      <c r="C296" s="22" t="s">
        <v>87</v>
      </c>
      <c r="D296">
        <v>1000</v>
      </c>
      <c r="E296">
        <v>8365.5</v>
      </c>
      <c r="F296">
        <v>10220</v>
      </c>
      <c r="G296">
        <f t="shared" si="8"/>
        <v>-1854.5</v>
      </c>
      <c r="H296" s="23">
        <f t="shared" si="9"/>
        <v>8.3655000000000008</v>
      </c>
    </row>
    <row r="297" spans="1:8" x14ac:dyDescent="0.25">
      <c r="A297" t="s">
        <v>88</v>
      </c>
      <c r="B297" s="21">
        <v>38185</v>
      </c>
      <c r="C297" s="22" t="s">
        <v>85</v>
      </c>
      <c r="D297">
        <v>700</v>
      </c>
      <c r="E297">
        <v>74817.679999999993</v>
      </c>
      <c r="F297">
        <v>5929</v>
      </c>
      <c r="G297">
        <f t="shared" si="8"/>
        <v>68888.679999999993</v>
      </c>
      <c r="H297" s="23">
        <f t="shared" si="9"/>
        <v>106.88239999999999</v>
      </c>
    </row>
    <row r="298" spans="1:8" x14ac:dyDescent="0.25">
      <c r="A298" t="s">
        <v>88</v>
      </c>
      <c r="B298" s="21">
        <v>38185</v>
      </c>
      <c r="C298" s="24" t="s">
        <v>91</v>
      </c>
      <c r="D298">
        <v>200</v>
      </c>
      <c r="E298">
        <v>3575.88</v>
      </c>
      <c r="F298">
        <v>1694</v>
      </c>
      <c r="G298">
        <f t="shared" si="8"/>
        <v>1881.88</v>
      </c>
      <c r="H298" s="23">
        <f t="shared" si="9"/>
        <v>17.8794</v>
      </c>
    </row>
    <row r="299" spans="1:8" x14ac:dyDescent="0.25">
      <c r="A299" t="s">
        <v>86</v>
      </c>
      <c r="B299" s="21">
        <v>38185</v>
      </c>
      <c r="C299" s="24" t="s">
        <v>92</v>
      </c>
      <c r="D299">
        <v>500</v>
      </c>
      <c r="E299">
        <v>5079.7999999999993</v>
      </c>
      <c r="F299">
        <v>4920</v>
      </c>
      <c r="G299">
        <f t="shared" si="8"/>
        <v>159.79999999999927</v>
      </c>
      <c r="H299" s="23">
        <f t="shared" si="9"/>
        <v>10.159599999999999</v>
      </c>
    </row>
    <row r="300" spans="1:8" x14ac:dyDescent="0.25">
      <c r="A300" t="s">
        <v>84</v>
      </c>
      <c r="B300" s="21">
        <v>38185</v>
      </c>
      <c r="C300" s="24" t="s">
        <v>92</v>
      </c>
      <c r="D300">
        <v>200</v>
      </c>
      <c r="E300">
        <v>3872.5800000000008</v>
      </c>
      <c r="F300">
        <v>2044</v>
      </c>
      <c r="G300">
        <f t="shared" si="8"/>
        <v>1828.5800000000008</v>
      </c>
      <c r="H300" s="23">
        <f t="shared" si="9"/>
        <v>19.362900000000003</v>
      </c>
    </row>
    <row r="301" spans="1:8" x14ac:dyDescent="0.25">
      <c r="A301" t="s">
        <v>86</v>
      </c>
      <c r="B301" s="21">
        <v>38186</v>
      </c>
      <c r="C301" s="24" t="s">
        <v>95</v>
      </c>
      <c r="D301">
        <v>500</v>
      </c>
      <c r="E301">
        <v>3819.9</v>
      </c>
      <c r="F301">
        <v>4920</v>
      </c>
      <c r="G301">
        <f t="shared" si="8"/>
        <v>-1100.0999999999999</v>
      </c>
      <c r="H301" s="23">
        <f t="shared" si="9"/>
        <v>7.6398000000000001</v>
      </c>
    </row>
    <row r="302" spans="1:8" x14ac:dyDescent="0.25">
      <c r="A302" t="s">
        <v>88</v>
      </c>
      <c r="B302" s="21">
        <v>38187</v>
      </c>
      <c r="C302" s="22" t="s">
        <v>93</v>
      </c>
      <c r="D302">
        <v>600</v>
      </c>
      <c r="E302">
        <v>17630.759999999998</v>
      </c>
      <c r="F302">
        <v>5082</v>
      </c>
      <c r="G302">
        <f t="shared" si="8"/>
        <v>12548.759999999998</v>
      </c>
      <c r="H302" s="23">
        <f t="shared" si="9"/>
        <v>29.384599999999999</v>
      </c>
    </row>
    <row r="303" spans="1:8" x14ac:dyDescent="0.25">
      <c r="A303" t="s">
        <v>84</v>
      </c>
      <c r="B303" s="21">
        <v>38188</v>
      </c>
      <c r="C303" s="22" t="s">
        <v>96</v>
      </c>
      <c r="D303">
        <v>1000</v>
      </c>
      <c r="E303">
        <v>20327.599999999999</v>
      </c>
      <c r="F303">
        <v>10220</v>
      </c>
      <c r="G303">
        <f t="shared" si="8"/>
        <v>10107.599999999999</v>
      </c>
      <c r="H303" s="23">
        <f t="shared" si="9"/>
        <v>20.327599999999997</v>
      </c>
    </row>
    <row r="304" spans="1:8" x14ac:dyDescent="0.25">
      <c r="A304" t="s">
        <v>88</v>
      </c>
      <c r="B304" s="21">
        <v>38189</v>
      </c>
      <c r="C304" s="22" t="s">
        <v>91</v>
      </c>
      <c r="D304">
        <v>200</v>
      </c>
      <c r="E304">
        <v>3186.5999999999995</v>
      </c>
      <c r="F304">
        <v>1694</v>
      </c>
      <c r="G304">
        <f t="shared" si="8"/>
        <v>1492.5999999999995</v>
      </c>
      <c r="H304" s="23">
        <f t="shared" si="9"/>
        <v>15.932999999999998</v>
      </c>
    </row>
    <row r="305" spans="1:8" x14ac:dyDescent="0.25">
      <c r="A305" t="s">
        <v>88</v>
      </c>
      <c r="B305" s="21">
        <v>38189</v>
      </c>
      <c r="C305" s="24" t="s">
        <v>95</v>
      </c>
      <c r="D305">
        <v>1000</v>
      </c>
      <c r="E305">
        <v>108414.59999999999</v>
      </c>
      <c r="F305">
        <v>8470</v>
      </c>
      <c r="G305">
        <f t="shared" si="8"/>
        <v>99944.599999999991</v>
      </c>
      <c r="H305" s="23">
        <f t="shared" si="9"/>
        <v>108.41459999999999</v>
      </c>
    </row>
    <row r="306" spans="1:8" x14ac:dyDescent="0.25">
      <c r="A306" t="s">
        <v>86</v>
      </c>
      <c r="B306" s="21">
        <v>38190</v>
      </c>
      <c r="C306" s="24" t="s">
        <v>94</v>
      </c>
      <c r="D306">
        <v>500</v>
      </c>
      <c r="E306">
        <v>6996</v>
      </c>
      <c r="F306">
        <v>4920</v>
      </c>
      <c r="G306">
        <f t="shared" si="8"/>
        <v>2076</v>
      </c>
      <c r="H306" s="23">
        <f t="shared" si="9"/>
        <v>13.992000000000001</v>
      </c>
    </row>
    <row r="307" spans="1:8" x14ac:dyDescent="0.25">
      <c r="A307" t="s">
        <v>86</v>
      </c>
      <c r="B307" s="21">
        <v>38190</v>
      </c>
      <c r="C307" s="24" t="s">
        <v>87</v>
      </c>
      <c r="D307">
        <v>300</v>
      </c>
      <c r="E307">
        <v>1619.2800000000002</v>
      </c>
      <c r="F307">
        <v>2952</v>
      </c>
      <c r="G307">
        <f t="shared" si="8"/>
        <v>-1332.7199999999998</v>
      </c>
      <c r="H307" s="23">
        <f t="shared" si="9"/>
        <v>5.3976000000000006</v>
      </c>
    </row>
    <row r="308" spans="1:8" x14ac:dyDescent="0.25">
      <c r="A308" t="s">
        <v>86</v>
      </c>
      <c r="B308" s="21">
        <v>38193</v>
      </c>
      <c r="C308" s="22" t="s">
        <v>85</v>
      </c>
      <c r="D308">
        <v>600</v>
      </c>
      <c r="E308">
        <v>2799.72</v>
      </c>
      <c r="F308">
        <v>5904</v>
      </c>
      <c r="G308">
        <f t="shared" si="8"/>
        <v>-3104.28</v>
      </c>
      <c r="H308" s="23">
        <f t="shared" si="9"/>
        <v>4.6661999999999999</v>
      </c>
    </row>
    <row r="309" spans="1:8" x14ac:dyDescent="0.25">
      <c r="A309" t="s">
        <v>86</v>
      </c>
      <c r="B309" s="21">
        <v>38193</v>
      </c>
      <c r="C309" s="22" t="s">
        <v>93</v>
      </c>
      <c r="D309">
        <v>800</v>
      </c>
      <c r="E309">
        <v>5535.5999999999995</v>
      </c>
      <c r="F309">
        <v>7872</v>
      </c>
      <c r="G309">
        <f t="shared" si="8"/>
        <v>-2336.4000000000005</v>
      </c>
      <c r="H309" s="23">
        <f t="shared" si="9"/>
        <v>6.9194999999999993</v>
      </c>
    </row>
    <row r="310" spans="1:8" x14ac:dyDescent="0.25">
      <c r="A310" t="s">
        <v>84</v>
      </c>
      <c r="B310" s="21">
        <v>38194</v>
      </c>
      <c r="C310" s="24" t="s">
        <v>92</v>
      </c>
      <c r="D310">
        <v>1000</v>
      </c>
      <c r="E310">
        <v>26517.900000000005</v>
      </c>
      <c r="F310">
        <v>10220</v>
      </c>
      <c r="G310">
        <f t="shared" si="8"/>
        <v>16297.900000000005</v>
      </c>
      <c r="H310" s="23">
        <f t="shared" si="9"/>
        <v>26.517900000000004</v>
      </c>
    </row>
    <row r="311" spans="1:8" x14ac:dyDescent="0.25">
      <c r="A311" t="s">
        <v>86</v>
      </c>
      <c r="B311" s="21">
        <v>38194</v>
      </c>
      <c r="C311" s="24" t="s">
        <v>95</v>
      </c>
      <c r="D311">
        <v>200</v>
      </c>
      <c r="E311">
        <v>2561.84</v>
      </c>
      <c r="F311">
        <v>1968</v>
      </c>
      <c r="G311">
        <f t="shared" si="8"/>
        <v>593.84000000000015</v>
      </c>
      <c r="H311" s="23">
        <f t="shared" si="9"/>
        <v>12.809200000000001</v>
      </c>
    </row>
    <row r="312" spans="1:8" x14ac:dyDescent="0.25">
      <c r="A312" t="s">
        <v>84</v>
      </c>
      <c r="B312" s="21">
        <v>38195</v>
      </c>
      <c r="C312" s="22" t="s">
        <v>91</v>
      </c>
      <c r="D312">
        <v>200</v>
      </c>
      <c r="E312">
        <v>4155.3599999999997</v>
      </c>
      <c r="F312">
        <v>2044</v>
      </c>
      <c r="G312">
        <f t="shared" si="8"/>
        <v>2111.3599999999997</v>
      </c>
      <c r="H312" s="23">
        <f t="shared" si="9"/>
        <v>20.776799999999998</v>
      </c>
    </row>
    <row r="313" spans="1:8" x14ac:dyDescent="0.25">
      <c r="A313" t="s">
        <v>86</v>
      </c>
      <c r="B313" s="21">
        <v>38195</v>
      </c>
      <c r="C313" s="24" t="s">
        <v>87</v>
      </c>
      <c r="D313">
        <v>600</v>
      </c>
      <c r="E313">
        <v>5823.7199999999993</v>
      </c>
      <c r="F313">
        <v>5904</v>
      </c>
      <c r="G313">
        <f t="shared" si="8"/>
        <v>-80.280000000000655</v>
      </c>
      <c r="H313" s="23">
        <f t="shared" si="9"/>
        <v>9.7061999999999991</v>
      </c>
    </row>
    <row r="314" spans="1:8" x14ac:dyDescent="0.25">
      <c r="A314" t="s">
        <v>86</v>
      </c>
      <c r="B314" s="21">
        <v>38196</v>
      </c>
      <c r="C314" s="22" t="s">
        <v>93</v>
      </c>
      <c r="D314">
        <v>700</v>
      </c>
      <c r="E314">
        <v>5659.5000000000009</v>
      </c>
      <c r="F314">
        <v>6888</v>
      </c>
      <c r="G314">
        <f t="shared" si="8"/>
        <v>-1228.4999999999991</v>
      </c>
      <c r="H314" s="23">
        <f t="shared" si="9"/>
        <v>8.0850000000000009</v>
      </c>
    </row>
    <row r="315" spans="1:8" x14ac:dyDescent="0.25">
      <c r="A315" t="s">
        <v>88</v>
      </c>
      <c r="B315" s="21">
        <v>38196</v>
      </c>
      <c r="C315" s="22" t="s">
        <v>92</v>
      </c>
      <c r="D315">
        <v>1000</v>
      </c>
      <c r="E315">
        <v>115603.2</v>
      </c>
      <c r="F315">
        <v>8470</v>
      </c>
      <c r="G315">
        <f t="shared" si="8"/>
        <v>107133.2</v>
      </c>
      <c r="H315" s="23">
        <f t="shared" si="9"/>
        <v>115.6032</v>
      </c>
    </row>
    <row r="316" spans="1:8" x14ac:dyDescent="0.25">
      <c r="A316" t="s">
        <v>88</v>
      </c>
      <c r="B316" s="21">
        <v>38196</v>
      </c>
      <c r="C316" s="24" t="s">
        <v>95</v>
      </c>
      <c r="D316">
        <v>800</v>
      </c>
      <c r="E316">
        <v>77066.080000000016</v>
      </c>
      <c r="F316">
        <v>6776</v>
      </c>
      <c r="G316">
        <f t="shared" si="8"/>
        <v>70290.080000000016</v>
      </c>
      <c r="H316" s="23">
        <f t="shared" si="9"/>
        <v>96.332600000000014</v>
      </c>
    </row>
    <row r="317" spans="1:8" x14ac:dyDescent="0.25">
      <c r="A317" t="s">
        <v>88</v>
      </c>
      <c r="B317" s="21">
        <v>38197</v>
      </c>
      <c r="C317" s="24" t="s">
        <v>91</v>
      </c>
      <c r="D317">
        <v>1000</v>
      </c>
      <c r="E317">
        <v>17741.3</v>
      </c>
      <c r="F317">
        <v>8470</v>
      </c>
      <c r="G317">
        <f t="shared" si="8"/>
        <v>9271.2999999999993</v>
      </c>
      <c r="H317" s="23">
        <f t="shared" si="9"/>
        <v>17.741299999999999</v>
      </c>
    </row>
    <row r="318" spans="1:8" x14ac:dyDescent="0.25">
      <c r="A318" t="s">
        <v>84</v>
      </c>
      <c r="B318" s="21">
        <v>38197</v>
      </c>
      <c r="C318" s="24" t="s">
        <v>89</v>
      </c>
      <c r="D318">
        <v>600</v>
      </c>
      <c r="E318">
        <v>2596.8000000000002</v>
      </c>
      <c r="F318">
        <v>6132</v>
      </c>
      <c r="G318">
        <f t="shared" si="8"/>
        <v>-3535.2</v>
      </c>
      <c r="H318" s="23">
        <f t="shared" si="9"/>
        <v>4.3280000000000003</v>
      </c>
    </row>
    <row r="319" spans="1:8" x14ac:dyDescent="0.25">
      <c r="A319" t="s">
        <v>86</v>
      </c>
      <c r="B319" s="21">
        <v>38197</v>
      </c>
      <c r="C319" s="24" t="s">
        <v>87</v>
      </c>
      <c r="D319">
        <v>300</v>
      </c>
      <c r="E319">
        <v>3880.1700000000005</v>
      </c>
      <c r="F319">
        <v>2952</v>
      </c>
      <c r="G319">
        <f t="shared" si="8"/>
        <v>928.17000000000053</v>
      </c>
      <c r="H319" s="23">
        <f t="shared" si="9"/>
        <v>12.933900000000001</v>
      </c>
    </row>
    <row r="320" spans="1:8" x14ac:dyDescent="0.25">
      <c r="A320" t="s">
        <v>86</v>
      </c>
      <c r="B320" s="21">
        <v>38198</v>
      </c>
      <c r="C320" s="24" t="s">
        <v>96</v>
      </c>
      <c r="D320">
        <v>1000</v>
      </c>
      <c r="E320">
        <v>11118</v>
      </c>
      <c r="F320">
        <v>9840</v>
      </c>
      <c r="G320">
        <f t="shared" si="8"/>
        <v>1278</v>
      </c>
      <c r="H320" s="23">
        <f t="shared" si="9"/>
        <v>11.118</v>
      </c>
    </row>
    <row r="321" spans="1:8" x14ac:dyDescent="0.25">
      <c r="A321" t="s">
        <v>88</v>
      </c>
      <c r="B321" s="21">
        <v>38198</v>
      </c>
      <c r="C321" s="22" t="s">
        <v>91</v>
      </c>
      <c r="D321">
        <v>1000</v>
      </c>
      <c r="E321">
        <v>16094.999999999998</v>
      </c>
      <c r="F321">
        <v>8470</v>
      </c>
      <c r="G321">
        <f t="shared" si="8"/>
        <v>7624.9999999999982</v>
      </c>
      <c r="H321" s="23">
        <f t="shared" si="9"/>
        <v>16.094999999999999</v>
      </c>
    </row>
    <row r="322" spans="1:8" x14ac:dyDescent="0.25">
      <c r="A322" t="s">
        <v>88</v>
      </c>
      <c r="B322" s="21">
        <v>38198</v>
      </c>
      <c r="C322" s="24" t="s">
        <v>95</v>
      </c>
      <c r="D322">
        <v>300</v>
      </c>
      <c r="E322">
        <v>34590.239999999998</v>
      </c>
      <c r="F322">
        <v>2541</v>
      </c>
      <c r="G322">
        <f t="shared" si="8"/>
        <v>32049.239999999998</v>
      </c>
      <c r="H322" s="23">
        <f t="shared" si="9"/>
        <v>115.3008</v>
      </c>
    </row>
    <row r="323" spans="1:8" x14ac:dyDescent="0.25">
      <c r="A323" t="s">
        <v>84</v>
      </c>
      <c r="B323" s="21">
        <v>38201</v>
      </c>
      <c r="C323" s="22" t="s">
        <v>91</v>
      </c>
      <c r="D323">
        <v>900</v>
      </c>
      <c r="E323">
        <v>17350.38</v>
      </c>
      <c r="F323">
        <v>9198</v>
      </c>
      <c r="G323">
        <f t="shared" ref="G323:G386" si="10">E323-F323</f>
        <v>8152.380000000001</v>
      </c>
      <c r="H323" s="23">
        <f t="shared" ref="H323:H386" si="11">E323/D323</f>
        <v>19.278200000000002</v>
      </c>
    </row>
    <row r="324" spans="1:8" x14ac:dyDescent="0.25">
      <c r="A324" t="s">
        <v>84</v>
      </c>
      <c r="B324" s="21">
        <v>38201</v>
      </c>
      <c r="C324" s="22" t="s">
        <v>91</v>
      </c>
      <c r="D324">
        <v>400</v>
      </c>
      <c r="E324">
        <v>2328.96</v>
      </c>
      <c r="F324">
        <v>4088</v>
      </c>
      <c r="G324">
        <f t="shared" si="10"/>
        <v>-1759.04</v>
      </c>
      <c r="H324" s="23">
        <f t="shared" si="11"/>
        <v>5.8224</v>
      </c>
    </row>
    <row r="325" spans="1:8" x14ac:dyDescent="0.25">
      <c r="A325" t="s">
        <v>88</v>
      </c>
      <c r="B325" s="21">
        <v>38202</v>
      </c>
      <c r="C325" s="24" t="s">
        <v>94</v>
      </c>
      <c r="D325">
        <v>800</v>
      </c>
      <c r="E325">
        <v>13474.56</v>
      </c>
      <c r="F325">
        <v>6776</v>
      </c>
      <c r="G325">
        <f t="shared" si="10"/>
        <v>6698.5599999999995</v>
      </c>
      <c r="H325" s="23">
        <f t="shared" si="11"/>
        <v>16.8432</v>
      </c>
    </row>
    <row r="326" spans="1:8" x14ac:dyDescent="0.25">
      <c r="A326" t="s">
        <v>84</v>
      </c>
      <c r="B326" s="21">
        <v>38202</v>
      </c>
      <c r="C326" s="22" t="s">
        <v>85</v>
      </c>
      <c r="D326">
        <v>100</v>
      </c>
      <c r="E326">
        <v>840.5100000000001</v>
      </c>
      <c r="F326">
        <v>1022</v>
      </c>
      <c r="G326">
        <f t="shared" si="10"/>
        <v>-181.4899999999999</v>
      </c>
      <c r="H326" s="23">
        <f t="shared" si="11"/>
        <v>8.4051000000000009</v>
      </c>
    </row>
    <row r="327" spans="1:8" x14ac:dyDescent="0.25">
      <c r="A327" t="s">
        <v>84</v>
      </c>
      <c r="B327" s="21">
        <v>38202</v>
      </c>
      <c r="C327" s="24" t="s">
        <v>91</v>
      </c>
      <c r="D327">
        <v>600</v>
      </c>
      <c r="E327">
        <v>15916.679999999997</v>
      </c>
      <c r="F327">
        <v>6132</v>
      </c>
      <c r="G327">
        <f t="shared" si="10"/>
        <v>9784.6799999999967</v>
      </c>
      <c r="H327" s="23">
        <f t="shared" si="11"/>
        <v>26.527799999999996</v>
      </c>
    </row>
    <row r="328" spans="1:8" x14ac:dyDescent="0.25">
      <c r="A328" t="s">
        <v>88</v>
      </c>
      <c r="B328" s="21">
        <v>38203</v>
      </c>
      <c r="C328" s="22" t="s">
        <v>91</v>
      </c>
      <c r="D328">
        <v>700</v>
      </c>
      <c r="E328">
        <v>79389.03</v>
      </c>
      <c r="F328">
        <v>5929</v>
      </c>
      <c r="G328">
        <f t="shared" si="10"/>
        <v>73460.03</v>
      </c>
      <c r="H328" s="23">
        <f t="shared" si="11"/>
        <v>113.41289999999999</v>
      </c>
    </row>
    <row r="329" spans="1:8" x14ac:dyDescent="0.25">
      <c r="A329" t="s">
        <v>88</v>
      </c>
      <c r="B329" s="21">
        <v>38203</v>
      </c>
      <c r="C329" s="24" t="s">
        <v>95</v>
      </c>
      <c r="D329">
        <v>200</v>
      </c>
      <c r="E329">
        <v>3691.44</v>
      </c>
      <c r="F329">
        <v>1694</v>
      </c>
      <c r="G329">
        <f t="shared" si="10"/>
        <v>1997.44</v>
      </c>
      <c r="H329" s="23">
        <f t="shared" si="11"/>
        <v>18.4572</v>
      </c>
    </row>
    <row r="330" spans="1:8" x14ac:dyDescent="0.25">
      <c r="A330" t="s">
        <v>88</v>
      </c>
      <c r="B330" s="21">
        <v>38204</v>
      </c>
      <c r="C330" s="22" t="s">
        <v>87</v>
      </c>
      <c r="D330">
        <v>800</v>
      </c>
      <c r="E330">
        <v>92645.279999999984</v>
      </c>
      <c r="F330">
        <v>6776</v>
      </c>
      <c r="G330">
        <f t="shared" si="10"/>
        <v>85869.279999999984</v>
      </c>
      <c r="H330" s="23">
        <f t="shared" si="11"/>
        <v>115.80659999999997</v>
      </c>
    </row>
    <row r="331" spans="1:8" x14ac:dyDescent="0.25">
      <c r="A331" t="s">
        <v>84</v>
      </c>
      <c r="B331" s="21">
        <v>38204</v>
      </c>
      <c r="C331" s="22" t="s">
        <v>93</v>
      </c>
      <c r="D331">
        <v>900</v>
      </c>
      <c r="E331">
        <v>14883.840000000002</v>
      </c>
      <c r="F331">
        <v>9198</v>
      </c>
      <c r="G331">
        <f t="shared" si="10"/>
        <v>5685.840000000002</v>
      </c>
      <c r="H331" s="23">
        <f t="shared" si="11"/>
        <v>16.537600000000001</v>
      </c>
    </row>
    <row r="332" spans="1:8" x14ac:dyDescent="0.25">
      <c r="A332" t="s">
        <v>88</v>
      </c>
      <c r="B332" s="21">
        <v>38204</v>
      </c>
      <c r="C332" s="22" t="s">
        <v>93</v>
      </c>
      <c r="D332">
        <v>1000</v>
      </c>
      <c r="E332">
        <v>23631.3</v>
      </c>
      <c r="F332">
        <v>8470</v>
      </c>
      <c r="G332">
        <f t="shared" si="10"/>
        <v>15161.3</v>
      </c>
      <c r="H332" s="23">
        <f t="shared" si="11"/>
        <v>23.6313</v>
      </c>
    </row>
    <row r="333" spans="1:8" x14ac:dyDescent="0.25">
      <c r="A333" t="s">
        <v>86</v>
      </c>
      <c r="B333" s="21">
        <v>38205</v>
      </c>
      <c r="C333" s="24" t="s">
        <v>92</v>
      </c>
      <c r="D333">
        <v>200</v>
      </c>
      <c r="E333">
        <v>1226.4000000000001</v>
      </c>
      <c r="F333">
        <v>1968</v>
      </c>
      <c r="G333">
        <f t="shared" si="10"/>
        <v>-741.59999999999991</v>
      </c>
      <c r="H333" s="23">
        <f t="shared" si="11"/>
        <v>6.1320000000000006</v>
      </c>
    </row>
    <row r="334" spans="1:8" x14ac:dyDescent="0.25">
      <c r="A334" t="s">
        <v>84</v>
      </c>
      <c r="B334" s="21">
        <v>38205</v>
      </c>
      <c r="C334" s="24" t="s">
        <v>89</v>
      </c>
      <c r="D334">
        <v>100</v>
      </c>
      <c r="E334">
        <v>1647.1999999999998</v>
      </c>
      <c r="F334">
        <v>1022</v>
      </c>
      <c r="G334">
        <f t="shared" si="10"/>
        <v>625.19999999999982</v>
      </c>
      <c r="H334" s="23">
        <f t="shared" si="11"/>
        <v>16.471999999999998</v>
      </c>
    </row>
    <row r="335" spans="1:8" x14ac:dyDescent="0.25">
      <c r="A335" t="s">
        <v>86</v>
      </c>
      <c r="B335" s="21">
        <v>38209</v>
      </c>
      <c r="C335" s="24" t="s">
        <v>95</v>
      </c>
      <c r="D335">
        <v>600</v>
      </c>
      <c r="E335">
        <v>8822.880000000001</v>
      </c>
      <c r="F335">
        <v>5904</v>
      </c>
      <c r="G335">
        <f t="shared" si="10"/>
        <v>2918.880000000001</v>
      </c>
      <c r="H335" s="23">
        <f t="shared" si="11"/>
        <v>14.704800000000002</v>
      </c>
    </row>
    <row r="336" spans="1:8" x14ac:dyDescent="0.25">
      <c r="A336" t="s">
        <v>86</v>
      </c>
      <c r="B336" s="21">
        <v>38210</v>
      </c>
      <c r="C336" s="24" t="s">
        <v>94</v>
      </c>
      <c r="D336">
        <v>800</v>
      </c>
      <c r="E336">
        <v>5419.52</v>
      </c>
      <c r="F336">
        <v>7872</v>
      </c>
      <c r="G336">
        <f t="shared" si="10"/>
        <v>-2452.4799999999996</v>
      </c>
      <c r="H336" s="23">
        <f t="shared" si="11"/>
        <v>6.7744000000000009</v>
      </c>
    </row>
    <row r="337" spans="1:8" x14ac:dyDescent="0.25">
      <c r="A337" t="s">
        <v>84</v>
      </c>
      <c r="B337" s="21">
        <v>38210</v>
      </c>
      <c r="C337" s="22" t="s">
        <v>85</v>
      </c>
      <c r="D337">
        <v>200</v>
      </c>
      <c r="E337">
        <v>3094</v>
      </c>
      <c r="F337">
        <v>2044</v>
      </c>
      <c r="G337">
        <f t="shared" si="10"/>
        <v>1050</v>
      </c>
      <c r="H337" s="23">
        <f t="shared" si="11"/>
        <v>15.47</v>
      </c>
    </row>
    <row r="338" spans="1:8" x14ac:dyDescent="0.25">
      <c r="A338" t="s">
        <v>86</v>
      </c>
      <c r="B338" s="21">
        <v>38212</v>
      </c>
      <c r="C338" s="24" t="s">
        <v>94</v>
      </c>
      <c r="D338">
        <v>300</v>
      </c>
      <c r="E338">
        <v>3195.7799999999997</v>
      </c>
      <c r="F338">
        <v>2952</v>
      </c>
      <c r="G338">
        <f t="shared" si="10"/>
        <v>243.77999999999975</v>
      </c>
      <c r="H338" s="23">
        <f t="shared" si="11"/>
        <v>10.6526</v>
      </c>
    </row>
    <row r="339" spans="1:8" x14ac:dyDescent="0.25">
      <c r="A339" t="s">
        <v>88</v>
      </c>
      <c r="B339" s="21">
        <v>38212</v>
      </c>
      <c r="C339" s="22" t="s">
        <v>85</v>
      </c>
      <c r="D339">
        <v>300</v>
      </c>
      <c r="E339">
        <v>53400.599999999991</v>
      </c>
      <c r="F339">
        <v>2541</v>
      </c>
      <c r="G339">
        <f t="shared" si="10"/>
        <v>50859.599999999991</v>
      </c>
      <c r="H339" s="23">
        <f t="shared" si="11"/>
        <v>178.00199999999998</v>
      </c>
    </row>
    <row r="340" spans="1:8" x14ac:dyDescent="0.25">
      <c r="A340" t="s">
        <v>86</v>
      </c>
      <c r="B340" s="21">
        <v>38212</v>
      </c>
      <c r="C340" s="24" t="s">
        <v>92</v>
      </c>
      <c r="D340">
        <v>600</v>
      </c>
      <c r="E340">
        <v>4812.0000000000009</v>
      </c>
      <c r="F340">
        <v>5904</v>
      </c>
      <c r="G340">
        <f t="shared" si="10"/>
        <v>-1091.9999999999991</v>
      </c>
      <c r="H340" s="23">
        <f t="shared" si="11"/>
        <v>8.0200000000000014</v>
      </c>
    </row>
    <row r="341" spans="1:8" x14ac:dyDescent="0.25">
      <c r="A341" t="s">
        <v>86</v>
      </c>
      <c r="B341" s="21">
        <v>38214</v>
      </c>
      <c r="C341" s="22" t="s">
        <v>87</v>
      </c>
      <c r="D341">
        <v>700</v>
      </c>
      <c r="E341">
        <v>11360.580000000002</v>
      </c>
      <c r="F341">
        <v>6888</v>
      </c>
      <c r="G341">
        <f t="shared" si="10"/>
        <v>4472.5800000000017</v>
      </c>
      <c r="H341" s="23">
        <f t="shared" si="11"/>
        <v>16.229400000000002</v>
      </c>
    </row>
    <row r="342" spans="1:8" x14ac:dyDescent="0.25">
      <c r="A342" t="s">
        <v>84</v>
      </c>
      <c r="B342" s="21">
        <v>38214</v>
      </c>
      <c r="C342" s="22" t="s">
        <v>87</v>
      </c>
      <c r="D342">
        <v>400</v>
      </c>
      <c r="E342">
        <v>8633.2800000000007</v>
      </c>
      <c r="F342">
        <v>4088</v>
      </c>
      <c r="G342">
        <f t="shared" si="10"/>
        <v>4545.2800000000007</v>
      </c>
      <c r="H342" s="23">
        <f t="shared" si="11"/>
        <v>21.583200000000001</v>
      </c>
    </row>
    <row r="343" spans="1:8" x14ac:dyDescent="0.25">
      <c r="A343" t="s">
        <v>86</v>
      </c>
      <c r="B343" s="21">
        <v>38214</v>
      </c>
      <c r="C343" s="24" t="s">
        <v>91</v>
      </c>
      <c r="D343">
        <v>200</v>
      </c>
      <c r="E343">
        <v>2775.5000000000005</v>
      </c>
      <c r="F343">
        <v>1968</v>
      </c>
      <c r="G343">
        <f t="shared" si="10"/>
        <v>807.50000000000045</v>
      </c>
      <c r="H343" s="23">
        <f t="shared" si="11"/>
        <v>13.877500000000003</v>
      </c>
    </row>
    <row r="344" spans="1:8" x14ac:dyDescent="0.25">
      <c r="A344" t="s">
        <v>88</v>
      </c>
      <c r="B344" s="21">
        <v>38215</v>
      </c>
      <c r="C344" s="22" t="s">
        <v>91</v>
      </c>
      <c r="D344">
        <v>300</v>
      </c>
      <c r="E344">
        <v>12693.599999999999</v>
      </c>
      <c r="F344">
        <v>2541</v>
      </c>
      <c r="G344">
        <f t="shared" si="10"/>
        <v>10152.599999999999</v>
      </c>
      <c r="H344" s="23">
        <f t="shared" si="11"/>
        <v>42.311999999999998</v>
      </c>
    </row>
    <row r="345" spans="1:8" x14ac:dyDescent="0.25">
      <c r="A345" t="s">
        <v>86</v>
      </c>
      <c r="B345" s="21">
        <v>38216</v>
      </c>
      <c r="C345" s="22" t="s">
        <v>91</v>
      </c>
      <c r="D345">
        <v>800</v>
      </c>
      <c r="E345">
        <v>4707.28</v>
      </c>
      <c r="F345">
        <v>7872</v>
      </c>
      <c r="G345">
        <f t="shared" si="10"/>
        <v>-3164.7200000000003</v>
      </c>
      <c r="H345" s="23">
        <f t="shared" si="11"/>
        <v>5.8841000000000001</v>
      </c>
    </row>
    <row r="346" spans="1:8" x14ac:dyDescent="0.25">
      <c r="A346" t="s">
        <v>88</v>
      </c>
      <c r="B346" s="21">
        <v>38217</v>
      </c>
      <c r="C346" s="22" t="s">
        <v>91</v>
      </c>
      <c r="D346">
        <v>1000</v>
      </c>
      <c r="E346">
        <v>100953.60000000001</v>
      </c>
      <c r="F346">
        <v>8470</v>
      </c>
      <c r="G346">
        <f t="shared" si="10"/>
        <v>92483.6</v>
      </c>
      <c r="H346" s="23">
        <f t="shared" si="11"/>
        <v>100.95360000000001</v>
      </c>
    </row>
    <row r="347" spans="1:8" x14ac:dyDescent="0.25">
      <c r="A347" t="s">
        <v>84</v>
      </c>
      <c r="B347" s="21">
        <v>38217</v>
      </c>
      <c r="C347" s="22" t="s">
        <v>85</v>
      </c>
      <c r="D347">
        <v>500</v>
      </c>
      <c r="E347">
        <v>16581.500000000004</v>
      </c>
      <c r="F347">
        <v>5110</v>
      </c>
      <c r="G347">
        <f t="shared" si="10"/>
        <v>11471.500000000004</v>
      </c>
      <c r="H347" s="23">
        <f t="shared" si="11"/>
        <v>33.163000000000004</v>
      </c>
    </row>
    <row r="348" spans="1:8" x14ac:dyDescent="0.25">
      <c r="A348" t="s">
        <v>84</v>
      </c>
      <c r="B348" s="21">
        <v>38218</v>
      </c>
      <c r="C348" s="22" t="s">
        <v>87</v>
      </c>
      <c r="D348">
        <v>900</v>
      </c>
      <c r="E348">
        <v>5418.3600000000006</v>
      </c>
      <c r="F348">
        <v>9198</v>
      </c>
      <c r="G348">
        <f t="shared" si="10"/>
        <v>-3779.6399999999994</v>
      </c>
      <c r="H348" s="23">
        <f t="shared" si="11"/>
        <v>6.0204000000000004</v>
      </c>
    </row>
    <row r="349" spans="1:8" x14ac:dyDescent="0.25">
      <c r="A349" t="s">
        <v>88</v>
      </c>
      <c r="B349" s="21">
        <v>38218</v>
      </c>
      <c r="C349" s="22" t="s">
        <v>85</v>
      </c>
      <c r="D349">
        <v>100</v>
      </c>
      <c r="E349">
        <v>12080.88</v>
      </c>
      <c r="F349">
        <v>847</v>
      </c>
      <c r="G349">
        <f t="shared" si="10"/>
        <v>11233.88</v>
      </c>
      <c r="H349" s="23">
        <f t="shared" si="11"/>
        <v>120.80879999999999</v>
      </c>
    </row>
    <row r="350" spans="1:8" x14ac:dyDescent="0.25">
      <c r="A350" t="s">
        <v>86</v>
      </c>
      <c r="B350" s="21">
        <v>38218</v>
      </c>
      <c r="C350" s="22" t="s">
        <v>93</v>
      </c>
      <c r="D350">
        <v>200</v>
      </c>
      <c r="E350">
        <v>1743.3000000000004</v>
      </c>
      <c r="F350">
        <v>1968</v>
      </c>
      <c r="G350">
        <f t="shared" si="10"/>
        <v>-224.69999999999959</v>
      </c>
      <c r="H350" s="23">
        <f t="shared" si="11"/>
        <v>8.7165000000000017</v>
      </c>
    </row>
    <row r="351" spans="1:8" x14ac:dyDescent="0.25">
      <c r="A351" t="s">
        <v>88</v>
      </c>
      <c r="B351" s="21">
        <v>38219</v>
      </c>
      <c r="C351" s="22" t="s">
        <v>85</v>
      </c>
      <c r="D351">
        <v>300</v>
      </c>
      <c r="E351">
        <v>26101.440000000002</v>
      </c>
      <c r="F351">
        <v>2541</v>
      </c>
      <c r="G351">
        <f t="shared" si="10"/>
        <v>23560.440000000002</v>
      </c>
      <c r="H351" s="23">
        <f t="shared" si="11"/>
        <v>87.004800000000003</v>
      </c>
    </row>
    <row r="352" spans="1:8" x14ac:dyDescent="0.25">
      <c r="A352" t="s">
        <v>84</v>
      </c>
      <c r="B352" s="21">
        <v>38220</v>
      </c>
      <c r="C352" s="24" t="s">
        <v>94</v>
      </c>
      <c r="D352">
        <v>600</v>
      </c>
      <c r="E352">
        <v>4951.9800000000005</v>
      </c>
      <c r="F352">
        <v>6132</v>
      </c>
      <c r="G352">
        <f t="shared" si="10"/>
        <v>-1180.0199999999995</v>
      </c>
      <c r="H352" s="23">
        <f t="shared" si="11"/>
        <v>8.2533000000000012</v>
      </c>
    </row>
    <row r="353" spans="1:8" x14ac:dyDescent="0.25">
      <c r="A353" t="s">
        <v>86</v>
      </c>
      <c r="B353" s="21">
        <v>38220</v>
      </c>
      <c r="C353" s="24" t="s">
        <v>96</v>
      </c>
      <c r="D353">
        <v>900</v>
      </c>
      <c r="E353">
        <v>6596.3700000000008</v>
      </c>
      <c r="F353">
        <v>8856</v>
      </c>
      <c r="G353">
        <f t="shared" si="10"/>
        <v>-2259.6299999999992</v>
      </c>
      <c r="H353" s="23">
        <f t="shared" si="11"/>
        <v>7.3293000000000008</v>
      </c>
    </row>
    <row r="354" spans="1:8" x14ac:dyDescent="0.25">
      <c r="A354" t="s">
        <v>88</v>
      </c>
      <c r="B354" s="21">
        <v>38220</v>
      </c>
      <c r="C354" s="24" t="s">
        <v>89</v>
      </c>
      <c r="D354">
        <v>800</v>
      </c>
      <c r="E354">
        <v>77409.12000000001</v>
      </c>
      <c r="F354">
        <v>6776</v>
      </c>
      <c r="G354">
        <f t="shared" si="10"/>
        <v>70633.12000000001</v>
      </c>
      <c r="H354" s="23">
        <f t="shared" si="11"/>
        <v>96.761400000000009</v>
      </c>
    </row>
    <row r="355" spans="1:8" x14ac:dyDescent="0.25">
      <c r="A355" t="s">
        <v>86</v>
      </c>
      <c r="B355" s="21">
        <v>38222</v>
      </c>
      <c r="C355" s="22" t="s">
        <v>85</v>
      </c>
      <c r="D355">
        <v>100</v>
      </c>
      <c r="E355">
        <v>1035.8699999999999</v>
      </c>
      <c r="F355">
        <v>984</v>
      </c>
      <c r="G355">
        <f t="shared" si="10"/>
        <v>51.869999999999891</v>
      </c>
      <c r="H355" s="23">
        <f t="shared" si="11"/>
        <v>10.358699999999999</v>
      </c>
    </row>
    <row r="356" spans="1:8" x14ac:dyDescent="0.25">
      <c r="A356" t="s">
        <v>84</v>
      </c>
      <c r="B356" s="21">
        <v>38223</v>
      </c>
      <c r="C356" s="22" t="s">
        <v>87</v>
      </c>
      <c r="D356">
        <v>600</v>
      </c>
      <c r="E356">
        <v>5028.0000000000009</v>
      </c>
      <c r="F356">
        <v>6132</v>
      </c>
      <c r="G356">
        <f t="shared" si="10"/>
        <v>-1103.9999999999991</v>
      </c>
      <c r="H356" s="23">
        <f t="shared" si="11"/>
        <v>8.3800000000000008</v>
      </c>
    </row>
    <row r="357" spans="1:8" x14ac:dyDescent="0.25">
      <c r="A357" t="s">
        <v>88</v>
      </c>
      <c r="B357" s="21">
        <v>38223</v>
      </c>
      <c r="C357" s="22" t="s">
        <v>85</v>
      </c>
      <c r="D357">
        <v>100</v>
      </c>
      <c r="E357">
        <v>12664.06</v>
      </c>
      <c r="F357">
        <v>847</v>
      </c>
      <c r="G357">
        <f t="shared" si="10"/>
        <v>11817.06</v>
      </c>
      <c r="H357" s="23">
        <f t="shared" si="11"/>
        <v>126.64059999999999</v>
      </c>
    </row>
    <row r="358" spans="1:8" x14ac:dyDescent="0.25">
      <c r="A358" t="s">
        <v>84</v>
      </c>
      <c r="B358" s="21">
        <v>38223</v>
      </c>
      <c r="C358" s="24" t="s">
        <v>89</v>
      </c>
      <c r="D358">
        <v>400</v>
      </c>
      <c r="E358">
        <v>8918.8799999999992</v>
      </c>
      <c r="F358">
        <v>4088</v>
      </c>
      <c r="G358">
        <f t="shared" si="10"/>
        <v>4830.8799999999992</v>
      </c>
      <c r="H358" s="23">
        <f t="shared" si="11"/>
        <v>22.297199999999997</v>
      </c>
    </row>
    <row r="359" spans="1:8" x14ac:dyDescent="0.25">
      <c r="A359" t="s">
        <v>84</v>
      </c>
      <c r="B359" s="21">
        <v>38223</v>
      </c>
      <c r="C359" s="24" t="s">
        <v>92</v>
      </c>
      <c r="D359">
        <v>300</v>
      </c>
      <c r="E359">
        <v>5150.4000000000005</v>
      </c>
      <c r="F359">
        <v>3066</v>
      </c>
      <c r="G359">
        <f t="shared" si="10"/>
        <v>2084.4000000000005</v>
      </c>
      <c r="H359" s="23">
        <f t="shared" si="11"/>
        <v>17.168000000000003</v>
      </c>
    </row>
    <row r="360" spans="1:8" x14ac:dyDescent="0.25">
      <c r="A360" t="s">
        <v>84</v>
      </c>
      <c r="B360" s="21">
        <v>38223</v>
      </c>
      <c r="C360" s="22" t="s">
        <v>89</v>
      </c>
      <c r="D360">
        <v>800</v>
      </c>
      <c r="E360">
        <v>18391.68</v>
      </c>
      <c r="F360">
        <v>8176</v>
      </c>
      <c r="G360">
        <f t="shared" si="10"/>
        <v>10215.68</v>
      </c>
      <c r="H360" s="23">
        <f t="shared" si="11"/>
        <v>22.989599999999999</v>
      </c>
    </row>
    <row r="361" spans="1:8" x14ac:dyDescent="0.25">
      <c r="A361" t="s">
        <v>84</v>
      </c>
      <c r="B361" s="21">
        <v>38224</v>
      </c>
      <c r="C361" s="24" t="s">
        <v>96</v>
      </c>
      <c r="D361">
        <v>900</v>
      </c>
      <c r="E361">
        <v>8328.24</v>
      </c>
      <c r="F361">
        <v>9198</v>
      </c>
      <c r="G361">
        <f t="shared" si="10"/>
        <v>-869.76000000000022</v>
      </c>
      <c r="H361" s="23">
        <f t="shared" si="11"/>
        <v>9.2536000000000005</v>
      </c>
    </row>
    <row r="362" spans="1:8" x14ac:dyDescent="0.25">
      <c r="A362" t="s">
        <v>84</v>
      </c>
      <c r="B362" s="21">
        <v>38224</v>
      </c>
      <c r="C362" s="22" t="s">
        <v>85</v>
      </c>
      <c r="D362">
        <v>900</v>
      </c>
      <c r="E362">
        <v>17045.91</v>
      </c>
      <c r="F362">
        <v>9198</v>
      </c>
      <c r="G362">
        <f t="shared" si="10"/>
        <v>7847.91</v>
      </c>
      <c r="H362" s="23">
        <f t="shared" si="11"/>
        <v>18.939900000000002</v>
      </c>
    </row>
    <row r="363" spans="1:8" x14ac:dyDescent="0.25">
      <c r="A363" t="s">
        <v>88</v>
      </c>
      <c r="B363" s="21">
        <v>38225</v>
      </c>
      <c r="C363" s="22" t="s">
        <v>96</v>
      </c>
      <c r="D363">
        <v>100</v>
      </c>
      <c r="E363">
        <v>15297.79</v>
      </c>
      <c r="F363">
        <v>847</v>
      </c>
      <c r="G363">
        <f t="shared" si="10"/>
        <v>14450.79</v>
      </c>
      <c r="H363" s="23">
        <f t="shared" si="11"/>
        <v>152.97790000000001</v>
      </c>
    </row>
    <row r="364" spans="1:8" x14ac:dyDescent="0.25">
      <c r="A364" t="s">
        <v>88</v>
      </c>
      <c r="B364" s="21">
        <v>38225</v>
      </c>
      <c r="C364" s="24" t="s">
        <v>87</v>
      </c>
      <c r="D364">
        <v>900</v>
      </c>
      <c r="E364">
        <v>18221.759999999998</v>
      </c>
      <c r="F364">
        <v>7623</v>
      </c>
      <c r="G364">
        <f t="shared" si="10"/>
        <v>10598.759999999998</v>
      </c>
      <c r="H364" s="23">
        <f t="shared" si="11"/>
        <v>20.246399999999998</v>
      </c>
    </row>
    <row r="365" spans="1:8" x14ac:dyDescent="0.25">
      <c r="A365" t="s">
        <v>84</v>
      </c>
      <c r="B365" s="21">
        <v>38226</v>
      </c>
      <c r="C365" s="24" t="s">
        <v>94</v>
      </c>
      <c r="D365">
        <v>200</v>
      </c>
      <c r="E365">
        <v>3108</v>
      </c>
      <c r="F365">
        <v>2044</v>
      </c>
      <c r="G365">
        <f t="shared" si="10"/>
        <v>1064</v>
      </c>
      <c r="H365" s="23">
        <f t="shared" si="11"/>
        <v>15.54</v>
      </c>
    </row>
    <row r="366" spans="1:8" x14ac:dyDescent="0.25">
      <c r="A366" t="s">
        <v>84</v>
      </c>
      <c r="B366" s="21">
        <v>38226</v>
      </c>
      <c r="C366" s="24" t="s">
        <v>94</v>
      </c>
      <c r="D366">
        <v>500</v>
      </c>
      <c r="E366">
        <v>4505.8999999999996</v>
      </c>
      <c r="F366">
        <v>5110</v>
      </c>
      <c r="G366">
        <f t="shared" si="10"/>
        <v>-604.10000000000036</v>
      </c>
      <c r="H366" s="23">
        <f t="shared" si="11"/>
        <v>9.0117999999999991</v>
      </c>
    </row>
    <row r="367" spans="1:8" x14ac:dyDescent="0.25">
      <c r="A367" t="s">
        <v>84</v>
      </c>
      <c r="B367" s="21">
        <v>38226</v>
      </c>
      <c r="C367" s="22" t="s">
        <v>91</v>
      </c>
      <c r="D367">
        <v>800</v>
      </c>
      <c r="E367">
        <v>12011.999999999998</v>
      </c>
      <c r="F367">
        <v>8176</v>
      </c>
      <c r="G367">
        <f t="shared" si="10"/>
        <v>3835.9999999999982</v>
      </c>
      <c r="H367" s="23">
        <f t="shared" si="11"/>
        <v>15.014999999999997</v>
      </c>
    </row>
    <row r="368" spans="1:8" x14ac:dyDescent="0.25">
      <c r="A368" t="s">
        <v>88</v>
      </c>
      <c r="B368" s="21">
        <v>38226</v>
      </c>
      <c r="C368" s="24" t="s">
        <v>92</v>
      </c>
      <c r="D368">
        <v>100</v>
      </c>
      <c r="E368">
        <v>17704.440000000002</v>
      </c>
      <c r="F368">
        <v>847</v>
      </c>
      <c r="G368">
        <f t="shared" si="10"/>
        <v>16857.440000000002</v>
      </c>
      <c r="H368" s="23">
        <f t="shared" si="11"/>
        <v>177.04440000000002</v>
      </c>
    </row>
    <row r="369" spans="1:8" x14ac:dyDescent="0.25">
      <c r="A369" t="s">
        <v>88</v>
      </c>
      <c r="B369" s="21">
        <v>38226</v>
      </c>
      <c r="C369" s="24" t="s">
        <v>95</v>
      </c>
      <c r="D369">
        <v>300</v>
      </c>
      <c r="E369">
        <v>6620.67</v>
      </c>
      <c r="F369">
        <v>2541</v>
      </c>
      <c r="G369">
        <f t="shared" si="10"/>
        <v>4079.67</v>
      </c>
      <c r="H369" s="23">
        <f t="shared" si="11"/>
        <v>22.068899999999999</v>
      </c>
    </row>
    <row r="370" spans="1:8" x14ac:dyDescent="0.25">
      <c r="A370" t="s">
        <v>88</v>
      </c>
      <c r="B370" s="21">
        <v>38227</v>
      </c>
      <c r="C370" s="24" t="s">
        <v>95</v>
      </c>
      <c r="D370">
        <v>300</v>
      </c>
      <c r="E370">
        <v>20910.96</v>
      </c>
      <c r="F370">
        <v>2541</v>
      </c>
      <c r="G370">
        <f t="shared" si="10"/>
        <v>18369.96</v>
      </c>
      <c r="H370" s="23">
        <f t="shared" si="11"/>
        <v>69.703199999999995</v>
      </c>
    </row>
    <row r="371" spans="1:8" x14ac:dyDescent="0.25">
      <c r="A371" t="s">
        <v>88</v>
      </c>
      <c r="B371" s="21">
        <v>38227</v>
      </c>
      <c r="C371" s="24" t="s">
        <v>87</v>
      </c>
      <c r="D371">
        <v>300</v>
      </c>
      <c r="E371">
        <v>34447.14</v>
      </c>
      <c r="F371">
        <v>2541</v>
      </c>
      <c r="G371">
        <f t="shared" si="10"/>
        <v>31906.14</v>
      </c>
      <c r="H371" s="23">
        <f t="shared" si="11"/>
        <v>114.82379999999999</v>
      </c>
    </row>
    <row r="372" spans="1:8" x14ac:dyDescent="0.25">
      <c r="A372" t="s">
        <v>86</v>
      </c>
      <c r="B372" s="21">
        <v>38228</v>
      </c>
      <c r="C372" s="22" t="s">
        <v>87</v>
      </c>
      <c r="D372">
        <v>800</v>
      </c>
      <c r="E372">
        <v>10208.160000000002</v>
      </c>
      <c r="F372">
        <v>7872</v>
      </c>
      <c r="G372">
        <f t="shared" si="10"/>
        <v>2336.1600000000017</v>
      </c>
      <c r="H372" s="23">
        <f t="shared" si="11"/>
        <v>12.760200000000003</v>
      </c>
    </row>
    <row r="373" spans="1:8" x14ac:dyDescent="0.25">
      <c r="A373" t="s">
        <v>84</v>
      </c>
      <c r="B373" s="21">
        <v>38228</v>
      </c>
      <c r="C373" s="22" t="s">
        <v>85</v>
      </c>
      <c r="D373">
        <v>500</v>
      </c>
      <c r="E373">
        <v>12575</v>
      </c>
      <c r="F373">
        <v>5110</v>
      </c>
      <c r="G373">
        <f t="shared" si="10"/>
        <v>7465</v>
      </c>
      <c r="H373" s="23">
        <f t="shared" si="11"/>
        <v>25.15</v>
      </c>
    </row>
    <row r="374" spans="1:8" x14ac:dyDescent="0.25">
      <c r="A374" t="s">
        <v>84</v>
      </c>
      <c r="B374" s="21">
        <v>38230</v>
      </c>
      <c r="C374" s="22" t="s">
        <v>97</v>
      </c>
      <c r="D374">
        <v>800</v>
      </c>
      <c r="E374">
        <v>17891.28</v>
      </c>
      <c r="F374">
        <v>8176</v>
      </c>
      <c r="G374">
        <f t="shared" si="10"/>
        <v>9715.2799999999988</v>
      </c>
      <c r="H374" s="23">
        <f t="shared" si="11"/>
        <v>22.364099999999997</v>
      </c>
    </row>
    <row r="375" spans="1:8" x14ac:dyDescent="0.25">
      <c r="A375" t="s">
        <v>88</v>
      </c>
      <c r="B375" s="21">
        <v>38230</v>
      </c>
      <c r="C375" s="24" t="s">
        <v>96</v>
      </c>
      <c r="D375">
        <v>800</v>
      </c>
      <c r="E375">
        <v>15336.8</v>
      </c>
      <c r="F375">
        <v>6776</v>
      </c>
      <c r="G375">
        <f t="shared" si="10"/>
        <v>8560.7999999999993</v>
      </c>
      <c r="H375" s="23">
        <f t="shared" si="11"/>
        <v>19.170999999999999</v>
      </c>
    </row>
    <row r="376" spans="1:8" x14ac:dyDescent="0.25">
      <c r="A376" t="s">
        <v>88</v>
      </c>
      <c r="B376" s="21">
        <v>38230</v>
      </c>
      <c r="C376" s="24" t="s">
        <v>95</v>
      </c>
      <c r="D376">
        <v>100</v>
      </c>
      <c r="E376">
        <v>9476.52</v>
      </c>
      <c r="F376">
        <v>847</v>
      </c>
      <c r="G376">
        <f t="shared" si="10"/>
        <v>8629.52</v>
      </c>
      <c r="H376" s="23">
        <f t="shared" si="11"/>
        <v>94.765200000000007</v>
      </c>
    </row>
    <row r="377" spans="1:8" x14ac:dyDescent="0.25">
      <c r="A377" t="s">
        <v>86</v>
      </c>
      <c r="B377" s="21">
        <v>38232</v>
      </c>
      <c r="C377" s="22" t="s">
        <v>93</v>
      </c>
      <c r="D377">
        <v>900</v>
      </c>
      <c r="E377">
        <v>7764.119999999999</v>
      </c>
      <c r="F377">
        <v>8856</v>
      </c>
      <c r="G377">
        <f t="shared" si="10"/>
        <v>-1091.880000000001</v>
      </c>
      <c r="H377" s="23">
        <f t="shared" si="11"/>
        <v>8.6267999999999994</v>
      </c>
    </row>
    <row r="378" spans="1:8" x14ac:dyDescent="0.25">
      <c r="A378" t="s">
        <v>88</v>
      </c>
      <c r="B378" s="21">
        <v>38233</v>
      </c>
      <c r="C378" s="22" t="s">
        <v>85</v>
      </c>
      <c r="D378">
        <v>500</v>
      </c>
      <c r="E378">
        <v>9986.15</v>
      </c>
      <c r="F378">
        <v>4235</v>
      </c>
      <c r="G378">
        <f t="shared" si="10"/>
        <v>5751.15</v>
      </c>
      <c r="H378" s="23">
        <f t="shared" si="11"/>
        <v>19.972300000000001</v>
      </c>
    </row>
    <row r="379" spans="1:8" x14ac:dyDescent="0.25">
      <c r="A379" t="s">
        <v>88</v>
      </c>
      <c r="B379" s="21">
        <v>38234</v>
      </c>
      <c r="C379" s="22" t="s">
        <v>91</v>
      </c>
      <c r="D379">
        <v>900</v>
      </c>
      <c r="E379">
        <v>166665.96000000002</v>
      </c>
      <c r="F379">
        <v>7623</v>
      </c>
      <c r="G379">
        <f t="shared" si="10"/>
        <v>159042.96000000002</v>
      </c>
      <c r="H379" s="23">
        <f t="shared" si="11"/>
        <v>185.18440000000001</v>
      </c>
    </row>
    <row r="380" spans="1:8" x14ac:dyDescent="0.25">
      <c r="A380" t="s">
        <v>88</v>
      </c>
      <c r="B380" s="21">
        <v>38234</v>
      </c>
      <c r="C380" s="22" t="s">
        <v>85</v>
      </c>
      <c r="D380">
        <v>400</v>
      </c>
      <c r="E380">
        <v>41467.679999999993</v>
      </c>
      <c r="F380">
        <v>3388</v>
      </c>
      <c r="G380">
        <f t="shared" si="10"/>
        <v>38079.679999999993</v>
      </c>
      <c r="H380" s="23">
        <f t="shared" si="11"/>
        <v>103.66919999999999</v>
      </c>
    </row>
    <row r="381" spans="1:8" x14ac:dyDescent="0.25">
      <c r="A381" t="s">
        <v>86</v>
      </c>
      <c r="B381" s="21">
        <v>38234</v>
      </c>
      <c r="C381" s="22" t="s">
        <v>93</v>
      </c>
      <c r="D381">
        <v>100</v>
      </c>
      <c r="E381">
        <v>821.34</v>
      </c>
      <c r="F381">
        <v>984</v>
      </c>
      <c r="G381">
        <f t="shared" si="10"/>
        <v>-162.65999999999997</v>
      </c>
      <c r="H381" s="23">
        <f t="shared" si="11"/>
        <v>8.2134</v>
      </c>
    </row>
    <row r="382" spans="1:8" x14ac:dyDescent="0.25">
      <c r="A382" t="s">
        <v>88</v>
      </c>
      <c r="B382" s="21">
        <v>38235</v>
      </c>
      <c r="C382" s="24" t="s">
        <v>92</v>
      </c>
      <c r="D382">
        <v>100</v>
      </c>
      <c r="E382">
        <v>1957</v>
      </c>
      <c r="F382">
        <v>847</v>
      </c>
      <c r="G382">
        <f t="shared" si="10"/>
        <v>1110</v>
      </c>
      <c r="H382" s="23">
        <f t="shared" si="11"/>
        <v>19.57</v>
      </c>
    </row>
    <row r="383" spans="1:8" x14ac:dyDescent="0.25">
      <c r="A383" t="s">
        <v>86</v>
      </c>
      <c r="B383" s="21">
        <v>38238</v>
      </c>
      <c r="C383" s="24" t="s">
        <v>91</v>
      </c>
      <c r="D383">
        <v>100</v>
      </c>
      <c r="E383">
        <v>892.76</v>
      </c>
      <c r="F383">
        <v>984</v>
      </c>
      <c r="G383">
        <f t="shared" si="10"/>
        <v>-91.240000000000009</v>
      </c>
      <c r="H383" s="23">
        <f t="shared" si="11"/>
        <v>8.9276</v>
      </c>
    </row>
    <row r="384" spans="1:8" x14ac:dyDescent="0.25">
      <c r="A384" t="s">
        <v>86</v>
      </c>
      <c r="B384" s="21">
        <v>38239</v>
      </c>
      <c r="C384" s="24" t="s">
        <v>94</v>
      </c>
      <c r="D384">
        <v>600</v>
      </c>
      <c r="E384">
        <v>3954.36</v>
      </c>
      <c r="F384">
        <v>5904</v>
      </c>
      <c r="G384">
        <f t="shared" si="10"/>
        <v>-1949.6399999999999</v>
      </c>
      <c r="H384" s="23">
        <f t="shared" si="11"/>
        <v>6.5906000000000002</v>
      </c>
    </row>
    <row r="385" spans="1:8" x14ac:dyDescent="0.25">
      <c r="A385" t="s">
        <v>86</v>
      </c>
      <c r="B385" s="21">
        <v>38239</v>
      </c>
      <c r="C385" s="22" t="s">
        <v>92</v>
      </c>
      <c r="D385">
        <v>500</v>
      </c>
      <c r="E385">
        <v>7392</v>
      </c>
      <c r="F385">
        <v>4920</v>
      </c>
      <c r="G385">
        <f t="shared" si="10"/>
        <v>2472</v>
      </c>
      <c r="H385" s="23">
        <f t="shared" si="11"/>
        <v>14.784000000000001</v>
      </c>
    </row>
    <row r="386" spans="1:8" x14ac:dyDescent="0.25">
      <c r="A386" t="s">
        <v>86</v>
      </c>
      <c r="B386" s="21">
        <v>38239</v>
      </c>
      <c r="C386" s="24" t="s">
        <v>87</v>
      </c>
      <c r="D386">
        <v>700</v>
      </c>
      <c r="E386">
        <v>10192</v>
      </c>
      <c r="F386">
        <v>6888</v>
      </c>
      <c r="G386">
        <f t="shared" si="10"/>
        <v>3304</v>
      </c>
      <c r="H386" s="23">
        <f t="shared" si="11"/>
        <v>14.56</v>
      </c>
    </row>
    <row r="387" spans="1:8" x14ac:dyDescent="0.25">
      <c r="A387" t="s">
        <v>84</v>
      </c>
      <c r="B387" s="21">
        <v>38239</v>
      </c>
      <c r="C387" s="24" t="s">
        <v>87</v>
      </c>
      <c r="D387">
        <v>600</v>
      </c>
      <c r="E387">
        <v>10866.24</v>
      </c>
      <c r="F387">
        <v>6132</v>
      </c>
      <c r="G387">
        <f t="shared" ref="G387:G450" si="12">E387-F387</f>
        <v>4734.24</v>
      </c>
      <c r="H387" s="23">
        <f t="shared" ref="H387:H450" si="13">E387/D387</f>
        <v>18.110399999999998</v>
      </c>
    </row>
    <row r="388" spans="1:8" x14ac:dyDescent="0.25">
      <c r="A388" t="s">
        <v>88</v>
      </c>
      <c r="B388" s="21">
        <v>38240</v>
      </c>
      <c r="C388" s="22" t="s">
        <v>91</v>
      </c>
      <c r="D388">
        <v>300</v>
      </c>
      <c r="E388">
        <v>36878.58</v>
      </c>
      <c r="F388">
        <v>2541</v>
      </c>
      <c r="G388">
        <f t="shared" si="12"/>
        <v>34337.58</v>
      </c>
      <c r="H388" s="23">
        <f t="shared" si="13"/>
        <v>122.9286</v>
      </c>
    </row>
    <row r="389" spans="1:8" x14ac:dyDescent="0.25">
      <c r="A389" t="s">
        <v>86</v>
      </c>
      <c r="B389" s="21">
        <v>38241</v>
      </c>
      <c r="C389" s="22" t="s">
        <v>87</v>
      </c>
      <c r="D389">
        <v>600</v>
      </c>
      <c r="E389">
        <v>2916</v>
      </c>
      <c r="F389">
        <v>5904</v>
      </c>
      <c r="G389">
        <f t="shared" si="12"/>
        <v>-2988</v>
      </c>
      <c r="H389" s="23">
        <f t="shared" si="13"/>
        <v>4.8600000000000003</v>
      </c>
    </row>
    <row r="390" spans="1:8" x14ac:dyDescent="0.25">
      <c r="A390" t="s">
        <v>84</v>
      </c>
      <c r="B390" s="21">
        <v>38242</v>
      </c>
      <c r="C390" s="24" t="s">
        <v>96</v>
      </c>
      <c r="D390">
        <v>800</v>
      </c>
      <c r="E390">
        <v>5202.0800000000008</v>
      </c>
      <c r="F390">
        <v>8176</v>
      </c>
      <c r="G390">
        <f t="shared" si="12"/>
        <v>-2973.9199999999992</v>
      </c>
      <c r="H390" s="23">
        <f t="shared" si="13"/>
        <v>6.502600000000001</v>
      </c>
    </row>
    <row r="391" spans="1:8" x14ac:dyDescent="0.25">
      <c r="A391" t="s">
        <v>84</v>
      </c>
      <c r="B391" s="21">
        <v>38243</v>
      </c>
      <c r="C391" s="24" t="s">
        <v>96</v>
      </c>
      <c r="D391">
        <v>100</v>
      </c>
      <c r="E391">
        <v>1769.8799999999999</v>
      </c>
      <c r="F391">
        <v>1022</v>
      </c>
      <c r="G391">
        <f t="shared" si="12"/>
        <v>747.87999999999988</v>
      </c>
      <c r="H391" s="23">
        <f t="shared" si="13"/>
        <v>17.698799999999999</v>
      </c>
    </row>
    <row r="392" spans="1:8" x14ac:dyDescent="0.25">
      <c r="A392" t="s">
        <v>88</v>
      </c>
      <c r="B392" s="21">
        <v>38243</v>
      </c>
      <c r="C392" s="24" t="s">
        <v>96</v>
      </c>
      <c r="D392">
        <v>300</v>
      </c>
      <c r="E392">
        <v>52223.490000000005</v>
      </c>
      <c r="F392">
        <v>2541</v>
      </c>
      <c r="G392">
        <f t="shared" si="12"/>
        <v>49682.490000000005</v>
      </c>
      <c r="H392" s="23">
        <f t="shared" si="13"/>
        <v>174.07830000000001</v>
      </c>
    </row>
    <row r="393" spans="1:8" x14ac:dyDescent="0.25">
      <c r="A393" t="s">
        <v>86</v>
      </c>
      <c r="B393" s="21">
        <v>38243</v>
      </c>
      <c r="C393" s="22" t="s">
        <v>85</v>
      </c>
      <c r="D393">
        <v>600</v>
      </c>
      <c r="E393">
        <v>5290.74</v>
      </c>
      <c r="F393">
        <v>5904</v>
      </c>
      <c r="G393">
        <f t="shared" si="12"/>
        <v>-613.26000000000022</v>
      </c>
      <c r="H393" s="23">
        <f t="shared" si="13"/>
        <v>8.8178999999999998</v>
      </c>
    </row>
    <row r="394" spans="1:8" x14ac:dyDescent="0.25">
      <c r="A394" t="s">
        <v>88</v>
      </c>
      <c r="B394" s="21">
        <v>38244</v>
      </c>
      <c r="C394" s="22" t="s">
        <v>91</v>
      </c>
      <c r="D394">
        <v>600</v>
      </c>
      <c r="E394">
        <v>58814.1</v>
      </c>
      <c r="F394">
        <v>5082</v>
      </c>
      <c r="G394">
        <f t="shared" si="12"/>
        <v>53732.1</v>
      </c>
      <c r="H394" s="23">
        <f t="shared" si="13"/>
        <v>98.023499999999999</v>
      </c>
    </row>
    <row r="395" spans="1:8" x14ac:dyDescent="0.25">
      <c r="A395" t="s">
        <v>88</v>
      </c>
      <c r="B395" s="21">
        <v>38246</v>
      </c>
      <c r="C395" s="24" t="s">
        <v>89</v>
      </c>
      <c r="D395">
        <v>100</v>
      </c>
      <c r="E395">
        <v>1741</v>
      </c>
      <c r="F395">
        <v>847</v>
      </c>
      <c r="G395">
        <f t="shared" si="12"/>
        <v>894</v>
      </c>
      <c r="H395" s="23">
        <f t="shared" si="13"/>
        <v>17.41</v>
      </c>
    </row>
    <row r="396" spans="1:8" x14ac:dyDescent="0.25">
      <c r="A396" t="s">
        <v>86</v>
      </c>
      <c r="B396" s="21">
        <v>38247</v>
      </c>
      <c r="C396" s="24" t="s">
        <v>94</v>
      </c>
      <c r="D396">
        <v>500</v>
      </c>
      <c r="E396">
        <v>4382.6499999999996</v>
      </c>
      <c r="F396">
        <v>4920</v>
      </c>
      <c r="G396">
        <f t="shared" si="12"/>
        <v>-537.35000000000036</v>
      </c>
      <c r="H396" s="23">
        <f t="shared" si="13"/>
        <v>8.7652999999999999</v>
      </c>
    </row>
    <row r="397" spans="1:8" x14ac:dyDescent="0.25">
      <c r="A397" t="s">
        <v>84</v>
      </c>
      <c r="B397" s="21">
        <v>38247</v>
      </c>
      <c r="C397" s="22" t="s">
        <v>91</v>
      </c>
      <c r="D397">
        <v>200</v>
      </c>
      <c r="E397">
        <v>4701.88</v>
      </c>
      <c r="F397">
        <v>2044</v>
      </c>
      <c r="G397">
        <f t="shared" si="12"/>
        <v>2657.88</v>
      </c>
      <c r="H397" s="23">
        <f t="shared" si="13"/>
        <v>23.509399999999999</v>
      </c>
    </row>
    <row r="398" spans="1:8" x14ac:dyDescent="0.25">
      <c r="A398" t="s">
        <v>88</v>
      </c>
      <c r="B398" s="21">
        <v>38248</v>
      </c>
      <c r="C398" s="24" t="s">
        <v>94</v>
      </c>
      <c r="D398">
        <v>100</v>
      </c>
      <c r="E398">
        <v>8454.4500000000007</v>
      </c>
      <c r="F398">
        <v>847</v>
      </c>
      <c r="G398">
        <f t="shared" si="12"/>
        <v>7607.4500000000007</v>
      </c>
      <c r="H398" s="23">
        <f t="shared" si="13"/>
        <v>84.544500000000014</v>
      </c>
    </row>
    <row r="399" spans="1:8" x14ac:dyDescent="0.25">
      <c r="A399" t="s">
        <v>86</v>
      </c>
      <c r="B399" s="21">
        <v>38248</v>
      </c>
      <c r="C399" s="24" t="s">
        <v>95</v>
      </c>
      <c r="D399">
        <v>800</v>
      </c>
      <c r="E399">
        <v>11245.28</v>
      </c>
      <c r="F399">
        <v>7872</v>
      </c>
      <c r="G399">
        <f t="shared" si="12"/>
        <v>3373.2800000000007</v>
      </c>
      <c r="H399" s="23">
        <f t="shared" si="13"/>
        <v>14.056600000000001</v>
      </c>
    </row>
    <row r="400" spans="1:8" x14ac:dyDescent="0.25">
      <c r="A400" t="s">
        <v>88</v>
      </c>
      <c r="B400" s="21">
        <v>38251</v>
      </c>
      <c r="C400" s="22" t="s">
        <v>93</v>
      </c>
      <c r="D400">
        <v>1000</v>
      </c>
      <c r="E400">
        <v>78431.999999999985</v>
      </c>
      <c r="F400">
        <v>8470</v>
      </c>
      <c r="G400">
        <f t="shared" si="12"/>
        <v>69961.999999999985</v>
      </c>
      <c r="H400" s="23">
        <f t="shared" si="13"/>
        <v>78.431999999999988</v>
      </c>
    </row>
    <row r="401" spans="1:8" x14ac:dyDescent="0.25">
      <c r="A401" t="s">
        <v>86</v>
      </c>
      <c r="B401" s="21">
        <v>38251</v>
      </c>
      <c r="C401" s="24" t="s">
        <v>92</v>
      </c>
      <c r="D401">
        <v>400</v>
      </c>
      <c r="E401">
        <v>3780.48</v>
      </c>
      <c r="F401">
        <v>3936</v>
      </c>
      <c r="G401">
        <f t="shared" si="12"/>
        <v>-155.51999999999998</v>
      </c>
      <c r="H401" s="23">
        <f t="shared" si="13"/>
        <v>9.4512</v>
      </c>
    </row>
    <row r="402" spans="1:8" x14ac:dyDescent="0.25">
      <c r="A402" t="s">
        <v>88</v>
      </c>
      <c r="B402" s="21">
        <v>38252</v>
      </c>
      <c r="C402" s="24" t="s">
        <v>96</v>
      </c>
      <c r="D402">
        <v>600</v>
      </c>
      <c r="E402">
        <v>64354.140000000007</v>
      </c>
      <c r="F402">
        <v>5082</v>
      </c>
      <c r="G402">
        <f t="shared" si="12"/>
        <v>59272.140000000007</v>
      </c>
      <c r="H402" s="23">
        <f t="shared" si="13"/>
        <v>107.25690000000002</v>
      </c>
    </row>
    <row r="403" spans="1:8" x14ac:dyDescent="0.25">
      <c r="A403" t="s">
        <v>88</v>
      </c>
      <c r="B403" s="21">
        <v>38254</v>
      </c>
      <c r="C403" s="24" t="s">
        <v>94</v>
      </c>
      <c r="D403">
        <v>500</v>
      </c>
      <c r="E403">
        <v>57970</v>
      </c>
      <c r="F403">
        <v>4235</v>
      </c>
      <c r="G403">
        <f t="shared" si="12"/>
        <v>53735</v>
      </c>
      <c r="H403" s="23">
        <f t="shared" si="13"/>
        <v>115.94</v>
      </c>
    </row>
    <row r="404" spans="1:8" x14ac:dyDescent="0.25">
      <c r="A404" t="s">
        <v>86</v>
      </c>
      <c r="B404" s="21">
        <v>38254</v>
      </c>
      <c r="C404" s="24" t="s">
        <v>94</v>
      </c>
      <c r="D404">
        <v>600</v>
      </c>
      <c r="E404">
        <v>5583.5999999999995</v>
      </c>
      <c r="F404">
        <v>5904</v>
      </c>
      <c r="G404">
        <f t="shared" si="12"/>
        <v>-320.40000000000055</v>
      </c>
      <c r="H404" s="23">
        <f t="shared" si="13"/>
        <v>9.3059999999999992</v>
      </c>
    </row>
    <row r="405" spans="1:8" x14ac:dyDescent="0.25">
      <c r="A405" t="s">
        <v>84</v>
      </c>
      <c r="B405" s="21">
        <v>38254</v>
      </c>
      <c r="C405" s="22" t="s">
        <v>93</v>
      </c>
      <c r="D405">
        <v>100</v>
      </c>
      <c r="E405">
        <v>942.75</v>
      </c>
      <c r="F405">
        <v>1022</v>
      </c>
      <c r="G405">
        <f t="shared" si="12"/>
        <v>-79.25</v>
      </c>
      <c r="H405" s="23">
        <f t="shared" si="13"/>
        <v>9.4275000000000002</v>
      </c>
    </row>
    <row r="406" spans="1:8" x14ac:dyDescent="0.25">
      <c r="A406" t="s">
        <v>86</v>
      </c>
      <c r="B406" s="21">
        <v>38254</v>
      </c>
      <c r="C406" s="24" t="s">
        <v>92</v>
      </c>
      <c r="D406">
        <v>300</v>
      </c>
      <c r="E406">
        <v>2106.2400000000002</v>
      </c>
      <c r="F406">
        <v>2952</v>
      </c>
      <c r="G406">
        <f t="shared" si="12"/>
        <v>-845.75999999999976</v>
      </c>
      <c r="H406" s="23">
        <f t="shared" si="13"/>
        <v>7.0208000000000004</v>
      </c>
    </row>
    <row r="407" spans="1:8" x14ac:dyDescent="0.25">
      <c r="A407" t="s">
        <v>86</v>
      </c>
      <c r="B407" s="21">
        <v>38255</v>
      </c>
      <c r="C407" s="24" t="s">
        <v>89</v>
      </c>
      <c r="D407">
        <v>400</v>
      </c>
      <c r="E407">
        <v>4449.12</v>
      </c>
      <c r="F407">
        <v>3936</v>
      </c>
      <c r="G407">
        <f t="shared" si="12"/>
        <v>513.11999999999989</v>
      </c>
      <c r="H407" s="23">
        <f t="shared" si="13"/>
        <v>11.1228</v>
      </c>
    </row>
    <row r="408" spans="1:8" x14ac:dyDescent="0.25">
      <c r="A408" t="s">
        <v>84</v>
      </c>
      <c r="B408" s="21">
        <v>38255</v>
      </c>
      <c r="C408" s="24" t="s">
        <v>89</v>
      </c>
      <c r="D408">
        <v>900</v>
      </c>
      <c r="E408">
        <v>14749.380000000001</v>
      </c>
      <c r="F408">
        <v>9198</v>
      </c>
      <c r="G408">
        <f t="shared" si="12"/>
        <v>5551.380000000001</v>
      </c>
      <c r="H408" s="23">
        <f t="shared" si="13"/>
        <v>16.388200000000001</v>
      </c>
    </row>
    <row r="409" spans="1:8" x14ac:dyDescent="0.25">
      <c r="A409" t="s">
        <v>86</v>
      </c>
      <c r="B409" s="21">
        <v>38255</v>
      </c>
      <c r="C409" s="22" t="s">
        <v>93</v>
      </c>
      <c r="D409">
        <v>600</v>
      </c>
      <c r="E409">
        <v>6589.4399999999987</v>
      </c>
      <c r="F409">
        <v>5904</v>
      </c>
      <c r="G409">
        <f t="shared" si="12"/>
        <v>685.43999999999869</v>
      </c>
      <c r="H409" s="23">
        <f t="shared" si="13"/>
        <v>10.982399999999998</v>
      </c>
    </row>
    <row r="410" spans="1:8" x14ac:dyDescent="0.25">
      <c r="A410" t="s">
        <v>88</v>
      </c>
      <c r="B410" s="21">
        <v>38256</v>
      </c>
      <c r="C410" s="22" t="s">
        <v>91</v>
      </c>
      <c r="D410">
        <v>1000</v>
      </c>
      <c r="E410">
        <v>17974.099999999999</v>
      </c>
      <c r="F410">
        <v>8470</v>
      </c>
      <c r="G410">
        <f t="shared" si="12"/>
        <v>9504.0999999999985</v>
      </c>
      <c r="H410" s="23">
        <f t="shared" si="13"/>
        <v>17.9741</v>
      </c>
    </row>
    <row r="411" spans="1:8" x14ac:dyDescent="0.25">
      <c r="A411" t="s">
        <v>88</v>
      </c>
      <c r="B411" s="21">
        <v>38256</v>
      </c>
      <c r="C411" s="24" t="s">
        <v>89</v>
      </c>
      <c r="D411">
        <v>900</v>
      </c>
      <c r="E411">
        <v>112648.31999999999</v>
      </c>
      <c r="F411">
        <v>7623</v>
      </c>
      <c r="G411">
        <f t="shared" si="12"/>
        <v>105025.31999999999</v>
      </c>
      <c r="H411" s="23">
        <f t="shared" si="13"/>
        <v>125.16479999999999</v>
      </c>
    </row>
    <row r="412" spans="1:8" x14ac:dyDescent="0.25">
      <c r="A412" t="s">
        <v>86</v>
      </c>
      <c r="B412" s="21">
        <v>38256</v>
      </c>
      <c r="C412" s="24" t="s">
        <v>95</v>
      </c>
      <c r="D412">
        <v>1000</v>
      </c>
      <c r="E412">
        <v>14771.199999999999</v>
      </c>
      <c r="F412">
        <v>9840</v>
      </c>
      <c r="G412">
        <f t="shared" si="12"/>
        <v>4931.1999999999989</v>
      </c>
      <c r="H412" s="23">
        <f t="shared" si="13"/>
        <v>14.771199999999999</v>
      </c>
    </row>
    <row r="413" spans="1:8" x14ac:dyDescent="0.25">
      <c r="A413" t="s">
        <v>86</v>
      </c>
      <c r="B413" s="21">
        <v>38256</v>
      </c>
      <c r="C413" s="24" t="s">
        <v>95</v>
      </c>
      <c r="D413">
        <v>600</v>
      </c>
      <c r="E413">
        <v>7982.28</v>
      </c>
      <c r="F413">
        <v>5904</v>
      </c>
      <c r="G413">
        <f t="shared" si="12"/>
        <v>2078.2799999999997</v>
      </c>
      <c r="H413" s="23">
        <f t="shared" si="13"/>
        <v>13.303799999999999</v>
      </c>
    </row>
    <row r="414" spans="1:8" x14ac:dyDescent="0.25">
      <c r="A414" t="s">
        <v>88</v>
      </c>
      <c r="B414" s="21">
        <v>38257</v>
      </c>
      <c r="C414" s="24" t="s">
        <v>95</v>
      </c>
      <c r="D414">
        <v>700</v>
      </c>
      <c r="E414">
        <v>109579.26</v>
      </c>
      <c r="F414">
        <v>5929</v>
      </c>
      <c r="G414">
        <f t="shared" si="12"/>
        <v>103650.26</v>
      </c>
      <c r="H414" s="23">
        <f t="shared" si="13"/>
        <v>156.54179999999999</v>
      </c>
    </row>
    <row r="415" spans="1:8" x14ac:dyDescent="0.25">
      <c r="A415" t="s">
        <v>88</v>
      </c>
      <c r="B415" s="21">
        <v>38257</v>
      </c>
      <c r="C415" s="24" t="s">
        <v>95</v>
      </c>
      <c r="D415">
        <v>800</v>
      </c>
      <c r="E415">
        <v>11790.240000000002</v>
      </c>
      <c r="F415">
        <v>6776</v>
      </c>
      <c r="G415">
        <f t="shared" si="12"/>
        <v>5014.2400000000016</v>
      </c>
      <c r="H415" s="23">
        <f t="shared" si="13"/>
        <v>14.737800000000002</v>
      </c>
    </row>
    <row r="416" spans="1:8" x14ac:dyDescent="0.25">
      <c r="A416" t="s">
        <v>88</v>
      </c>
      <c r="B416" s="21">
        <v>38258</v>
      </c>
      <c r="C416" s="22" t="s">
        <v>87</v>
      </c>
      <c r="D416">
        <v>500</v>
      </c>
      <c r="E416">
        <v>40350.449999999997</v>
      </c>
      <c r="F416">
        <v>4235</v>
      </c>
      <c r="G416">
        <f t="shared" si="12"/>
        <v>36115.449999999997</v>
      </c>
      <c r="H416" s="23">
        <f t="shared" si="13"/>
        <v>80.70089999999999</v>
      </c>
    </row>
    <row r="417" spans="1:8" x14ac:dyDescent="0.25">
      <c r="A417" t="s">
        <v>84</v>
      </c>
      <c r="B417" s="21">
        <v>38258</v>
      </c>
      <c r="C417" s="22" t="s">
        <v>93</v>
      </c>
      <c r="D417">
        <v>600</v>
      </c>
      <c r="E417">
        <v>9734.4</v>
      </c>
      <c r="F417">
        <v>6132</v>
      </c>
      <c r="G417">
        <f t="shared" si="12"/>
        <v>3602.3999999999996</v>
      </c>
      <c r="H417" s="23">
        <f t="shared" si="13"/>
        <v>16.224</v>
      </c>
    </row>
    <row r="418" spans="1:8" x14ac:dyDescent="0.25">
      <c r="A418" t="s">
        <v>88</v>
      </c>
      <c r="B418" s="21">
        <v>38259</v>
      </c>
      <c r="C418" s="24" t="s">
        <v>96</v>
      </c>
      <c r="D418">
        <v>900</v>
      </c>
      <c r="E418">
        <v>40500.630000000005</v>
      </c>
      <c r="F418">
        <v>7623</v>
      </c>
      <c r="G418">
        <f t="shared" si="12"/>
        <v>32877.630000000005</v>
      </c>
      <c r="H418" s="23">
        <f t="shared" si="13"/>
        <v>45.000700000000002</v>
      </c>
    </row>
    <row r="419" spans="1:8" x14ac:dyDescent="0.25">
      <c r="A419" t="s">
        <v>88</v>
      </c>
      <c r="B419" s="21">
        <v>38261</v>
      </c>
      <c r="C419" s="24" t="s">
        <v>96</v>
      </c>
      <c r="D419">
        <v>400</v>
      </c>
      <c r="E419">
        <v>52566.080000000002</v>
      </c>
      <c r="F419">
        <v>3388</v>
      </c>
      <c r="G419">
        <f t="shared" si="12"/>
        <v>49178.080000000002</v>
      </c>
      <c r="H419" s="23">
        <f t="shared" si="13"/>
        <v>131.4152</v>
      </c>
    </row>
    <row r="420" spans="1:8" x14ac:dyDescent="0.25">
      <c r="A420" t="s">
        <v>86</v>
      </c>
      <c r="B420" s="21">
        <v>38261</v>
      </c>
      <c r="C420" s="24" t="s">
        <v>89</v>
      </c>
      <c r="D420">
        <v>200</v>
      </c>
      <c r="E420">
        <v>1313.82</v>
      </c>
      <c r="F420">
        <v>1968</v>
      </c>
      <c r="G420">
        <f t="shared" si="12"/>
        <v>-654.18000000000006</v>
      </c>
      <c r="H420" s="23">
        <f t="shared" si="13"/>
        <v>6.5690999999999997</v>
      </c>
    </row>
    <row r="421" spans="1:8" x14ac:dyDescent="0.25">
      <c r="A421" t="s">
        <v>88</v>
      </c>
      <c r="B421" s="21">
        <v>38262</v>
      </c>
      <c r="C421" s="22" t="s">
        <v>85</v>
      </c>
      <c r="D421">
        <v>100</v>
      </c>
      <c r="E421">
        <v>16179.739999999998</v>
      </c>
      <c r="F421">
        <v>847</v>
      </c>
      <c r="G421">
        <f t="shared" si="12"/>
        <v>15332.739999999998</v>
      </c>
      <c r="H421" s="23">
        <f t="shared" si="13"/>
        <v>161.79739999999998</v>
      </c>
    </row>
    <row r="422" spans="1:8" x14ac:dyDescent="0.25">
      <c r="A422" t="s">
        <v>84</v>
      </c>
      <c r="B422" s="21">
        <v>38262</v>
      </c>
      <c r="C422" s="24" t="s">
        <v>95</v>
      </c>
      <c r="D422">
        <v>500</v>
      </c>
      <c r="E422">
        <v>13653.2</v>
      </c>
      <c r="F422">
        <v>5110</v>
      </c>
      <c r="G422">
        <f t="shared" si="12"/>
        <v>8543.2000000000007</v>
      </c>
      <c r="H422" s="23">
        <f t="shared" si="13"/>
        <v>27.3064</v>
      </c>
    </row>
    <row r="423" spans="1:8" x14ac:dyDescent="0.25">
      <c r="A423" t="s">
        <v>84</v>
      </c>
      <c r="B423" s="21">
        <v>38264</v>
      </c>
      <c r="C423" s="24" t="s">
        <v>95</v>
      </c>
      <c r="D423">
        <v>1000</v>
      </c>
      <c r="E423">
        <v>22144.400000000001</v>
      </c>
      <c r="F423">
        <v>10220</v>
      </c>
      <c r="G423">
        <f t="shared" si="12"/>
        <v>11924.400000000001</v>
      </c>
      <c r="H423" s="23">
        <f t="shared" si="13"/>
        <v>22.144400000000001</v>
      </c>
    </row>
    <row r="424" spans="1:8" x14ac:dyDescent="0.25">
      <c r="A424" t="s">
        <v>84</v>
      </c>
      <c r="B424" s="21">
        <v>38265</v>
      </c>
      <c r="C424" s="24" t="s">
        <v>95</v>
      </c>
      <c r="D424">
        <v>800</v>
      </c>
      <c r="E424">
        <v>11177.760000000002</v>
      </c>
      <c r="F424">
        <v>8176</v>
      </c>
      <c r="G424">
        <f t="shared" si="12"/>
        <v>3001.760000000002</v>
      </c>
      <c r="H424" s="23">
        <f t="shared" si="13"/>
        <v>13.972200000000003</v>
      </c>
    </row>
    <row r="425" spans="1:8" x14ac:dyDescent="0.25">
      <c r="A425" t="s">
        <v>86</v>
      </c>
      <c r="B425" s="21">
        <v>38265</v>
      </c>
      <c r="C425" s="22" t="s">
        <v>93</v>
      </c>
      <c r="D425">
        <v>200</v>
      </c>
      <c r="E425">
        <v>1548.82</v>
      </c>
      <c r="F425">
        <v>1968</v>
      </c>
      <c r="G425">
        <f t="shared" si="12"/>
        <v>-419.18000000000006</v>
      </c>
      <c r="H425" s="23">
        <f t="shared" si="13"/>
        <v>7.7440999999999995</v>
      </c>
    </row>
    <row r="426" spans="1:8" x14ac:dyDescent="0.25">
      <c r="A426" t="s">
        <v>88</v>
      </c>
      <c r="B426" s="21">
        <v>38266</v>
      </c>
      <c r="C426" s="24" t="s">
        <v>87</v>
      </c>
      <c r="D426">
        <v>700</v>
      </c>
      <c r="E426">
        <v>15702.05</v>
      </c>
      <c r="F426">
        <v>5929</v>
      </c>
      <c r="G426">
        <f t="shared" si="12"/>
        <v>9773.0499999999993</v>
      </c>
      <c r="H426" s="23">
        <f t="shared" si="13"/>
        <v>22.4315</v>
      </c>
    </row>
    <row r="427" spans="1:8" x14ac:dyDescent="0.25">
      <c r="A427" t="s">
        <v>84</v>
      </c>
      <c r="B427" s="21">
        <v>38266</v>
      </c>
      <c r="C427" s="24" t="s">
        <v>95</v>
      </c>
      <c r="D427">
        <v>700</v>
      </c>
      <c r="E427">
        <v>6443.15</v>
      </c>
      <c r="F427">
        <v>7154</v>
      </c>
      <c r="G427">
        <f t="shared" si="12"/>
        <v>-710.85000000000036</v>
      </c>
      <c r="H427" s="23">
        <f t="shared" si="13"/>
        <v>9.2044999999999995</v>
      </c>
    </row>
    <row r="428" spans="1:8" x14ac:dyDescent="0.25">
      <c r="A428" t="s">
        <v>84</v>
      </c>
      <c r="B428" s="21">
        <v>38267</v>
      </c>
      <c r="C428" s="24" t="s">
        <v>96</v>
      </c>
      <c r="D428">
        <v>800</v>
      </c>
      <c r="E428">
        <v>4734.08</v>
      </c>
      <c r="F428">
        <v>8176</v>
      </c>
      <c r="G428">
        <f t="shared" si="12"/>
        <v>-3441.92</v>
      </c>
      <c r="H428" s="23">
        <f t="shared" si="13"/>
        <v>5.9176000000000002</v>
      </c>
    </row>
    <row r="429" spans="1:8" x14ac:dyDescent="0.25">
      <c r="A429" t="s">
        <v>88</v>
      </c>
      <c r="B429" s="21">
        <v>38267</v>
      </c>
      <c r="C429" s="24" t="s">
        <v>89</v>
      </c>
      <c r="D429">
        <v>200</v>
      </c>
      <c r="E429">
        <v>23414.34</v>
      </c>
      <c r="F429">
        <v>1694</v>
      </c>
      <c r="G429">
        <f t="shared" si="12"/>
        <v>21720.34</v>
      </c>
      <c r="H429" s="23">
        <f t="shared" si="13"/>
        <v>117.07170000000001</v>
      </c>
    </row>
    <row r="430" spans="1:8" x14ac:dyDescent="0.25">
      <c r="A430" t="s">
        <v>86</v>
      </c>
      <c r="B430" s="21">
        <v>38267</v>
      </c>
      <c r="C430" s="22" t="s">
        <v>89</v>
      </c>
      <c r="D430">
        <v>100</v>
      </c>
      <c r="E430">
        <v>966.77999999999975</v>
      </c>
      <c r="F430">
        <v>984</v>
      </c>
      <c r="G430">
        <f t="shared" si="12"/>
        <v>-17.220000000000255</v>
      </c>
      <c r="H430" s="23">
        <f t="shared" si="13"/>
        <v>9.667799999999998</v>
      </c>
    </row>
    <row r="431" spans="1:8" x14ac:dyDescent="0.25">
      <c r="A431" t="s">
        <v>86</v>
      </c>
      <c r="B431" s="21">
        <v>38268</v>
      </c>
      <c r="C431" s="22" t="s">
        <v>87</v>
      </c>
      <c r="D431">
        <v>1000</v>
      </c>
      <c r="E431">
        <v>11265.899999999998</v>
      </c>
      <c r="F431">
        <v>9840</v>
      </c>
      <c r="G431">
        <f t="shared" si="12"/>
        <v>1425.8999999999978</v>
      </c>
      <c r="H431" s="23">
        <f t="shared" si="13"/>
        <v>11.265899999999998</v>
      </c>
    </row>
    <row r="432" spans="1:8" x14ac:dyDescent="0.25">
      <c r="A432" t="s">
        <v>84</v>
      </c>
      <c r="B432" s="21">
        <v>38269</v>
      </c>
      <c r="C432" s="24" t="s">
        <v>92</v>
      </c>
      <c r="D432">
        <v>400</v>
      </c>
      <c r="E432">
        <v>2225.6</v>
      </c>
      <c r="F432">
        <v>4088</v>
      </c>
      <c r="G432">
        <f t="shared" si="12"/>
        <v>-1862.4</v>
      </c>
      <c r="H432" s="23">
        <f t="shared" si="13"/>
        <v>5.5640000000000001</v>
      </c>
    </row>
    <row r="433" spans="1:8" x14ac:dyDescent="0.25">
      <c r="A433" t="s">
        <v>88</v>
      </c>
      <c r="B433" s="21">
        <v>38270</v>
      </c>
      <c r="C433" s="22" t="s">
        <v>95</v>
      </c>
      <c r="D433">
        <v>500</v>
      </c>
      <c r="E433">
        <v>6794.4</v>
      </c>
      <c r="F433">
        <v>4235</v>
      </c>
      <c r="G433">
        <f t="shared" si="12"/>
        <v>2559.3999999999996</v>
      </c>
      <c r="H433" s="23">
        <f t="shared" si="13"/>
        <v>13.588799999999999</v>
      </c>
    </row>
    <row r="434" spans="1:8" x14ac:dyDescent="0.25">
      <c r="A434" t="s">
        <v>84</v>
      </c>
      <c r="B434" s="21">
        <v>38271</v>
      </c>
      <c r="C434" s="22" t="s">
        <v>91</v>
      </c>
      <c r="D434">
        <v>200</v>
      </c>
      <c r="E434">
        <v>5502.2000000000007</v>
      </c>
      <c r="F434">
        <v>2044</v>
      </c>
      <c r="G434">
        <f t="shared" si="12"/>
        <v>3458.2000000000007</v>
      </c>
      <c r="H434" s="23">
        <f t="shared" si="13"/>
        <v>27.511000000000003</v>
      </c>
    </row>
    <row r="435" spans="1:8" x14ac:dyDescent="0.25">
      <c r="A435" t="s">
        <v>86</v>
      </c>
      <c r="B435" s="21">
        <v>38271</v>
      </c>
      <c r="C435" s="22" t="s">
        <v>98</v>
      </c>
      <c r="D435">
        <v>1000</v>
      </c>
      <c r="E435">
        <v>6864.6000000000013</v>
      </c>
      <c r="F435">
        <v>9840</v>
      </c>
      <c r="G435">
        <f t="shared" si="12"/>
        <v>-2975.3999999999987</v>
      </c>
      <c r="H435" s="23">
        <f t="shared" si="13"/>
        <v>6.8646000000000011</v>
      </c>
    </row>
    <row r="436" spans="1:8" x14ac:dyDescent="0.25">
      <c r="A436" t="s">
        <v>84</v>
      </c>
      <c r="B436" s="21">
        <v>38272</v>
      </c>
      <c r="C436" s="24" t="s">
        <v>91</v>
      </c>
      <c r="D436">
        <v>300</v>
      </c>
      <c r="E436">
        <v>7453.920000000001</v>
      </c>
      <c r="F436">
        <v>3066</v>
      </c>
      <c r="G436">
        <f t="shared" si="12"/>
        <v>4387.920000000001</v>
      </c>
      <c r="H436" s="23">
        <f t="shared" si="13"/>
        <v>24.846400000000003</v>
      </c>
    </row>
    <row r="437" spans="1:8" x14ac:dyDescent="0.25">
      <c r="A437" t="s">
        <v>88</v>
      </c>
      <c r="B437" s="21">
        <v>38273</v>
      </c>
      <c r="C437" s="24" t="s">
        <v>92</v>
      </c>
      <c r="D437">
        <v>1000</v>
      </c>
      <c r="E437">
        <v>18565.200000000004</v>
      </c>
      <c r="F437">
        <v>8470</v>
      </c>
      <c r="G437">
        <f t="shared" si="12"/>
        <v>10095.200000000004</v>
      </c>
      <c r="H437" s="23">
        <f t="shared" si="13"/>
        <v>18.565200000000004</v>
      </c>
    </row>
    <row r="438" spans="1:8" x14ac:dyDescent="0.25">
      <c r="A438" t="s">
        <v>84</v>
      </c>
      <c r="B438" s="21">
        <v>38274</v>
      </c>
      <c r="C438" s="24" t="s">
        <v>96</v>
      </c>
      <c r="D438">
        <v>100</v>
      </c>
      <c r="E438">
        <v>780.2700000000001</v>
      </c>
      <c r="F438">
        <v>1022</v>
      </c>
      <c r="G438">
        <f t="shared" si="12"/>
        <v>-241.7299999999999</v>
      </c>
      <c r="H438" s="23">
        <f t="shared" si="13"/>
        <v>7.8027000000000006</v>
      </c>
    </row>
    <row r="439" spans="1:8" x14ac:dyDescent="0.25">
      <c r="A439" t="s">
        <v>84</v>
      </c>
      <c r="B439" s="21">
        <v>38275</v>
      </c>
      <c r="C439" s="24" t="s">
        <v>94</v>
      </c>
      <c r="D439">
        <v>900</v>
      </c>
      <c r="E439">
        <v>4629.24</v>
      </c>
      <c r="F439">
        <v>9198</v>
      </c>
      <c r="G439">
        <f t="shared" si="12"/>
        <v>-4568.76</v>
      </c>
      <c r="H439" s="23">
        <f t="shared" si="13"/>
        <v>5.1436000000000002</v>
      </c>
    </row>
    <row r="440" spans="1:8" x14ac:dyDescent="0.25">
      <c r="A440" t="s">
        <v>88</v>
      </c>
      <c r="B440" s="21">
        <v>38275</v>
      </c>
      <c r="C440" s="22" t="s">
        <v>87</v>
      </c>
      <c r="D440">
        <v>700</v>
      </c>
      <c r="E440">
        <v>42540.33</v>
      </c>
      <c r="F440">
        <v>5929</v>
      </c>
      <c r="G440">
        <f t="shared" si="12"/>
        <v>36611.33</v>
      </c>
      <c r="H440" s="23">
        <f t="shared" si="13"/>
        <v>60.771900000000002</v>
      </c>
    </row>
    <row r="441" spans="1:8" x14ac:dyDescent="0.25">
      <c r="A441" t="s">
        <v>84</v>
      </c>
      <c r="B441" s="21">
        <v>38275</v>
      </c>
      <c r="C441" s="22" t="s">
        <v>91</v>
      </c>
      <c r="D441">
        <v>500</v>
      </c>
      <c r="E441">
        <v>8545.5</v>
      </c>
      <c r="F441">
        <v>5110</v>
      </c>
      <c r="G441">
        <f t="shared" si="12"/>
        <v>3435.5</v>
      </c>
      <c r="H441" s="23">
        <f t="shared" si="13"/>
        <v>17.091000000000001</v>
      </c>
    </row>
    <row r="442" spans="1:8" x14ac:dyDescent="0.25">
      <c r="A442" t="s">
        <v>86</v>
      </c>
      <c r="B442" s="21">
        <v>38275</v>
      </c>
      <c r="C442" s="22" t="s">
        <v>98</v>
      </c>
      <c r="D442">
        <v>500</v>
      </c>
      <c r="E442">
        <v>5649.6999999999989</v>
      </c>
      <c r="F442">
        <v>4920</v>
      </c>
      <c r="G442">
        <f t="shared" si="12"/>
        <v>729.69999999999891</v>
      </c>
      <c r="H442" s="23">
        <f t="shared" si="13"/>
        <v>11.299399999999999</v>
      </c>
    </row>
    <row r="443" spans="1:8" x14ac:dyDescent="0.25">
      <c r="A443" t="s">
        <v>84</v>
      </c>
      <c r="B443" s="21">
        <v>38276</v>
      </c>
      <c r="C443" s="22" t="s">
        <v>91</v>
      </c>
      <c r="D443">
        <v>300</v>
      </c>
      <c r="E443">
        <v>5325.8999999999987</v>
      </c>
      <c r="F443">
        <v>3066</v>
      </c>
      <c r="G443">
        <f t="shared" si="12"/>
        <v>2259.8999999999987</v>
      </c>
      <c r="H443" s="23">
        <f t="shared" si="13"/>
        <v>17.752999999999997</v>
      </c>
    </row>
    <row r="444" spans="1:8" x14ac:dyDescent="0.25">
      <c r="A444" t="s">
        <v>88</v>
      </c>
      <c r="B444" s="21">
        <v>38276</v>
      </c>
      <c r="C444" s="24" t="s">
        <v>95</v>
      </c>
      <c r="D444">
        <v>800</v>
      </c>
      <c r="E444">
        <v>66913.440000000002</v>
      </c>
      <c r="F444">
        <v>6776</v>
      </c>
      <c r="G444">
        <f t="shared" si="12"/>
        <v>60137.440000000002</v>
      </c>
      <c r="H444" s="23">
        <f t="shared" si="13"/>
        <v>83.641800000000003</v>
      </c>
    </row>
    <row r="445" spans="1:8" x14ac:dyDescent="0.25">
      <c r="A445" t="s">
        <v>88</v>
      </c>
      <c r="B445" s="21">
        <v>38277</v>
      </c>
      <c r="C445" s="24" t="s">
        <v>96</v>
      </c>
      <c r="D445">
        <v>400</v>
      </c>
      <c r="E445">
        <v>45721.599999999999</v>
      </c>
      <c r="F445">
        <v>3388</v>
      </c>
      <c r="G445">
        <f t="shared" si="12"/>
        <v>42333.599999999999</v>
      </c>
      <c r="H445" s="23">
        <f t="shared" si="13"/>
        <v>114.304</v>
      </c>
    </row>
    <row r="446" spans="1:8" x14ac:dyDescent="0.25">
      <c r="A446" t="s">
        <v>84</v>
      </c>
      <c r="B446" s="21">
        <v>38277</v>
      </c>
      <c r="C446" s="24" t="s">
        <v>87</v>
      </c>
      <c r="D446">
        <v>900</v>
      </c>
      <c r="E446">
        <v>7664.4</v>
      </c>
      <c r="F446">
        <v>9198</v>
      </c>
      <c r="G446">
        <f t="shared" si="12"/>
        <v>-1533.6000000000004</v>
      </c>
      <c r="H446" s="23">
        <f t="shared" si="13"/>
        <v>8.516</v>
      </c>
    </row>
    <row r="447" spans="1:8" x14ac:dyDescent="0.25">
      <c r="A447" t="s">
        <v>84</v>
      </c>
      <c r="B447" s="21">
        <v>38278</v>
      </c>
      <c r="C447" s="24" t="s">
        <v>96</v>
      </c>
      <c r="D447">
        <v>500</v>
      </c>
      <c r="E447">
        <v>3719.6000000000004</v>
      </c>
      <c r="F447">
        <v>5110</v>
      </c>
      <c r="G447">
        <f t="shared" si="12"/>
        <v>-1390.3999999999996</v>
      </c>
      <c r="H447" s="23">
        <f t="shared" si="13"/>
        <v>7.4392000000000005</v>
      </c>
    </row>
    <row r="448" spans="1:8" x14ac:dyDescent="0.25">
      <c r="A448" t="s">
        <v>84</v>
      </c>
      <c r="B448" s="21">
        <v>38279</v>
      </c>
      <c r="C448" s="24" t="s">
        <v>94</v>
      </c>
      <c r="D448">
        <v>900</v>
      </c>
      <c r="E448">
        <v>21397.320000000003</v>
      </c>
      <c r="F448">
        <v>9198</v>
      </c>
      <c r="G448">
        <f t="shared" si="12"/>
        <v>12199.320000000003</v>
      </c>
      <c r="H448" s="23">
        <f t="shared" si="13"/>
        <v>23.774800000000003</v>
      </c>
    </row>
    <row r="449" spans="1:8" x14ac:dyDescent="0.25">
      <c r="A449" t="s">
        <v>88</v>
      </c>
      <c r="B449" s="21">
        <v>38279</v>
      </c>
      <c r="C449" s="24" t="s">
        <v>96</v>
      </c>
      <c r="D449">
        <v>800</v>
      </c>
      <c r="E449">
        <v>85664.16</v>
      </c>
      <c r="F449">
        <v>6776</v>
      </c>
      <c r="G449">
        <f t="shared" si="12"/>
        <v>78888.160000000003</v>
      </c>
      <c r="H449" s="23">
        <f t="shared" si="13"/>
        <v>107.0802</v>
      </c>
    </row>
    <row r="450" spans="1:8" x14ac:dyDescent="0.25">
      <c r="A450" t="s">
        <v>88</v>
      </c>
      <c r="B450" s="21">
        <v>38279</v>
      </c>
      <c r="C450" s="22" t="s">
        <v>85</v>
      </c>
      <c r="D450">
        <v>1000</v>
      </c>
      <c r="E450">
        <v>93914.7</v>
      </c>
      <c r="F450">
        <v>8470</v>
      </c>
      <c r="G450">
        <f t="shared" si="12"/>
        <v>85444.7</v>
      </c>
      <c r="H450" s="23">
        <f t="shared" si="13"/>
        <v>93.914699999999996</v>
      </c>
    </row>
    <row r="451" spans="1:8" x14ac:dyDescent="0.25">
      <c r="A451" t="s">
        <v>88</v>
      </c>
      <c r="B451" s="21">
        <v>38281</v>
      </c>
      <c r="C451" s="22" t="s">
        <v>87</v>
      </c>
      <c r="D451">
        <v>900</v>
      </c>
      <c r="E451">
        <v>51641.279999999999</v>
      </c>
      <c r="F451">
        <v>7623</v>
      </c>
      <c r="G451">
        <f t="shared" ref="G451:G514" si="14">E451-F451</f>
        <v>44018.28</v>
      </c>
      <c r="H451" s="23">
        <f t="shared" ref="H451:H514" si="15">E451/D451</f>
        <v>57.379199999999997</v>
      </c>
    </row>
    <row r="452" spans="1:8" x14ac:dyDescent="0.25">
      <c r="A452" t="s">
        <v>86</v>
      </c>
      <c r="B452" s="21">
        <v>38281</v>
      </c>
      <c r="C452" s="24" t="s">
        <v>96</v>
      </c>
      <c r="D452">
        <v>200</v>
      </c>
      <c r="E452">
        <v>2062.6400000000003</v>
      </c>
      <c r="F452">
        <v>1968</v>
      </c>
      <c r="G452">
        <f t="shared" si="14"/>
        <v>94.640000000000327</v>
      </c>
      <c r="H452" s="23">
        <f t="shared" si="15"/>
        <v>10.313200000000002</v>
      </c>
    </row>
    <row r="453" spans="1:8" x14ac:dyDescent="0.25">
      <c r="A453" t="s">
        <v>86</v>
      </c>
      <c r="B453" s="21">
        <v>38281</v>
      </c>
      <c r="C453" s="24" t="s">
        <v>89</v>
      </c>
      <c r="D453">
        <v>700</v>
      </c>
      <c r="E453">
        <v>3035.3399999999997</v>
      </c>
      <c r="F453">
        <v>6888</v>
      </c>
      <c r="G453">
        <f t="shared" si="14"/>
        <v>-3852.6600000000003</v>
      </c>
      <c r="H453" s="23">
        <f t="shared" si="15"/>
        <v>4.3361999999999998</v>
      </c>
    </row>
    <row r="454" spans="1:8" x14ac:dyDescent="0.25">
      <c r="A454" t="s">
        <v>88</v>
      </c>
      <c r="B454" s="21">
        <v>38281</v>
      </c>
      <c r="C454" s="22" t="s">
        <v>93</v>
      </c>
      <c r="D454">
        <v>800</v>
      </c>
      <c r="E454">
        <v>158639.28</v>
      </c>
      <c r="F454">
        <v>6776</v>
      </c>
      <c r="G454">
        <f t="shared" si="14"/>
        <v>151863.28</v>
      </c>
      <c r="H454" s="23">
        <f t="shared" si="15"/>
        <v>198.29910000000001</v>
      </c>
    </row>
    <row r="455" spans="1:8" x14ac:dyDescent="0.25">
      <c r="A455" t="s">
        <v>86</v>
      </c>
      <c r="B455" s="21">
        <v>38281</v>
      </c>
      <c r="C455" s="24" t="s">
        <v>91</v>
      </c>
      <c r="D455">
        <v>500</v>
      </c>
      <c r="E455">
        <v>6844.2</v>
      </c>
      <c r="F455">
        <v>4920</v>
      </c>
      <c r="G455">
        <f t="shared" si="14"/>
        <v>1924.1999999999998</v>
      </c>
      <c r="H455" s="23">
        <f t="shared" si="15"/>
        <v>13.6884</v>
      </c>
    </row>
    <row r="456" spans="1:8" x14ac:dyDescent="0.25">
      <c r="A456" t="s">
        <v>88</v>
      </c>
      <c r="B456" s="21">
        <v>38282</v>
      </c>
      <c r="C456" s="24" t="s">
        <v>96</v>
      </c>
      <c r="D456">
        <v>700</v>
      </c>
      <c r="E456">
        <v>74848.26999999999</v>
      </c>
      <c r="F456">
        <v>5929</v>
      </c>
      <c r="G456">
        <f t="shared" si="14"/>
        <v>68919.26999999999</v>
      </c>
      <c r="H456" s="23">
        <f t="shared" si="15"/>
        <v>106.92609999999999</v>
      </c>
    </row>
    <row r="457" spans="1:8" x14ac:dyDescent="0.25">
      <c r="A457" t="s">
        <v>86</v>
      </c>
      <c r="B457" s="21">
        <v>38282</v>
      </c>
      <c r="C457" s="24" t="s">
        <v>95</v>
      </c>
      <c r="D457">
        <v>1000</v>
      </c>
      <c r="E457">
        <v>7603.2</v>
      </c>
      <c r="F457">
        <v>9840</v>
      </c>
      <c r="G457">
        <f t="shared" si="14"/>
        <v>-2236.8000000000002</v>
      </c>
      <c r="H457" s="23">
        <f t="shared" si="15"/>
        <v>7.6032000000000002</v>
      </c>
    </row>
    <row r="458" spans="1:8" x14ac:dyDescent="0.25">
      <c r="A458" t="s">
        <v>86</v>
      </c>
      <c r="B458" s="21">
        <v>38284</v>
      </c>
      <c r="C458" s="22" t="s">
        <v>91</v>
      </c>
      <c r="D458">
        <v>500</v>
      </c>
      <c r="E458">
        <v>6300.0000000000009</v>
      </c>
      <c r="F458">
        <v>4920</v>
      </c>
      <c r="G458">
        <f t="shared" si="14"/>
        <v>1380.0000000000009</v>
      </c>
      <c r="H458" s="23">
        <f t="shared" si="15"/>
        <v>12.600000000000001</v>
      </c>
    </row>
    <row r="459" spans="1:8" x14ac:dyDescent="0.25">
      <c r="A459" t="s">
        <v>84</v>
      </c>
      <c r="B459" s="21">
        <v>38284</v>
      </c>
      <c r="C459" s="22" t="s">
        <v>91</v>
      </c>
      <c r="D459">
        <v>900</v>
      </c>
      <c r="E459">
        <v>16321.499999999998</v>
      </c>
      <c r="F459">
        <v>9198</v>
      </c>
      <c r="G459">
        <f t="shared" si="14"/>
        <v>7123.4999999999982</v>
      </c>
      <c r="H459" s="23">
        <f t="shared" si="15"/>
        <v>18.134999999999998</v>
      </c>
    </row>
    <row r="460" spans="1:8" x14ac:dyDescent="0.25">
      <c r="A460" t="s">
        <v>86</v>
      </c>
      <c r="B460" s="21">
        <v>38284</v>
      </c>
      <c r="C460" s="22" t="s">
        <v>91</v>
      </c>
      <c r="D460">
        <v>500</v>
      </c>
      <c r="E460">
        <v>6025.2500000000009</v>
      </c>
      <c r="F460">
        <v>4920</v>
      </c>
      <c r="G460">
        <f t="shared" si="14"/>
        <v>1105.2500000000009</v>
      </c>
      <c r="H460" s="23">
        <f t="shared" si="15"/>
        <v>12.050500000000001</v>
      </c>
    </row>
    <row r="461" spans="1:8" x14ac:dyDescent="0.25">
      <c r="A461" t="s">
        <v>86</v>
      </c>
      <c r="B461" s="21">
        <v>38285</v>
      </c>
      <c r="C461" s="24" t="s">
        <v>96</v>
      </c>
      <c r="D461">
        <v>500</v>
      </c>
      <c r="E461">
        <v>5257.8</v>
      </c>
      <c r="F461">
        <v>4920</v>
      </c>
      <c r="G461">
        <f t="shared" si="14"/>
        <v>337.80000000000018</v>
      </c>
      <c r="H461" s="23">
        <f t="shared" si="15"/>
        <v>10.515600000000001</v>
      </c>
    </row>
    <row r="462" spans="1:8" x14ac:dyDescent="0.25">
      <c r="A462" t="s">
        <v>88</v>
      </c>
      <c r="B462" s="21">
        <v>38286</v>
      </c>
      <c r="C462" s="22" t="s">
        <v>91</v>
      </c>
      <c r="D462">
        <v>800</v>
      </c>
      <c r="E462">
        <v>89944.87999999999</v>
      </c>
      <c r="F462">
        <v>6776</v>
      </c>
      <c r="G462">
        <f t="shared" si="14"/>
        <v>83168.87999999999</v>
      </c>
      <c r="H462" s="23">
        <f t="shared" si="15"/>
        <v>112.43109999999999</v>
      </c>
    </row>
    <row r="463" spans="1:8" x14ac:dyDescent="0.25">
      <c r="A463" t="s">
        <v>84</v>
      </c>
      <c r="B463" s="21">
        <v>38288</v>
      </c>
      <c r="C463" s="22" t="s">
        <v>93</v>
      </c>
      <c r="D463">
        <v>100</v>
      </c>
      <c r="E463">
        <v>938.28</v>
      </c>
      <c r="F463">
        <v>1022</v>
      </c>
      <c r="G463">
        <f t="shared" si="14"/>
        <v>-83.720000000000027</v>
      </c>
      <c r="H463" s="23">
        <f t="shared" si="15"/>
        <v>9.3827999999999996</v>
      </c>
    </row>
    <row r="464" spans="1:8" x14ac:dyDescent="0.25">
      <c r="A464" t="s">
        <v>86</v>
      </c>
      <c r="B464" s="21">
        <v>38289</v>
      </c>
      <c r="C464" s="24" t="s">
        <v>96</v>
      </c>
      <c r="D464">
        <v>1000</v>
      </c>
      <c r="E464">
        <v>4518.7999999999993</v>
      </c>
      <c r="F464">
        <v>9840</v>
      </c>
      <c r="G464">
        <f t="shared" si="14"/>
        <v>-5321.2000000000007</v>
      </c>
      <c r="H464" s="23">
        <f t="shared" si="15"/>
        <v>4.5187999999999997</v>
      </c>
    </row>
    <row r="465" spans="1:8" x14ac:dyDescent="0.25">
      <c r="A465" t="s">
        <v>84</v>
      </c>
      <c r="B465" s="21">
        <v>38290</v>
      </c>
      <c r="C465" s="22" t="s">
        <v>91</v>
      </c>
      <c r="D465">
        <v>600</v>
      </c>
      <c r="E465">
        <v>5527.2000000000007</v>
      </c>
      <c r="F465">
        <v>6132</v>
      </c>
      <c r="G465">
        <f t="shared" si="14"/>
        <v>-604.79999999999927</v>
      </c>
      <c r="H465" s="23">
        <f t="shared" si="15"/>
        <v>9.2120000000000015</v>
      </c>
    </row>
    <row r="466" spans="1:8" x14ac:dyDescent="0.25">
      <c r="A466" t="s">
        <v>88</v>
      </c>
      <c r="B466" s="21">
        <v>38290</v>
      </c>
      <c r="C466" s="24" t="s">
        <v>89</v>
      </c>
      <c r="D466">
        <v>500</v>
      </c>
      <c r="E466">
        <v>46238</v>
      </c>
      <c r="F466">
        <v>4235</v>
      </c>
      <c r="G466">
        <f t="shared" si="14"/>
        <v>42003</v>
      </c>
      <c r="H466" s="23">
        <f t="shared" si="15"/>
        <v>92.475999999999999</v>
      </c>
    </row>
    <row r="467" spans="1:8" x14ac:dyDescent="0.25">
      <c r="A467" t="s">
        <v>84</v>
      </c>
      <c r="B467" s="21">
        <v>38290</v>
      </c>
      <c r="C467" s="24" t="s">
        <v>87</v>
      </c>
      <c r="D467">
        <v>100</v>
      </c>
      <c r="E467">
        <v>1401.6400000000003</v>
      </c>
      <c r="F467">
        <v>1022</v>
      </c>
      <c r="G467">
        <f t="shared" si="14"/>
        <v>379.64000000000033</v>
      </c>
      <c r="H467" s="23">
        <f t="shared" si="15"/>
        <v>14.016400000000003</v>
      </c>
    </row>
    <row r="468" spans="1:8" x14ac:dyDescent="0.25">
      <c r="A468" t="s">
        <v>84</v>
      </c>
      <c r="B468" s="21">
        <v>38291</v>
      </c>
      <c r="C468" s="22" t="s">
        <v>93</v>
      </c>
      <c r="D468">
        <v>100</v>
      </c>
      <c r="E468">
        <v>1757.2499999999998</v>
      </c>
      <c r="F468">
        <v>1022</v>
      </c>
      <c r="G468">
        <f t="shared" si="14"/>
        <v>735.24999999999977</v>
      </c>
      <c r="H468" s="23">
        <f t="shared" si="15"/>
        <v>17.572499999999998</v>
      </c>
    </row>
    <row r="469" spans="1:8" x14ac:dyDescent="0.25">
      <c r="A469" t="s">
        <v>84</v>
      </c>
      <c r="B469" s="21">
        <v>38294</v>
      </c>
      <c r="C469" s="24" t="s">
        <v>89</v>
      </c>
      <c r="D469">
        <v>500</v>
      </c>
      <c r="E469">
        <v>4045.1</v>
      </c>
      <c r="F469">
        <v>5110</v>
      </c>
      <c r="G469">
        <f t="shared" si="14"/>
        <v>-1064.9000000000001</v>
      </c>
      <c r="H469" s="23">
        <f t="shared" si="15"/>
        <v>8.0901999999999994</v>
      </c>
    </row>
    <row r="470" spans="1:8" x14ac:dyDescent="0.25">
      <c r="A470" t="s">
        <v>84</v>
      </c>
      <c r="B470" s="21">
        <v>38294</v>
      </c>
      <c r="C470" s="22" t="s">
        <v>95</v>
      </c>
      <c r="D470">
        <v>600</v>
      </c>
      <c r="E470">
        <v>9585.119999999999</v>
      </c>
      <c r="F470">
        <v>6132</v>
      </c>
      <c r="G470">
        <f t="shared" si="14"/>
        <v>3453.119999999999</v>
      </c>
      <c r="H470" s="23">
        <f t="shared" si="15"/>
        <v>15.975199999999999</v>
      </c>
    </row>
    <row r="471" spans="1:8" x14ac:dyDescent="0.25">
      <c r="A471" t="s">
        <v>88</v>
      </c>
      <c r="B471" s="21">
        <v>38295</v>
      </c>
      <c r="C471" s="22" t="s">
        <v>97</v>
      </c>
      <c r="D471">
        <v>800</v>
      </c>
      <c r="E471">
        <v>13593.6</v>
      </c>
      <c r="F471">
        <v>6776</v>
      </c>
      <c r="G471">
        <f t="shared" si="14"/>
        <v>6817.6</v>
      </c>
      <c r="H471" s="23">
        <f t="shared" si="15"/>
        <v>16.992000000000001</v>
      </c>
    </row>
    <row r="472" spans="1:8" x14ac:dyDescent="0.25">
      <c r="A472" t="s">
        <v>88</v>
      </c>
      <c r="B472" s="21">
        <v>38295</v>
      </c>
      <c r="C472" s="24" t="s">
        <v>89</v>
      </c>
      <c r="D472">
        <v>400</v>
      </c>
      <c r="E472">
        <v>82308.960000000006</v>
      </c>
      <c r="F472">
        <v>3388</v>
      </c>
      <c r="G472">
        <f t="shared" si="14"/>
        <v>78920.960000000006</v>
      </c>
      <c r="H472" s="23">
        <f t="shared" si="15"/>
        <v>205.7724</v>
      </c>
    </row>
    <row r="473" spans="1:8" x14ac:dyDescent="0.25">
      <c r="A473" t="s">
        <v>88</v>
      </c>
      <c r="B473" s="21">
        <v>38298</v>
      </c>
      <c r="C473" s="24" t="s">
        <v>96</v>
      </c>
      <c r="D473">
        <v>400</v>
      </c>
      <c r="E473">
        <v>9425.4</v>
      </c>
      <c r="F473">
        <v>3388</v>
      </c>
      <c r="G473">
        <f t="shared" si="14"/>
        <v>6037.4</v>
      </c>
      <c r="H473" s="23">
        <f t="shared" si="15"/>
        <v>23.563499999999998</v>
      </c>
    </row>
    <row r="474" spans="1:8" x14ac:dyDescent="0.25">
      <c r="A474" t="s">
        <v>84</v>
      </c>
      <c r="B474" s="21">
        <v>38298</v>
      </c>
      <c r="C474" s="22" t="s">
        <v>91</v>
      </c>
      <c r="D474">
        <v>700</v>
      </c>
      <c r="E474">
        <v>16741.759999999998</v>
      </c>
      <c r="F474">
        <v>7154</v>
      </c>
      <c r="G474">
        <f t="shared" si="14"/>
        <v>9587.7599999999984</v>
      </c>
      <c r="H474" s="23">
        <f t="shared" si="15"/>
        <v>23.916799999999999</v>
      </c>
    </row>
    <row r="475" spans="1:8" x14ac:dyDescent="0.25">
      <c r="A475" t="s">
        <v>84</v>
      </c>
      <c r="B475" s="21">
        <v>38299</v>
      </c>
      <c r="C475" s="22" t="s">
        <v>93</v>
      </c>
      <c r="D475">
        <v>700</v>
      </c>
      <c r="E475">
        <v>5800.06</v>
      </c>
      <c r="F475">
        <v>7154</v>
      </c>
      <c r="G475">
        <f t="shared" si="14"/>
        <v>-1353.9399999999996</v>
      </c>
      <c r="H475" s="23">
        <f t="shared" si="15"/>
        <v>8.2858000000000001</v>
      </c>
    </row>
    <row r="476" spans="1:8" x14ac:dyDescent="0.25">
      <c r="A476" t="s">
        <v>86</v>
      </c>
      <c r="B476" s="21">
        <v>38301</v>
      </c>
      <c r="C476" s="24" t="s">
        <v>96</v>
      </c>
      <c r="D476">
        <v>500</v>
      </c>
      <c r="E476">
        <v>4969.8</v>
      </c>
      <c r="F476">
        <v>4920</v>
      </c>
      <c r="G476">
        <f t="shared" si="14"/>
        <v>49.800000000000182</v>
      </c>
      <c r="H476" s="23">
        <f t="shared" si="15"/>
        <v>9.9396000000000004</v>
      </c>
    </row>
    <row r="477" spans="1:8" x14ac:dyDescent="0.25">
      <c r="A477" t="s">
        <v>86</v>
      </c>
      <c r="B477" s="21">
        <v>38303</v>
      </c>
      <c r="C477" s="24" t="s">
        <v>96</v>
      </c>
      <c r="D477">
        <v>800</v>
      </c>
      <c r="E477">
        <v>11460.16</v>
      </c>
      <c r="F477">
        <v>7872</v>
      </c>
      <c r="G477">
        <f t="shared" si="14"/>
        <v>3588.16</v>
      </c>
      <c r="H477" s="23">
        <f t="shared" si="15"/>
        <v>14.325200000000001</v>
      </c>
    </row>
    <row r="478" spans="1:8" x14ac:dyDescent="0.25">
      <c r="A478" t="s">
        <v>86</v>
      </c>
      <c r="B478" s="21">
        <v>38303</v>
      </c>
      <c r="C478" s="24" t="s">
        <v>89</v>
      </c>
      <c r="D478">
        <v>600</v>
      </c>
      <c r="E478">
        <v>5497.08</v>
      </c>
      <c r="F478">
        <v>5904</v>
      </c>
      <c r="G478">
        <f t="shared" si="14"/>
        <v>-406.92000000000007</v>
      </c>
      <c r="H478" s="23">
        <f t="shared" si="15"/>
        <v>9.1617999999999995</v>
      </c>
    </row>
    <row r="479" spans="1:8" x14ac:dyDescent="0.25">
      <c r="A479" t="s">
        <v>84</v>
      </c>
      <c r="B479" s="21">
        <v>38303</v>
      </c>
      <c r="C479" s="24" t="s">
        <v>87</v>
      </c>
      <c r="D479">
        <v>800</v>
      </c>
      <c r="E479">
        <v>21507.360000000001</v>
      </c>
      <c r="F479">
        <v>8176</v>
      </c>
      <c r="G479">
        <f t="shared" si="14"/>
        <v>13331.36</v>
      </c>
      <c r="H479" s="23">
        <f t="shared" si="15"/>
        <v>26.8842</v>
      </c>
    </row>
    <row r="480" spans="1:8" x14ac:dyDescent="0.25">
      <c r="A480" t="s">
        <v>86</v>
      </c>
      <c r="B480" s="21">
        <v>38303</v>
      </c>
      <c r="C480" s="24" t="s">
        <v>95</v>
      </c>
      <c r="D480">
        <v>700</v>
      </c>
      <c r="E480">
        <v>6357.12</v>
      </c>
      <c r="F480">
        <v>6888</v>
      </c>
      <c r="G480">
        <f t="shared" si="14"/>
        <v>-530.88000000000011</v>
      </c>
      <c r="H480" s="23">
        <f t="shared" si="15"/>
        <v>9.0815999999999999</v>
      </c>
    </row>
    <row r="481" spans="1:8" x14ac:dyDescent="0.25">
      <c r="A481" t="s">
        <v>86</v>
      </c>
      <c r="B481" s="21">
        <v>38304</v>
      </c>
      <c r="C481" s="22" t="s">
        <v>85</v>
      </c>
      <c r="D481">
        <v>1000</v>
      </c>
      <c r="E481">
        <v>9348.1999999999989</v>
      </c>
      <c r="F481">
        <v>9840</v>
      </c>
      <c r="G481">
        <f t="shared" si="14"/>
        <v>-491.80000000000109</v>
      </c>
      <c r="H481" s="23">
        <f t="shared" si="15"/>
        <v>9.3481999999999985</v>
      </c>
    </row>
    <row r="482" spans="1:8" x14ac:dyDescent="0.25">
      <c r="A482" t="s">
        <v>88</v>
      </c>
      <c r="B482" s="21">
        <v>38305</v>
      </c>
      <c r="C482" s="24" t="s">
        <v>94</v>
      </c>
      <c r="D482">
        <v>900</v>
      </c>
      <c r="E482">
        <v>88173.900000000009</v>
      </c>
      <c r="F482">
        <v>7623</v>
      </c>
      <c r="G482">
        <f t="shared" si="14"/>
        <v>80550.900000000009</v>
      </c>
      <c r="H482" s="23">
        <f t="shared" si="15"/>
        <v>97.971000000000004</v>
      </c>
    </row>
    <row r="483" spans="1:8" x14ac:dyDescent="0.25">
      <c r="A483" t="s">
        <v>86</v>
      </c>
      <c r="B483" s="21">
        <v>38305</v>
      </c>
      <c r="C483" s="22" t="s">
        <v>87</v>
      </c>
      <c r="D483">
        <v>900</v>
      </c>
      <c r="E483">
        <v>9675.18</v>
      </c>
      <c r="F483">
        <v>8856</v>
      </c>
      <c r="G483">
        <f t="shared" si="14"/>
        <v>819.18000000000029</v>
      </c>
      <c r="H483" s="23">
        <f t="shared" si="15"/>
        <v>10.7502</v>
      </c>
    </row>
    <row r="484" spans="1:8" x14ac:dyDescent="0.25">
      <c r="A484" t="s">
        <v>86</v>
      </c>
      <c r="B484" s="21">
        <v>38305</v>
      </c>
      <c r="C484" s="22" t="s">
        <v>85</v>
      </c>
      <c r="D484">
        <v>900</v>
      </c>
      <c r="E484">
        <v>5311.9800000000005</v>
      </c>
      <c r="F484">
        <v>8856</v>
      </c>
      <c r="G484">
        <f t="shared" si="14"/>
        <v>-3544.0199999999995</v>
      </c>
      <c r="H484" s="23">
        <f t="shared" si="15"/>
        <v>5.9022000000000006</v>
      </c>
    </row>
    <row r="485" spans="1:8" x14ac:dyDescent="0.25">
      <c r="A485" t="s">
        <v>88</v>
      </c>
      <c r="B485" s="21">
        <v>38305</v>
      </c>
      <c r="C485" s="24" t="s">
        <v>95</v>
      </c>
      <c r="D485">
        <v>500</v>
      </c>
      <c r="E485">
        <v>52564.200000000004</v>
      </c>
      <c r="F485">
        <v>4235</v>
      </c>
      <c r="G485">
        <f t="shared" si="14"/>
        <v>48329.200000000004</v>
      </c>
      <c r="H485" s="23">
        <f t="shared" si="15"/>
        <v>105.12840000000001</v>
      </c>
    </row>
    <row r="486" spans="1:8" x14ac:dyDescent="0.25">
      <c r="A486" t="s">
        <v>88</v>
      </c>
      <c r="B486" s="21">
        <v>38306</v>
      </c>
      <c r="C486" s="24" t="s">
        <v>92</v>
      </c>
      <c r="D486">
        <v>1000</v>
      </c>
      <c r="E486">
        <v>19665</v>
      </c>
      <c r="F486">
        <v>8470</v>
      </c>
      <c r="G486">
        <f t="shared" si="14"/>
        <v>11195</v>
      </c>
      <c r="H486" s="23">
        <f t="shared" si="15"/>
        <v>19.664999999999999</v>
      </c>
    </row>
    <row r="487" spans="1:8" x14ac:dyDescent="0.25">
      <c r="A487" t="s">
        <v>86</v>
      </c>
      <c r="B487" s="21">
        <v>38307</v>
      </c>
      <c r="C487" s="22" t="s">
        <v>93</v>
      </c>
      <c r="D487">
        <v>600</v>
      </c>
      <c r="E487">
        <v>6864.0000000000009</v>
      </c>
      <c r="F487">
        <v>5904</v>
      </c>
      <c r="G487">
        <f t="shared" si="14"/>
        <v>960.00000000000091</v>
      </c>
      <c r="H487" s="23">
        <f t="shared" si="15"/>
        <v>11.440000000000001</v>
      </c>
    </row>
    <row r="488" spans="1:8" x14ac:dyDescent="0.25">
      <c r="A488" t="s">
        <v>84</v>
      </c>
      <c r="B488" s="21">
        <v>38307</v>
      </c>
      <c r="C488" s="22" t="s">
        <v>93</v>
      </c>
      <c r="D488">
        <v>600</v>
      </c>
      <c r="E488">
        <v>10260</v>
      </c>
      <c r="F488">
        <v>6132</v>
      </c>
      <c r="G488">
        <f t="shared" si="14"/>
        <v>4128</v>
      </c>
      <c r="H488" s="23">
        <f t="shared" si="15"/>
        <v>17.100000000000001</v>
      </c>
    </row>
    <row r="489" spans="1:8" x14ac:dyDescent="0.25">
      <c r="A489" t="s">
        <v>86</v>
      </c>
      <c r="B489" s="21">
        <v>38309</v>
      </c>
      <c r="C489" s="24" t="s">
        <v>96</v>
      </c>
      <c r="D489">
        <v>800</v>
      </c>
      <c r="E489">
        <v>4284</v>
      </c>
      <c r="F489">
        <v>7872</v>
      </c>
      <c r="G489">
        <f t="shared" si="14"/>
        <v>-3588</v>
      </c>
      <c r="H489" s="23">
        <f t="shared" si="15"/>
        <v>5.3550000000000004</v>
      </c>
    </row>
    <row r="490" spans="1:8" x14ac:dyDescent="0.25">
      <c r="A490" t="s">
        <v>88</v>
      </c>
      <c r="B490" s="21">
        <v>38310</v>
      </c>
      <c r="C490" s="24" t="s">
        <v>89</v>
      </c>
      <c r="D490">
        <v>200</v>
      </c>
      <c r="E490">
        <v>3414.96</v>
      </c>
      <c r="F490">
        <v>1694</v>
      </c>
      <c r="G490">
        <f t="shared" si="14"/>
        <v>1720.96</v>
      </c>
      <c r="H490" s="23">
        <f t="shared" si="15"/>
        <v>17.0748</v>
      </c>
    </row>
    <row r="491" spans="1:8" x14ac:dyDescent="0.25">
      <c r="A491" t="s">
        <v>84</v>
      </c>
      <c r="B491" s="21">
        <v>38310</v>
      </c>
      <c r="C491" s="24" t="s">
        <v>87</v>
      </c>
      <c r="D491">
        <v>1000</v>
      </c>
      <c r="E491">
        <v>9035.4000000000015</v>
      </c>
      <c r="F491">
        <v>10220</v>
      </c>
      <c r="G491">
        <f t="shared" si="14"/>
        <v>-1184.5999999999985</v>
      </c>
      <c r="H491" s="23">
        <f t="shared" si="15"/>
        <v>9.035400000000001</v>
      </c>
    </row>
    <row r="492" spans="1:8" x14ac:dyDescent="0.25">
      <c r="A492" t="s">
        <v>88</v>
      </c>
      <c r="B492" s="21">
        <v>38310</v>
      </c>
      <c r="C492" s="24" t="s">
        <v>95</v>
      </c>
      <c r="D492">
        <v>400</v>
      </c>
      <c r="E492">
        <v>6123.2</v>
      </c>
      <c r="F492">
        <v>3388</v>
      </c>
      <c r="G492">
        <f t="shared" si="14"/>
        <v>2735.2</v>
      </c>
      <c r="H492" s="23">
        <f t="shared" si="15"/>
        <v>15.308</v>
      </c>
    </row>
    <row r="493" spans="1:8" x14ac:dyDescent="0.25">
      <c r="A493" t="s">
        <v>86</v>
      </c>
      <c r="B493" s="21">
        <v>38311</v>
      </c>
      <c r="C493" s="24" t="s">
        <v>96</v>
      </c>
      <c r="D493">
        <v>300</v>
      </c>
      <c r="E493">
        <v>4231.8</v>
      </c>
      <c r="F493">
        <v>2952</v>
      </c>
      <c r="G493">
        <f t="shared" si="14"/>
        <v>1279.8000000000002</v>
      </c>
      <c r="H493" s="23">
        <f t="shared" si="15"/>
        <v>14.106</v>
      </c>
    </row>
    <row r="494" spans="1:8" x14ac:dyDescent="0.25">
      <c r="A494" t="s">
        <v>86</v>
      </c>
      <c r="B494" s="21">
        <v>38311</v>
      </c>
      <c r="C494" s="22" t="s">
        <v>93</v>
      </c>
      <c r="D494">
        <v>500</v>
      </c>
      <c r="E494">
        <v>3399</v>
      </c>
      <c r="F494">
        <v>4920</v>
      </c>
      <c r="G494">
        <f t="shared" si="14"/>
        <v>-1521</v>
      </c>
      <c r="H494" s="23">
        <f t="shared" si="15"/>
        <v>6.798</v>
      </c>
    </row>
    <row r="495" spans="1:8" x14ac:dyDescent="0.25">
      <c r="A495" t="s">
        <v>86</v>
      </c>
      <c r="B495" s="21">
        <v>38312</v>
      </c>
      <c r="C495" s="22" t="s">
        <v>91</v>
      </c>
      <c r="D495">
        <v>200</v>
      </c>
      <c r="E495">
        <v>1676.56</v>
      </c>
      <c r="F495">
        <v>1968</v>
      </c>
      <c r="G495">
        <f t="shared" si="14"/>
        <v>-291.44000000000005</v>
      </c>
      <c r="H495" s="23">
        <f t="shared" si="15"/>
        <v>8.3827999999999996</v>
      </c>
    </row>
    <row r="496" spans="1:8" x14ac:dyDescent="0.25">
      <c r="A496" t="s">
        <v>86</v>
      </c>
      <c r="B496" s="21">
        <v>38313</v>
      </c>
      <c r="C496" s="24" t="s">
        <v>96</v>
      </c>
      <c r="D496">
        <v>400</v>
      </c>
      <c r="E496">
        <v>4267.8</v>
      </c>
      <c r="F496">
        <v>3936</v>
      </c>
      <c r="G496">
        <f t="shared" si="14"/>
        <v>331.80000000000018</v>
      </c>
      <c r="H496" s="23">
        <f t="shared" si="15"/>
        <v>10.669500000000001</v>
      </c>
    </row>
    <row r="497" spans="1:8" x14ac:dyDescent="0.25">
      <c r="A497" t="s">
        <v>86</v>
      </c>
      <c r="B497" s="21">
        <v>38313</v>
      </c>
      <c r="C497" s="24" t="s">
        <v>96</v>
      </c>
      <c r="D497">
        <v>100</v>
      </c>
      <c r="E497">
        <v>1108.6000000000001</v>
      </c>
      <c r="F497">
        <v>984</v>
      </c>
      <c r="G497">
        <f t="shared" si="14"/>
        <v>124.60000000000014</v>
      </c>
      <c r="H497" s="23">
        <f t="shared" si="15"/>
        <v>11.086000000000002</v>
      </c>
    </row>
    <row r="498" spans="1:8" x14ac:dyDescent="0.25">
      <c r="A498" t="s">
        <v>88</v>
      </c>
      <c r="B498" s="21">
        <v>38313</v>
      </c>
      <c r="C498" s="24" t="s">
        <v>87</v>
      </c>
      <c r="D498">
        <v>900</v>
      </c>
      <c r="E498">
        <v>73170.720000000001</v>
      </c>
      <c r="F498">
        <v>7623</v>
      </c>
      <c r="G498">
        <f t="shared" si="14"/>
        <v>65547.72</v>
      </c>
      <c r="H498" s="23">
        <f t="shared" si="15"/>
        <v>81.300799999999995</v>
      </c>
    </row>
    <row r="499" spans="1:8" x14ac:dyDescent="0.25">
      <c r="A499" t="s">
        <v>86</v>
      </c>
      <c r="B499" s="21">
        <v>38314</v>
      </c>
      <c r="C499" s="24" t="s">
        <v>96</v>
      </c>
      <c r="D499">
        <v>400</v>
      </c>
      <c r="E499">
        <v>3117.5200000000004</v>
      </c>
      <c r="F499">
        <v>3936</v>
      </c>
      <c r="G499">
        <f t="shared" si="14"/>
        <v>-818.47999999999956</v>
      </c>
      <c r="H499" s="23">
        <f t="shared" si="15"/>
        <v>7.7938000000000009</v>
      </c>
    </row>
    <row r="500" spans="1:8" x14ac:dyDescent="0.25">
      <c r="A500" t="s">
        <v>86</v>
      </c>
      <c r="B500" s="21">
        <v>38314</v>
      </c>
      <c r="C500" s="24" t="s">
        <v>87</v>
      </c>
      <c r="D500">
        <v>300</v>
      </c>
      <c r="E500">
        <v>3037.14</v>
      </c>
      <c r="F500">
        <v>2952</v>
      </c>
      <c r="G500">
        <f t="shared" si="14"/>
        <v>85.139999999999873</v>
      </c>
      <c r="H500" s="23">
        <f t="shared" si="15"/>
        <v>10.123799999999999</v>
      </c>
    </row>
    <row r="501" spans="1:8" x14ac:dyDescent="0.25">
      <c r="A501" t="s">
        <v>84</v>
      </c>
      <c r="B501" s="21">
        <v>38315</v>
      </c>
      <c r="C501" s="24" t="s">
        <v>92</v>
      </c>
      <c r="D501">
        <v>400</v>
      </c>
      <c r="E501">
        <v>8727.1200000000008</v>
      </c>
      <c r="F501">
        <v>4088</v>
      </c>
      <c r="G501">
        <f t="shared" si="14"/>
        <v>4639.1200000000008</v>
      </c>
      <c r="H501" s="23">
        <f t="shared" si="15"/>
        <v>21.817800000000002</v>
      </c>
    </row>
    <row r="502" spans="1:8" x14ac:dyDescent="0.25">
      <c r="A502" t="s">
        <v>84</v>
      </c>
      <c r="B502" s="21">
        <v>38315</v>
      </c>
      <c r="C502" s="22" t="s">
        <v>96</v>
      </c>
      <c r="D502">
        <v>100</v>
      </c>
      <c r="E502">
        <v>939.06</v>
      </c>
      <c r="F502">
        <v>1022</v>
      </c>
      <c r="G502">
        <f t="shared" si="14"/>
        <v>-82.940000000000055</v>
      </c>
      <c r="H502" s="23">
        <f t="shared" si="15"/>
        <v>9.3905999999999992</v>
      </c>
    </row>
    <row r="503" spans="1:8" x14ac:dyDescent="0.25">
      <c r="A503" t="s">
        <v>86</v>
      </c>
      <c r="B503" s="21">
        <v>38318</v>
      </c>
      <c r="C503" s="24" t="s">
        <v>96</v>
      </c>
      <c r="D503">
        <v>400</v>
      </c>
      <c r="E503">
        <v>3808.8</v>
      </c>
      <c r="F503">
        <v>3936</v>
      </c>
      <c r="G503">
        <f t="shared" si="14"/>
        <v>-127.19999999999982</v>
      </c>
      <c r="H503" s="23">
        <f t="shared" si="15"/>
        <v>9.5220000000000002</v>
      </c>
    </row>
    <row r="504" spans="1:8" x14ac:dyDescent="0.25">
      <c r="A504" t="s">
        <v>86</v>
      </c>
      <c r="B504" s="21">
        <v>38318</v>
      </c>
      <c r="C504" s="24" t="s">
        <v>89</v>
      </c>
      <c r="D504">
        <v>500</v>
      </c>
      <c r="E504">
        <v>2076.9</v>
      </c>
      <c r="F504">
        <v>4920</v>
      </c>
      <c r="G504">
        <f t="shared" si="14"/>
        <v>-2843.1</v>
      </c>
      <c r="H504" s="23">
        <f t="shared" si="15"/>
        <v>4.1538000000000004</v>
      </c>
    </row>
    <row r="505" spans="1:8" x14ac:dyDescent="0.25">
      <c r="A505" t="s">
        <v>86</v>
      </c>
      <c r="B505" s="21">
        <v>38318</v>
      </c>
      <c r="C505" s="22" t="s">
        <v>93</v>
      </c>
      <c r="D505">
        <v>100</v>
      </c>
      <c r="E505">
        <v>1002</v>
      </c>
      <c r="F505">
        <v>984</v>
      </c>
      <c r="G505">
        <f t="shared" si="14"/>
        <v>18</v>
      </c>
      <c r="H505" s="23">
        <f t="shared" si="15"/>
        <v>10.02</v>
      </c>
    </row>
    <row r="506" spans="1:8" x14ac:dyDescent="0.25">
      <c r="A506" t="s">
        <v>84</v>
      </c>
      <c r="B506" s="21">
        <v>38318</v>
      </c>
      <c r="C506" s="22" t="s">
        <v>93</v>
      </c>
      <c r="D506">
        <v>500</v>
      </c>
      <c r="E506">
        <v>8258.4</v>
      </c>
      <c r="F506">
        <v>5110</v>
      </c>
      <c r="G506">
        <f t="shared" si="14"/>
        <v>3148.3999999999996</v>
      </c>
      <c r="H506" s="23">
        <f t="shared" si="15"/>
        <v>16.5168</v>
      </c>
    </row>
    <row r="507" spans="1:8" x14ac:dyDescent="0.25">
      <c r="A507" t="s">
        <v>86</v>
      </c>
      <c r="B507" s="21">
        <v>38319</v>
      </c>
      <c r="C507" s="24" t="s">
        <v>94</v>
      </c>
      <c r="D507">
        <v>600</v>
      </c>
      <c r="E507">
        <v>5520.06</v>
      </c>
      <c r="F507">
        <v>5904</v>
      </c>
      <c r="G507">
        <f t="shared" si="14"/>
        <v>-383.9399999999996</v>
      </c>
      <c r="H507" s="23">
        <f t="shared" si="15"/>
        <v>9.2001000000000008</v>
      </c>
    </row>
    <row r="508" spans="1:8" x14ac:dyDescent="0.25">
      <c r="A508" t="s">
        <v>84</v>
      </c>
      <c r="B508" s="21">
        <v>38319</v>
      </c>
      <c r="C508" s="24" t="s">
        <v>89</v>
      </c>
      <c r="D508">
        <v>300</v>
      </c>
      <c r="E508">
        <v>7871.76</v>
      </c>
      <c r="F508">
        <v>3066</v>
      </c>
      <c r="G508">
        <f t="shared" si="14"/>
        <v>4805.76</v>
      </c>
      <c r="H508" s="23">
        <f t="shared" si="15"/>
        <v>26.2392</v>
      </c>
    </row>
    <row r="509" spans="1:8" x14ac:dyDescent="0.25">
      <c r="A509" t="s">
        <v>88</v>
      </c>
      <c r="B509" s="21">
        <v>38320</v>
      </c>
      <c r="C509" s="24" t="s">
        <v>87</v>
      </c>
      <c r="D509">
        <v>300</v>
      </c>
      <c r="E509">
        <v>34782.239999999998</v>
      </c>
      <c r="F509">
        <v>2541</v>
      </c>
      <c r="G509">
        <f t="shared" si="14"/>
        <v>32241.239999999998</v>
      </c>
      <c r="H509" s="23">
        <f t="shared" si="15"/>
        <v>115.9408</v>
      </c>
    </row>
    <row r="510" spans="1:8" x14ac:dyDescent="0.25">
      <c r="A510" t="s">
        <v>86</v>
      </c>
      <c r="B510" s="21">
        <v>38320</v>
      </c>
      <c r="C510" s="24" t="s">
        <v>95</v>
      </c>
      <c r="D510">
        <v>800</v>
      </c>
      <c r="E510">
        <v>4434.4000000000005</v>
      </c>
      <c r="F510">
        <v>7872</v>
      </c>
      <c r="G510">
        <f t="shared" si="14"/>
        <v>-3437.5999999999995</v>
      </c>
      <c r="H510" s="23">
        <f t="shared" si="15"/>
        <v>5.543000000000001</v>
      </c>
    </row>
    <row r="511" spans="1:8" x14ac:dyDescent="0.25">
      <c r="A511" t="s">
        <v>84</v>
      </c>
      <c r="B511" s="21">
        <v>38321</v>
      </c>
      <c r="C511" s="22" t="s">
        <v>93</v>
      </c>
      <c r="D511">
        <v>900</v>
      </c>
      <c r="E511">
        <v>24946.83</v>
      </c>
      <c r="F511">
        <v>9198</v>
      </c>
      <c r="G511">
        <f t="shared" si="14"/>
        <v>15748.830000000002</v>
      </c>
      <c r="H511" s="23">
        <f t="shared" si="15"/>
        <v>27.718700000000002</v>
      </c>
    </row>
    <row r="512" spans="1:8" x14ac:dyDescent="0.25">
      <c r="A512" t="s">
        <v>86</v>
      </c>
      <c r="B512" s="21">
        <v>38321</v>
      </c>
      <c r="C512" s="22" t="s">
        <v>98</v>
      </c>
      <c r="D512">
        <v>200</v>
      </c>
      <c r="E512">
        <v>2010.4200000000003</v>
      </c>
      <c r="F512">
        <v>1968</v>
      </c>
      <c r="G512">
        <f t="shared" si="14"/>
        <v>42.4200000000003</v>
      </c>
      <c r="H512" s="23">
        <f t="shared" si="15"/>
        <v>10.052100000000001</v>
      </c>
    </row>
    <row r="513" spans="1:8" x14ac:dyDescent="0.25">
      <c r="A513" t="s">
        <v>86</v>
      </c>
      <c r="B513" s="21">
        <v>38322</v>
      </c>
      <c r="C513" s="22" t="s">
        <v>91</v>
      </c>
      <c r="D513">
        <v>1000</v>
      </c>
      <c r="E513">
        <v>12504</v>
      </c>
      <c r="F513">
        <v>9840</v>
      </c>
      <c r="G513">
        <f t="shared" si="14"/>
        <v>2664</v>
      </c>
      <c r="H513" s="23">
        <f t="shared" si="15"/>
        <v>12.504</v>
      </c>
    </row>
    <row r="514" spans="1:8" x14ac:dyDescent="0.25">
      <c r="A514" t="s">
        <v>86</v>
      </c>
      <c r="B514" s="21">
        <v>38322</v>
      </c>
      <c r="C514" s="24" t="s">
        <v>95</v>
      </c>
      <c r="D514">
        <v>800</v>
      </c>
      <c r="E514">
        <v>6770.4</v>
      </c>
      <c r="F514">
        <v>7872</v>
      </c>
      <c r="G514">
        <f t="shared" si="14"/>
        <v>-1101.6000000000004</v>
      </c>
      <c r="H514" s="23">
        <f t="shared" si="15"/>
        <v>8.4629999999999992</v>
      </c>
    </row>
    <row r="515" spans="1:8" x14ac:dyDescent="0.25">
      <c r="A515" t="s">
        <v>84</v>
      </c>
      <c r="B515" s="21">
        <v>38322</v>
      </c>
      <c r="C515" s="24" t="s">
        <v>87</v>
      </c>
      <c r="D515">
        <v>600</v>
      </c>
      <c r="E515">
        <v>5183.1000000000004</v>
      </c>
      <c r="F515">
        <v>6132</v>
      </c>
      <c r="G515">
        <f t="shared" ref="G515:G564" si="16">E515-F515</f>
        <v>-948.89999999999964</v>
      </c>
      <c r="H515" s="23">
        <f t="shared" ref="H515:H564" si="17">E515/D515</f>
        <v>8.6385000000000005</v>
      </c>
    </row>
    <row r="516" spans="1:8" x14ac:dyDescent="0.25">
      <c r="A516" t="s">
        <v>86</v>
      </c>
      <c r="B516" s="21">
        <v>38324</v>
      </c>
      <c r="C516" s="24" t="s">
        <v>94</v>
      </c>
      <c r="D516">
        <v>900</v>
      </c>
      <c r="E516">
        <v>13789.440000000002</v>
      </c>
      <c r="F516">
        <v>8856</v>
      </c>
      <c r="G516">
        <f t="shared" si="16"/>
        <v>4933.4400000000023</v>
      </c>
      <c r="H516" s="23">
        <f t="shared" si="17"/>
        <v>15.321600000000002</v>
      </c>
    </row>
    <row r="517" spans="1:8" x14ac:dyDescent="0.25">
      <c r="A517" t="s">
        <v>84</v>
      </c>
      <c r="B517" s="21">
        <v>38325</v>
      </c>
      <c r="C517" s="24" t="s">
        <v>96</v>
      </c>
      <c r="D517">
        <v>400</v>
      </c>
      <c r="E517">
        <v>9112.4000000000015</v>
      </c>
      <c r="F517">
        <v>4088</v>
      </c>
      <c r="G517">
        <f t="shared" si="16"/>
        <v>5024.4000000000015</v>
      </c>
      <c r="H517" s="23">
        <f t="shared" si="17"/>
        <v>22.781000000000002</v>
      </c>
    </row>
    <row r="518" spans="1:8" x14ac:dyDescent="0.25">
      <c r="A518" t="s">
        <v>84</v>
      </c>
      <c r="B518" s="21">
        <v>38325</v>
      </c>
      <c r="C518" s="22" t="s">
        <v>85</v>
      </c>
      <c r="D518">
        <v>800</v>
      </c>
      <c r="E518">
        <v>20820.240000000002</v>
      </c>
      <c r="F518">
        <v>8176</v>
      </c>
      <c r="G518">
        <f t="shared" si="16"/>
        <v>12644.240000000002</v>
      </c>
      <c r="H518" s="23">
        <f t="shared" si="17"/>
        <v>26.025300000000001</v>
      </c>
    </row>
    <row r="519" spans="1:8" x14ac:dyDescent="0.25">
      <c r="A519" t="s">
        <v>86</v>
      </c>
      <c r="B519" s="21">
        <v>38325</v>
      </c>
      <c r="C519" s="24" t="s">
        <v>95</v>
      </c>
      <c r="D519">
        <v>500</v>
      </c>
      <c r="E519">
        <v>4304</v>
      </c>
      <c r="F519">
        <v>4920</v>
      </c>
      <c r="G519">
        <f t="shared" si="16"/>
        <v>-616</v>
      </c>
      <c r="H519" s="23">
        <f t="shared" si="17"/>
        <v>8.6080000000000005</v>
      </c>
    </row>
    <row r="520" spans="1:8" x14ac:dyDescent="0.25">
      <c r="A520" t="s">
        <v>84</v>
      </c>
      <c r="B520" s="21">
        <v>38325</v>
      </c>
      <c r="C520" s="22" t="s">
        <v>94</v>
      </c>
      <c r="D520">
        <v>800</v>
      </c>
      <c r="E520">
        <v>20912.080000000002</v>
      </c>
      <c r="F520">
        <v>8176</v>
      </c>
      <c r="G520">
        <f t="shared" si="16"/>
        <v>12736.080000000002</v>
      </c>
      <c r="H520" s="23">
        <f t="shared" si="17"/>
        <v>26.140100000000004</v>
      </c>
    </row>
    <row r="521" spans="1:8" x14ac:dyDescent="0.25">
      <c r="A521" t="s">
        <v>88</v>
      </c>
      <c r="B521" s="21">
        <v>38325</v>
      </c>
      <c r="C521" s="24" t="s">
        <v>95</v>
      </c>
      <c r="D521">
        <v>900</v>
      </c>
      <c r="E521">
        <v>149227.74</v>
      </c>
      <c r="F521">
        <v>7623</v>
      </c>
      <c r="G521">
        <f t="shared" si="16"/>
        <v>141604.74</v>
      </c>
      <c r="H521" s="23">
        <f t="shared" si="17"/>
        <v>165.80859999999998</v>
      </c>
    </row>
    <row r="522" spans="1:8" x14ac:dyDescent="0.25">
      <c r="A522" t="s">
        <v>88</v>
      </c>
      <c r="B522" s="21">
        <v>38326</v>
      </c>
      <c r="C522" s="22" t="s">
        <v>85</v>
      </c>
      <c r="D522">
        <v>800</v>
      </c>
      <c r="E522">
        <v>22081.360000000001</v>
      </c>
      <c r="F522">
        <v>6776</v>
      </c>
      <c r="G522">
        <f t="shared" si="16"/>
        <v>15305.36</v>
      </c>
      <c r="H522" s="23">
        <f t="shared" si="17"/>
        <v>27.601700000000001</v>
      </c>
    </row>
    <row r="523" spans="1:8" x14ac:dyDescent="0.25">
      <c r="A523" t="s">
        <v>86</v>
      </c>
      <c r="B523" s="21">
        <v>38327</v>
      </c>
      <c r="C523" s="22" t="s">
        <v>93</v>
      </c>
      <c r="D523">
        <v>1000</v>
      </c>
      <c r="E523">
        <v>9476</v>
      </c>
      <c r="F523">
        <v>9840</v>
      </c>
      <c r="G523">
        <f t="shared" si="16"/>
        <v>-364</v>
      </c>
      <c r="H523" s="23">
        <f t="shared" si="17"/>
        <v>9.4760000000000009</v>
      </c>
    </row>
    <row r="524" spans="1:8" x14ac:dyDescent="0.25">
      <c r="A524" t="s">
        <v>84</v>
      </c>
      <c r="B524" s="21">
        <v>38328</v>
      </c>
      <c r="C524" s="24" t="s">
        <v>96</v>
      </c>
      <c r="D524">
        <v>100</v>
      </c>
      <c r="E524">
        <v>1985.7399999999998</v>
      </c>
      <c r="F524">
        <v>1022</v>
      </c>
      <c r="G524">
        <f t="shared" si="16"/>
        <v>963.73999999999978</v>
      </c>
      <c r="H524" s="23">
        <f t="shared" si="17"/>
        <v>19.857399999999998</v>
      </c>
    </row>
    <row r="525" spans="1:8" x14ac:dyDescent="0.25">
      <c r="A525" t="s">
        <v>88</v>
      </c>
      <c r="B525" s="21">
        <v>38328</v>
      </c>
      <c r="C525" s="22" t="s">
        <v>91</v>
      </c>
      <c r="D525">
        <v>700</v>
      </c>
      <c r="E525">
        <v>15374.45</v>
      </c>
      <c r="F525">
        <v>5929</v>
      </c>
      <c r="G525">
        <f t="shared" si="16"/>
        <v>9445.4500000000007</v>
      </c>
      <c r="H525" s="23">
        <f t="shared" si="17"/>
        <v>21.9635</v>
      </c>
    </row>
    <row r="526" spans="1:8" x14ac:dyDescent="0.25">
      <c r="A526" t="s">
        <v>88</v>
      </c>
      <c r="B526" s="21">
        <v>38328</v>
      </c>
      <c r="C526" s="22" t="s">
        <v>98</v>
      </c>
      <c r="D526">
        <v>100</v>
      </c>
      <c r="E526">
        <v>11103.859999999999</v>
      </c>
      <c r="F526">
        <v>847</v>
      </c>
      <c r="G526">
        <f t="shared" si="16"/>
        <v>10256.859999999999</v>
      </c>
      <c r="H526" s="23">
        <f t="shared" si="17"/>
        <v>111.03859999999999</v>
      </c>
    </row>
    <row r="527" spans="1:8" x14ac:dyDescent="0.25">
      <c r="A527" t="s">
        <v>84</v>
      </c>
      <c r="B527" s="21">
        <v>38329</v>
      </c>
      <c r="C527" s="22" t="s">
        <v>87</v>
      </c>
      <c r="D527">
        <v>900</v>
      </c>
      <c r="E527">
        <v>5626.8</v>
      </c>
      <c r="F527">
        <v>9198</v>
      </c>
      <c r="G527">
        <f t="shared" si="16"/>
        <v>-3571.2</v>
      </c>
      <c r="H527" s="23">
        <f t="shared" si="17"/>
        <v>6.2519999999999998</v>
      </c>
    </row>
    <row r="528" spans="1:8" x14ac:dyDescent="0.25">
      <c r="A528" t="s">
        <v>84</v>
      </c>
      <c r="B528" s="21">
        <v>38329</v>
      </c>
      <c r="C528" s="24" t="s">
        <v>95</v>
      </c>
      <c r="D528">
        <v>400</v>
      </c>
      <c r="E528">
        <v>8790.5999999999985</v>
      </c>
      <c r="F528">
        <v>4088</v>
      </c>
      <c r="G528">
        <f t="shared" si="16"/>
        <v>4702.5999999999985</v>
      </c>
      <c r="H528" s="23">
        <f t="shared" si="17"/>
        <v>21.976499999999998</v>
      </c>
    </row>
    <row r="529" spans="1:8" x14ac:dyDescent="0.25">
      <c r="A529" t="s">
        <v>88</v>
      </c>
      <c r="B529" s="21">
        <v>38330</v>
      </c>
      <c r="C529" s="22" t="s">
        <v>91</v>
      </c>
      <c r="D529">
        <v>100</v>
      </c>
      <c r="E529">
        <v>1840.4400000000003</v>
      </c>
      <c r="F529">
        <v>847</v>
      </c>
      <c r="G529">
        <f t="shared" si="16"/>
        <v>993.44000000000028</v>
      </c>
      <c r="H529" s="23">
        <f t="shared" si="17"/>
        <v>18.404400000000003</v>
      </c>
    </row>
    <row r="530" spans="1:8" x14ac:dyDescent="0.25">
      <c r="A530" t="s">
        <v>86</v>
      </c>
      <c r="B530" s="21">
        <v>38330</v>
      </c>
      <c r="C530" s="24" t="s">
        <v>89</v>
      </c>
      <c r="D530">
        <v>600</v>
      </c>
      <c r="E530">
        <v>5799.6</v>
      </c>
      <c r="F530">
        <v>5904</v>
      </c>
      <c r="G530">
        <f t="shared" si="16"/>
        <v>-104.39999999999964</v>
      </c>
      <c r="H530" s="23">
        <f t="shared" si="17"/>
        <v>9.6660000000000004</v>
      </c>
    </row>
    <row r="531" spans="1:8" x14ac:dyDescent="0.25">
      <c r="A531" t="s">
        <v>88</v>
      </c>
      <c r="B531" s="21">
        <v>38330</v>
      </c>
      <c r="C531" s="22" t="s">
        <v>93</v>
      </c>
      <c r="D531">
        <v>1000</v>
      </c>
      <c r="E531">
        <v>95580.9</v>
      </c>
      <c r="F531">
        <v>8470</v>
      </c>
      <c r="G531">
        <f t="shared" si="16"/>
        <v>87110.9</v>
      </c>
      <c r="H531" s="23">
        <f t="shared" si="17"/>
        <v>95.5809</v>
      </c>
    </row>
    <row r="532" spans="1:8" x14ac:dyDescent="0.25">
      <c r="A532" t="s">
        <v>86</v>
      </c>
      <c r="B532" s="21">
        <v>38330</v>
      </c>
      <c r="C532" s="22" t="s">
        <v>93</v>
      </c>
      <c r="D532">
        <v>200</v>
      </c>
      <c r="E532">
        <v>2829.96</v>
      </c>
      <c r="F532">
        <v>1968</v>
      </c>
      <c r="G532">
        <f t="shared" si="16"/>
        <v>861.96</v>
      </c>
      <c r="H532" s="23">
        <f t="shared" si="17"/>
        <v>14.149800000000001</v>
      </c>
    </row>
    <row r="533" spans="1:8" x14ac:dyDescent="0.25">
      <c r="A533" t="s">
        <v>86</v>
      </c>
      <c r="B533" s="21">
        <v>38331</v>
      </c>
      <c r="C533" s="24" t="s">
        <v>89</v>
      </c>
      <c r="D533">
        <v>200</v>
      </c>
      <c r="E533">
        <v>1596.64</v>
      </c>
      <c r="F533">
        <v>1968</v>
      </c>
      <c r="G533">
        <f t="shared" si="16"/>
        <v>-371.3599999999999</v>
      </c>
      <c r="H533" s="23">
        <f t="shared" si="17"/>
        <v>7.9832000000000001</v>
      </c>
    </row>
    <row r="534" spans="1:8" x14ac:dyDescent="0.25">
      <c r="A534" t="s">
        <v>88</v>
      </c>
      <c r="B534" s="21">
        <v>38332</v>
      </c>
      <c r="C534" s="22" t="s">
        <v>98</v>
      </c>
      <c r="D534">
        <v>100</v>
      </c>
      <c r="E534">
        <v>8916.84</v>
      </c>
      <c r="F534">
        <v>847</v>
      </c>
      <c r="G534">
        <f t="shared" si="16"/>
        <v>8069.84</v>
      </c>
      <c r="H534" s="23">
        <f t="shared" si="17"/>
        <v>89.168400000000005</v>
      </c>
    </row>
    <row r="535" spans="1:8" x14ac:dyDescent="0.25">
      <c r="A535" t="s">
        <v>86</v>
      </c>
      <c r="B535" s="21">
        <v>38333</v>
      </c>
      <c r="C535" s="24" t="s">
        <v>87</v>
      </c>
      <c r="D535">
        <v>500</v>
      </c>
      <c r="E535">
        <v>2367.8500000000004</v>
      </c>
      <c r="F535">
        <v>4920</v>
      </c>
      <c r="G535">
        <f t="shared" si="16"/>
        <v>-2552.1499999999996</v>
      </c>
      <c r="H535" s="23">
        <f t="shared" si="17"/>
        <v>4.7357000000000005</v>
      </c>
    </row>
    <row r="536" spans="1:8" x14ac:dyDescent="0.25">
      <c r="A536" t="s">
        <v>88</v>
      </c>
      <c r="B536" s="21">
        <v>38334</v>
      </c>
      <c r="C536" s="22" t="s">
        <v>91</v>
      </c>
      <c r="D536">
        <v>600</v>
      </c>
      <c r="E536">
        <v>70826.880000000005</v>
      </c>
      <c r="F536">
        <v>5082</v>
      </c>
      <c r="G536">
        <f t="shared" si="16"/>
        <v>65744.88</v>
      </c>
      <c r="H536" s="23">
        <f t="shared" si="17"/>
        <v>118.04480000000001</v>
      </c>
    </row>
    <row r="537" spans="1:8" x14ac:dyDescent="0.25">
      <c r="A537" t="s">
        <v>84</v>
      </c>
      <c r="B537" s="21">
        <v>38335</v>
      </c>
      <c r="C537" s="24" t="s">
        <v>96</v>
      </c>
      <c r="D537">
        <v>1000</v>
      </c>
      <c r="E537">
        <v>23759.5</v>
      </c>
      <c r="F537">
        <v>10220</v>
      </c>
      <c r="G537">
        <f t="shared" si="16"/>
        <v>13539.5</v>
      </c>
      <c r="H537" s="23">
        <f t="shared" si="17"/>
        <v>23.759499999999999</v>
      </c>
    </row>
    <row r="538" spans="1:8" x14ac:dyDescent="0.25">
      <c r="A538" t="s">
        <v>84</v>
      </c>
      <c r="B538" s="21">
        <v>38335</v>
      </c>
      <c r="C538" s="22" t="s">
        <v>91</v>
      </c>
      <c r="D538">
        <v>900</v>
      </c>
      <c r="E538">
        <v>8885.52</v>
      </c>
      <c r="F538">
        <v>9198</v>
      </c>
      <c r="G538">
        <f t="shared" si="16"/>
        <v>-312.47999999999956</v>
      </c>
      <c r="H538" s="23">
        <f t="shared" si="17"/>
        <v>9.8727999999999998</v>
      </c>
    </row>
    <row r="539" spans="1:8" x14ac:dyDescent="0.25">
      <c r="A539" t="s">
        <v>84</v>
      </c>
      <c r="B539" s="21">
        <v>38335</v>
      </c>
      <c r="C539" s="22" t="s">
        <v>85</v>
      </c>
      <c r="D539">
        <v>500</v>
      </c>
      <c r="E539">
        <v>4359.6000000000004</v>
      </c>
      <c r="F539">
        <v>5110</v>
      </c>
      <c r="G539">
        <f t="shared" si="16"/>
        <v>-750.39999999999964</v>
      </c>
      <c r="H539" s="23">
        <f t="shared" si="17"/>
        <v>8.7192000000000007</v>
      </c>
    </row>
    <row r="540" spans="1:8" x14ac:dyDescent="0.25">
      <c r="A540" t="s">
        <v>84</v>
      </c>
      <c r="B540" s="21">
        <v>38335</v>
      </c>
      <c r="C540" s="22" t="s">
        <v>98</v>
      </c>
      <c r="D540">
        <v>300</v>
      </c>
      <c r="E540">
        <v>1346.4</v>
      </c>
      <c r="F540">
        <v>3066</v>
      </c>
      <c r="G540">
        <f t="shared" si="16"/>
        <v>-1719.6</v>
      </c>
      <c r="H540" s="23">
        <f t="shared" si="17"/>
        <v>4.4880000000000004</v>
      </c>
    </row>
    <row r="541" spans="1:8" x14ac:dyDescent="0.25">
      <c r="A541" t="s">
        <v>84</v>
      </c>
      <c r="B541" s="21">
        <v>38336</v>
      </c>
      <c r="C541" s="22" t="s">
        <v>98</v>
      </c>
      <c r="D541">
        <v>300</v>
      </c>
      <c r="E541">
        <v>1955.76</v>
      </c>
      <c r="F541">
        <v>3066</v>
      </c>
      <c r="G541">
        <f t="shared" si="16"/>
        <v>-1110.24</v>
      </c>
      <c r="H541" s="23">
        <f t="shared" si="17"/>
        <v>6.5191999999999997</v>
      </c>
    </row>
    <row r="542" spans="1:8" x14ac:dyDescent="0.25">
      <c r="A542" t="s">
        <v>88</v>
      </c>
      <c r="B542" s="21">
        <v>38338</v>
      </c>
      <c r="C542" s="22" t="s">
        <v>91</v>
      </c>
      <c r="D542">
        <v>900</v>
      </c>
      <c r="E542">
        <v>83263.320000000007</v>
      </c>
      <c r="F542">
        <v>7623</v>
      </c>
      <c r="G542">
        <f t="shared" si="16"/>
        <v>75640.320000000007</v>
      </c>
      <c r="H542" s="23">
        <f t="shared" si="17"/>
        <v>92.514800000000008</v>
      </c>
    </row>
    <row r="543" spans="1:8" x14ac:dyDescent="0.25">
      <c r="A543" t="s">
        <v>88</v>
      </c>
      <c r="B543" s="21">
        <v>38338</v>
      </c>
      <c r="C543" s="22" t="s">
        <v>85</v>
      </c>
      <c r="D543">
        <v>700</v>
      </c>
      <c r="E543">
        <v>57053.919999999998</v>
      </c>
      <c r="F543">
        <v>5929</v>
      </c>
      <c r="G543">
        <f t="shared" si="16"/>
        <v>51124.92</v>
      </c>
      <c r="H543" s="23">
        <f t="shared" si="17"/>
        <v>81.505600000000001</v>
      </c>
    </row>
    <row r="544" spans="1:8" x14ac:dyDescent="0.25">
      <c r="A544" t="s">
        <v>88</v>
      </c>
      <c r="B544" s="21">
        <v>38339</v>
      </c>
      <c r="C544" s="22" t="s">
        <v>87</v>
      </c>
      <c r="D544">
        <v>600</v>
      </c>
      <c r="E544">
        <v>42953.94</v>
      </c>
      <c r="F544">
        <v>5082</v>
      </c>
      <c r="G544">
        <f t="shared" si="16"/>
        <v>37871.94</v>
      </c>
      <c r="H544" s="23">
        <f t="shared" si="17"/>
        <v>71.5899</v>
      </c>
    </row>
    <row r="545" spans="1:8" x14ac:dyDescent="0.25">
      <c r="A545" t="s">
        <v>88</v>
      </c>
      <c r="B545" s="21">
        <v>38340</v>
      </c>
      <c r="C545" s="22" t="s">
        <v>85</v>
      </c>
      <c r="D545">
        <v>800</v>
      </c>
      <c r="E545">
        <v>12823.12</v>
      </c>
      <c r="F545">
        <v>6776</v>
      </c>
      <c r="G545">
        <f t="shared" si="16"/>
        <v>6047.1200000000008</v>
      </c>
      <c r="H545" s="23">
        <f t="shared" si="17"/>
        <v>16.0289</v>
      </c>
    </row>
    <row r="546" spans="1:8" x14ac:dyDescent="0.25">
      <c r="A546" t="s">
        <v>84</v>
      </c>
      <c r="B546" s="21">
        <v>38340</v>
      </c>
      <c r="C546" s="24" t="s">
        <v>95</v>
      </c>
      <c r="D546">
        <v>800</v>
      </c>
      <c r="E546">
        <v>20230.400000000001</v>
      </c>
      <c r="F546">
        <v>8176</v>
      </c>
      <c r="G546">
        <f t="shared" si="16"/>
        <v>12054.400000000001</v>
      </c>
      <c r="H546" s="23">
        <f t="shared" si="17"/>
        <v>25.288</v>
      </c>
    </row>
    <row r="547" spans="1:8" x14ac:dyDescent="0.25">
      <c r="A547" t="s">
        <v>88</v>
      </c>
      <c r="B547" s="21">
        <v>38341</v>
      </c>
      <c r="C547" s="22" t="s">
        <v>91</v>
      </c>
      <c r="D547">
        <v>300</v>
      </c>
      <c r="E547">
        <v>27831.719999999998</v>
      </c>
      <c r="F547">
        <v>2541</v>
      </c>
      <c r="G547">
        <f t="shared" si="16"/>
        <v>25290.719999999998</v>
      </c>
      <c r="H547" s="23">
        <f t="shared" si="17"/>
        <v>92.77239999999999</v>
      </c>
    </row>
    <row r="548" spans="1:8" x14ac:dyDescent="0.25">
      <c r="A548" t="s">
        <v>84</v>
      </c>
      <c r="B548" s="21">
        <v>38341</v>
      </c>
      <c r="C548" s="22" t="s">
        <v>98</v>
      </c>
      <c r="D548">
        <v>100</v>
      </c>
      <c r="E548">
        <v>2390.04</v>
      </c>
      <c r="F548">
        <v>1022</v>
      </c>
      <c r="G548">
        <f t="shared" si="16"/>
        <v>1368.04</v>
      </c>
      <c r="H548" s="23">
        <f t="shared" si="17"/>
        <v>23.900400000000001</v>
      </c>
    </row>
    <row r="549" spans="1:8" x14ac:dyDescent="0.25">
      <c r="A549" t="s">
        <v>84</v>
      </c>
      <c r="B549" s="21">
        <v>38342</v>
      </c>
      <c r="C549" s="24" t="s">
        <v>94</v>
      </c>
      <c r="D549">
        <v>800</v>
      </c>
      <c r="E549">
        <v>16839.68</v>
      </c>
      <c r="F549">
        <v>8176</v>
      </c>
      <c r="G549">
        <f t="shared" si="16"/>
        <v>8663.68</v>
      </c>
      <c r="H549" s="23">
        <f t="shared" si="17"/>
        <v>21.049600000000002</v>
      </c>
    </row>
    <row r="550" spans="1:8" x14ac:dyDescent="0.25">
      <c r="A550" t="s">
        <v>88</v>
      </c>
      <c r="B550" s="21">
        <v>38342</v>
      </c>
      <c r="C550" s="22" t="s">
        <v>98</v>
      </c>
      <c r="D550">
        <v>500</v>
      </c>
      <c r="E550">
        <v>36383.25</v>
      </c>
      <c r="F550">
        <v>4235</v>
      </c>
      <c r="G550">
        <f t="shared" si="16"/>
        <v>32148.25</v>
      </c>
      <c r="H550" s="23">
        <f t="shared" si="17"/>
        <v>72.766499999999994</v>
      </c>
    </row>
    <row r="551" spans="1:8" x14ac:dyDescent="0.25">
      <c r="A551" t="s">
        <v>84</v>
      </c>
      <c r="B551" s="21">
        <v>38343</v>
      </c>
      <c r="C551" s="22" t="s">
        <v>91</v>
      </c>
      <c r="D551">
        <v>700</v>
      </c>
      <c r="E551">
        <v>12555.27</v>
      </c>
      <c r="F551">
        <v>7154</v>
      </c>
      <c r="G551">
        <f t="shared" si="16"/>
        <v>5401.27</v>
      </c>
      <c r="H551" s="23">
        <f t="shared" si="17"/>
        <v>17.9361</v>
      </c>
    </row>
    <row r="552" spans="1:8" x14ac:dyDescent="0.25">
      <c r="A552" t="s">
        <v>88</v>
      </c>
      <c r="B552" s="21">
        <v>38344</v>
      </c>
      <c r="C552" s="22" t="s">
        <v>98</v>
      </c>
      <c r="D552">
        <v>100</v>
      </c>
      <c r="E552">
        <v>11689.92</v>
      </c>
      <c r="F552">
        <v>847</v>
      </c>
      <c r="G552">
        <f t="shared" si="16"/>
        <v>10842.92</v>
      </c>
      <c r="H552" s="23">
        <f t="shared" si="17"/>
        <v>116.89920000000001</v>
      </c>
    </row>
    <row r="553" spans="1:8" x14ac:dyDescent="0.25">
      <c r="A553" t="s">
        <v>84</v>
      </c>
      <c r="B553" s="21">
        <v>38344</v>
      </c>
      <c r="C553" s="24" t="s">
        <v>87</v>
      </c>
      <c r="D553">
        <v>900</v>
      </c>
      <c r="E553">
        <v>16986.060000000001</v>
      </c>
      <c r="F553">
        <v>9198</v>
      </c>
      <c r="G553">
        <f t="shared" si="16"/>
        <v>7788.0600000000013</v>
      </c>
      <c r="H553" s="23">
        <f t="shared" si="17"/>
        <v>18.8734</v>
      </c>
    </row>
    <row r="554" spans="1:8" x14ac:dyDescent="0.25">
      <c r="A554" t="s">
        <v>86</v>
      </c>
      <c r="B554" s="21">
        <v>38345</v>
      </c>
      <c r="C554" s="24" t="s">
        <v>89</v>
      </c>
      <c r="D554">
        <v>500</v>
      </c>
      <c r="E554">
        <v>4190</v>
      </c>
      <c r="F554">
        <v>4920</v>
      </c>
      <c r="G554">
        <f t="shared" si="16"/>
        <v>-730</v>
      </c>
      <c r="H554" s="23">
        <f t="shared" si="17"/>
        <v>8.3800000000000008</v>
      </c>
    </row>
    <row r="555" spans="1:8" x14ac:dyDescent="0.25">
      <c r="A555" t="s">
        <v>88</v>
      </c>
      <c r="B555" s="21">
        <v>38345</v>
      </c>
      <c r="C555" s="24" t="s">
        <v>87</v>
      </c>
      <c r="D555">
        <v>100</v>
      </c>
      <c r="E555">
        <v>22563.9</v>
      </c>
      <c r="F555">
        <v>847</v>
      </c>
      <c r="G555">
        <f t="shared" si="16"/>
        <v>21716.9</v>
      </c>
      <c r="H555" s="23">
        <f t="shared" si="17"/>
        <v>225.63900000000001</v>
      </c>
    </row>
    <row r="556" spans="1:8" x14ac:dyDescent="0.25">
      <c r="A556" t="s">
        <v>84</v>
      </c>
      <c r="B556" s="21">
        <v>38345</v>
      </c>
      <c r="C556" s="24" t="s">
        <v>95</v>
      </c>
      <c r="D556">
        <v>200</v>
      </c>
      <c r="E556">
        <v>3142.3</v>
      </c>
      <c r="F556">
        <v>2044</v>
      </c>
      <c r="G556">
        <f t="shared" si="16"/>
        <v>1098.3000000000002</v>
      </c>
      <c r="H556" s="23">
        <f t="shared" si="17"/>
        <v>15.711500000000001</v>
      </c>
    </row>
    <row r="557" spans="1:8" x14ac:dyDescent="0.25">
      <c r="A557" t="s">
        <v>84</v>
      </c>
      <c r="B557" s="21">
        <v>38347</v>
      </c>
      <c r="C557" s="22" t="s">
        <v>91</v>
      </c>
      <c r="D557">
        <v>600</v>
      </c>
      <c r="E557">
        <v>4962.2999999999993</v>
      </c>
      <c r="F557">
        <v>6132</v>
      </c>
      <c r="G557">
        <f t="shared" si="16"/>
        <v>-1169.7000000000007</v>
      </c>
      <c r="H557" s="23">
        <f t="shared" si="17"/>
        <v>8.2704999999999984</v>
      </c>
    </row>
    <row r="558" spans="1:8" x14ac:dyDescent="0.25">
      <c r="A558" t="s">
        <v>88</v>
      </c>
      <c r="B558" s="21">
        <v>38347</v>
      </c>
      <c r="C558" s="24" t="s">
        <v>89</v>
      </c>
      <c r="D558">
        <v>100</v>
      </c>
      <c r="E558">
        <v>11724.3</v>
      </c>
      <c r="F558">
        <v>847</v>
      </c>
      <c r="G558">
        <f t="shared" si="16"/>
        <v>10877.3</v>
      </c>
      <c r="H558" s="23">
        <f t="shared" si="17"/>
        <v>117.24299999999999</v>
      </c>
    </row>
    <row r="559" spans="1:8" x14ac:dyDescent="0.25">
      <c r="A559" t="s">
        <v>84</v>
      </c>
      <c r="B559" s="21">
        <v>38347</v>
      </c>
      <c r="C559" s="24" t="s">
        <v>87</v>
      </c>
      <c r="D559">
        <v>500</v>
      </c>
      <c r="E559">
        <v>10278.4</v>
      </c>
      <c r="F559">
        <v>5110</v>
      </c>
      <c r="G559">
        <f t="shared" si="16"/>
        <v>5168.3999999999996</v>
      </c>
      <c r="H559" s="23">
        <f t="shared" si="17"/>
        <v>20.556799999999999</v>
      </c>
    </row>
    <row r="560" spans="1:8" x14ac:dyDescent="0.25">
      <c r="A560" t="s">
        <v>86</v>
      </c>
      <c r="B560" s="21">
        <v>38347</v>
      </c>
      <c r="C560" s="24" t="s">
        <v>95</v>
      </c>
      <c r="D560">
        <v>700</v>
      </c>
      <c r="E560">
        <v>5824</v>
      </c>
      <c r="F560">
        <v>6888</v>
      </c>
      <c r="G560">
        <f t="shared" si="16"/>
        <v>-1064</v>
      </c>
      <c r="H560" s="23">
        <f t="shared" si="17"/>
        <v>8.32</v>
      </c>
    </row>
    <row r="561" spans="1:8" x14ac:dyDescent="0.25">
      <c r="A561" t="s">
        <v>88</v>
      </c>
      <c r="B561" s="21">
        <v>38348</v>
      </c>
      <c r="C561" s="24" t="s">
        <v>94</v>
      </c>
      <c r="D561">
        <v>500</v>
      </c>
      <c r="E561">
        <v>45124.200000000004</v>
      </c>
      <c r="F561">
        <v>4235</v>
      </c>
      <c r="G561">
        <f t="shared" si="16"/>
        <v>40889.200000000004</v>
      </c>
      <c r="H561" s="23">
        <f t="shared" si="17"/>
        <v>90.248400000000004</v>
      </c>
    </row>
    <row r="562" spans="1:8" x14ac:dyDescent="0.25">
      <c r="A562" t="s">
        <v>84</v>
      </c>
      <c r="B562" s="21">
        <v>38348</v>
      </c>
      <c r="C562" s="22" t="s">
        <v>87</v>
      </c>
      <c r="D562">
        <v>700</v>
      </c>
      <c r="E562">
        <v>6090.0000000000009</v>
      </c>
      <c r="F562">
        <v>7154</v>
      </c>
      <c r="G562">
        <f t="shared" si="16"/>
        <v>-1063.9999999999991</v>
      </c>
      <c r="H562" s="23">
        <f t="shared" si="17"/>
        <v>8.7000000000000011</v>
      </c>
    </row>
    <row r="563" spans="1:8" x14ac:dyDescent="0.25">
      <c r="A563" t="s">
        <v>88</v>
      </c>
      <c r="B563" s="21">
        <v>38349</v>
      </c>
      <c r="C563" s="22" t="s">
        <v>93</v>
      </c>
      <c r="D563">
        <v>600</v>
      </c>
      <c r="E563">
        <v>58447.199999999997</v>
      </c>
      <c r="F563">
        <v>5082</v>
      </c>
      <c r="G563">
        <f t="shared" si="16"/>
        <v>53365.2</v>
      </c>
      <c r="H563" s="23">
        <f t="shared" si="17"/>
        <v>97.411999999999992</v>
      </c>
    </row>
    <row r="564" spans="1:8" x14ac:dyDescent="0.25">
      <c r="A564" t="s">
        <v>88</v>
      </c>
      <c r="B564" s="21">
        <v>38349</v>
      </c>
      <c r="C564" s="22" t="s">
        <v>93</v>
      </c>
      <c r="D564">
        <v>900</v>
      </c>
      <c r="E564">
        <v>68518.98</v>
      </c>
      <c r="F564">
        <v>7623</v>
      </c>
      <c r="G564">
        <f t="shared" si="16"/>
        <v>60895.979999999996</v>
      </c>
      <c r="H564" s="23">
        <f t="shared" si="17"/>
        <v>76.132199999999997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3" sqref="E13"/>
    </sheetView>
  </sheetViews>
  <sheetFormatPr defaultColWidth="12.5703125" defaultRowHeight="15" x14ac:dyDescent="0.25"/>
  <cols>
    <col min="1" max="1" width="18.7109375" bestFit="1" customWidth="1"/>
    <col min="2" max="2" width="7" bestFit="1" customWidth="1"/>
    <col min="3" max="3" width="9.7109375" bestFit="1" customWidth="1"/>
    <col min="4" max="4" width="13.28515625" bestFit="1" customWidth="1"/>
    <col min="5" max="5" width="17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11840</v>
      </c>
      <c r="C2">
        <v>4522</v>
      </c>
      <c r="D2">
        <v>0.13389499999999999</v>
      </c>
      <c r="E2">
        <v>7.2900000000000006E-2</v>
      </c>
    </row>
    <row r="3" spans="1:5" x14ac:dyDescent="0.35">
      <c r="A3" t="s">
        <v>6</v>
      </c>
      <c r="B3">
        <v>9522</v>
      </c>
      <c r="C3">
        <v>5388</v>
      </c>
      <c r="D3">
        <v>0.17395700000000003</v>
      </c>
      <c r="E3">
        <v>5.0900000000000001E-2</v>
      </c>
    </row>
    <row r="4" spans="1:5" x14ac:dyDescent="0.35">
      <c r="A4" t="s">
        <v>7</v>
      </c>
      <c r="B4">
        <v>8005</v>
      </c>
      <c r="C4">
        <v>2956</v>
      </c>
      <c r="D4">
        <v>0.23746300000000001</v>
      </c>
      <c r="E4">
        <v>3.04E-2</v>
      </c>
    </row>
    <row r="5" spans="1:5" x14ac:dyDescent="0.35">
      <c r="A5" t="s">
        <v>8</v>
      </c>
      <c r="B5">
        <v>5893</v>
      </c>
      <c r="C5">
        <v>7305</v>
      </c>
      <c r="D5">
        <v>0.28657299999999997</v>
      </c>
      <c r="E5">
        <v>2.9100000000000001E-2</v>
      </c>
    </row>
    <row r="6" spans="1:5" x14ac:dyDescent="0.35">
      <c r="A6" t="s">
        <v>9</v>
      </c>
      <c r="B6">
        <v>3197</v>
      </c>
      <c r="C6">
        <v>6739</v>
      </c>
      <c r="D6">
        <v>0.25048200000000004</v>
      </c>
      <c r="E6">
        <v>3.2199999999999999E-2</v>
      </c>
    </row>
    <row r="7" spans="1:5" x14ac:dyDescent="0.35">
      <c r="A7" t="s">
        <v>10</v>
      </c>
      <c r="B7">
        <v>9405</v>
      </c>
      <c r="C7">
        <v>5069</v>
      </c>
      <c r="D7">
        <v>0.16394700000000001</v>
      </c>
      <c r="E7">
        <v>8.5900000000000004E-2</v>
      </c>
    </row>
    <row r="8" spans="1:5" x14ac:dyDescent="0.35">
      <c r="A8" t="s">
        <v>11</v>
      </c>
      <c r="B8">
        <v>5960</v>
      </c>
      <c r="C8">
        <v>2481</v>
      </c>
      <c r="D8">
        <v>0.44389400000000001</v>
      </c>
      <c r="E8">
        <v>5.6000000000000008E-3</v>
      </c>
    </row>
    <row r="9" spans="1:5" x14ac:dyDescent="0.35">
      <c r="A9" t="s">
        <v>12</v>
      </c>
      <c r="B9">
        <v>4205</v>
      </c>
      <c r="C9">
        <v>1734</v>
      </c>
      <c r="D9">
        <v>0.19384100000000001</v>
      </c>
      <c r="E9">
        <v>3.8699999999999998E-2</v>
      </c>
    </row>
    <row r="10" spans="1:5" x14ac:dyDescent="0.35">
      <c r="A10" t="s">
        <v>13</v>
      </c>
      <c r="B10">
        <v>3384</v>
      </c>
      <c r="C10">
        <v>6391</v>
      </c>
      <c r="D10">
        <v>0.39472200000000002</v>
      </c>
      <c r="E10">
        <v>2.3700000000000002E-2</v>
      </c>
    </row>
    <row r="11" spans="1:5" x14ac:dyDescent="0.35">
      <c r="A11" t="s">
        <v>14</v>
      </c>
      <c r="B11">
        <v>3284</v>
      </c>
      <c r="C11">
        <v>2735</v>
      </c>
      <c r="D11">
        <v>0.22871</v>
      </c>
      <c r="E11">
        <v>1.83E-2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1" sqref="A11"/>
    </sheetView>
  </sheetViews>
  <sheetFormatPr defaultRowHeight="15" x14ac:dyDescent="0.25"/>
  <cols>
    <col min="1" max="1" width="88" bestFit="1" customWidth="1"/>
  </cols>
  <sheetData>
    <row r="1" spans="1:2" x14ac:dyDescent="0.35">
      <c r="A1" s="9" t="s">
        <v>39</v>
      </c>
      <c r="B1" t="s">
        <v>40</v>
      </c>
    </row>
    <row r="2" spans="1:2" x14ac:dyDescent="0.35">
      <c r="A2" s="9" t="s">
        <v>41</v>
      </c>
      <c r="B2" t="s">
        <v>42</v>
      </c>
    </row>
    <row r="3" spans="1:2" x14ac:dyDescent="0.35">
      <c r="A3" s="9" t="s">
        <v>62</v>
      </c>
      <c r="B3" t="s">
        <v>63</v>
      </c>
    </row>
    <row r="4" spans="1:2" x14ac:dyDescent="0.35">
      <c r="A4" s="9" t="s">
        <v>64</v>
      </c>
      <c r="B4" t="s">
        <v>65</v>
      </c>
    </row>
  </sheetData>
  <hyperlinks>
    <hyperlink ref="A1" r:id="rId1"/>
    <hyperlink ref="A2" r:id="rId2"/>
    <hyperlink ref="A3" r:id="rId3"/>
    <hyperlink ref="A4" r:id="rId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workbookViewId="0">
      <selection activeCell="J12" sqref="J12"/>
    </sheetView>
  </sheetViews>
  <sheetFormatPr defaultRowHeight="15" x14ac:dyDescent="0.25"/>
  <sheetData>
    <row r="1" spans="1:18" ht="21" x14ac:dyDescent="0.6">
      <c r="A1" s="10" t="s">
        <v>43</v>
      </c>
      <c r="E1" s="11"/>
    </row>
    <row r="2" spans="1:18" ht="15.95" x14ac:dyDescent="0.5">
      <c r="B2" s="12"/>
      <c r="E2" s="11"/>
    </row>
    <row r="3" spans="1:18" ht="18.600000000000001" x14ac:dyDescent="0.55000000000000004">
      <c r="A3" s="13"/>
      <c r="B3" s="14" t="s">
        <v>44</v>
      </c>
      <c r="C3" s="13"/>
      <c r="D3" s="13"/>
      <c r="E3" s="15"/>
      <c r="F3" s="13"/>
      <c r="G3" s="13"/>
      <c r="H3" s="13"/>
      <c r="I3" s="13"/>
      <c r="J3" s="14" t="s">
        <v>45</v>
      </c>
      <c r="K3" s="13"/>
      <c r="L3" s="13"/>
      <c r="M3" s="13"/>
      <c r="N3" s="13"/>
      <c r="O3" s="13"/>
      <c r="P3" s="13"/>
      <c r="Q3" s="13"/>
      <c r="R3" s="13"/>
    </row>
    <row r="4" spans="1:18" ht="14.45" x14ac:dyDescent="0.35">
      <c r="E4" s="11"/>
    </row>
    <row r="5" spans="1:18" ht="14.45" x14ac:dyDescent="0.35">
      <c r="B5" s="16" t="s">
        <v>46</v>
      </c>
      <c r="C5" s="16" t="s">
        <v>47</v>
      </c>
      <c r="D5" s="16" t="s">
        <v>48</v>
      </c>
      <c r="E5" s="16" t="s">
        <v>49</v>
      </c>
    </row>
    <row r="6" spans="1:18" ht="14.45" x14ac:dyDescent="0.35">
      <c r="B6" t="s">
        <v>50</v>
      </c>
      <c r="C6">
        <v>67</v>
      </c>
      <c r="D6">
        <v>950</v>
      </c>
      <c r="E6" s="11">
        <f t="shared" ref="E6:E17" si="0">D6/C6</f>
        <v>14.17910447761194</v>
      </c>
    </row>
    <row r="7" spans="1:18" ht="14.45" x14ac:dyDescent="0.35">
      <c r="B7" t="s">
        <v>51</v>
      </c>
      <c r="C7">
        <v>68</v>
      </c>
      <c r="D7">
        <v>853</v>
      </c>
      <c r="E7" s="11">
        <f t="shared" si="0"/>
        <v>12.544117647058824</v>
      </c>
    </row>
    <row r="8" spans="1:18" ht="14.45" x14ac:dyDescent="0.35">
      <c r="B8" t="s">
        <v>52</v>
      </c>
      <c r="C8">
        <v>28</v>
      </c>
      <c r="D8">
        <v>355</v>
      </c>
      <c r="E8" s="11">
        <f t="shared" si="0"/>
        <v>12.678571428571429</v>
      </c>
    </row>
    <row r="9" spans="1:18" ht="14.45" x14ac:dyDescent="0.35">
      <c r="B9" t="s">
        <v>53</v>
      </c>
      <c r="C9">
        <v>21</v>
      </c>
      <c r="D9">
        <v>256</v>
      </c>
      <c r="E9" s="11">
        <f t="shared" si="0"/>
        <v>12.19047619047619</v>
      </c>
    </row>
    <row r="10" spans="1:18" ht="14.45" x14ac:dyDescent="0.35">
      <c r="B10" t="s">
        <v>54</v>
      </c>
      <c r="C10">
        <v>26</v>
      </c>
      <c r="D10">
        <v>275</v>
      </c>
      <c r="E10" s="11">
        <f t="shared" si="0"/>
        <v>10.576923076923077</v>
      </c>
    </row>
    <row r="11" spans="1:18" ht="14.45" x14ac:dyDescent="0.35">
      <c r="B11" t="s">
        <v>55</v>
      </c>
      <c r="C11">
        <v>14</v>
      </c>
      <c r="D11">
        <v>158</v>
      </c>
      <c r="E11" s="11">
        <f t="shared" si="0"/>
        <v>11.285714285714286</v>
      </c>
    </row>
    <row r="12" spans="1:18" ht="14.45" x14ac:dyDescent="0.35">
      <c r="B12" t="s">
        <v>56</v>
      </c>
      <c r="C12">
        <v>2</v>
      </c>
      <c r="D12">
        <v>25</v>
      </c>
      <c r="E12" s="11">
        <f t="shared" si="0"/>
        <v>12.5</v>
      </c>
    </row>
    <row r="13" spans="1:18" ht="14.45" x14ac:dyDescent="0.35">
      <c r="B13" t="s">
        <v>57</v>
      </c>
      <c r="C13">
        <v>45</v>
      </c>
      <c r="D13">
        <v>408</v>
      </c>
      <c r="E13" s="11">
        <f t="shared" si="0"/>
        <v>9.0666666666666664</v>
      </c>
    </row>
    <row r="14" spans="1:18" ht="14.45" x14ac:dyDescent="0.35">
      <c r="B14" t="s">
        <v>58</v>
      </c>
      <c r="C14">
        <v>8</v>
      </c>
      <c r="D14">
        <v>83</v>
      </c>
      <c r="E14" s="11">
        <f t="shared" si="0"/>
        <v>10.375</v>
      </c>
    </row>
    <row r="15" spans="1:18" ht="14.45" x14ac:dyDescent="0.35">
      <c r="B15" t="s">
        <v>59</v>
      </c>
      <c r="C15">
        <v>5</v>
      </c>
      <c r="D15">
        <v>52</v>
      </c>
      <c r="E15" s="11">
        <f t="shared" si="0"/>
        <v>10.4</v>
      </c>
    </row>
    <row r="16" spans="1:18" x14ac:dyDescent="0.25">
      <c r="B16" t="s">
        <v>60</v>
      </c>
      <c r="C16">
        <v>2</v>
      </c>
      <c r="D16">
        <v>29</v>
      </c>
      <c r="E16" s="11">
        <f t="shared" si="0"/>
        <v>14.5</v>
      </c>
    </row>
    <row r="17" spans="2:10" x14ac:dyDescent="0.25">
      <c r="B17" t="s">
        <v>61</v>
      </c>
      <c r="C17">
        <v>2</v>
      </c>
      <c r="D17">
        <v>21</v>
      </c>
      <c r="E17" s="11">
        <f t="shared" si="0"/>
        <v>10.5</v>
      </c>
    </row>
    <row r="18" spans="2:10" x14ac:dyDescent="0.25">
      <c r="E18" s="11"/>
    </row>
    <row r="19" spans="2:10" x14ac:dyDescent="0.25">
      <c r="E19" s="11"/>
    </row>
    <row r="20" spans="2:10" x14ac:dyDescent="0.25">
      <c r="E20" s="11"/>
    </row>
    <row r="21" spans="2:10" x14ac:dyDescent="0.25">
      <c r="E21" s="11"/>
    </row>
    <row r="22" spans="2:10" x14ac:dyDescent="0.25">
      <c r="E22" s="11"/>
    </row>
    <row r="23" spans="2:10" x14ac:dyDescent="0.25">
      <c r="E23" s="11"/>
    </row>
    <row r="24" spans="2:10" x14ac:dyDescent="0.25">
      <c r="E24" s="11"/>
    </row>
    <row r="25" spans="2:10" ht="19.5" x14ac:dyDescent="0.4">
      <c r="B25" s="14"/>
      <c r="E25" s="11"/>
      <c r="J25" s="14"/>
    </row>
    <row r="26" spans="2:10" ht="19.5" x14ac:dyDescent="0.4">
      <c r="B26" s="14" t="s">
        <v>44</v>
      </c>
      <c r="E26" s="11"/>
      <c r="J26" s="14" t="s">
        <v>45</v>
      </c>
    </row>
    <row r="27" spans="2:10" x14ac:dyDescent="0.25">
      <c r="E27" s="11"/>
    </row>
    <row r="28" spans="2:10" x14ac:dyDescent="0.25">
      <c r="E28" s="11"/>
    </row>
    <row r="29" spans="2:10" x14ac:dyDescent="0.25">
      <c r="E29" s="11"/>
    </row>
    <row r="30" spans="2:10" x14ac:dyDescent="0.25">
      <c r="E30" s="11"/>
    </row>
    <row r="31" spans="2:10" x14ac:dyDescent="0.25">
      <c r="E31" s="11"/>
    </row>
    <row r="32" spans="2:10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2:10" ht="19.5" x14ac:dyDescent="0.4">
      <c r="B49" s="14" t="s">
        <v>44</v>
      </c>
      <c r="E49" s="11"/>
      <c r="J49" s="14" t="s">
        <v>45</v>
      </c>
    </row>
    <row r="50" spans="2:10" x14ac:dyDescent="0.25">
      <c r="E50" s="11"/>
    </row>
    <row r="51" spans="2:10" x14ac:dyDescent="0.25">
      <c r="E51" s="11"/>
    </row>
    <row r="52" spans="2:10" x14ac:dyDescent="0.25">
      <c r="E52" s="11"/>
    </row>
    <row r="53" spans="2:10" x14ac:dyDescent="0.25">
      <c r="E53" s="11"/>
    </row>
    <row r="54" spans="2:10" x14ac:dyDescent="0.25">
      <c r="E54" s="11"/>
    </row>
    <row r="55" spans="2:10" x14ac:dyDescent="0.25">
      <c r="E55" s="11"/>
    </row>
    <row r="56" spans="2:10" x14ac:dyDescent="0.25">
      <c r="E56" s="11"/>
    </row>
    <row r="57" spans="2:10" x14ac:dyDescent="0.25">
      <c r="E57" s="11"/>
    </row>
    <row r="58" spans="2:10" x14ac:dyDescent="0.25">
      <c r="E58" s="11"/>
    </row>
    <row r="59" spans="2:10" x14ac:dyDescent="0.25">
      <c r="E59" s="11"/>
    </row>
    <row r="60" spans="2:10" x14ac:dyDescent="0.25">
      <c r="E60" s="11"/>
    </row>
    <row r="61" spans="2:10" x14ac:dyDescent="0.25">
      <c r="E61" s="11"/>
    </row>
    <row r="62" spans="2:10" x14ac:dyDescent="0.25">
      <c r="E62" s="11"/>
    </row>
    <row r="63" spans="2:10" x14ac:dyDescent="0.25">
      <c r="E63" s="11"/>
    </row>
    <row r="64" spans="2:10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5" x14ac:dyDescent="0.25"/>
  <sheetData>
    <row r="1" spans="1:5" x14ac:dyDescent="0.35">
      <c r="B1">
        <v>1</v>
      </c>
      <c r="C1">
        <v>2</v>
      </c>
    </row>
    <row r="2" spans="1:5" x14ac:dyDescent="0.35">
      <c r="A2">
        <v>1</v>
      </c>
      <c r="B2">
        <v>0.33981485061341177</v>
      </c>
      <c r="C2">
        <v>4.8910634108267015E-2</v>
      </c>
      <c r="E2" t="s">
        <v>66</v>
      </c>
    </row>
    <row r="3" spans="1:5" x14ac:dyDescent="0.35">
      <c r="A3">
        <v>2</v>
      </c>
      <c r="B3">
        <v>5.8518081266490274E-2</v>
      </c>
      <c r="C3">
        <v>0.50898302619813429</v>
      </c>
      <c r="E3" t="s">
        <v>67</v>
      </c>
    </row>
    <row r="4" spans="1:5" x14ac:dyDescent="0.35">
      <c r="A4">
        <v>3</v>
      </c>
      <c r="B4">
        <v>0.53878320464044993</v>
      </c>
      <c r="C4">
        <v>0.9963824329222053</v>
      </c>
    </row>
    <row r="5" spans="1:5" x14ac:dyDescent="0.35">
      <c r="A5">
        <v>4</v>
      </c>
      <c r="B5">
        <v>0.68359910853446149</v>
      </c>
      <c r="C5">
        <v>0.99643953697229648</v>
      </c>
    </row>
    <row r="6" spans="1:5" x14ac:dyDescent="0.35">
      <c r="A6">
        <v>5</v>
      </c>
      <c r="B6">
        <v>0.81578482061213098</v>
      </c>
      <c r="C6">
        <v>0.10767847208642034</v>
      </c>
    </row>
    <row r="7" spans="1:5" x14ac:dyDescent="0.35">
      <c r="A7">
        <v>6</v>
      </c>
      <c r="B7">
        <v>0.88707102470388244</v>
      </c>
      <c r="C7">
        <v>0.2294184381141493</v>
      </c>
    </row>
    <row r="8" spans="1:5" x14ac:dyDescent="0.35">
      <c r="A8">
        <v>7</v>
      </c>
      <c r="B8">
        <v>0.21221962405282291</v>
      </c>
      <c r="C8">
        <v>0.69858305450731972</v>
      </c>
    </row>
    <row r="9" spans="1:5" x14ac:dyDescent="0.35">
      <c r="A9">
        <v>8</v>
      </c>
      <c r="B9">
        <v>0.64925505532519168</v>
      </c>
      <c r="C9">
        <v>3.6419429521921565E-2</v>
      </c>
    </row>
    <row r="10" spans="1:5" x14ac:dyDescent="0.35">
      <c r="A10">
        <v>9</v>
      </c>
      <c r="B10">
        <v>0.31325082716333985</v>
      </c>
      <c r="C10">
        <v>0.51914137330754073</v>
      </c>
    </row>
    <row r="11" spans="1:5" x14ac:dyDescent="0.35">
      <c r="A11">
        <v>10</v>
      </c>
      <c r="B11">
        <v>0.38983406416892863</v>
      </c>
      <c r="C11">
        <v>0.15574540088498079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01" zoomScaleNormal="55" workbookViewId="0"/>
  </sheetViews>
  <sheetFormatPr defaultRowHeight="15" x14ac:dyDescent="0.25"/>
  <cols>
    <col min="1" max="1" width="14" customWidth="1"/>
    <col min="2" max="2" width="15.28515625" customWidth="1"/>
    <col min="3" max="3" width="13.140625" customWidth="1"/>
    <col min="4" max="4" width="11.28515625" customWidth="1"/>
    <col min="5" max="5" width="13.28515625" customWidth="1"/>
    <col min="6" max="6" width="9.85546875" bestFit="1" customWidth="1"/>
  </cols>
  <sheetData>
    <row r="1" spans="1:6" ht="30.75" thickBot="1" x14ac:dyDescent="0.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6" thickBot="1" x14ac:dyDescent="0.4">
      <c r="A2" s="4" t="s">
        <v>35</v>
      </c>
      <c r="B2" s="7">
        <v>3767341</v>
      </c>
      <c r="C2" s="7">
        <v>3298694</v>
      </c>
      <c r="D2" s="7">
        <v>2448772</v>
      </c>
      <c r="E2" s="7">
        <v>1814281</v>
      </c>
      <c r="F2" s="29">
        <f>AVERAGE(B2:E2)</f>
        <v>2832272</v>
      </c>
    </row>
    <row r="3" spans="1:6" thickBot="1" x14ac:dyDescent="0.4">
      <c r="A3" s="3" t="s">
        <v>36</v>
      </c>
      <c r="B3" s="8">
        <v>2857163</v>
      </c>
      <c r="C3" s="8">
        <v>3607148</v>
      </c>
      <c r="D3" s="8">
        <v>1857156</v>
      </c>
      <c r="E3" s="8">
        <v>1983931</v>
      </c>
      <c r="F3" s="29">
        <f t="shared" ref="F3:F6" si="0">AVERAGE(B3:E3)</f>
        <v>2576349.5</v>
      </c>
    </row>
    <row r="4" spans="1:6" thickBot="1" x14ac:dyDescent="0.4">
      <c r="A4" s="4" t="s">
        <v>34</v>
      </c>
      <c r="B4" s="7">
        <v>3677108</v>
      </c>
      <c r="C4" s="7">
        <v>3205014</v>
      </c>
      <c r="D4" s="7">
        <v>2390120</v>
      </c>
      <c r="E4" s="7">
        <v>1762757</v>
      </c>
      <c r="F4" s="29">
        <f t="shared" si="0"/>
        <v>2758749.75</v>
      </c>
    </row>
    <row r="5" spans="1:6" thickBot="1" x14ac:dyDescent="0.4">
      <c r="A5" s="3" t="s">
        <v>37</v>
      </c>
      <c r="B5" s="8">
        <v>4351296</v>
      </c>
      <c r="C5" s="8">
        <v>3366575</v>
      </c>
      <c r="D5" s="8">
        <v>2828342</v>
      </c>
      <c r="E5" s="8">
        <v>1851616</v>
      </c>
      <c r="F5" s="29">
        <f t="shared" si="0"/>
        <v>3099457.25</v>
      </c>
    </row>
    <row r="6" spans="1:6" thickBot="1" x14ac:dyDescent="0.4">
      <c r="A6" s="4" t="s">
        <v>38</v>
      </c>
      <c r="B6" s="7">
        <v>2851419</v>
      </c>
      <c r="C6" s="7">
        <v>3925071</v>
      </c>
      <c r="D6" s="7">
        <v>1853422</v>
      </c>
      <c r="E6" s="7">
        <v>2158789</v>
      </c>
      <c r="F6" s="29">
        <f t="shared" si="0"/>
        <v>2697175.25</v>
      </c>
    </row>
    <row r="7" spans="1:6" x14ac:dyDescent="0.25">
      <c r="B7" s="29">
        <f>AVERAGE(B2:B6)</f>
        <v>3500865.4</v>
      </c>
      <c r="C7" s="29">
        <f t="shared" ref="C7:E7" si="1">AVERAGE(C2:C6)</f>
        <v>3480500.4</v>
      </c>
      <c r="D7" s="29">
        <f t="shared" si="1"/>
        <v>2275562.4</v>
      </c>
      <c r="E7" s="29">
        <f t="shared" si="1"/>
        <v>1914274.8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5" sqref="D5"/>
    </sheetView>
  </sheetViews>
  <sheetFormatPr defaultRowHeight="15" x14ac:dyDescent="0.25"/>
  <cols>
    <col min="1" max="1" width="18" bestFit="1" customWidth="1"/>
    <col min="12" max="12" width="24.42578125" customWidth="1"/>
  </cols>
  <sheetData>
    <row r="1" spans="1:13" thickBot="1" x14ac:dyDescent="0.4">
      <c r="A1" s="1" t="s">
        <v>0</v>
      </c>
      <c r="B1" s="1" t="s">
        <v>1</v>
      </c>
      <c r="L1" s="2" t="s">
        <v>22</v>
      </c>
      <c r="M1" s="3"/>
    </row>
    <row r="2" spans="1:13" thickBot="1" x14ac:dyDescent="0.4">
      <c r="A2" t="s">
        <v>5</v>
      </c>
      <c r="B2">
        <v>11840</v>
      </c>
      <c r="L2" s="4" t="s">
        <v>68</v>
      </c>
      <c r="M2" s="4">
        <v>40</v>
      </c>
    </row>
    <row r="3" spans="1:13" thickBot="1" x14ac:dyDescent="0.4">
      <c r="A3" t="s">
        <v>6</v>
      </c>
      <c r="B3">
        <v>9522</v>
      </c>
      <c r="L3" s="3" t="s">
        <v>23</v>
      </c>
      <c r="M3" s="3">
        <v>21</v>
      </c>
    </row>
    <row r="4" spans="1:13" thickBot="1" x14ac:dyDescent="0.4">
      <c r="A4" t="s">
        <v>7</v>
      </c>
      <c r="B4">
        <v>8005</v>
      </c>
      <c r="L4" s="4" t="s">
        <v>24</v>
      </c>
      <c r="M4" s="4">
        <v>15</v>
      </c>
    </row>
    <row r="5" spans="1:13" thickBot="1" x14ac:dyDescent="0.4">
      <c r="A5" t="s">
        <v>8</v>
      </c>
      <c r="B5">
        <v>5893</v>
      </c>
      <c r="L5" s="3" t="s">
        <v>25</v>
      </c>
      <c r="M5" s="3">
        <v>9</v>
      </c>
    </row>
    <row r="6" spans="1:13" thickBot="1" x14ac:dyDescent="0.4">
      <c r="L6" s="4" t="s">
        <v>26</v>
      </c>
      <c r="M6" s="4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"/>
    </sheetView>
  </sheetViews>
  <sheetFormatPr defaultRowHeight="15" x14ac:dyDescent="0.25"/>
  <sheetData>
    <row r="1" spans="1:2" ht="29.1" x14ac:dyDescent="0.35">
      <c r="A1" s="5" t="s">
        <v>27</v>
      </c>
      <c r="B1" s="5" t="s">
        <v>28</v>
      </c>
    </row>
    <row r="2" spans="1:2" ht="14.45" x14ac:dyDescent="0.35">
      <c r="A2" s="6">
        <v>10</v>
      </c>
      <c r="B2" s="6">
        <v>40</v>
      </c>
    </row>
    <row r="3" spans="1:2" ht="14.45" x14ac:dyDescent="0.35">
      <c r="A3" s="6">
        <v>8</v>
      </c>
      <c r="B3" s="6">
        <v>15</v>
      </c>
    </row>
    <row r="4" spans="1:2" ht="14.45" x14ac:dyDescent="0.35">
      <c r="A4" s="6">
        <v>9</v>
      </c>
      <c r="B4" s="6">
        <v>24</v>
      </c>
    </row>
    <row r="5" spans="1:2" ht="14.45" x14ac:dyDescent="0.35">
      <c r="A5" s="6">
        <v>3</v>
      </c>
      <c r="B5" s="6">
        <v>20</v>
      </c>
    </row>
    <row r="6" spans="1:2" ht="14.45" x14ac:dyDescent="0.35">
      <c r="A6" s="6">
        <v>1</v>
      </c>
      <c r="B6" s="6">
        <v>10</v>
      </c>
    </row>
    <row r="7" spans="1:2" ht="14.45" x14ac:dyDescent="0.35">
      <c r="A7" s="6">
        <v>2</v>
      </c>
      <c r="B7" s="6">
        <v>35</v>
      </c>
    </row>
    <row r="8" spans="1:2" ht="14.45" x14ac:dyDescent="0.35">
      <c r="A8" s="6">
        <v>5</v>
      </c>
      <c r="B8" s="6">
        <v>50</v>
      </c>
    </row>
    <row r="9" spans="1:2" ht="14.45" x14ac:dyDescent="0.35">
      <c r="A9" s="6">
        <v>6</v>
      </c>
      <c r="B9" s="6">
        <v>70</v>
      </c>
    </row>
    <row r="10" spans="1:2" ht="14.45" x14ac:dyDescent="0.35">
      <c r="A10" s="6">
        <v>7</v>
      </c>
      <c r="B10" s="6">
        <v>18</v>
      </c>
    </row>
    <row r="11" spans="1:2" ht="14.45" x14ac:dyDescent="0.35">
      <c r="A11" s="6">
        <v>8</v>
      </c>
      <c r="B11" s="6">
        <v>25</v>
      </c>
    </row>
    <row r="12" spans="1:2" ht="14.45" x14ac:dyDescent="0.35">
      <c r="A12" s="6">
        <v>2</v>
      </c>
      <c r="B12" s="6">
        <v>100</v>
      </c>
    </row>
    <row r="13" spans="1:2" ht="14.45" x14ac:dyDescent="0.35">
      <c r="A13" s="6">
        <v>3</v>
      </c>
      <c r="B13" s="6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Q10" sqref="Q10"/>
    </sheetView>
  </sheetViews>
  <sheetFormatPr defaultRowHeight="15" x14ac:dyDescent="0.25"/>
  <cols>
    <col min="2" max="5" width="10.140625" bestFit="1" customWidth="1"/>
    <col min="6" max="6" width="10.7109375" bestFit="1" customWidth="1"/>
  </cols>
  <sheetData>
    <row r="1" spans="1:6" ht="45.75" thickBot="1" x14ac:dyDescent="0.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6" thickBot="1" x14ac:dyDescent="0.4">
      <c r="A2" s="4" t="s">
        <v>35</v>
      </c>
      <c r="B2" s="7">
        <v>3767341</v>
      </c>
      <c r="C2" s="7">
        <v>3298694</v>
      </c>
      <c r="D2" s="7">
        <v>2448772</v>
      </c>
      <c r="E2" s="7">
        <v>1814281</v>
      </c>
      <c r="F2" s="29">
        <f>SUM(B2:E2)</f>
        <v>11329088</v>
      </c>
    </row>
    <row r="3" spans="1:6" thickBot="1" x14ac:dyDescent="0.4">
      <c r="A3" s="3" t="s">
        <v>36</v>
      </c>
      <c r="B3" s="8">
        <v>2857163</v>
      </c>
      <c r="C3" s="8">
        <v>3607148</v>
      </c>
      <c r="D3" s="8">
        <v>1857156</v>
      </c>
      <c r="E3" s="8">
        <v>1983931</v>
      </c>
      <c r="F3" s="29">
        <f t="shared" ref="F3:F6" si="0">SUM(B3:E3)</f>
        <v>10305398</v>
      </c>
    </row>
    <row r="4" spans="1:6" thickBot="1" x14ac:dyDescent="0.4">
      <c r="A4" s="4" t="s">
        <v>34</v>
      </c>
      <c r="B4" s="7">
        <v>3677108</v>
      </c>
      <c r="C4" s="7">
        <v>3205014</v>
      </c>
      <c r="D4" s="7">
        <v>2390120</v>
      </c>
      <c r="E4" s="7">
        <v>1762757</v>
      </c>
      <c r="F4" s="29">
        <f t="shared" si="0"/>
        <v>11034999</v>
      </c>
    </row>
    <row r="5" spans="1:6" thickBot="1" x14ac:dyDescent="0.4">
      <c r="A5" s="3" t="s">
        <v>37</v>
      </c>
      <c r="B5" s="8">
        <v>4351296</v>
      </c>
      <c r="C5" s="8">
        <v>3366575</v>
      </c>
      <c r="D5" s="8">
        <v>2828342</v>
      </c>
      <c r="E5" s="8">
        <v>1851616</v>
      </c>
      <c r="F5" s="29">
        <f t="shared" si="0"/>
        <v>12397829</v>
      </c>
    </row>
    <row r="6" spans="1:6" thickBot="1" x14ac:dyDescent="0.4">
      <c r="A6" s="4" t="s">
        <v>38</v>
      </c>
      <c r="B6" s="7">
        <v>2851419</v>
      </c>
      <c r="C6" s="7">
        <v>3925071</v>
      </c>
      <c r="D6" s="7">
        <v>1853422</v>
      </c>
      <c r="E6" s="7">
        <v>2158789</v>
      </c>
      <c r="F6" s="29">
        <f t="shared" si="0"/>
        <v>10788701</v>
      </c>
    </row>
    <row r="7" spans="1:6" x14ac:dyDescent="0.25">
      <c r="F7" s="29">
        <f>SUM(F2:F6)</f>
        <v>55856015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8" sqref="D8"/>
    </sheetView>
  </sheetViews>
  <sheetFormatPr defaultRowHeight="15" x14ac:dyDescent="0.25"/>
  <cols>
    <col min="1" max="1" width="18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5</v>
      </c>
      <c r="B2">
        <v>11840</v>
      </c>
    </row>
    <row r="3" spans="1:2" x14ac:dyDescent="0.35">
      <c r="A3" t="s">
        <v>6</v>
      </c>
      <c r="B3">
        <v>9522</v>
      </c>
    </row>
    <row r="4" spans="1:2" x14ac:dyDescent="0.35">
      <c r="A4" t="s">
        <v>7</v>
      </c>
      <c r="B4">
        <v>8005</v>
      </c>
    </row>
    <row r="5" spans="1:2" x14ac:dyDescent="0.35">
      <c r="A5" t="s">
        <v>8</v>
      </c>
      <c r="B5">
        <v>5893</v>
      </c>
    </row>
    <row r="6" spans="1:2" x14ac:dyDescent="0.35">
      <c r="A6" t="s">
        <v>9</v>
      </c>
      <c r="B6">
        <v>3197</v>
      </c>
    </row>
    <row r="7" spans="1:2" x14ac:dyDescent="0.35">
      <c r="A7" t="s">
        <v>10</v>
      </c>
      <c r="B7">
        <v>9405</v>
      </c>
    </row>
    <row r="8" spans="1:2" x14ac:dyDescent="0.35">
      <c r="A8" t="s">
        <v>11</v>
      </c>
      <c r="B8">
        <v>5960</v>
      </c>
    </row>
    <row r="9" spans="1:2" x14ac:dyDescent="0.35">
      <c r="A9" t="s">
        <v>12</v>
      </c>
      <c r="B9">
        <v>4205</v>
      </c>
    </row>
    <row r="10" spans="1:2" x14ac:dyDescent="0.35">
      <c r="A10" t="s">
        <v>13</v>
      </c>
      <c r="B10">
        <v>3384</v>
      </c>
    </row>
    <row r="11" spans="1:2" x14ac:dyDescent="0.35">
      <c r="A11" t="s">
        <v>14</v>
      </c>
      <c r="B11">
        <v>3284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cols>
    <col min="1" max="1" width="18" bestFit="1" customWidth="1"/>
    <col min="3" max="3" width="15.5703125" bestFit="1" customWidth="1"/>
  </cols>
  <sheetData>
    <row r="1" spans="1:3" x14ac:dyDescent="0.35">
      <c r="A1" s="1" t="s">
        <v>0</v>
      </c>
      <c r="B1" s="1" t="s">
        <v>1</v>
      </c>
      <c r="C1" s="1" t="s">
        <v>4</v>
      </c>
    </row>
    <row r="2" spans="1:3" x14ac:dyDescent="0.35">
      <c r="A2" t="s">
        <v>5</v>
      </c>
      <c r="B2">
        <v>11840</v>
      </c>
      <c r="C2">
        <v>7.2900000000000006E-2</v>
      </c>
    </row>
    <row r="3" spans="1:3" x14ac:dyDescent="0.35">
      <c r="A3" t="s">
        <v>6</v>
      </c>
      <c r="B3">
        <v>9522</v>
      </c>
      <c r="C3">
        <v>5.0900000000000001E-2</v>
      </c>
    </row>
    <row r="4" spans="1:3" x14ac:dyDescent="0.35">
      <c r="A4" t="s">
        <v>7</v>
      </c>
      <c r="B4">
        <v>8005</v>
      </c>
      <c r="C4">
        <v>3.04E-2</v>
      </c>
    </row>
    <row r="5" spans="1:3" x14ac:dyDescent="0.35">
      <c r="A5" t="s">
        <v>8</v>
      </c>
      <c r="B5">
        <v>5893</v>
      </c>
      <c r="C5">
        <v>2.9100000000000001E-2</v>
      </c>
    </row>
    <row r="6" spans="1:3" x14ac:dyDescent="0.35">
      <c r="A6" t="s">
        <v>9</v>
      </c>
      <c r="B6">
        <v>3197</v>
      </c>
      <c r="C6">
        <v>3.2199999999999999E-2</v>
      </c>
    </row>
    <row r="7" spans="1:3" x14ac:dyDescent="0.35">
      <c r="A7" t="s">
        <v>10</v>
      </c>
      <c r="B7">
        <v>9405</v>
      </c>
      <c r="C7">
        <v>8.5900000000000004E-2</v>
      </c>
    </row>
    <row r="8" spans="1:3" x14ac:dyDescent="0.35">
      <c r="A8" t="s">
        <v>11</v>
      </c>
      <c r="B8">
        <v>5960</v>
      </c>
      <c r="C8">
        <v>5.6000000000000008E-3</v>
      </c>
    </row>
    <row r="9" spans="1:3" x14ac:dyDescent="0.35">
      <c r="A9" t="s">
        <v>12</v>
      </c>
      <c r="B9">
        <v>4205</v>
      </c>
      <c r="C9">
        <v>3.8699999999999998E-2</v>
      </c>
    </row>
    <row r="10" spans="1:3" x14ac:dyDescent="0.35">
      <c r="A10" t="s">
        <v>13</v>
      </c>
      <c r="B10">
        <v>3384</v>
      </c>
      <c r="C10">
        <v>2.3700000000000002E-2</v>
      </c>
    </row>
    <row r="11" spans="1:3" x14ac:dyDescent="0.35">
      <c r="A11" t="s">
        <v>14</v>
      </c>
      <c r="B11">
        <v>3284</v>
      </c>
      <c r="C11">
        <v>1.83E-2</v>
      </c>
    </row>
    <row r="19" spans="1:5" x14ac:dyDescent="0.35">
      <c r="A19" s="1" t="s">
        <v>0</v>
      </c>
      <c r="B19" s="1" t="s">
        <v>1</v>
      </c>
      <c r="E19" s="1" t="s">
        <v>4</v>
      </c>
    </row>
    <row r="20" spans="1:5" x14ac:dyDescent="0.35">
      <c r="A20" t="s">
        <v>5</v>
      </c>
      <c r="B20">
        <v>11840</v>
      </c>
      <c r="E20">
        <v>7.2900000000000006E-2</v>
      </c>
    </row>
    <row r="21" spans="1:5" x14ac:dyDescent="0.35">
      <c r="A21" t="s">
        <v>6</v>
      </c>
      <c r="B21">
        <v>9522</v>
      </c>
      <c r="E21">
        <v>5.0900000000000001E-2</v>
      </c>
    </row>
    <row r="22" spans="1:5" x14ac:dyDescent="0.35">
      <c r="A22" t="s">
        <v>7</v>
      </c>
      <c r="B22">
        <v>8005</v>
      </c>
      <c r="E22">
        <v>3.04E-2</v>
      </c>
    </row>
    <row r="23" spans="1:5" x14ac:dyDescent="0.35">
      <c r="A23" t="s">
        <v>8</v>
      </c>
      <c r="B23">
        <v>5893</v>
      </c>
      <c r="E23">
        <v>2.9100000000000001E-2</v>
      </c>
    </row>
    <row r="24" spans="1:5" x14ac:dyDescent="0.25">
      <c r="A24" t="s">
        <v>9</v>
      </c>
      <c r="B24">
        <v>3197</v>
      </c>
      <c r="E24">
        <v>3.2199999999999999E-2</v>
      </c>
    </row>
    <row r="25" spans="1:5" x14ac:dyDescent="0.25">
      <c r="A25" t="s">
        <v>10</v>
      </c>
      <c r="B25">
        <v>9405</v>
      </c>
      <c r="E25">
        <v>8.5900000000000004E-2</v>
      </c>
    </row>
    <row r="26" spans="1:5" x14ac:dyDescent="0.25">
      <c r="A26" t="s">
        <v>11</v>
      </c>
      <c r="B26">
        <v>5960</v>
      </c>
      <c r="E26">
        <v>5.6000000000000008E-3</v>
      </c>
    </row>
    <row r="27" spans="1:5" x14ac:dyDescent="0.25">
      <c r="A27" t="s">
        <v>12</v>
      </c>
      <c r="B27">
        <v>4205</v>
      </c>
      <c r="E27">
        <v>3.8699999999999998E-2</v>
      </c>
    </row>
    <row r="28" spans="1:5" x14ac:dyDescent="0.25">
      <c r="A28" t="s">
        <v>13</v>
      </c>
      <c r="B28">
        <v>3384</v>
      </c>
      <c r="E28">
        <v>2.3700000000000002E-2</v>
      </c>
    </row>
    <row r="29" spans="1:5" x14ac:dyDescent="0.25">
      <c r="A29" t="s">
        <v>14</v>
      </c>
      <c r="B29">
        <v>3284</v>
      </c>
      <c r="E29">
        <v>1.83E-2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t="s">
        <v>107</v>
      </c>
      <c r="B1" t="s">
        <v>108</v>
      </c>
    </row>
    <row r="2" spans="1:2" x14ac:dyDescent="0.25">
      <c r="A2" t="s">
        <v>17</v>
      </c>
      <c r="B2">
        <v>57</v>
      </c>
    </row>
    <row r="3" spans="1:2" x14ac:dyDescent="0.25">
      <c r="A3" t="s">
        <v>16</v>
      </c>
      <c r="B3">
        <v>21</v>
      </c>
    </row>
    <row r="4" spans="1:2" x14ac:dyDescent="0.25">
      <c r="A4" t="s">
        <v>18</v>
      </c>
      <c r="B4">
        <v>40</v>
      </c>
    </row>
    <row r="5" spans="1:2" x14ac:dyDescent="0.25">
      <c r="A5" t="s">
        <v>19</v>
      </c>
      <c r="B5">
        <v>60</v>
      </c>
    </row>
    <row r="6" spans="1:2" x14ac:dyDescent="0.25">
      <c r="A6" t="s">
        <v>20</v>
      </c>
      <c r="B6">
        <v>99</v>
      </c>
    </row>
    <row r="7" spans="1:2" x14ac:dyDescent="0.25">
      <c r="A7" t="s">
        <v>21</v>
      </c>
      <c r="B7">
        <v>200</v>
      </c>
    </row>
    <row r="11" spans="1:2" ht="15.75" thickBot="1" x14ac:dyDescent="0.3"/>
    <row r="12" spans="1:2" x14ac:dyDescent="0.25">
      <c r="A12" s="32" t="s">
        <v>115</v>
      </c>
      <c r="B12" s="32"/>
    </row>
    <row r="13" spans="1:2" x14ac:dyDescent="0.25">
      <c r="A13" s="30"/>
      <c r="B13" s="30"/>
    </row>
    <row r="14" spans="1:2" x14ac:dyDescent="0.25">
      <c r="A14" s="30" t="s">
        <v>114</v>
      </c>
      <c r="B14" s="30">
        <v>79.5</v>
      </c>
    </row>
    <row r="15" spans="1:2" x14ac:dyDescent="0.25">
      <c r="A15" s="30" t="s">
        <v>116</v>
      </c>
      <c r="B15" s="30">
        <v>26.311911117717518</v>
      </c>
    </row>
    <row r="16" spans="1:2" x14ac:dyDescent="0.25">
      <c r="A16" s="30" t="s">
        <v>117</v>
      </c>
      <c r="B16" s="30">
        <v>58.5</v>
      </c>
    </row>
    <row r="17" spans="1:2" x14ac:dyDescent="0.25">
      <c r="A17" s="30" t="s">
        <v>118</v>
      </c>
      <c r="B17" s="30" t="e">
        <v>#N/A</v>
      </c>
    </row>
    <row r="18" spans="1:2" x14ac:dyDescent="0.25">
      <c r="A18" s="30" t="s">
        <v>119</v>
      </c>
      <c r="B18" s="30">
        <v>64.450756395871721</v>
      </c>
    </row>
    <row r="19" spans="1:2" x14ac:dyDescent="0.25">
      <c r="A19" s="30" t="s">
        <v>120</v>
      </c>
      <c r="B19" s="30">
        <v>4153.8999999999996</v>
      </c>
    </row>
    <row r="20" spans="1:2" x14ac:dyDescent="0.25">
      <c r="A20" s="30" t="s">
        <v>121</v>
      </c>
      <c r="B20" s="30">
        <v>2.8993227072299952</v>
      </c>
    </row>
    <row r="21" spans="1:2" x14ac:dyDescent="0.25">
      <c r="A21" s="30" t="s">
        <v>122</v>
      </c>
      <c r="B21" s="30">
        <v>1.6544789183381601</v>
      </c>
    </row>
    <row r="22" spans="1:2" x14ac:dyDescent="0.25">
      <c r="A22" s="30" t="s">
        <v>123</v>
      </c>
      <c r="B22" s="30">
        <v>179</v>
      </c>
    </row>
    <row r="23" spans="1:2" x14ac:dyDescent="0.25">
      <c r="A23" s="30" t="s">
        <v>124</v>
      </c>
      <c r="B23" s="30">
        <v>21</v>
      </c>
    </row>
    <row r="24" spans="1:2" x14ac:dyDescent="0.25">
      <c r="A24" s="30" t="s">
        <v>125</v>
      </c>
      <c r="B24" s="30">
        <v>200</v>
      </c>
    </row>
    <row r="25" spans="1:2" x14ac:dyDescent="0.25">
      <c r="A25" s="30" t="s">
        <v>126</v>
      </c>
      <c r="B25" s="30">
        <v>477</v>
      </c>
    </row>
    <row r="26" spans="1:2" ht="15.75" thickBot="1" x14ac:dyDescent="0.3">
      <c r="A26" s="31" t="s">
        <v>127</v>
      </c>
      <c r="B26" s="31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Line Chart</vt:lpstr>
      <vt:lpstr>Bar Charts</vt:lpstr>
      <vt:lpstr>Column Charts</vt:lpstr>
      <vt:lpstr>Pie Chart</vt:lpstr>
      <vt:lpstr>Scatter Plot</vt:lpstr>
      <vt:lpstr>Area </vt:lpstr>
      <vt:lpstr>Formatting</vt:lpstr>
      <vt:lpstr>Secondary Axis</vt:lpstr>
      <vt:lpstr>Line Charts</vt:lpstr>
      <vt:lpstr>Bar</vt:lpstr>
      <vt:lpstr>Column</vt:lpstr>
      <vt:lpstr>Pie</vt:lpstr>
      <vt:lpstr>Scatter</vt:lpstr>
      <vt:lpstr>Area</vt:lpstr>
      <vt:lpstr>Combination Charts- Secondary A</vt:lpstr>
      <vt:lpstr>Bubble Charts</vt:lpstr>
      <vt:lpstr>Pivot-C</vt:lpstr>
      <vt:lpstr>Formating</vt:lpstr>
      <vt:lpstr>Pivot Charts</vt:lpstr>
      <vt:lpstr>Useful Links</vt:lpstr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hemanth</cp:lastModifiedBy>
  <dcterms:created xsi:type="dcterms:W3CDTF">2012-01-24T05:54:04Z</dcterms:created>
  <dcterms:modified xsi:type="dcterms:W3CDTF">2018-05-27T12:06:08Z</dcterms:modified>
</cp:coreProperties>
</file>