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JULY-18" sheetId="1" r:id="rId1"/>
  </sheets>
  <definedNames>
    <definedName name="_xlnm._FilterDatabase" localSheetId="0" hidden="1">'JULY-18'!$A$1:$S$68</definedName>
  </definedNames>
  <calcPr calcId="144525"/>
</workbook>
</file>

<file path=xl/sharedStrings.xml><?xml version="1.0" encoding="utf-8"?>
<sst xmlns="http://schemas.openxmlformats.org/spreadsheetml/2006/main" count="113">
  <si>
    <t>Application No/LOS No</t>
  </si>
  <si>
    <t>Location</t>
  </si>
  <si>
    <t>LoanType</t>
  </si>
  <si>
    <t>Category</t>
  </si>
  <si>
    <t>Customer Name</t>
  </si>
  <si>
    <t>Application Amt</t>
  </si>
  <si>
    <t>Net Amt Disb</t>
  </si>
  <si>
    <t>SAL PAY CALS</t>
  </si>
  <si>
    <t>NeworTopUp</t>
  </si>
  <si>
    <t>Tenure</t>
  </si>
  <si>
    <t>Status</t>
  </si>
  <si>
    <t>Status Date</t>
  </si>
  <si>
    <t>EMP Name/DSA Name</t>
  </si>
  <si>
    <t>EMP Code/DSA Code</t>
  </si>
  <si>
    <t>Bank Name</t>
  </si>
  <si>
    <t>Source</t>
  </si>
  <si>
    <t>TADIPATRI</t>
  </si>
  <si>
    <t>PL</t>
  </si>
  <si>
    <t>SALARIED</t>
  </si>
  <si>
    <t> ANKIREDDY KALAVATHAMMA</t>
  </si>
  <si>
    <t>GOVT</t>
  </si>
  <si>
    <t>DISBURSED</t>
  </si>
  <si>
    <t>SAI GANESH</t>
  </si>
  <si>
    <t>HDFC BANK</t>
  </si>
  <si>
    <t>DSA</t>
  </si>
  <si>
    <t>ANANTAPUR</t>
  </si>
  <si>
    <t>J VARAPRASADU</t>
  </si>
  <si>
    <t> V ELIZABETH</t>
  </si>
  <si>
    <t> VANAPARTHI PAPARAO</t>
  </si>
  <si>
    <t>PUTTAPARTHI</t>
  </si>
  <si>
    <t> KHIMAVATH THIRUPAL NAIK</t>
  </si>
  <si>
    <t>Jakkula Anjaneyulu</t>
  </si>
  <si>
    <t>DST</t>
  </si>
  <si>
    <t>C N PADMAVATHI</t>
  </si>
  <si>
    <t>M Ravi Kumar</t>
  </si>
  <si>
    <t>KURNOOL</t>
  </si>
  <si>
    <t> MADDULETI KURUVA</t>
  </si>
  <si>
    <t>Jayalakshmi</t>
  </si>
  <si>
    <t>FRANCIES</t>
  </si>
  <si>
    <t>ICICI BANK</t>
  </si>
  <si>
    <t xml:space="preserve">BAJAJ  </t>
  </si>
  <si>
    <t>ADONI</t>
  </si>
  <si>
    <t>SHAIKSHAVALI</t>
  </si>
  <si>
    <t>NANDYAL</t>
  </si>
  <si>
    <t>GRESAMMA</t>
  </si>
  <si>
    <t>PERUMALLA SWAMANNA</t>
  </si>
  <si>
    <t> ERNAPATY SIMHARAYALU</t>
  </si>
  <si>
    <t>GORANTLA BHARATHI</t>
  </si>
  <si>
    <t>nandyal</t>
  </si>
  <si>
    <t>TALARI SANJEEVA RAYUDU</t>
  </si>
  <si>
    <t>AITHA NAGA PRASAD</t>
  </si>
  <si>
    <t>C RAJASEKHAR REDDY</t>
  </si>
  <si>
    <t>FULLERTON</t>
  </si>
  <si>
    <t>RAMU</t>
  </si>
  <si>
    <t>P VEERESH</t>
  </si>
  <si>
    <t>MAHBUBNAGAR</t>
  </si>
  <si>
    <t>ANAND</t>
  </si>
  <si>
    <t>WANAPARTHY</t>
  </si>
  <si>
    <t>VAMSHI</t>
  </si>
  <si>
    <t>93902310333619</t>
  </si>
  <si>
    <t>BL</t>
  </si>
  <si>
    <t>SENP</t>
  </si>
  <si>
    <t>VIJAY KUMAR</t>
  </si>
  <si>
    <t>NAGARKURNOOL</t>
  </si>
  <si>
    <t>CHANDRA SEKHAR</t>
  </si>
  <si>
    <t>INDIRA RANI</t>
  </si>
  <si>
    <t>93902310337708</t>
  </si>
  <si>
    <t>20402410341404</t>
  </si>
  <si>
    <t>RAMAIAH</t>
  </si>
  <si>
    <t>DR D SRINIVASULU</t>
  </si>
  <si>
    <t>P SARASWATHAMMA</t>
  </si>
  <si>
    <t>S NAVEEN KUMAR</t>
  </si>
  <si>
    <t>V RUKMINAMMA</t>
  </si>
  <si>
    <t>KONKATIVENKATA SESHAIAH</t>
  </si>
  <si>
    <t>RAVINDER AMULA</t>
  </si>
  <si>
    <t>VIVEK KUMAR DUBEY</t>
  </si>
  <si>
    <t>A CHANDRA SEKHAR</t>
  </si>
  <si>
    <t>ENUGURU SRINIVAS</t>
  </si>
  <si>
    <t>T GOWTHAMI</t>
  </si>
  <si>
    <t>ATMAKUR</t>
  </si>
  <si>
    <t>DUGGI MADHU</t>
  </si>
  <si>
    <t>AXIS BANK</t>
  </si>
  <si>
    <t>GUDUR</t>
  </si>
  <si>
    <t>M CHANDRA SEKHAR</t>
  </si>
  <si>
    <t>NELLORE</t>
  </si>
  <si>
    <t>SWATHI ADURU</t>
  </si>
  <si>
    <t>PONDURU PARDHASARADHY</t>
  </si>
  <si>
    <t>D OBULESH</t>
  </si>
  <si>
    <t>CHITTOR</t>
  </si>
  <si>
    <t>VELAMJERI SAITHIRUVENGALAM</t>
  </si>
  <si>
    <t>G.RAMACHANDRAIAH</t>
  </si>
  <si>
    <t>GUDUGUCINTA NARASIMHULU</t>
  </si>
  <si>
    <t>B.SRINIVASULU</t>
  </si>
  <si>
    <t>MADHURANTHAKAM MOHAN</t>
  </si>
  <si>
    <t>D.MURALI</t>
  </si>
  <si>
    <t>PUTTUR</t>
  </si>
  <si>
    <t>M.VENKATRAMANA</t>
  </si>
  <si>
    <t>MADIRAJU SURESH KUMAR</t>
  </si>
  <si>
    <t>MADANAPALLI</t>
  </si>
  <si>
    <t>LEELA PRABHA</t>
  </si>
  <si>
    <t>SADIQ BASHA</t>
  </si>
  <si>
    <t>YEMMIGANUR</t>
  </si>
  <si>
    <t>SYEDA SHAMSUNNISA</t>
  </si>
  <si>
    <t>KUKUTLA VENKATA SUBBAIAH</t>
  </si>
  <si>
    <t>N SHOBHA</t>
  </si>
  <si>
    <t>G Y RADHAKRISHNA</t>
  </si>
  <si>
    <t>P VEDA PRABHAVATHI</t>
  </si>
  <si>
    <t>N MADHU SUDHAKAR</t>
  </si>
  <si>
    <t>RAGHUNANDANACHARI</t>
  </si>
  <si>
    <t>P SALEEMBASHA</t>
  </si>
  <si>
    <t>AMALRAJ</t>
  </si>
  <si>
    <t>TOTAL</t>
  </si>
  <si>
    <t>TRANSFFERED</t>
  </si>
</sst>
</file>

<file path=xl/styles.xml><?xml version="1.0" encoding="utf-8"?>
<styleSheet xmlns="http://schemas.openxmlformats.org/spreadsheetml/2006/main">
  <numFmts count="7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(* #,##0.00_);_(* \(#,##0.00\);_(* &quot;-&quot;??_);_(@_)"/>
    <numFmt numFmtId="179" formatCode="_ &quot;₹&quot;\ * #,##0_ ;_ &quot;₹&quot;\ * \-#,##0_ ;_ &quot;₹&quot;\ * &quot;-&quot;_ ;_ @_ "/>
    <numFmt numFmtId="180" formatCode="_ * #,##0.00_ ;_ * \-#,##0.00_ ;_ * &quot;-&quot;??_ ;_ @_ "/>
    <numFmt numFmtId="181" formatCode="_(* #,##0_);_(* \(#,##0\);_(* &quot;-&quot;??_);_(@_)"/>
    <numFmt numFmtId="182" formatCode="[$-409]d/mmm/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22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4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182" fontId="1" fillId="2" borderId="1" xfId="0" applyNumberFormat="1" applyFont="1" applyFill="1" applyBorder="1" applyAlignment="1">
      <alignment horizontal="left"/>
    </xf>
    <xf numFmtId="182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181" fontId="0" fillId="0" borderId="1" xfId="49" applyNumberFormat="1" applyFont="1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 quotePrefix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8"/>
  <sheetViews>
    <sheetView tabSelected="1" topLeftCell="A34" workbookViewId="0">
      <selection activeCell="J68" sqref="J68"/>
    </sheetView>
  </sheetViews>
  <sheetFormatPr defaultColWidth="9" defaultRowHeight="18" customHeight="1"/>
  <cols>
    <col min="1" max="1" width="11.5714285714286" customWidth="1"/>
    <col min="2" max="2" width="16.2857142857143" customWidth="1"/>
    <col min="5" max="5" width="30" customWidth="1"/>
    <col min="8" max="8" width="9.14285714285714" style="1"/>
    <col min="13" max="13" width="23.4285714285714" customWidth="1"/>
    <col min="14" max="14" width="10.7142857142857" customWidth="1"/>
  </cols>
  <sheetData>
    <row r="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Height="1" spans="1:16">
      <c r="A2" s="4">
        <v>57436629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112447</v>
      </c>
      <c r="G2" s="5">
        <v>112447</v>
      </c>
      <c r="H2" s="4">
        <f>+G2*3.5/100</f>
        <v>3935.645</v>
      </c>
      <c r="I2" s="4" t="s">
        <v>20</v>
      </c>
      <c r="J2" s="4"/>
      <c r="K2" s="4" t="s">
        <v>21</v>
      </c>
      <c r="L2" s="8">
        <v>43285</v>
      </c>
      <c r="M2" s="9" t="s">
        <v>22</v>
      </c>
      <c r="N2" s="4"/>
      <c r="O2" s="4" t="s">
        <v>23</v>
      </c>
      <c r="P2" s="4" t="s">
        <v>24</v>
      </c>
    </row>
    <row r="3" customHeight="1" spans="1:16">
      <c r="A3" s="4">
        <v>58106640</v>
      </c>
      <c r="B3" s="4" t="s">
        <v>25</v>
      </c>
      <c r="C3" s="4" t="s">
        <v>17</v>
      </c>
      <c r="D3" s="4" t="s">
        <v>18</v>
      </c>
      <c r="E3" s="4" t="s">
        <v>26</v>
      </c>
      <c r="F3" s="5">
        <v>1258832</v>
      </c>
      <c r="G3" s="5">
        <v>1258832</v>
      </c>
      <c r="H3" s="4">
        <f t="shared" ref="H3:H5" si="0">+G3*3.5/100</f>
        <v>44059.12</v>
      </c>
      <c r="I3" s="4" t="s">
        <v>20</v>
      </c>
      <c r="J3" s="4"/>
      <c r="K3" s="4" t="s">
        <v>21</v>
      </c>
      <c r="L3" s="8">
        <v>43286</v>
      </c>
      <c r="M3" s="9" t="s">
        <v>22</v>
      </c>
      <c r="N3" s="4"/>
      <c r="O3" s="4" t="s">
        <v>23</v>
      </c>
      <c r="P3" s="4" t="s">
        <v>24</v>
      </c>
    </row>
    <row r="4" customHeight="1" spans="1:16">
      <c r="A4" s="4">
        <v>58170742</v>
      </c>
      <c r="B4" s="4" t="s">
        <v>25</v>
      </c>
      <c r="C4" s="4" t="s">
        <v>17</v>
      </c>
      <c r="D4" s="4" t="s">
        <v>18</v>
      </c>
      <c r="E4" s="4" t="s">
        <v>27</v>
      </c>
      <c r="F4" s="5">
        <v>1168461</v>
      </c>
      <c r="G4" s="5">
        <v>1168461</v>
      </c>
      <c r="H4" s="4">
        <f t="shared" si="0"/>
        <v>40896.135</v>
      </c>
      <c r="I4" s="4" t="s">
        <v>20</v>
      </c>
      <c r="J4" s="4"/>
      <c r="K4" s="4" t="s">
        <v>21</v>
      </c>
      <c r="L4" s="8">
        <v>43286</v>
      </c>
      <c r="M4" s="9" t="s">
        <v>22</v>
      </c>
      <c r="N4" s="4"/>
      <c r="O4" s="4" t="s">
        <v>23</v>
      </c>
      <c r="P4" s="4" t="s">
        <v>24</v>
      </c>
    </row>
    <row r="5" customHeight="1" spans="1:16">
      <c r="A5" s="4">
        <v>58397743</v>
      </c>
      <c r="B5" s="4" t="s">
        <v>25</v>
      </c>
      <c r="C5" s="4" t="s">
        <v>17</v>
      </c>
      <c r="D5" s="4" t="s">
        <v>18</v>
      </c>
      <c r="E5" s="4" t="s">
        <v>28</v>
      </c>
      <c r="F5" s="5">
        <v>486530</v>
      </c>
      <c r="G5" s="5">
        <v>486530</v>
      </c>
      <c r="H5" s="4">
        <f t="shared" si="0"/>
        <v>17028.55</v>
      </c>
      <c r="I5" s="4" t="s">
        <v>20</v>
      </c>
      <c r="J5" s="4"/>
      <c r="K5" s="4" t="s">
        <v>21</v>
      </c>
      <c r="L5" s="8">
        <v>43286</v>
      </c>
      <c r="M5" s="9" t="s">
        <v>22</v>
      </c>
      <c r="N5" s="4"/>
      <c r="O5" s="4" t="s">
        <v>23</v>
      </c>
      <c r="P5" s="4" t="s">
        <v>24</v>
      </c>
    </row>
    <row r="6" customHeight="1" spans="1:16">
      <c r="A6" s="4">
        <v>58746365</v>
      </c>
      <c r="B6" s="4" t="s">
        <v>29</v>
      </c>
      <c r="C6" s="4" t="s">
        <v>17</v>
      </c>
      <c r="D6" s="4" t="s">
        <v>18</v>
      </c>
      <c r="E6" s="4" t="s">
        <v>30</v>
      </c>
      <c r="F6" s="5">
        <v>464605</v>
      </c>
      <c r="G6" s="5">
        <v>464605</v>
      </c>
      <c r="H6" s="4"/>
      <c r="I6" s="4" t="s">
        <v>20</v>
      </c>
      <c r="J6" s="4"/>
      <c r="K6" s="4" t="s">
        <v>21</v>
      </c>
      <c r="L6" s="8">
        <v>43286</v>
      </c>
      <c r="M6" s="10" t="s">
        <v>31</v>
      </c>
      <c r="N6" s="11">
        <v>4071000472</v>
      </c>
      <c r="O6" s="4" t="s">
        <v>23</v>
      </c>
      <c r="P6" s="4" t="s">
        <v>32</v>
      </c>
    </row>
    <row r="7" customHeight="1" spans="1:16">
      <c r="A7" s="4">
        <v>58818507</v>
      </c>
      <c r="B7" s="4" t="s">
        <v>25</v>
      </c>
      <c r="C7" s="4" t="s">
        <v>17</v>
      </c>
      <c r="D7" s="4" t="s">
        <v>18</v>
      </c>
      <c r="E7" s="4" t="s">
        <v>33</v>
      </c>
      <c r="F7" s="5">
        <v>987717</v>
      </c>
      <c r="G7" s="5">
        <v>987717</v>
      </c>
      <c r="H7" s="4"/>
      <c r="I7" s="4" t="s">
        <v>20</v>
      </c>
      <c r="J7" s="4"/>
      <c r="K7" s="4" t="s">
        <v>21</v>
      </c>
      <c r="L7" s="8">
        <v>43286</v>
      </c>
      <c r="M7" s="10" t="s">
        <v>34</v>
      </c>
      <c r="N7" s="11">
        <v>4071000379</v>
      </c>
      <c r="O7" s="4" t="s">
        <v>23</v>
      </c>
      <c r="P7" s="4" t="s">
        <v>32</v>
      </c>
    </row>
    <row r="8" customHeight="1" spans="1:16">
      <c r="A8" s="4">
        <v>59005704</v>
      </c>
      <c r="B8" s="4" t="s">
        <v>35</v>
      </c>
      <c r="C8" s="4" t="s">
        <v>17</v>
      </c>
      <c r="D8" s="4" t="s">
        <v>18</v>
      </c>
      <c r="E8" s="4" t="s">
        <v>36</v>
      </c>
      <c r="F8" s="5">
        <v>220000</v>
      </c>
      <c r="G8" s="5">
        <v>220000</v>
      </c>
      <c r="H8" s="4"/>
      <c r="I8" s="4" t="s">
        <v>20</v>
      </c>
      <c r="J8" s="4"/>
      <c r="K8" s="4" t="s">
        <v>21</v>
      </c>
      <c r="L8" s="8">
        <v>43286</v>
      </c>
      <c r="M8" s="10" t="s">
        <v>37</v>
      </c>
      <c r="N8" s="11">
        <v>4071000387</v>
      </c>
      <c r="O8" s="4" t="s">
        <v>23</v>
      </c>
      <c r="P8" s="4" t="s">
        <v>32</v>
      </c>
    </row>
    <row r="9" customHeight="1" spans="1:16">
      <c r="A9" s="4">
        <v>70898287</v>
      </c>
      <c r="B9" s="4" t="s">
        <v>35</v>
      </c>
      <c r="C9" s="4" t="s">
        <v>17</v>
      </c>
      <c r="D9" s="4" t="s">
        <v>18</v>
      </c>
      <c r="E9" s="6" t="s">
        <v>38</v>
      </c>
      <c r="F9" s="5">
        <v>700000</v>
      </c>
      <c r="G9" s="5">
        <v>700000</v>
      </c>
      <c r="H9" s="4">
        <f>+G9*2.5/100</f>
        <v>17500</v>
      </c>
      <c r="I9" s="4"/>
      <c r="J9" s="4"/>
      <c r="K9" s="4" t="s">
        <v>21</v>
      </c>
      <c r="L9" s="8">
        <v>43286</v>
      </c>
      <c r="M9" s="4" t="s">
        <v>22</v>
      </c>
      <c r="N9" s="4"/>
      <c r="O9" s="4" t="s">
        <v>39</v>
      </c>
      <c r="P9" s="4" t="s">
        <v>24</v>
      </c>
    </row>
    <row r="10" customHeight="1" spans="1:16">
      <c r="A10" s="4">
        <v>58547292</v>
      </c>
      <c r="B10" s="4" t="s">
        <v>35</v>
      </c>
      <c r="C10" s="4" t="s">
        <v>17</v>
      </c>
      <c r="D10" s="4" t="s">
        <v>18</v>
      </c>
      <c r="E10" s="4" t="s">
        <v>38</v>
      </c>
      <c r="F10" s="5">
        <v>751000</v>
      </c>
      <c r="G10" s="5">
        <v>751000</v>
      </c>
      <c r="H10" s="4">
        <f>+G10*2.5/100</f>
        <v>18775</v>
      </c>
      <c r="I10" s="4"/>
      <c r="J10" s="4"/>
      <c r="K10" s="4" t="s">
        <v>21</v>
      </c>
      <c r="L10" s="8">
        <v>43287</v>
      </c>
      <c r="M10" s="9" t="s">
        <v>22</v>
      </c>
      <c r="N10" s="4"/>
      <c r="O10" s="4" t="s">
        <v>23</v>
      </c>
      <c r="P10" s="4" t="s">
        <v>24</v>
      </c>
    </row>
    <row r="11" customHeight="1" spans="1:16">
      <c r="A11" s="4">
        <v>76080037</v>
      </c>
      <c r="B11" s="4" t="s">
        <v>35</v>
      </c>
      <c r="C11" s="4" t="s">
        <v>17</v>
      </c>
      <c r="D11" s="4" t="s">
        <v>18</v>
      </c>
      <c r="E11" s="4" t="s">
        <v>38</v>
      </c>
      <c r="F11" s="5">
        <v>750000</v>
      </c>
      <c r="G11" s="5">
        <v>750000</v>
      </c>
      <c r="H11" s="4">
        <f>+G11*2.25/100</f>
        <v>16875</v>
      </c>
      <c r="I11" s="4"/>
      <c r="J11" s="4"/>
      <c r="K11" s="4" t="s">
        <v>21</v>
      </c>
      <c r="L11" s="8">
        <v>43287</v>
      </c>
      <c r="M11" s="9" t="s">
        <v>22</v>
      </c>
      <c r="N11" s="4"/>
      <c r="O11" s="4" t="s">
        <v>40</v>
      </c>
      <c r="P11" s="4" t="s">
        <v>24</v>
      </c>
    </row>
    <row r="12" customHeight="1" spans="1:16">
      <c r="A12" s="4">
        <v>58394008</v>
      </c>
      <c r="B12" s="4" t="s">
        <v>41</v>
      </c>
      <c r="C12" s="4" t="s">
        <v>17</v>
      </c>
      <c r="D12" s="4" t="s">
        <v>18</v>
      </c>
      <c r="E12" s="4" t="s">
        <v>42</v>
      </c>
      <c r="F12" s="5">
        <v>500000</v>
      </c>
      <c r="G12" s="5">
        <v>500000</v>
      </c>
      <c r="H12" s="4">
        <f>+G12*2.5/100</f>
        <v>12500</v>
      </c>
      <c r="I12" s="4"/>
      <c r="J12" s="4"/>
      <c r="K12" s="4" t="s">
        <v>21</v>
      </c>
      <c r="L12" s="8">
        <v>43288</v>
      </c>
      <c r="M12" s="9" t="s">
        <v>22</v>
      </c>
      <c r="N12" s="4"/>
      <c r="O12" s="4" t="s">
        <v>23</v>
      </c>
      <c r="P12" s="4" t="s">
        <v>24</v>
      </c>
    </row>
    <row r="13" customHeight="1" spans="1:16">
      <c r="A13" s="4">
        <v>58686097</v>
      </c>
      <c r="B13" s="4" t="s">
        <v>43</v>
      </c>
      <c r="C13" s="4" t="s">
        <v>17</v>
      </c>
      <c r="D13" s="4" t="s">
        <v>18</v>
      </c>
      <c r="E13" s="4" t="s">
        <v>44</v>
      </c>
      <c r="F13" s="5">
        <v>500000</v>
      </c>
      <c r="G13" s="5">
        <v>500000</v>
      </c>
      <c r="H13" s="4">
        <f t="shared" ref="H13:H16" si="1">+G13*3.5/100</f>
        <v>17500</v>
      </c>
      <c r="I13" s="4" t="s">
        <v>20</v>
      </c>
      <c r="J13" s="4"/>
      <c r="K13" s="4" t="s">
        <v>21</v>
      </c>
      <c r="L13" s="8">
        <v>43290</v>
      </c>
      <c r="M13" s="9" t="s">
        <v>22</v>
      </c>
      <c r="N13" s="4"/>
      <c r="O13" s="4" t="s">
        <v>23</v>
      </c>
      <c r="P13" s="4" t="s">
        <v>24</v>
      </c>
    </row>
    <row r="14" customHeight="1" spans="1:16">
      <c r="A14" s="4">
        <v>58692244</v>
      </c>
      <c r="B14" s="4" t="s">
        <v>35</v>
      </c>
      <c r="C14" s="4" t="s">
        <v>17</v>
      </c>
      <c r="D14" s="4" t="s">
        <v>18</v>
      </c>
      <c r="E14" s="4" t="s">
        <v>45</v>
      </c>
      <c r="F14" s="5">
        <v>900000</v>
      </c>
      <c r="G14" s="5">
        <v>900000</v>
      </c>
      <c r="H14" s="4">
        <f t="shared" si="1"/>
        <v>31500</v>
      </c>
      <c r="I14" s="4" t="s">
        <v>20</v>
      </c>
      <c r="J14" s="4"/>
      <c r="K14" s="4" t="s">
        <v>21</v>
      </c>
      <c r="L14" s="8">
        <v>43291</v>
      </c>
      <c r="M14" s="9" t="s">
        <v>22</v>
      </c>
      <c r="N14" s="4"/>
      <c r="O14" s="4" t="s">
        <v>23</v>
      </c>
      <c r="P14" s="4" t="s">
        <v>24</v>
      </c>
    </row>
    <row r="15" customHeight="1" spans="1:16">
      <c r="A15" s="4">
        <v>58788577</v>
      </c>
      <c r="B15" s="4" t="s">
        <v>35</v>
      </c>
      <c r="C15" s="4" t="s">
        <v>17</v>
      </c>
      <c r="D15" s="4" t="s">
        <v>18</v>
      </c>
      <c r="E15" s="4" t="s">
        <v>46</v>
      </c>
      <c r="F15" s="5">
        <v>500000</v>
      </c>
      <c r="G15" s="5">
        <v>500000</v>
      </c>
      <c r="H15" s="4">
        <f t="shared" si="1"/>
        <v>17500</v>
      </c>
      <c r="I15" s="4" t="s">
        <v>20</v>
      </c>
      <c r="J15" s="4"/>
      <c r="K15" s="4" t="s">
        <v>21</v>
      </c>
      <c r="L15" s="8">
        <v>43291</v>
      </c>
      <c r="M15" s="9" t="s">
        <v>22</v>
      </c>
      <c r="N15" s="4"/>
      <c r="O15" s="4" t="s">
        <v>23</v>
      </c>
      <c r="P15" s="4" t="s">
        <v>24</v>
      </c>
    </row>
    <row r="16" customHeight="1" spans="1:16">
      <c r="A16" s="4">
        <v>70748812</v>
      </c>
      <c r="B16" s="4" t="s">
        <v>35</v>
      </c>
      <c r="C16" s="4" t="s">
        <v>17</v>
      </c>
      <c r="D16" s="4" t="s">
        <v>18</v>
      </c>
      <c r="E16" s="4" t="s">
        <v>47</v>
      </c>
      <c r="F16" s="5">
        <v>1000000</v>
      </c>
      <c r="G16" s="5">
        <v>1000000</v>
      </c>
      <c r="H16" s="4">
        <f t="shared" si="1"/>
        <v>35000</v>
      </c>
      <c r="I16" s="4" t="s">
        <v>20</v>
      </c>
      <c r="J16" s="4"/>
      <c r="K16" s="4" t="s">
        <v>21</v>
      </c>
      <c r="L16" s="8">
        <v>43292</v>
      </c>
      <c r="M16" s="9" t="s">
        <v>22</v>
      </c>
      <c r="N16" s="4"/>
      <c r="O16" s="4" t="s">
        <v>39</v>
      </c>
      <c r="P16" s="4" t="s">
        <v>24</v>
      </c>
    </row>
    <row r="17" customHeight="1" spans="1:16">
      <c r="A17" s="4">
        <v>58780520</v>
      </c>
      <c r="B17" s="4" t="s">
        <v>48</v>
      </c>
      <c r="C17" s="4" t="s">
        <v>17</v>
      </c>
      <c r="D17" s="4" t="s">
        <v>18</v>
      </c>
      <c r="E17" s="4" t="s">
        <v>49</v>
      </c>
      <c r="F17" s="5">
        <v>606148</v>
      </c>
      <c r="G17" s="5">
        <v>606148</v>
      </c>
      <c r="H17" s="4">
        <f t="shared" ref="H17:H19" si="2">+G17*3.5/100</f>
        <v>21215.18</v>
      </c>
      <c r="I17" s="4" t="s">
        <v>20</v>
      </c>
      <c r="J17" s="4"/>
      <c r="K17" s="4" t="s">
        <v>21</v>
      </c>
      <c r="L17" s="8">
        <v>43292</v>
      </c>
      <c r="M17" s="9" t="s">
        <v>22</v>
      </c>
      <c r="N17" s="4"/>
      <c r="O17" s="4" t="s">
        <v>23</v>
      </c>
      <c r="P17" s="4" t="s">
        <v>24</v>
      </c>
    </row>
    <row r="18" customHeight="1" spans="1:16">
      <c r="A18" s="4">
        <v>58214731</v>
      </c>
      <c r="B18" s="4" t="s">
        <v>35</v>
      </c>
      <c r="C18" s="4" t="s">
        <v>17</v>
      </c>
      <c r="D18" s="4" t="s">
        <v>18</v>
      </c>
      <c r="E18" s="4" t="s">
        <v>50</v>
      </c>
      <c r="F18" s="5">
        <v>1600000</v>
      </c>
      <c r="G18" s="5">
        <v>1600000</v>
      </c>
      <c r="H18" s="4">
        <f t="shared" si="2"/>
        <v>56000</v>
      </c>
      <c r="I18" s="4" t="s">
        <v>20</v>
      </c>
      <c r="J18" s="4"/>
      <c r="K18" s="4" t="s">
        <v>21</v>
      </c>
      <c r="L18" s="8">
        <v>43292</v>
      </c>
      <c r="M18" s="9" t="s">
        <v>22</v>
      </c>
      <c r="N18" s="4"/>
      <c r="O18" s="4" t="s">
        <v>23</v>
      </c>
      <c r="P18" s="4" t="s">
        <v>24</v>
      </c>
    </row>
    <row r="19" customHeight="1" spans="1:16">
      <c r="A19" s="4">
        <v>2745441</v>
      </c>
      <c r="B19" s="4" t="s">
        <v>25</v>
      </c>
      <c r="C19" s="4" t="s">
        <v>17</v>
      </c>
      <c r="D19" s="4" t="s">
        <v>18</v>
      </c>
      <c r="E19" s="4" t="s">
        <v>51</v>
      </c>
      <c r="F19" s="5">
        <v>2200000</v>
      </c>
      <c r="G19" s="5">
        <v>2200000</v>
      </c>
      <c r="H19" s="4">
        <f t="shared" si="2"/>
        <v>77000</v>
      </c>
      <c r="I19" s="4"/>
      <c r="J19" s="4"/>
      <c r="K19" s="4" t="s">
        <v>21</v>
      </c>
      <c r="L19" s="8">
        <v>43292</v>
      </c>
      <c r="M19" s="9" t="s">
        <v>22</v>
      </c>
      <c r="N19" s="4"/>
      <c r="O19" s="4" t="s">
        <v>52</v>
      </c>
      <c r="P19" s="4" t="s">
        <v>24</v>
      </c>
    </row>
    <row r="20" customHeight="1" spans="1:16">
      <c r="A20" s="4">
        <v>2752745</v>
      </c>
      <c r="B20" s="4" t="s">
        <v>25</v>
      </c>
      <c r="C20" s="4" t="s">
        <v>17</v>
      </c>
      <c r="D20" s="4" t="s">
        <v>18</v>
      </c>
      <c r="E20" s="4" t="s">
        <v>53</v>
      </c>
      <c r="F20" s="5">
        <v>407961</v>
      </c>
      <c r="G20" s="5">
        <v>407961</v>
      </c>
      <c r="H20" s="4">
        <f t="shared" ref="H20:H21" si="3">+G20*3.5/100</f>
        <v>14278.635</v>
      </c>
      <c r="I20" s="4"/>
      <c r="J20" s="4"/>
      <c r="K20" s="4" t="s">
        <v>21</v>
      </c>
      <c r="L20" s="8">
        <v>43292</v>
      </c>
      <c r="M20" s="9" t="s">
        <v>22</v>
      </c>
      <c r="N20" s="4"/>
      <c r="O20" s="4" t="s">
        <v>52</v>
      </c>
      <c r="P20" s="4" t="s">
        <v>24</v>
      </c>
    </row>
    <row r="21" customHeight="1" spans="1:16">
      <c r="A21" s="4">
        <v>2746717</v>
      </c>
      <c r="B21" s="4" t="s">
        <v>25</v>
      </c>
      <c r="C21" s="4" t="s">
        <v>17</v>
      </c>
      <c r="D21" s="4" t="s">
        <v>18</v>
      </c>
      <c r="E21" s="4" t="s">
        <v>54</v>
      </c>
      <c r="F21" s="5">
        <v>792736</v>
      </c>
      <c r="G21" s="5">
        <v>792736</v>
      </c>
      <c r="H21" s="4">
        <f t="shared" si="3"/>
        <v>27745.76</v>
      </c>
      <c r="I21" s="4"/>
      <c r="J21" s="4"/>
      <c r="K21" s="4" t="s">
        <v>21</v>
      </c>
      <c r="L21" s="8">
        <v>43292</v>
      </c>
      <c r="M21" s="9" t="s">
        <v>22</v>
      </c>
      <c r="N21" s="4"/>
      <c r="O21" s="4" t="s">
        <v>52</v>
      </c>
      <c r="P21" s="4" t="s">
        <v>24</v>
      </c>
    </row>
    <row r="22" customHeight="1" spans="1:16">
      <c r="A22" s="4">
        <v>58495862</v>
      </c>
      <c r="B22" s="4" t="s">
        <v>55</v>
      </c>
      <c r="C22" s="4" t="s">
        <v>17</v>
      </c>
      <c r="D22" s="4" t="s">
        <v>18</v>
      </c>
      <c r="E22" s="4" t="s">
        <v>56</v>
      </c>
      <c r="F22" s="5">
        <v>300000</v>
      </c>
      <c r="G22" s="5">
        <v>300000</v>
      </c>
      <c r="H22" s="4">
        <f t="shared" ref="H22:H23" si="4">+G22*2.5/100</f>
        <v>7500</v>
      </c>
      <c r="I22" s="4"/>
      <c r="J22" s="4"/>
      <c r="K22" s="4" t="s">
        <v>21</v>
      </c>
      <c r="L22" s="8">
        <v>43294</v>
      </c>
      <c r="M22" s="9" t="s">
        <v>22</v>
      </c>
      <c r="N22" s="4"/>
      <c r="O22" s="4" t="s">
        <v>23</v>
      </c>
      <c r="P22" s="4" t="s">
        <v>24</v>
      </c>
    </row>
    <row r="23" customHeight="1" spans="1:16">
      <c r="A23" s="4">
        <v>58414349</v>
      </c>
      <c r="B23" s="4" t="s">
        <v>57</v>
      </c>
      <c r="C23" s="4" t="s">
        <v>17</v>
      </c>
      <c r="D23" s="4" t="s">
        <v>18</v>
      </c>
      <c r="E23" s="4" t="s">
        <v>58</v>
      </c>
      <c r="F23" s="5">
        <v>500000</v>
      </c>
      <c r="G23" s="5">
        <v>500000</v>
      </c>
      <c r="H23" s="4">
        <f t="shared" si="4"/>
        <v>12500</v>
      </c>
      <c r="I23" s="4"/>
      <c r="J23" s="4"/>
      <c r="K23" s="4" t="s">
        <v>21</v>
      </c>
      <c r="L23" s="8">
        <v>43294</v>
      </c>
      <c r="M23" s="9" t="s">
        <v>22</v>
      </c>
      <c r="N23" s="4"/>
      <c r="O23" s="4" t="s">
        <v>23</v>
      </c>
      <c r="P23" s="4" t="s">
        <v>24</v>
      </c>
    </row>
    <row r="24" customHeight="1" spans="1:16">
      <c r="A24" s="12" t="s">
        <v>59</v>
      </c>
      <c r="B24" s="4" t="s">
        <v>55</v>
      </c>
      <c r="C24" s="4" t="s">
        <v>60</v>
      </c>
      <c r="D24" s="4" t="s">
        <v>61</v>
      </c>
      <c r="E24" s="4" t="s">
        <v>62</v>
      </c>
      <c r="F24" s="5">
        <v>630000</v>
      </c>
      <c r="G24" s="5">
        <v>630000</v>
      </c>
      <c r="H24" s="4">
        <f>+G24*3/100</f>
        <v>18900</v>
      </c>
      <c r="I24" s="4"/>
      <c r="J24" s="4"/>
      <c r="K24" s="4" t="s">
        <v>21</v>
      </c>
      <c r="L24" s="8">
        <v>43294</v>
      </c>
      <c r="M24" s="9" t="s">
        <v>22</v>
      </c>
      <c r="N24" s="4"/>
      <c r="O24" s="4" t="s">
        <v>52</v>
      </c>
      <c r="P24" s="4" t="s">
        <v>24</v>
      </c>
    </row>
    <row r="25" customHeight="1" spans="1:16">
      <c r="A25" s="4">
        <v>58720417</v>
      </c>
      <c r="B25" s="4" t="s">
        <v>63</v>
      </c>
      <c r="C25" s="4" t="s">
        <v>17</v>
      </c>
      <c r="D25" s="4" t="s">
        <v>18</v>
      </c>
      <c r="E25" s="4" t="s">
        <v>64</v>
      </c>
      <c r="F25" s="5">
        <v>500000</v>
      </c>
      <c r="G25" s="5">
        <v>500000</v>
      </c>
      <c r="H25" s="4">
        <f>+G25*2.5/100</f>
        <v>12500</v>
      </c>
      <c r="I25" s="4"/>
      <c r="J25" s="4"/>
      <c r="K25" s="4" t="s">
        <v>21</v>
      </c>
      <c r="L25" s="8">
        <v>43297</v>
      </c>
      <c r="M25" s="9" t="s">
        <v>22</v>
      </c>
      <c r="N25" s="4"/>
      <c r="O25" s="4" t="s">
        <v>23</v>
      </c>
      <c r="P25" s="4" t="s">
        <v>24</v>
      </c>
    </row>
    <row r="26" customHeight="1" spans="1:16">
      <c r="A26" s="4">
        <v>59092577</v>
      </c>
      <c r="B26" s="4" t="s">
        <v>55</v>
      </c>
      <c r="C26" s="4" t="s">
        <v>17</v>
      </c>
      <c r="D26" s="4" t="s">
        <v>18</v>
      </c>
      <c r="E26" s="4" t="s">
        <v>65</v>
      </c>
      <c r="F26" s="5">
        <v>350000</v>
      </c>
      <c r="G26" s="5">
        <v>350000</v>
      </c>
      <c r="H26" s="4">
        <f t="shared" ref="H26" si="5">+G26*3.5/100</f>
        <v>12250</v>
      </c>
      <c r="I26" s="4" t="s">
        <v>20</v>
      </c>
      <c r="J26" s="4"/>
      <c r="K26" s="4" t="s">
        <v>21</v>
      </c>
      <c r="L26" s="8">
        <v>43297</v>
      </c>
      <c r="M26" s="9" t="s">
        <v>22</v>
      </c>
      <c r="N26" s="4"/>
      <c r="O26" s="4" t="s">
        <v>23</v>
      </c>
      <c r="P26" s="4" t="s">
        <v>24</v>
      </c>
    </row>
    <row r="27" customHeight="1" spans="1:16">
      <c r="A27" s="12" t="s">
        <v>66</v>
      </c>
      <c r="B27" s="4" t="s">
        <v>55</v>
      </c>
      <c r="C27" s="4" t="s">
        <v>60</v>
      </c>
      <c r="D27" s="4" t="s">
        <v>61</v>
      </c>
      <c r="E27" s="4" t="s">
        <v>58</v>
      </c>
      <c r="F27" s="5">
        <v>635920</v>
      </c>
      <c r="G27" s="5">
        <v>635920</v>
      </c>
      <c r="H27" s="4">
        <f>+G27*3/100</f>
        <v>19077.6</v>
      </c>
      <c r="I27" s="4"/>
      <c r="J27" s="4"/>
      <c r="K27" s="4" t="s">
        <v>21</v>
      </c>
      <c r="L27" s="8">
        <v>43297</v>
      </c>
      <c r="M27" s="9" t="s">
        <v>22</v>
      </c>
      <c r="N27" s="4"/>
      <c r="O27" s="4" t="s">
        <v>52</v>
      </c>
      <c r="P27" s="4" t="s">
        <v>24</v>
      </c>
    </row>
    <row r="28" customHeight="1" spans="1:16">
      <c r="A28" s="12" t="s">
        <v>67</v>
      </c>
      <c r="B28" s="4" t="s">
        <v>57</v>
      </c>
      <c r="C28" s="4" t="s">
        <v>60</v>
      </c>
      <c r="D28" s="4" t="s">
        <v>61</v>
      </c>
      <c r="E28" s="4" t="s">
        <v>68</v>
      </c>
      <c r="F28" s="5">
        <v>1068000</v>
      </c>
      <c r="G28" s="5">
        <v>1068000</v>
      </c>
      <c r="H28" s="4">
        <f>+G28*3/100</f>
        <v>32040</v>
      </c>
      <c r="I28" s="4"/>
      <c r="J28" s="4"/>
      <c r="K28" s="4" t="s">
        <v>21</v>
      </c>
      <c r="L28" s="8">
        <v>43297</v>
      </c>
      <c r="M28" s="9" t="s">
        <v>22</v>
      </c>
      <c r="N28" s="4"/>
      <c r="O28" s="4" t="s">
        <v>52</v>
      </c>
      <c r="P28" s="4" t="s">
        <v>24</v>
      </c>
    </row>
    <row r="29" customHeight="1" spans="1:16">
      <c r="A29" s="4">
        <v>2736681</v>
      </c>
      <c r="B29" s="4" t="s">
        <v>35</v>
      </c>
      <c r="C29" s="4" t="s">
        <v>17</v>
      </c>
      <c r="D29" s="4" t="s">
        <v>18</v>
      </c>
      <c r="E29" s="4" t="s">
        <v>69</v>
      </c>
      <c r="F29" s="5">
        <v>539148</v>
      </c>
      <c r="G29" s="5">
        <v>539148</v>
      </c>
      <c r="H29" s="4">
        <f>+G29*2.25/100</f>
        <v>12130.83</v>
      </c>
      <c r="I29" s="4"/>
      <c r="J29" s="4"/>
      <c r="K29" s="4" t="s">
        <v>21</v>
      </c>
      <c r="L29" s="8">
        <v>43298</v>
      </c>
      <c r="M29" s="9" t="s">
        <v>22</v>
      </c>
      <c r="N29" s="4"/>
      <c r="O29" s="4" t="s">
        <v>52</v>
      </c>
      <c r="P29" s="4" t="s">
        <v>24</v>
      </c>
    </row>
    <row r="30" customHeight="1" spans="1:16">
      <c r="A30" s="4">
        <v>2740361</v>
      </c>
      <c r="B30" s="4" t="s">
        <v>35</v>
      </c>
      <c r="C30" s="4" t="s">
        <v>17</v>
      </c>
      <c r="D30" s="4" t="s">
        <v>18</v>
      </c>
      <c r="E30" s="4" t="s">
        <v>70</v>
      </c>
      <c r="F30" s="5">
        <v>464363</v>
      </c>
      <c r="G30" s="5">
        <v>464363</v>
      </c>
      <c r="H30" s="4">
        <f t="shared" ref="H30:H38" si="6">+G30*3.5/100</f>
        <v>16252.705</v>
      </c>
      <c r="I30" s="4"/>
      <c r="J30" s="4"/>
      <c r="K30" s="4" t="s">
        <v>21</v>
      </c>
      <c r="L30" s="8">
        <v>43298</v>
      </c>
      <c r="M30" s="9" t="s">
        <v>22</v>
      </c>
      <c r="N30" s="4"/>
      <c r="O30" s="4" t="s">
        <v>52</v>
      </c>
      <c r="P30" s="4" t="s">
        <v>24</v>
      </c>
    </row>
    <row r="31" customHeight="1" spans="1:16">
      <c r="A31" s="4">
        <v>2738423</v>
      </c>
      <c r="B31" s="4" t="s">
        <v>35</v>
      </c>
      <c r="C31" s="4" t="s">
        <v>17</v>
      </c>
      <c r="D31" s="4" t="s">
        <v>18</v>
      </c>
      <c r="E31" s="4" t="s">
        <v>71</v>
      </c>
      <c r="F31" s="5">
        <v>107227</v>
      </c>
      <c r="G31" s="5">
        <v>107227</v>
      </c>
      <c r="H31" s="4">
        <f t="shared" si="6"/>
        <v>3752.945</v>
      </c>
      <c r="I31" s="4"/>
      <c r="J31" s="4"/>
      <c r="K31" s="4" t="s">
        <v>21</v>
      </c>
      <c r="L31" s="8">
        <v>43299</v>
      </c>
      <c r="M31" s="9" t="s">
        <v>22</v>
      </c>
      <c r="N31" s="4"/>
      <c r="O31" s="4" t="s">
        <v>52</v>
      </c>
      <c r="P31" s="4" t="s">
        <v>24</v>
      </c>
    </row>
    <row r="32" customHeight="1" spans="1:16">
      <c r="A32" s="4">
        <v>2748631</v>
      </c>
      <c r="B32" s="4" t="s">
        <v>35</v>
      </c>
      <c r="C32" s="4" t="s">
        <v>17</v>
      </c>
      <c r="D32" s="4" t="s">
        <v>18</v>
      </c>
      <c r="E32" s="4" t="s">
        <v>72</v>
      </c>
      <c r="F32" s="5">
        <v>265563</v>
      </c>
      <c r="G32" s="5">
        <v>265563</v>
      </c>
      <c r="H32" s="4">
        <f t="shared" si="6"/>
        <v>9294.705</v>
      </c>
      <c r="I32" s="4"/>
      <c r="J32" s="4"/>
      <c r="K32" s="4" t="s">
        <v>21</v>
      </c>
      <c r="L32" s="8">
        <v>43299</v>
      </c>
      <c r="M32" s="9" t="s">
        <v>22</v>
      </c>
      <c r="N32" s="4"/>
      <c r="O32" s="4" t="s">
        <v>52</v>
      </c>
      <c r="P32" s="4" t="s">
        <v>24</v>
      </c>
    </row>
    <row r="33" customHeight="1" spans="1:16">
      <c r="A33" s="4">
        <v>2747929</v>
      </c>
      <c r="B33" s="4" t="s">
        <v>35</v>
      </c>
      <c r="C33" s="4" t="s">
        <v>17</v>
      </c>
      <c r="D33" s="4" t="s">
        <v>18</v>
      </c>
      <c r="E33" s="4" t="s">
        <v>73</v>
      </c>
      <c r="F33" s="5">
        <v>360343</v>
      </c>
      <c r="G33" s="5">
        <v>360343</v>
      </c>
      <c r="H33" s="4">
        <f t="shared" si="6"/>
        <v>12612.005</v>
      </c>
      <c r="I33" s="4"/>
      <c r="J33" s="4"/>
      <c r="K33" s="4" t="s">
        <v>21</v>
      </c>
      <c r="L33" s="8">
        <v>43299</v>
      </c>
      <c r="M33" s="9" t="s">
        <v>22</v>
      </c>
      <c r="N33" s="4"/>
      <c r="O33" s="4" t="s">
        <v>52</v>
      </c>
      <c r="P33" s="4" t="s">
        <v>24</v>
      </c>
    </row>
    <row r="34" customHeight="1" spans="1:16">
      <c r="A34" s="4">
        <v>2745561</v>
      </c>
      <c r="B34" s="4" t="s">
        <v>55</v>
      </c>
      <c r="C34" s="4" t="s">
        <v>17</v>
      </c>
      <c r="D34" s="4" t="s">
        <v>18</v>
      </c>
      <c r="E34" s="4" t="s">
        <v>74</v>
      </c>
      <c r="F34" s="5">
        <v>422717</v>
      </c>
      <c r="G34" s="5">
        <v>422717</v>
      </c>
      <c r="H34" s="4">
        <f t="shared" si="6"/>
        <v>14795.095</v>
      </c>
      <c r="I34" s="4"/>
      <c r="J34" s="4"/>
      <c r="K34" s="4" t="s">
        <v>21</v>
      </c>
      <c r="L34" s="8">
        <v>43299</v>
      </c>
      <c r="M34" s="9" t="s">
        <v>22</v>
      </c>
      <c r="N34" s="4"/>
      <c r="O34" s="4" t="s">
        <v>52</v>
      </c>
      <c r="P34" s="4" t="s">
        <v>24</v>
      </c>
    </row>
    <row r="35" customHeight="1" spans="1:16">
      <c r="A35" s="4">
        <v>93902210336681</v>
      </c>
      <c r="B35" s="4" t="s">
        <v>57</v>
      </c>
      <c r="C35" s="4" t="s">
        <v>17</v>
      </c>
      <c r="D35" s="4" t="s">
        <v>18</v>
      </c>
      <c r="E35" s="4" t="s">
        <v>75</v>
      </c>
      <c r="F35" s="5">
        <v>634000</v>
      </c>
      <c r="G35" s="5">
        <v>634000</v>
      </c>
      <c r="H35" s="4">
        <f t="shared" si="6"/>
        <v>22190</v>
      </c>
      <c r="I35" s="4"/>
      <c r="J35" s="4"/>
      <c r="K35" s="4" t="s">
        <v>21</v>
      </c>
      <c r="L35" s="8">
        <v>43300</v>
      </c>
      <c r="M35" s="9" t="s">
        <v>22</v>
      </c>
      <c r="N35" s="4"/>
      <c r="O35" s="4" t="s">
        <v>52</v>
      </c>
      <c r="P35" s="4" t="s">
        <v>24</v>
      </c>
    </row>
    <row r="36" customHeight="1" spans="1:16">
      <c r="A36" s="4">
        <v>93902210332913</v>
      </c>
      <c r="B36" s="4" t="s">
        <v>57</v>
      </c>
      <c r="C36" s="4" t="s">
        <v>17</v>
      </c>
      <c r="D36" s="4" t="s">
        <v>18</v>
      </c>
      <c r="E36" s="4" t="s">
        <v>76</v>
      </c>
      <c r="F36" s="5">
        <v>338000</v>
      </c>
      <c r="G36" s="5">
        <v>338000</v>
      </c>
      <c r="H36" s="4">
        <f t="shared" si="6"/>
        <v>11830</v>
      </c>
      <c r="I36" s="4"/>
      <c r="J36" s="4"/>
      <c r="K36" s="4" t="s">
        <v>21</v>
      </c>
      <c r="L36" s="8">
        <v>43300</v>
      </c>
      <c r="M36" s="9" t="s">
        <v>22</v>
      </c>
      <c r="N36" s="4"/>
      <c r="O36" s="4" t="s">
        <v>52</v>
      </c>
      <c r="P36" s="4" t="s">
        <v>24</v>
      </c>
    </row>
    <row r="37" customHeight="1" spans="1:16">
      <c r="A37" s="4">
        <v>93902210332913</v>
      </c>
      <c r="B37" s="4" t="s">
        <v>57</v>
      </c>
      <c r="C37" s="4" t="s">
        <v>17</v>
      </c>
      <c r="D37" s="4" t="s">
        <v>18</v>
      </c>
      <c r="E37" s="4" t="s">
        <v>77</v>
      </c>
      <c r="F37" s="5">
        <v>422000</v>
      </c>
      <c r="G37" s="5">
        <v>422000</v>
      </c>
      <c r="H37" s="4">
        <f t="shared" si="6"/>
        <v>14770</v>
      </c>
      <c r="I37" s="4"/>
      <c r="J37" s="4"/>
      <c r="K37" s="4" t="s">
        <v>21</v>
      </c>
      <c r="L37" s="8">
        <v>43300</v>
      </c>
      <c r="M37" s="9" t="s">
        <v>22</v>
      </c>
      <c r="N37" s="4"/>
      <c r="O37" s="4" t="s">
        <v>52</v>
      </c>
      <c r="P37" s="4" t="s">
        <v>24</v>
      </c>
    </row>
    <row r="38" customHeight="1" spans="1:16">
      <c r="A38" s="4">
        <v>2751606</v>
      </c>
      <c r="B38" s="4" t="s">
        <v>57</v>
      </c>
      <c r="C38" s="4" t="s">
        <v>17</v>
      </c>
      <c r="D38" s="4" t="s">
        <v>18</v>
      </c>
      <c r="E38" s="4" t="s">
        <v>78</v>
      </c>
      <c r="F38" s="5">
        <v>290000</v>
      </c>
      <c r="G38" s="5">
        <v>290000</v>
      </c>
      <c r="H38" s="4">
        <f t="shared" si="6"/>
        <v>10150</v>
      </c>
      <c r="I38" s="4"/>
      <c r="J38" s="4"/>
      <c r="K38" s="4" t="s">
        <v>21</v>
      </c>
      <c r="L38" s="8">
        <v>43300</v>
      </c>
      <c r="M38" s="9" t="s">
        <v>22</v>
      </c>
      <c r="N38" s="4"/>
      <c r="O38" s="4" t="s">
        <v>52</v>
      </c>
      <c r="P38" s="4" t="s">
        <v>24</v>
      </c>
    </row>
    <row r="39" customHeight="1" spans="1:16">
      <c r="A39" s="4">
        <v>8414775</v>
      </c>
      <c r="B39" s="4" t="s">
        <v>79</v>
      </c>
      <c r="C39" s="4" t="s">
        <v>17</v>
      </c>
      <c r="D39" s="4" t="s">
        <v>18</v>
      </c>
      <c r="E39" s="4" t="s">
        <v>80</v>
      </c>
      <c r="F39" s="5">
        <v>600000</v>
      </c>
      <c r="G39" s="5">
        <v>600000</v>
      </c>
      <c r="H39" s="4">
        <f t="shared" ref="H39:H40" si="7">+G39*1.75/100</f>
        <v>10500</v>
      </c>
      <c r="I39" s="4"/>
      <c r="J39" s="4"/>
      <c r="K39" s="4" t="s">
        <v>21</v>
      </c>
      <c r="L39" s="8">
        <v>43301</v>
      </c>
      <c r="M39" s="9" t="s">
        <v>22</v>
      </c>
      <c r="N39" s="4"/>
      <c r="O39" s="4" t="s">
        <v>81</v>
      </c>
      <c r="P39" s="4" t="s">
        <v>24</v>
      </c>
    </row>
    <row r="40" customHeight="1" spans="1:16">
      <c r="A40" s="4">
        <v>8414680</v>
      </c>
      <c r="B40" s="4" t="s">
        <v>82</v>
      </c>
      <c r="C40" s="4" t="s">
        <v>17</v>
      </c>
      <c r="D40" s="4" t="s">
        <v>18</v>
      </c>
      <c r="E40" s="4" t="s">
        <v>83</v>
      </c>
      <c r="F40" s="5">
        <v>267000</v>
      </c>
      <c r="G40" s="5">
        <v>267000</v>
      </c>
      <c r="H40" s="4">
        <f t="shared" si="7"/>
        <v>4672.5</v>
      </c>
      <c r="I40" s="4"/>
      <c r="J40" s="4"/>
      <c r="K40" s="4" t="s">
        <v>21</v>
      </c>
      <c r="L40" s="8">
        <v>43301</v>
      </c>
      <c r="M40" s="9" t="s">
        <v>22</v>
      </c>
      <c r="N40" s="4"/>
      <c r="O40" s="4" t="s">
        <v>81</v>
      </c>
      <c r="P40" s="4" t="s">
        <v>24</v>
      </c>
    </row>
    <row r="41" customHeight="1" spans="1:16">
      <c r="A41" s="4">
        <v>58460957</v>
      </c>
      <c r="B41" s="4" t="s">
        <v>79</v>
      </c>
      <c r="C41" s="4" t="s">
        <v>17</v>
      </c>
      <c r="D41" s="4" t="s">
        <v>18</v>
      </c>
      <c r="E41" s="4" t="s">
        <v>80</v>
      </c>
      <c r="F41" s="5">
        <v>405322</v>
      </c>
      <c r="G41" s="5">
        <v>405322</v>
      </c>
      <c r="H41" s="4">
        <f t="shared" ref="H41:H45" si="8">+G41*2.5/100</f>
        <v>10133.05</v>
      </c>
      <c r="I41" s="4"/>
      <c r="J41" s="4"/>
      <c r="K41" s="4" t="s">
        <v>21</v>
      </c>
      <c r="L41" s="8">
        <v>43301</v>
      </c>
      <c r="M41" s="9" t="s">
        <v>22</v>
      </c>
      <c r="N41" s="4"/>
      <c r="O41" s="4" t="s">
        <v>23</v>
      </c>
      <c r="P41" s="4" t="s">
        <v>24</v>
      </c>
    </row>
    <row r="42" customHeight="1" spans="1:16">
      <c r="A42" s="4">
        <v>58167627</v>
      </c>
      <c r="B42" s="4" t="s">
        <v>82</v>
      </c>
      <c r="C42" s="4" t="s">
        <v>17</v>
      </c>
      <c r="D42" s="4" t="s">
        <v>18</v>
      </c>
      <c r="E42" s="4" t="s">
        <v>83</v>
      </c>
      <c r="F42" s="5">
        <v>185418</v>
      </c>
      <c r="G42" s="5">
        <v>185418</v>
      </c>
      <c r="H42" s="4">
        <f t="shared" si="8"/>
        <v>4635.45</v>
      </c>
      <c r="I42" s="4"/>
      <c r="J42" s="4"/>
      <c r="K42" s="4" t="s">
        <v>21</v>
      </c>
      <c r="L42" s="8">
        <v>43301</v>
      </c>
      <c r="M42" s="9" t="s">
        <v>22</v>
      </c>
      <c r="N42" s="4"/>
      <c r="O42" s="4" t="s">
        <v>23</v>
      </c>
      <c r="P42" s="4" t="s">
        <v>24</v>
      </c>
    </row>
    <row r="43" customHeight="1" spans="1:16">
      <c r="A43" s="4">
        <v>58373129</v>
      </c>
      <c r="B43" s="4" t="s">
        <v>84</v>
      </c>
      <c r="C43" s="4" t="s">
        <v>17</v>
      </c>
      <c r="D43" s="4" t="s">
        <v>18</v>
      </c>
      <c r="E43" s="4" t="s">
        <v>85</v>
      </c>
      <c r="F43" s="5">
        <v>1506175</v>
      </c>
      <c r="G43" s="5">
        <v>1506175</v>
      </c>
      <c r="H43" s="4">
        <f t="shared" si="8"/>
        <v>37654.375</v>
      </c>
      <c r="I43" s="4"/>
      <c r="J43" s="4"/>
      <c r="K43" s="4" t="s">
        <v>21</v>
      </c>
      <c r="L43" s="8">
        <v>43301</v>
      </c>
      <c r="M43" s="9" t="s">
        <v>22</v>
      </c>
      <c r="N43" s="4"/>
      <c r="O43" s="4" t="s">
        <v>23</v>
      </c>
      <c r="P43" s="4" t="s">
        <v>24</v>
      </c>
    </row>
    <row r="44" customHeight="1" spans="1:16">
      <c r="A44" s="4">
        <v>70756089</v>
      </c>
      <c r="B44" s="4" t="s">
        <v>84</v>
      </c>
      <c r="C44" s="4" t="s">
        <v>17</v>
      </c>
      <c r="D44" s="4" t="s">
        <v>18</v>
      </c>
      <c r="E44" s="4" t="s">
        <v>86</v>
      </c>
      <c r="F44" s="5">
        <v>1290000</v>
      </c>
      <c r="G44" s="5">
        <v>1290000</v>
      </c>
      <c r="H44" s="4">
        <f t="shared" si="8"/>
        <v>32250</v>
      </c>
      <c r="I44" s="4"/>
      <c r="J44" s="4"/>
      <c r="K44" s="4" t="s">
        <v>21</v>
      </c>
      <c r="L44" s="8">
        <v>43301</v>
      </c>
      <c r="M44" s="9" t="s">
        <v>22</v>
      </c>
      <c r="N44" s="4"/>
      <c r="O44" s="4" t="s">
        <v>39</v>
      </c>
      <c r="P44" s="4" t="s">
        <v>24</v>
      </c>
    </row>
    <row r="45" customHeight="1" spans="1:16">
      <c r="A45" s="4">
        <v>70797173</v>
      </c>
      <c r="B45" s="4" t="s">
        <v>84</v>
      </c>
      <c r="C45" s="4" t="s">
        <v>17</v>
      </c>
      <c r="D45" s="4" t="s">
        <v>18</v>
      </c>
      <c r="E45" s="4" t="s">
        <v>87</v>
      </c>
      <c r="F45" s="5">
        <v>700000</v>
      </c>
      <c r="G45" s="5">
        <v>700000</v>
      </c>
      <c r="H45" s="4">
        <f t="shared" si="8"/>
        <v>17500</v>
      </c>
      <c r="I45" s="4"/>
      <c r="J45" s="4"/>
      <c r="K45" s="4" t="s">
        <v>21</v>
      </c>
      <c r="L45" s="8">
        <v>43301</v>
      </c>
      <c r="M45" s="9" t="s">
        <v>22</v>
      </c>
      <c r="N45" s="4"/>
      <c r="O45" s="4" t="s">
        <v>39</v>
      </c>
      <c r="P45" s="4" t="s">
        <v>24</v>
      </c>
    </row>
    <row r="46" customHeight="1" spans="1:16">
      <c r="A46" s="4">
        <v>58031075</v>
      </c>
      <c r="B46" s="4" t="s">
        <v>88</v>
      </c>
      <c r="C46" s="4" t="s">
        <v>17</v>
      </c>
      <c r="D46" s="4" t="s">
        <v>18</v>
      </c>
      <c r="E46" s="4" t="s">
        <v>89</v>
      </c>
      <c r="F46" s="5">
        <v>410000</v>
      </c>
      <c r="G46" s="5">
        <v>410000</v>
      </c>
      <c r="H46" s="4">
        <f t="shared" ref="H46:H53" si="9">+G46*3.5/100</f>
        <v>14350</v>
      </c>
      <c r="I46" s="4" t="s">
        <v>20</v>
      </c>
      <c r="J46" s="4"/>
      <c r="K46" s="4" t="s">
        <v>21</v>
      </c>
      <c r="L46" s="8">
        <v>43301</v>
      </c>
      <c r="M46" s="9" t="s">
        <v>22</v>
      </c>
      <c r="N46" s="4"/>
      <c r="O46" s="4" t="s">
        <v>23</v>
      </c>
      <c r="P46" s="4" t="s">
        <v>24</v>
      </c>
    </row>
    <row r="47" customHeight="1" spans="1:16">
      <c r="A47" s="4">
        <v>58194386</v>
      </c>
      <c r="B47" s="4" t="s">
        <v>88</v>
      </c>
      <c r="C47" s="4" t="s">
        <v>17</v>
      </c>
      <c r="D47" s="4" t="s">
        <v>18</v>
      </c>
      <c r="E47" s="4" t="s">
        <v>90</v>
      </c>
      <c r="F47" s="5">
        <v>250000</v>
      </c>
      <c r="G47" s="5">
        <v>250000</v>
      </c>
      <c r="H47" s="4">
        <f t="shared" si="9"/>
        <v>8750</v>
      </c>
      <c r="I47" s="4" t="s">
        <v>20</v>
      </c>
      <c r="J47" s="4"/>
      <c r="K47" s="4" t="s">
        <v>21</v>
      </c>
      <c r="L47" s="8">
        <v>43301</v>
      </c>
      <c r="M47" s="9" t="s">
        <v>22</v>
      </c>
      <c r="N47" s="4"/>
      <c r="O47" s="4" t="s">
        <v>23</v>
      </c>
      <c r="P47" s="4" t="s">
        <v>24</v>
      </c>
    </row>
    <row r="48" customHeight="1" spans="1:16">
      <c r="A48" s="4">
        <v>58492032</v>
      </c>
      <c r="B48" s="4" t="s">
        <v>88</v>
      </c>
      <c r="C48" s="4" t="s">
        <v>17</v>
      </c>
      <c r="D48" s="4" t="s">
        <v>18</v>
      </c>
      <c r="E48" s="4" t="s">
        <v>91</v>
      </c>
      <c r="F48" s="5">
        <v>390000</v>
      </c>
      <c r="G48" s="5">
        <v>390000</v>
      </c>
      <c r="H48" s="4">
        <f t="shared" si="9"/>
        <v>13650</v>
      </c>
      <c r="I48" s="4" t="s">
        <v>20</v>
      </c>
      <c r="J48" s="4"/>
      <c r="K48" s="4" t="s">
        <v>21</v>
      </c>
      <c r="L48" s="8">
        <v>43301</v>
      </c>
      <c r="M48" s="9" t="s">
        <v>22</v>
      </c>
      <c r="N48" s="4"/>
      <c r="O48" s="4" t="s">
        <v>23</v>
      </c>
      <c r="P48" s="4" t="s">
        <v>24</v>
      </c>
    </row>
    <row r="49" customHeight="1" spans="1:16">
      <c r="A49" s="4">
        <v>58653097</v>
      </c>
      <c r="B49" s="4" t="s">
        <v>88</v>
      </c>
      <c r="C49" s="4" t="s">
        <v>17</v>
      </c>
      <c r="D49" s="4" t="s">
        <v>18</v>
      </c>
      <c r="E49" s="4" t="s">
        <v>92</v>
      </c>
      <c r="F49" s="5">
        <v>570000</v>
      </c>
      <c r="G49" s="5">
        <v>570000</v>
      </c>
      <c r="H49" s="4">
        <f t="shared" si="9"/>
        <v>19950</v>
      </c>
      <c r="I49" s="4" t="s">
        <v>20</v>
      </c>
      <c r="J49" s="4"/>
      <c r="K49" s="4" t="s">
        <v>21</v>
      </c>
      <c r="L49" s="8">
        <v>43301</v>
      </c>
      <c r="M49" s="9" t="s">
        <v>22</v>
      </c>
      <c r="N49" s="4"/>
      <c r="O49" s="4" t="s">
        <v>23</v>
      </c>
      <c r="P49" s="4" t="s">
        <v>24</v>
      </c>
    </row>
    <row r="50" customHeight="1" spans="1:16">
      <c r="A50" s="4">
        <v>58569229</v>
      </c>
      <c r="B50" s="4" t="s">
        <v>88</v>
      </c>
      <c r="C50" s="4" t="s">
        <v>17</v>
      </c>
      <c r="D50" s="4" t="s">
        <v>18</v>
      </c>
      <c r="E50" s="4" t="s">
        <v>93</v>
      </c>
      <c r="F50" s="5">
        <v>1200000</v>
      </c>
      <c r="G50" s="5">
        <v>1200000</v>
      </c>
      <c r="H50" s="4">
        <f t="shared" si="9"/>
        <v>42000</v>
      </c>
      <c r="I50" s="4" t="s">
        <v>20</v>
      </c>
      <c r="J50" s="4"/>
      <c r="K50" s="4" t="s">
        <v>21</v>
      </c>
      <c r="L50" s="8">
        <v>43301</v>
      </c>
      <c r="M50" s="9" t="s">
        <v>22</v>
      </c>
      <c r="N50" s="4"/>
      <c r="O50" s="4" t="s">
        <v>23</v>
      </c>
      <c r="P50" s="4" t="s">
        <v>24</v>
      </c>
    </row>
    <row r="51" customHeight="1" spans="1:16">
      <c r="A51" s="4">
        <v>70892076</v>
      </c>
      <c r="B51" s="4" t="s">
        <v>88</v>
      </c>
      <c r="C51" s="4" t="s">
        <v>17</v>
      </c>
      <c r="D51" s="4" t="s">
        <v>18</v>
      </c>
      <c r="E51" s="4" t="s">
        <v>94</v>
      </c>
      <c r="F51" s="5">
        <v>910000</v>
      </c>
      <c r="G51" s="5">
        <v>910000</v>
      </c>
      <c r="H51" s="4">
        <f t="shared" si="9"/>
        <v>31850</v>
      </c>
      <c r="I51" s="4" t="s">
        <v>20</v>
      </c>
      <c r="J51" s="4"/>
      <c r="K51" s="4" t="s">
        <v>21</v>
      </c>
      <c r="L51" s="8">
        <v>43301</v>
      </c>
      <c r="M51" s="9" t="s">
        <v>22</v>
      </c>
      <c r="N51" s="4"/>
      <c r="O51" s="4" t="s">
        <v>39</v>
      </c>
      <c r="P51" s="4" t="s">
        <v>24</v>
      </c>
    </row>
    <row r="52" customHeight="1" spans="1:16">
      <c r="A52" s="4">
        <v>70938576</v>
      </c>
      <c r="B52" s="4" t="s">
        <v>95</v>
      </c>
      <c r="C52" s="4" t="s">
        <v>17</v>
      </c>
      <c r="D52" s="4" t="s">
        <v>18</v>
      </c>
      <c r="E52" s="4" t="s">
        <v>96</v>
      </c>
      <c r="F52" s="5">
        <v>700000</v>
      </c>
      <c r="G52" s="5">
        <v>700000</v>
      </c>
      <c r="H52" s="4">
        <f t="shared" si="9"/>
        <v>24500</v>
      </c>
      <c r="I52" s="4" t="s">
        <v>20</v>
      </c>
      <c r="J52" s="4"/>
      <c r="K52" s="4" t="s">
        <v>21</v>
      </c>
      <c r="L52" s="8">
        <v>43301</v>
      </c>
      <c r="M52" s="9" t="s">
        <v>22</v>
      </c>
      <c r="N52" s="4"/>
      <c r="O52" s="4" t="s">
        <v>39</v>
      </c>
      <c r="P52" s="4" t="s">
        <v>24</v>
      </c>
    </row>
    <row r="53" customHeight="1" spans="1:16">
      <c r="A53" s="4">
        <v>58722161</v>
      </c>
      <c r="B53" s="4" t="s">
        <v>35</v>
      </c>
      <c r="C53" s="4" t="s">
        <v>17</v>
      </c>
      <c r="D53" s="4" t="s">
        <v>18</v>
      </c>
      <c r="E53" s="4" t="s">
        <v>97</v>
      </c>
      <c r="F53" s="5">
        <v>200000</v>
      </c>
      <c r="G53" s="5">
        <v>200000</v>
      </c>
      <c r="H53" s="4">
        <f t="shared" si="9"/>
        <v>7000</v>
      </c>
      <c r="I53" s="4" t="s">
        <v>20</v>
      </c>
      <c r="J53" s="4"/>
      <c r="K53" s="4" t="s">
        <v>21</v>
      </c>
      <c r="L53" s="8">
        <v>43301</v>
      </c>
      <c r="M53" s="9" t="s">
        <v>22</v>
      </c>
      <c r="N53" s="4"/>
      <c r="O53" s="4" t="s">
        <v>23</v>
      </c>
      <c r="P53" s="4" t="s">
        <v>24</v>
      </c>
    </row>
    <row r="54" customHeight="1" spans="1:16">
      <c r="A54" s="4">
        <v>12886119606</v>
      </c>
      <c r="B54" s="4" t="s">
        <v>41</v>
      </c>
      <c r="C54" s="4" t="s">
        <v>17</v>
      </c>
      <c r="D54" s="4" t="s">
        <v>18</v>
      </c>
      <c r="E54" s="4" t="s">
        <v>42</v>
      </c>
      <c r="F54" s="5">
        <v>515000</v>
      </c>
      <c r="G54" s="5">
        <v>515000</v>
      </c>
      <c r="H54" s="4">
        <f>+G54*2.25/100</f>
        <v>11587.5</v>
      </c>
      <c r="I54" s="4"/>
      <c r="J54" s="4"/>
      <c r="K54" s="4" t="s">
        <v>21</v>
      </c>
      <c r="L54" s="8">
        <v>43283</v>
      </c>
      <c r="M54" s="9" t="s">
        <v>22</v>
      </c>
      <c r="N54" s="4"/>
      <c r="O54" s="4" t="s">
        <v>40</v>
      </c>
      <c r="P54" s="4" t="s">
        <v>24</v>
      </c>
    </row>
    <row r="55" customHeight="1" spans="1:16">
      <c r="A55" s="4">
        <v>58385180</v>
      </c>
      <c r="B55" s="4" t="s">
        <v>98</v>
      </c>
      <c r="C55" s="4" t="s">
        <v>17</v>
      </c>
      <c r="D55" s="4" t="s">
        <v>18</v>
      </c>
      <c r="E55" s="4" t="s">
        <v>99</v>
      </c>
      <c r="F55" s="5">
        <v>331000</v>
      </c>
      <c r="G55" s="5">
        <v>331000</v>
      </c>
      <c r="H55" s="4">
        <f>+G55*3.5/100</f>
        <v>11585</v>
      </c>
      <c r="I55" s="4" t="s">
        <v>20</v>
      </c>
      <c r="J55" s="4"/>
      <c r="K55" s="4" t="s">
        <v>21</v>
      </c>
      <c r="L55" s="8">
        <v>43284</v>
      </c>
      <c r="M55" s="9" t="s">
        <v>22</v>
      </c>
      <c r="N55" s="4"/>
      <c r="O55" s="4" t="s">
        <v>23</v>
      </c>
      <c r="P55" s="4" t="s">
        <v>24</v>
      </c>
    </row>
    <row r="56" customHeight="1" spans="1:16">
      <c r="A56" s="4">
        <v>70843859</v>
      </c>
      <c r="B56" s="4" t="s">
        <v>98</v>
      </c>
      <c r="C56" s="4" t="s">
        <v>17</v>
      </c>
      <c r="D56" s="4" t="s">
        <v>18</v>
      </c>
      <c r="E56" s="4" t="s">
        <v>100</v>
      </c>
      <c r="F56" s="5">
        <v>315000</v>
      </c>
      <c r="G56" s="5">
        <v>315000</v>
      </c>
      <c r="H56" s="4">
        <f>+G56*3.5/100</f>
        <v>11025</v>
      </c>
      <c r="I56" s="4" t="s">
        <v>20</v>
      </c>
      <c r="J56" s="4"/>
      <c r="K56" s="4" t="s">
        <v>21</v>
      </c>
      <c r="L56" s="8">
        <v>43284</v>
      </c>
      <c r="M56" s="9" t="s">
        <v>22</v>
      </c>
      <c r="N56" s="4"/>
      <c r="O56" s="4" t="s">
        <v>39</v>
      </c>
      <c r="P56" s="4" t="s">
        <v>24</v>
      </c>
    </row>
    <row r="57" customHeight="1" spans="1:16">
      <c r="A57" s="4">
        <v>58722132</v>
      </c>
      <c r="B57" s="4" t="s">
        <v>101</v>
      </c>
      <c r="C57" s="4" t="s">
        <v>17</v>
      </c>
      <c r="D57" s="4" t="s">
        <v>18</v>
      </c>
      <c r="E57" s="4" t="s">
        <v>102</v>
      </c>
      <c r="F57" s="5">
        <v>1050000</v>
      </c>
      <c r="G57" s="5">
        <v>1050000</v>
      </c>
      <c r="H57" s="4">
        <f t="shared" ref="H57:H65" si="10">+G57*3.5/100</f>
        <v>36750</v>
      </c>
      <c r="I57" s="4" t="s">
        <v>20</v>
      </c>
      <c r="J57" s="4"/>
      <c r="K57" s="4" t="s">
        <v>21</v>
      </c>
      <c r="L57" s="8">
        <v>43284</v>
      </c>
      <c r="M57" s="9" t="s">
        <v>22</v>
      </c>
      <c r="N57" s="4"/>
      <c r="O57" s="4" t="s">
        <v>23</v>
      </c>
      <c r="P57" s="4" t="s">
        <v>24</v>
      </c>
    </row>
    <row r="58" customHeight="1" spans="1:16">
      <c r="A58" s="4">
        <v>58652647</v>
      </c>
      <c r="B58" s="4" t="s">
        <v>43</v>
      </c>
      <c r="C58" s="4" t="s">
        <v>17</v>
      </c>
      <c r="D58" s="4" t="s">
        <v>18</v>
      </c>
      <c r="E58" s="4" t="s">
        <v>103</v>
      </c>
      <c r="F58" s="5">
        <v>907000</v>
      </c>
      <c r="G58" s="5">
        <v>907000</v>
      </c>
      <c r="H58" s="4">
        <f t="shared" si="10"/>
        <v>31745</v>
      </c>
      <c r="I58" s="4" t="s">
        <v>20</v>
      </c>
      <c r="J58" s="4"/>
      <c r="K58" s="4" t="s">
        <v>21</v>
      </c>
      <c r="L58" s="8">
        <v>43284</v>
      </c>
      <c r="M58" s="9" t="s">
        <v>22</v>
      </c>
      <c r="N58" s="4"/>
      <c r="O58" s="4" t="s">
        <v>23</v>
      </c>
      <c r="P58" s="4" t="s">
        <v>24</v>
      </c>
    </row>
    <row r="59" customHeight="1" spans="1:16">
      <c r="A59" s="4">
        <v>58490406</v>
      </c>
      <c r="B59" s="4" t="s">
        <v>43</v>
      </c>
      <c r="C59" s="4" t="s">
        <v>17</v>
      </c>
      <c r="D59" s="4" t="s">
        <v>18</v>
      </c>
      <c r="E59" s="4" t="s">
        <v>104</v>
      </c>
      <c r="F59" s="5">
        <v>586000</v>
      </c>
      <c r="G59" s="5">
        <v>586000</v>
      </c>
      <c r="H59" s="4">
        <f t="shared" si="10"/>
        <v>20510</v>
      </c>
      <c r="I59" s="4" t="s">
        <v>20</v>
      </c>
      <c r="J59" s="4"/>
      <c r="K59" s="4" t="s">
        <v>21</v>
      </c>
      <c r="L59" s="8">
        <v>43284</v>
      </c>
      <c r="M59" s="9" t="s">
        <v>22</v>
      </c>
      <c r="N59" s="4"/>
      <c r="O59" s="4" t="s">
        <v>23</v>
      </c>
      <c r="P59" s="4" t="s">
        <v>24</v>
      </c>
    </row>
    <row r="60" customHeight="1" spans="1:16">
      <c r="A60" s="4">
        <v>58491392</v>
      </c>
      <c r="B60" s="4" t="s">
        <v>43</v>
      </c>
      <c r="C60" s="4" t="s">
        <v>17</v>
      </c>
      <c r="D60" s="4" t="s">
        <v>18</v>
      </c>
      <c r="E60" s="4" t="s">
        <v>105</v>
      </c>
      <c r="F60" s="5">
        <v>405000</v>
      </c>
      <c r="G60" s="5">
        <v>405000</v>
      </c>
      <c r="H60" s="4">
        <f t="shared" si="10"/>
        <v>14175</v>
      </c>
      <c r="I60" s="4" t="s">
        <v>20</v>
      </c>
      <c r="J60" s="4"/>
      <c r="K60" s="4" t="s">
        <v>21</v>
      </c>
      <c r="L60" s="8">
        <v>43284</v>
      </c>
      <c r="M60" s="9" t="s">
        <v>22</v>
      </c>
      <c r="N60" s="4"/>
      <c r="O60" s="4" t="s">
        <v>23</v>
      </c>
      <c r="P60" s="4" t="s">
        <v>24</v>
      </c>
    </row>
    <row r="61" customHeight="1" spans="1:16">
      <c r="A61" s="4">
        <v>59122134</v>
      </c>
      <c r="B61" s="4" t="s">
        <v>35</v>
      </c>
      <c r="C61" s="4" t="s">
        <v>17</v>
      </c>
      <c r="D61" s="4" t="s">
        <v>18</v>
      </c>
      <c r="E61" s="4" t="s">
        <v>106</v>
      </c>
      <c r="F61" s="5">
        <v>308000</v>
      </c>
      <c r="G61" s="5">
        <v>308000</v>
      </c>
      <c r="H61" s="4">
        <f t="shared" si="10"/>
        <v>10780</v>
      </c>
      <c r="I61" s="4" t="s">
        <v>20</v>
      </c>
      <c r="J61" s="4"/>
      <c r="K61" s="4" t="s">
        <v>21</v>
      </c>
      <c r="L61" s="8">
        <v>43285</v>
      </c>
      <c r="M61" s="9" t="s">
        <v>22</v>
      </c>
      <c r="N61" s="4"/>
      <c r="O61" s="4" t="s">
        <v>23</v>
      </c>
      <c r="P61" s="4" t="s">
        <v>24</v>
      </c>
    </row>
    <row r="62" customHeight="1" spans="1:16">
      <c r="A62" s="4">
        <v>59226283</v>
      </c>
      <c r="B62" s="4" t="s">
        <v>35</v>
      </c>
      <c r="C62" s="4" t="s">
        <v>17</v>
      </c>
      <c r="D62" s="4" t="s">
        <v>18</v>
      </c>
      <c r="E62" s="4" t="s">
        <v>107</v>
      </c>
      <c r="F62" s="5">
        <v>400000</v>
      </c>
      <c r="G62" s="5">
        <v>400000</v>
      </c>
      <c r="H62" s="4">
        <f t="shared" si="10"/>
        <v>14000</v>
      </c>
      <c r="I62" s="4" t="s">
        <v>20</v>
      </c>
      <c r="J62" s="4"/>
      <c r="K62" s="4" t="s">
        <v>21</v>
      </c>
      <c r="L62" s="8">
        <v>43285</v>
      </c>
      <c r="M62" s="9" t="s">
        <v>22</v>
      </c>
      <c r="N62" s="4"/>
      <c r="O62" s="4" t="s">
        <v>23</v>
      </c>
      <c r="P62" s="4" t="s">
        <v>24</v>
      </c>
    </row>
    <row r="63" customHeight="1" spans="1:16">
      <c r="A63" s="4">
        <v>58796019</v>
      </c>
      <c r="B63" s="4" t="s">
        <v>35</v>
      </c>
      <c r="C63" s="4" t="s">
        <v>17</v>
      </c>
      <c r="D63" s="4" t="s">
        <v>18</v>
      </c>
      <c r="E63" s="4" t="s">
        <v>108</v>
      </c>
      <c r="F63" s="5">
        <v>700000</v>
      </c>
      <c r="G63" s="5">
        <v>700000</v>
      </c>
      <c r="H63" s="4">
        <f>+G63*2.5/100</f>
        <v>17500</v>
      </c>
      <c r="I63" s="4"/>
      <c r="J63" s="4"/>
      <c r="K63" s="4" t="s">
        <v>21</v>
      </c>
      <c r="L63" s="8">
        <v>43285</v>
      </c>
      <c r="M63" s="9" t="s">
        <v>22</v>
      </c>
      <c r="N63" s="4"/>
      <c r="O63" s="4" t="s">
        <v>23</v>
      </c>
      <c r="P63" s="4" t="s">
        <v>24</v>
      </c>
    </row>
    <row r="64" customHeight="1" spans="1:16">
      <c r="A64" s="4">
        <v>58927175</v>
      </c>
      <c r="B64" s="4" t="s">
        <v>35</v>
      </c>
      <c r="C64" s="4" t="s">
        <v>17</v>
      </c>
      <c r="D64" s="4" t="s">
        <v>18</v>
      </c>
      <c r="E64" s="4" t="s">
        <v>109</v>
      </c>
      <c r="F64" s="5">
        <v>492000</v>
      </c>
      <c r="G64" s="5">
        <v>492000</v>
      </c>
      <c r="H64" s="4">
        <f>+G64*2.5/100</f>
        <v>12300</v>
      </c>
      <c r="I64" s="4"/>
      <c r="J64" s="4"/>
      <c r="K64" s="4" t="s">
        <v>21</v>
      </c>
      <c r="L64" s="8">
        <v>43285</v>
      </c>
      <c r="M64" s="9" t="s">
        <v>22</v>
      </c>
      <c r="N64" s="4"/>
      <c r="O64" s="4" t="s">
        <v>23</v>
      </c>
      <c r="P64" s="4" t="s">
        <v>24</v>
      </c>
    </row>
    <row r="65" customHeight="1" spans="1:16">
      <c r="A65" s="4">
        <v>58815515</v>
      </c>
      <c r="B65" s="4" t="s">
        <v>35</v>
      </c>
      <c r="C65" s="4" t="s">
        <v>17</v>
      </c>
      <c r="D65" s="4" t="s">
        <v>18</v>
      </c>
      <c r="E65" s="4" t="s">
        <v>110</v>
      </c>
      <c r="F65" s="5">
        <v>600000</v>
      </c>
      <c r="G65" s="5">
        <v>600000</v>
      </c>
      <c r="H65" s="4">
        <f t="shared" si="10"/>
        <v>21000</v>
      </c>
      <c r="I65" s="4" t="s">
        <v>20</v>
      </c>
      <c r="J65" s="4"/>
      <c r="K65" s="4" t="s">
        <v>21</v>
      </c>
      <c r="L65" s="8">
        <v>43285</v>
      </c>
      <c r="M65" s="9" t="s">
        <v>22</v>
      </c>
      <c r="N65" s="4"/>
      <c r="O65" s="4" t="s">
        <v>23</v>
      </c>
      <c r="P65" s="4" t="s">
        <v>24</v>
      </c>
    </row>
    <row r="66" customHeight="1" spans="7:8">
      <c r="G66" t="s">
        <v>111</v>
      </c>
      <c r="H66" s="1">
        <f>SUM(H2:H65)</f>
        <v>1204207.785</v>
      </c>
    </row>
    <row r="67" customHeight="1" spans="7:8">
      <c r="G67" t="s">
        <v>112</v>
      </c>
      <c r="H67" s="1">
        <f>200000+200000+200000+200000+200000</f>
        <v>1000000</v>
      </c>
    </row>
    <row r="68" customHeight="1" spans="8:8">
      <c r="H68" s="1">
        <f>+H66-H67</f>
        <v>204207.785</v>
      </c>
    </row>
  </sheetData>
  <autoFilter ref="A1:S68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JULY-18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Hemanth</cp:lastModifiedBy>
  <dcterms:created xsi:type="dcterms:W3CDTF">2018-08-20T05:26:00Z</dcterms:created>
  <dcterms:modified xsi:type="dcterms:W3CDTF">2018-09-09T17:36:37Z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