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30" activeTab="2"/>
  </bookViews>
  <sheets>
    <sheet name="Model" sheetId="1" r:id="rId1"/>
    <sheet name="Drivers" sheetId="3" r:id="rId2"/>
    <sheet name="Sheet1" sheetId="4" r:id="rId3"/>
  </sheets>
  <calcPr calcId="144525"/>
</workbook>
</file>

<file path=xl/calcChain.xml><?xml version="1.0" encoding="utf-8"?>
<calcChain xmlns="http://schemas.openxmlformats.org/spreadsheetml/2006/main">
  <c r="H6" i="4" l="1"/>
  <c r="I6" i="4" s="1"/>
  <c r="H5" i="4"/>
  <c r="I5" i="4" s="1"/>
  <c r="H4" i="4"/>
  <c r="I4" i="4" s="1"/>
  <c r="H3" i="4"/>
  <c r="I3" i="4" s="1"/>
  <c r="H2" i="4"/>
  <c r="I2" i="4" s="1"/>
  <c r="F12" i="4" l="1"/>
  <c r="F11" i="4"/>
  <c r="B15" i="4" s="1"/>
  <c r="B16" i="4" s="1"/>
</calcChain>
</file>

<file path=xl/sharedStrings.xml><?xml version="1.0" encoding="utf-8"?>
<sst xmlns="http://schemas.openxmlformats.org/spreadsheetml/2006/main" count="123" uniqueCount="82">
  <si>
    <t>Bins</t>
  </si>
  <si>
    <t>Number of Bins</t>
  </si>
  <si>
    <t>User to enter Number of Bins and Unique IDs</t>
  </si>
  <si>
    <t>Model Score</t>
  </si>
  <si>
    <t>GOOD_TRN</t>
  </si>
  <si>
    <t>Bad_TRN</t>
  </si>
  <si>
    <t>Good_OOT`</t>
  </si>
  <si>
    <t>Bad_OOT</t>
  </si>
  <si>
    <t>User to enter Bins , Good and Bad count respective to Bins</t>
  </si>
  <si>
    <t>ID's</t>
  </si>
  <si>
    <t>&lt;ID1&gt;</t>
  </si>
  <si>
    <t>&lt;ID2&gt;</t>
  </si>
  <si>
    <t>&lt;ID3&gt;</t>
  </si>
  <si>
    <t>&lt;ID4&gt;</t>
  </si>
  <si>
    <t>&lt;Bin1&gt;</t>
  </si>
  <si>
    <t>G1</t>
  </si>
  <si>
    <t>B1</t>
  </si>
  <si>
    <t>G2</t>
  </si>
  <si>
    <t>B2</t>
  </si>
  <si>
    <t>&lt;Bin2&gt;</t>
  </si>
  <si>
    <t>--</t>
  </si>
  <si>
    <t>&lt;Driver name1&gt;</t>
  </si>
  <si>
    <t>&lt;Driver name2&gt;</t>
  </si>
  <si>
    <t>&lt;Driver name3&gt;</t>
  </si>
  <si>
    <t>User to enter Number of Bins, Driver name and Unique IDs</t>
  </si>
  <si>
    <t>User can add more drivers in simialr format</t>
  </si>
  <si>
    <t>Score Band</t>
  </si>
  <si>
    <t>Mean Score</t>
  </si>
  <si>
    <t># goods</t>
  </si>
  <si>
    <t># bads</t>
  </si>
  <si>
    <t>odds</t>
  </si>
  <si>
    <t>log(odds)</t>
  </si>
  <si>
    <t>Low - 579</t>
  </si>
  <si>
    <t>Points to Double Odds</t>
  </si>
  <si>
    <t>579-589</t>
  </si>
  <si>
    <t>Calibration Master Scale</t>
  </si>
  <si>
    <t>589-604</t>
  </si>
  <si>
    <t>PDO</t>
  </si>
  <si>
    <t>604-620</t>
  </si>
  <si>
    <t>Base Score</t>
  </si>
  <si>
    <t>620-High</t>
  </si>
  <si>
    <t>Odds at base score</t>
  </si>
  <si>
    <t>PDO Calibration</t>
  </si>
  <si>
    <t>Slope</t>
  </si>
  <si>
    <t>Intercept</t>
  </si>
  <si>
    <t>Caibrated PDO</t>
  </si>
  <si>
    <t>Dev</t>
  </si>
  <si>
    <t>Observed PDO</t>
  </si>
  <si>
    <t>OOT</t>
  </si>
  <si>
    <t>Red</t>
  </si>
  <si>
    <t>Guidelines</t>
  </si>
  <si>
    <t>&gt;40%</t>
  </si>
  <si>
    <t xml:space="preserve">between 20 to 40 </t>
  </si>
  <si>
    <t>Amber</t>
  </si>
  <si>
    <t>less than 20%</t>
  </si>
  <si>
    <t>Green</t>
  </si>
  <si>
    <t>01:low - 7500</t>
  </si>
  <si>
    <t>02:&gt;7500 = 10000</t>
  </si>
  <si>
    <t>03:&gt;10000 - 15000</t>
  </si>
  <si>
    <t>04:&gt;15000 - 20000</t>
  </si>
  <si>
    <t>05:&gt;20000 - 25000</t>
  </si>
  <si>
    <t>06:&gt;25000 - 30000</t>
  </si>
  <si>
    <t>07:&gt;30000 - 35000</t>
  </si>
  <si>
    <t>08:&gt;35000 - 40000</t>
  </si>
  <si>
    <t>09:&gt;40000-45000</t>
  </si>
  <si>
    <t>10:&gt;45000 - 50000</t>
  </si>
  <si>
    <t>11:&gt;50000</t>
  </si>
  <si>
    <t>1:MISSING/EASTERN</t>
  </si>
  <si>
    <t>2:CENTRAL</t>
  </si>
  <si>
    <t>3:OTHER</t>
  </si>
  <si>
    <t>4:METRO</t>
  </si>
  <si>
    <t>5:CITY</t>
  </si>
  <si>
    <t>10: prob &gt; 0.10028</t>
  </si>
  <si>
    <t>09: prob&lt;= 0.10028</t>
  </si>
  <si>
    <t>08: prob &lt;= 0.07198</t>
  </si>
  <si>
    <t>07: prob &lt;= 0.05475</t>
  </si>
  <si>
    <t>06: prob &lt;= 0.04210</t>
  </si>
  <si>
    <t>05: prob &lt;=0.03214</t>
  </si>
  <si>
    <t>04: prob &lt;=0.02497</t>
  </si>
  <si>
    <t>03: prob &lt;=0.01918</t>
  </si>
  <si>
    <t>02: prob &lt;=0.01379</t>
  </si>
  <si>
    <t>01: prob &lt;=0.00852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</si>
</sst>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2" borderId="4" xfId="0" applyFill="1" applyBorder="1"/>
    <xf numFmtId="0" fontId="0" fillId="0" borderId="4" xfId="0" applyBorder="1"/>
    <xf numFmtId="0" fontId="0" fillId="3" borderId="0" xfId="0" applyFill="1" applyBorder="1"/>
    <xf numFmtId="0" fontId="0" fillId="0" borderId="0" xfId="0" applyBorder="1"/>
    <xf numFmtId="0" fontId="0" fillId="7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7" borderId="2" xfId="0" quotePrefix="1" applyFill="1" applyBorder="1"/>
    <xf numFmtId="0" fontId="0" fillId="0" borderId="2" xfId="0" applyBorder="1"/>
    <xf numFmtId="0" fontId="0" fillId="8" borderId="2" xfId="0" applyFill="1" applyBorder="1"/>
    <xf numFmtId="0" fontId="0" fillId="9" borderId="0" xfId="0" applyFill="1"/>
    <xf numFmtId="0" fontId="0" fillId="9" borderId="2" xfId="0" applyFill="1" applyBorder="1"/>
    <xf numFmtId="20" fontId="0" fillId="9" borderId="2" xfId="0" applyNumberFormat="1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I12" sqref="I12"/>
    </sheetView>
  </sheetViews>
  <sheetFormatPr defaultColWidth="9" defaultRowHeight="15"/>
  <cols>
    <col min="2" max="2" width="18" customWidth="1"/>
    <col min="3" max="3" width="11.42578125" customWidth="1"/>
    <col min="4" max="4" width="11.140625" customWidth="1"/>
    <col min="5" max="5" width="11.28515625" customWidth="1"/>
    <col min="6" max="6" width="11" customWidth="1"/>
    <col min="9" max="9" width="57.7109375" customWidth="1"/>
    <col min="12" max="12" width="10.7109375" customWidth="1"/>
  </cols>
  <sheetData>
    <row r="2" spans="1:9">
      <c r="B2" s="14"/>
      <c r="F2" s="12"/>
      <c r="G2" s="12"/>
      <c r="H2" s="12"/>
      <c r="I2" s="12"/>
    </row>
    <row r="3" spans="1:9">
      <c r="A3" t="s">
        <v>0</v>
      </c>
      <c r="B3" s="2">
        <v>10</v>
      </c>
      <c r="C3" s="15"/>
      <c r="D3" s="15"/>
      <c r="E3" s="16"/>
      <c r="F3" s="15"/>
      <c r="G3" s="12"/>
      <c r="H3" s="11"/>
      <c r="I3" s="12" t="s">
        <v>2</v>
      </c>
    </row>
    <row r="4" spans="1:9">
      <c r="B4" s="6" t="s">
        <v>3</v>
      </c>
      <c r="C4" s="3" t="s">
        <v>4</v>
      </c>
      <c r="D4" s="3" t="s">
        <v>5</v>
      </c>
      <c r="E4" s="4" t="s">
        <v>6</v>
      </c>
      <c r="F4" s="5" t="s">
        <v>7</v>
      </c>
      <c r="G4" s="12"/>
      <c r="H4" s="13"/>
      <c r="I4" s="12" t="s">
        <v>8</v>
      </c>
    </row>
    <row r="5" spans="1:9">
      <c r="B5" s="6" t="s">
        <v>9</v>
      </c>
      <c r="C5" s="7">
        <v>25</v>
      </c>
      <c r="D5" s="7">
        <v>2</v>
      </c>
      <c r="E5" s="7">
        <v>3</v>
      </c>
      <c r="F5" s="7">
        <v>4</v>
      </c>
      <c r="G5" s="12"/>
      <c r="H5" s="12"/>
      <c r="I5" s="17"/>
    </row>
    <row r="6" spans="1:9"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</row>
    <row r="7" spans="1:9">
      <c r="B7" s="8" t="s">
        <v>19</v>
      </c>
      <c r="C7" s="8"/>
      <c r="D7" s="8"/>
      <c r="E7" s="8"/>
      <c r="F7" s="8"/>
    </row>
    <row r="8" spans="1:9">
      <c r="B8" s="6" t="s">
        <v>72</v>
      </c>
      <c r="C8" s="6">
        <v>1519</v>
      </c>
      <c r="D8" s="6">
        <v>247</v>
      </c>
      <c r="E8" s="24">
        <v>1498</v>
      </c>
      <c r="F8" s="24">
        <v>343</v>
      </c>
    </row>
    <row r="9" spans="1:9">
      <c r="B9" s="6" t="s">
        <v>73</v>
      </c>
      <c r="C9" s="6">
        <v>1645</v>
      </c>
      <c r="D9" s="6">
        <v>121</v>
      </c>
      <c r="E9" s="24">
        <v>1608</v>
      </c>
      <c r="F9" s="24">
        <v>151</v>
      </c>
    </row>
    <row r="10" spans="1:9">
      <c r="B10" s="6" t="s">
        <v>74</v>
      </c>
      <c r="C10" s="6">
        <v>1646</v>
      </c>
      <c r="D10" s="6">
        <v>120</v>
      </c>
      <c r="E10" s="24">
        <v>1670</v>
      </c>
      <c r="F10" s="24">
        <v>91</v>
      </c>
    </row>
    <row r="11" spans="1:9">
      <c r="B11" s="6" t="s">
        <v>75</v>
      </c>
      <c r="C11" s="6">
        <v>1674</v>
      </c>
      <c r="D11" s="6">
        <v>92</v>
      </c>
      <c r="E11" s="24">
        <v>1615</v>
      </c>
      <c r="F11" s="24">
        <v>68</v>
      </c>
    </row>
    <row r="12" spans="1:9">
      <c r="B12" s="6" t="s">
        <v>76</v>
      </c>
      <c r="C12" s="6">
        <v>1685</v>
      </c>
      <c r="D12" s="6">
        <v>79</v>
      </c>
      <c r="E12" s="24">
        <v>1586</v>
      </c>
      <c r="F12" s="24">
        <v>34</v>
      </c>
    </row>
    <row r="13" spans="1:9">
      <c r="B13" s="6" t="s">
        <v>77</v>
      </c>
      <c r="C13" s="6">
        <v>1714</v>
      </c>
      <c r="D13" s="6">
        <v>51</v>
      </c>
      <c r="E13" s="24">
        <v>1535</v>
      </c>
      <c r="F13" s="24">
        <v>25</v>
      </c>
    </row>
    <row r="14" spans="1:9">
      <c r="B14" s="6" t="s">
        <v>78</v>
      </c>
      <c r="C14" s="6">
        <v>1725</v>
      </c>
      <c r="D14" s="6">
        <v>40</v>
      </c>
      <c r="E14" s="24">
        <v>1489</v>
      </c>
      <c r="F14" s="24">
        <v>23</v>
      </c>
    </row>
    <row r="15" spans="1:9">
      <c r="B15" s="6" t="s">
        <v>79</v>
      </c>
      <c r="C15" s="6">
        <v>1742</v>
      </c>
      <c r="D15" s="6">
        <v>24</v>
      </c>
      <c r="E15" s="24">
        <v>1465</v>
      </c>
      <c r="F15" s="24">
        <v>20</v>
      </c>
    </row>
    <row r="16" spans="1:9">
      <c r="B16" s="6" t="s">
        <v>80</v>
      </c>
      <c r="C16" s="6">
        <v>1752</v>
      </c>
      <c r="D16" s="6">
        <v>16</v>
      </c>
      <c r="E16" s="24">
        <v>1428</v>
      </c>
      <c r="F16" s="24">
        <v>7</v>
      </c>
    </row>
    <row r="17" spans="2:6">
      <c r="B17" s="6" t="s">
        <v>81</v>
      </c>
      <c r="C17" s="6">
        <v>1754</v>
      </c>
      <c r="D17" s="6">
        <v>8</v>
      </c>
      <c r="E17" s="24">
        <v>1403</v>
      </c>
      <c r="F17" s="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workbookViewId="0">
      <selection activeCell="M5" sqref="M5"/>
    </sheetView>
  </sheetViews>
  <sheetFormatPr defaultColWidth="9" defaultRowHeight="15"/>
  <cols>
    <col min="1" max="1" width="11.7109375" customWidth="1"/>
    <col min="2" max="2" width="17.140625" customWidth="1"/>
    <col min="3" max="3" width="12.42578125" customWidth="1"/>
    <col min="4" max="4" width="11" customWidth="1"/>
    <col min="5" max="5" width="11.85546875" customWidth="1"/>
    <col min="6" max="6" width="11.28515625" customWidth="1"/>
    <col min="7" max="7" width="1.5703125" style="1" customWidth="1"/>
    <col min="8" max="8" width="11" customWidth="1"/>
    <col min="9" max="9" width="19.42578125" customWidth="1"/>
    <col min="10" max="10" width="11.85546875" customWidth="1"/>
    <col min="11" max="11" width="10.85546875" customWidth="1"/>
    <col min="12" max="12" width="11" customWidth="1"/>
    <col min="13" max="13" width="11.42578125" customWidth="1"/>
    <col min="14" max="14" width="1.5703125" style="1" customWidth="1"/>
    <col min="16" max="16" width="16.140625" customWidth="1"/>
    <col min="17" max="17" width="12.140625" customWidth="1"/>
    <col min="18" max="18" width="10.7109375" customWidth="1"/>
    <col min="19" max="19" width="11.85546875" customWidth="1"/>
    <col min="20" max="20" width="11.42578125" customWidth="1"/>
  </cols>
  <sheetData>
    <row r="3" spans="1:20">
      <c r="A3" t="s">
        <v>0</v>
      </c>
      <c r="B3" s="2">
        <v>11</v>
      </c>
      <c r="H3" t="s">
        <v>0</v>
      </c>
      <c r="I3" s="2">
        <v>5</v>
      </c>
      <c r="O3" t="s">
        <v>0</v>
      </c>
      <c r="P3" s="2" t="s">
        <v>1</v>
      </c>
    </row>
    <row r="4" spans="1:20">
      <c r="B4" s="2" t="s">
        <v>21</v>
      </c>
      <c r="C4" s="3" t="s">
        <v>4</v>
      </c>
      <c r="D4" s="3" t="s">
        <v>5</v>
      </c>
      <c r="E4" s="4" t="s">
        <v>6</v>
      </c>
      <c r="F4" s="5" t="s">
        <v>7</v>
      </c>
      <c r="I4" s="2" t="s">
        <v>22</v>
      </c>
      <c r="J4" s="3" t="s">
        <v>4</v>
      </c>
      <c r="K4" s="3" t="s">
        <v>5</v>
      </c>
      <c r="L4" s="4" t="s">
        <v>6</v>
      </c>
      <c r="M4" s="5" t="s">
        <v>7</v>
      </c>
      <c r="P4" s="2" t="s">
        <v>23</v>
      </c>
      <c r="Q4" s="3" t="s">
        <v>4</v>
      </c>
      <c r="R4" s="3" t="s">
        <v>5</v>
      </c>
      <c r="S4" s="4" t="s">
        <v>6</v>
      </c>
      <c r="T4" s="5" t="s">
        <v>7</v>
      </c>
    </row>
    <row r="5" spans="1:20">
      <c r="B5" s="6" t="s">
        <v>9</v>
      </c>
      <c r="C5" s="7"/>
      <c r="D5" s="7"/>
      <c r="E5" s="7"/>
      <c r="F5" s="7"/>
      <c r="I5" s="6" t="s">
        <v>9</v>
      </c>
      <c r="J5" s="7"/>
      <c r="K5" s="7"/>
      <c r="L5" s="7"/>
      <c r="M5" s="7"/>
      <c r="P5" s="6" t="s">
        <v>9</v>
      </c>
      <c r="Q5" s="7" t="s">
        <v>10</v>
      </c>
      <c r="R5" s="7" t="s">
        <v>11</v>
      </c>
      <c r="S5" s="7" t="s">
        <v>12</v>
      </c>
      <c r="T5" s="7" t="s">
        <v>13</v>
      </c>
    </row>
    <row r="6" spans="1:20"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9"/>
      <c r="H6" s="10"/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9"/>
      <c r="O6" s="10"/>
      <c r="P6" s="8" t="s">
        <v>14</v>
      </c>
      <c r="Q6" s="8" t="s">
        <v>15</v>
      </c>
      <c r="R6" s="8" t="s">
        <v>16</v>
      </c>
      <c r="S6" s="8" t="s">
        <v>17</v>
      </c>
      <c r="T6" s="8" t="s">
        <v>18</v>
      </c>
    </row>
    <row r="7" spans="1:20">
      <c r="B7" s="8" t="s">
        <v>19</v>
      </c>
      <c r="C7">
        <v>10</v>
      </c>
      <c r="E7" s="8"/>
      <c r="F7" s="8"/>
      <c r="G7" s="9"/>
      <c r="H7" s="10"/>
      <c r="I7" s="8" t="s">
        <v>19</v>
      </c>
      <c r="J7" s="8">
        <v>15</v>
      </c>
      <c r="K7" s="8"/>
      <c r="L7" s="8"/>
      <c r="M7" s="8"/>
      <c r="N7" s="9"/>
      <c r="O7" s="10"/>
      <c r="P7" s="8" t="s">
        <v>19</v>
      </c>
      <c r="Q7" s="8"/>
      <c r="R7" s="8"/>
      <c r="S7" s="8"/>
      <c r="T7" s="8"/>
    </row>
    <row r="8" spans="1:20">
      <c r="B8" s="22" t="s">
        <v>56</v>
      </c>
      <c r="C8" s="24">
        <v>1881</v>
      </c>
      <c r="D8" s="24">
        <v>175</v>
      </c>
      <c r="E8" s="24">
        <v>1985</v>
      </c>
      <c r="F8" s="24">
        <v>196</v>
      </c>
      <c r="G8" s="9"/>
      <c r="H8" s="10"/>
      <c r="I8" s="19" t="s">
        <v>67</v>
      </c>
      <c r="J8" s="24">
        <v>1092</v>
      </c>
      <c r="K8" s="24">
        <v>97</v>
      </c>
      <c r="L8" s="24">
        <v>1021</v>
      </c>
      <c r="M8" s="24">
        <v>110</v>
      </c>
      <c r="N8" s="9"/>
      <c r="O8" s="10"/>
      <c r="P8" s="18" t="s">
        <v>20</v>
      </c>
      <c r="Q8" s="8"/>
      <c r="R8" s="8"/>
      <c r="S8" s="8"/>
      <c r="T8" s="8"/>
    </row>
    <row r="9" spans="1:20">
      <c r="B9" s="23" t="s">
        <v>57</v>
      </c>
      <c r="C9" s="24">
        <v>1913</v>
      </c>
      <c r="D9" s="24">
        <v>169</v>
      </c>
      <c r="E9" s="24">
        <v>1947</v>
      </c>
      <c r="F9" s="24">
        <v>164</v>
      </c>
      <c r="G9" s="9"/>
      <c r="H9" s="10"/>
      <c r="I9" s="19" t="s">
        <v>68</v>
      </c>
      <c r="J9" s="24">
        <v>393</v>
      </c>
      <c r="K9" s="24">
        <v>30</v>
      </c>
      <c r="L9" s="24">
        <v>358</v>
      </c>
      <c r="M9" s="24">
        <v>20</v>
      </c>
      <c r="N9" s="9"/>
      <c r="O9" s="10"/>
      <c r="P9" s="18" t="s">
        <v>20</v>
      </c>
      <c r="Q9" s="8"/>
      <c r="R9" s="8"/>
      <c r="S9" s="8"/>
      <c r="T9" s="8"/>
    </row>
    <row r="10" spans="1:20">
      <c r="B10" s="22" t="s">
        <v>58</v>
      </c>
      <c r="C10" s="24">
        <v>3216</v>
      </c>
      <c r="D10" s="24">
        <v>218</v>
      </c>
      <c r="E10" s="24">
        <v>3095</v>
      </c>
      <c r="F10" s="24">
        <v>201</v>
      </c>
      <c r="G10" s="9"/>
      <c r="H10" s="10"/>
      <c r="I10" s="19" t="s">
        <v>69</v>
      </c>
      <c r="J10" s="24">
        <v>4680</v>
      </c>
      <c r="K10" s="24">
        <v>268</v>
      </c>
      <c r="L10" s="24">
        <v>3908</v>
      </c>
      <c r="M10" s="24">
        <v>258</v>
      </c>
      <c r="N10" s="9"/>
      <c r="O10" s="10"/>
      <c r="P10" s="18" t="s">
        <v>20</v>
      </c>
      <c r="Q10" s="8"/>
      <c r="R10" s="8"/>
      <c r="S10" s="8"/>
      <c r="T10" s="8"/>
    </row>
    <row r="11" spans="1:20">
      <c r="B11" s="22" t="s">
        <v>59</v>
      </c>
      <c r="C11" s="24">
        <v>2454</v>
      </c>
      <c r="D11" s="24">
        <v>102</v>
      </c>
      <c r="E11" s="24">
        <v>2180</v>
      </c>
      <c r="F11" s="24">
        <v>92</v>
      </c>
      <c r="G11" s="9"/>
      <c r="H11" s="10"/>
      <c r="I11" s="19" t="s">
        <v>70</v>
      </c>
      <c r="J11" s="24">
        <v>5115</v>
      </c>
      <c r="K11" s="24">
        <v>234</v>
      </c>
      <c r="L11" s="24">
        <v>5106</v>
      </c>
      <c r="M11" s="24">
        <v>223</v>
      </c>
      <c r="N11" s="9"/>
      <c r="O11" s="10"/>
      <c r="P11" s="18" t="s">
        <v>20</v>
      </c>
      <c r="Q11" s="8"/>
      <c r="R11" s="8"/>
      <c r="S11" s="8"/>
      <c r="T11" s="8"/>
    </row>
    <row r="12" spans="1:20">
      <c r="B12" s="22" t="s">
        <v>60</v>
      </c>
      <c r="C12" s="24">
        <v>1774</v>
      </c>
      <c r="D12" s="24">
        <v>49</v>
      </c>
      <c r="E12" s="24">
        <v>1509</v>
      </c>
      <c r="F12" s="24">
        <v>47</v>
      </c>
      <c r="G12" s="9"/>
      <c r="H12" s="10"/>
      <c r="I12" s="19" t="s">
        <v>71</v>
      </c>
      <c r="J12" s="24">
        <v>5576</v>
      </c>
      <c r="K12" s="24">
        <v>169</v>
      </c>
      <c r="L12" s="24">
        <v>4904</v>
      </c>
      <c r="M12" s="24">
        <v>152</v>
      </c>
      <c r="N12" s="9"/>
      <c r="O12" s="10"/>
      <c r="P12" s="10"/>
      <c r="Q12" s="10"/>
      <c r="R12" s="10"/>
      <c r="S12" s="10"/>
      <c r="T12" s="10"/>
    </row>
    <row r="13" spans="1:20">
      <c r="B13" s="22" t="s">
        <v>61</v>
      </c>
      <c r="C13" s="24">
        <v>1216</v>
      </c>
      <c r="D13" s="24">
        <v>25</v>
      </c>
      <c r="E13" s="24">
        <v>1016</v>
      </c>
      <c r="F13" s="24">
        <v>19</v>
      </c>
      <c r="G13" s="9"/>
      <c r="H13" s="10"/>
      <c r="I13" s="10"/>
      <c r="J13" s="10"/>
      <c r="K13" s="10"/>
      <c r="L13" s="10"/>
      <c r="M13" s="10"/>
      <c r="N13" s="9"/>
      <c r="O13" s="10"/>
      <c r="P13" s="10"/>
      <c r="Q13" s="10"/>
      <c r="R13" s="10"/>
      <c r="S13" s="10"/>
      <c r="T13" s="10"/>
    </row>
    <row r="14" spans="1:20">
      <c r="B14" s="22" t="s">
        <v>62</v>
      </c>
      <c r="C14" s="24">
        <v>850</v>
      </c>
      <c r="D14" s="24">
        <v>17</v>
      </c>
      <c r="E14" s="24">
        <v>710</v>
      </c>
      <c r="F14" s="24">
        <v>15</v>
      </c>
      <c r="G14" s="9"/>
      <c r="H14" s="10"/>
      <c r="I14" s="10"/>
      <c r="J14" s="10"/>
      <c r="K14" s="10"/>
      <c r="L14" s="10"/>
      <c r="M14" s="10"/>
      <c r="N14" s="9"/>
      <c r="O14" s="10"/>
      <c r="P14" s="10"/>
      <c r="Q14" s="10"/>
      <c r="R14" s="10"/>
      <c r="S14" s="10"/>
      <c r="T14" s="10"/>
    </row>
    <row r="15" spans="1:20">
      <c r="B15" s="22" t="s">
        <v>63</v>
      </c>
      <c r="C15" s="24">
        <v>670</v>
      </c>
      <c r="D15" s="24">
        <v>13</v>
      </c>
      <c r="E15" s="24">
        <v>550</v>
      </c>
      <c r="F15" s="24">
        <v>8</v>
      </c>
      <c r="G15" s="9"/>
      <c r="H15" s="10"/>
      <c r="I15" s="10"/>
      <c r="J15" s="10"/>
      <c r="K15" s="10"/>
      <c r="L15" s="10"/>
      <c r="M15" s="10"/>
      <c r="N15" s="9"/>
      <c r="O15" s="10"/>
      <c r="P15" s="10"/>
      <c r="Q15" s="10"/>
      <c r="R15" s="10"/>
      <c r="S15" s="10"/>
      <c r="T15" s="10"/>
    </row>
    <row r="16" spans="1:20">
      <c r="B16" s="23" t="s">
        <v>64</v>
      </c>
      <c r="C16" s="24">
        <v>512</v>
      </c>
      <c r="D16" s="24">
        <v>11</v>
      </c>
      <c r="E16" s="24">
        <v>414</v>
      </c>
      <c r="F16" s="24">
        <v>7</v>
      </c>
      <c r="G16" s="9"/>
      <c r="H16" s="10"/>
      <c r="I16" s="10"/>
      <c r="J16" s="10"/>
      <c r="K16" s="10"/>
      <c r="L16" s="10"/>
      <c r="M16" s="10"/>
      <c r="N16" s="9"/>
      <c r="O16" s="10"/>
      <c r="P16" s="10"/>
      <c r="Q16" s="10"/>
      <c r="R16" s="10"/>
      <c r="S16" s="10"/>
      <c r="T16" s="10"/>
    </row>
    <row r="17" spans="2:6">
      <c r="B17" s="22" t="s">
        <v>65</v>
      </c>
      <c r="C17" s="24">
        <v>385</v>
      </c>
      <c r="D17" s="24">
        <v>4</v>
      </c>
      <c r="E17" s="24">
        <v>320</v>
      </c>
      <c r="F17" s="24">
        <v>4</v>
      </c>
    </row>
    <row r="18" spans="2:6">
      <c r="B18" s="22" t="s">
        <v>66</v>
      </c>
      <c r="C18" s="24">
        <v>1985</v>
      </c>
      <c r="D18" s="24">
        <v>15</v>
      </c>
      <c r="E18" s="24">
        <v>1571</v>
      </c>
      <c r="F18" s="24">
        <v>10</v>
      </c>
    </row>
    <row r="20" spans="2:6">
      <c r="B20" s="11"/>
      <c r="C20" s="12" t="s">
        <v>24</v>
      </c>
    </row>
    <row r="21" spans="2:6">
      <c r="B21" s="13"/>
      <c r="C21" s="12" t="s">
        <v>8</v>
      </c>
    </row>
    <row r="22" spans="2:6">
      <c r="C22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11" sqref="A11"/>
    </sheetView>
  </sheetViews>
  <sheetFormatPr defaultRowHeight="15"/>
  <cols>
    <col min="1" max="1" width="18.7109375" customWidth="1"/>
    <col min="4" max="4" width="11.42578125" customWidth="1"/>
    <col min="5" max="5" width="12.42578125" customWidth="1"/>
    <col min="6" max="6" width="11.85546875" customWidth="1"/>
    <col min="7" max="7" width="11.28515625" customWidth="1"/>
    <col min="8" max="8" width="10.85546875" customWidth="1"/>
  </cols>
  <sheetData>
    <row r="1" spans="1:9"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D2" t="s">
        <v>32</v>
      </c>
      <c r="E2">
        <v>572</v>
      </c>
      <c r="F2">
        <v>2223</v>
      </c>
      <c r="G2">
        <v>75</v>
      </c>
      <c r="H2">
        <f t="shared" ref="H2:H6" si="0">F2/G2</f>
        <v>29.64</v>
      </c>
      <c r="I2">
        <f t="shared" ref="I2:I6" si="1">LN(H2)</f>
        <v>3.389124800427886</v>
      </c>
    </row>
    <row r="3" spans="1:9">
      <c r="A3" t="s">
        <v>33</v>
      </c>
      <c r="D3" t="s">
        <v>34</v>
      </c>
      <c r="E3">
        <v>587.13</v>
      </c>
      <c r="F3">
        <v>4745</v>
      </c>
      <c r="G3">
        <v>158</v>
      </c>
      <c r="H3">
        <f t="shared" si="0"/>
        <v>30.031645569620252</v>
      </c>
      <c r="I3">
        <f t="shared" si="1"/>
        <v>3.4022516780170613</v>
      </c>
    </row>
    <row r="4" spans="1:9">
      <c r="A4" s="19" t="s">
        <v>35</v>
      </c>
      <c r="B4" s="19"/>
      <c r="D4" t="s">
        <v>36</v>
      </c>
      <c r="E4">
        <v>596</v>
      </c>
      <c r="F4">
        <v>5632</v>
      </c>
      <c r="G4">
        <v>101</v>
      </c>
      <c r="H4">
        <f t="shared" si="0"/>
        <v>55.762376237623762</v>
      </c>
      <c r="I4">
        <f t="shared" si="1"/>
        <v>4.0210993809966187</v>
      </c>
    </row>
    <row r="5" spans="1:9">
      <c r="A5" s="19" t="s">
        <v>37</v>
      </c>
      <c r="B5" s="19">
        <v>20</v>
      </c>
      <c r="D5" t="s">
        <v>38</v>
      </c>
      <c r="E5">
        <v>611.91</v>
      </c>
      <c r="F5">
        <v>6056</v>
      </c>
      <c r="G5">
        <v>105</v>
      </c>
      <c r="H5">
        <f t="shared" si="0"/>
        <v>57.676190476190477</v>
      </c>
      <c r="I5">
        <f t="shared" si="1"/>
        <v>4.0548444449597616</v>
      </c>
    </row>
    <row r="6" spans="1:9">
      <c r="A6" s="19" t="s">
        <v>39</v>
      </c>
      <c r="B6" s="20">
        <v>600</v>
      </c>
      <c r="D6" t="s">
        <v>40</v>
      </c>
      <c r="E6">
        <v>637.91</v>
      </c>
      <c r="F6">
        <v>4723</v>
      </c>
      <c r="G6">
        <v>38</v>
      </c>
      <c r="H6">
        <f t="shared" si="0"/>
        <v>124.28947368421052</v>
      </c>
      <c r="I6">
        <f t="shared" si="1"/>
        <v>4.8226133101697313</v>
      </c>
    </row>
    <row r="7" spans="1:9">
      <c r="A7" s="19" t="s">
        <v>41</v>
      </c>
      <c r="B7" s="20">
        <v>50</v>
      </c>
    </row>
    <row r="11" spans="1:9">
      <c r="A11" t="s">
        <v>42</v>
      </c>
      <c r="E11" t="s">
        <v>43</v>
      </c>
      <c r="F11">
        <f>LINEST(I2:I6,E2:E6,1)</f>
        <v>2.2387441445097092E-2</v>
      </c>
    </row>
    <row r="12" spans="1:9">
      <c r="E12" t="s">
        <v>44</v>
      </c>
      <c r="F12">
        <f>INDEX(LINEST(I2:I6,E2:E6),2)</f>
        <v>-9.5166417111746888</v>
      </c>
    </row>
    <row r="14" spans="1:9">
      <c r="A14" t="s">
        <v>45</v>
      </c>
      <c r="B14" s="21">
        <v>20</v>
      </c>
      <c r="C14" t="s">
        <v>46</v>
      </c>
    </row>
    <row r="15" spans="1:9">
      <c r="A15" t="s">
        <v>47</v>
      </c>
      <c r="B15">
        <f>LN(2)/F11</f>
        <v>30.961429078879682</v>
      </c>
      <c r="C15" t="s">
        <v>48</v>
      </c>
    </row>
    <row r="16" spans="1:9">
      <c r="B16">
        <f>(B15-B14)/B14</f>
        <v>0.54807145394398415</v>
      </c>
      <c r="C16" t="s">
        <v>49</v>
      </c>
    </row>
    <row r="19" spans="5:7">
      <c r="E19" t="s">
        <v>50</v>
      </c>
    </row>
    <row r="20" spans="5:7">
      <c r="F20" t="s">
        <v>51</v>
      </c>
      <c r="G20" t="s">
        <v>49</v>
      </c>
    </row>
    <row r="21" spans="5:7">
      <c r="F21" t="s">
        <v>52</v>
      </c>
      <c r="G21" t="s">
        <v>53</v>
      </c>
    </row>
    <row r="22" spans="5:7">
      <c r="F22" t="s">
        <v>54</v>
      </c>
      <c r="G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Drivers</vt:lpstr>
      <vt:lpstr>Sheet1</vt:lpstr>
    </vt:vector>
  </TitlesOfParts>
  <Company>The Coca-Cola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sharma</dc:creator>
  <cp:lastModifiedBy>chitra sharma</cp:lastModifiedBy>
  <dcterms:created xsi:type="dcterms:W3CDTF">2020-05-23T07:20:00Z</dcterms:created>
  <dcterms:modified xsi:type="dcterms:W3CDTF">2020-06-30T13:21:15Z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