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130" windowWidth="10500" windowHeight="35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9" i="1" l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8" i="1"/>
  <c r="R7" i="1"/>
  <c r="R6" i="1"/>
  <c r="R5" i="1"/>
  <c r="R4" i="1"/>
  <c r="I24" i="1"/>
  <c r="I20" i="1"/>
  <c r="I16" i="1"/>
  <c r="I12" i="1"/>
  <c r="I8" i="1"/>
  <c r="I4" i="1"/>
  <c r="H27" i="1"/>
  <c r="H24" i="1"/>
  <c r="G24" i="1"/>
  <c r="F24" i="1"/>
  <c r="H20" i="1"/>
  <c r="G20" i="1"/>
  <c r="F20" i="1"/>
  <c r="H16" i="1"/>
  <c r="G16" i="1"/>
  <c r="F16" i="1"/>
  <c r="H12" i="1"/>
  <c r="G12" i="1"/>
  <c r="F12" i="1"/>
  <c r="H8" i="1"/>
  <c r="G8" i="1"/>
  <c r="F8" i="1"/>
  <c r="H4" i="1"/>
  <c r="G4" i="1"/>
  <c r="F4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<sst xmlns="http://schemas.openxmlformats.org/spreadsheetml/2006/main" count="49" uniqueCount="43">
  <si>
    <t>Variable</t>
  </si>
  <si>
    <t>Flavour</t>
  </si>
  <si>
    <t>Price</t>
  </si>
  <si>
    <t>Brand</t>
  </si>
  <si>
    <t>Healthiness</t>
  </si>
  <si>
    <t>Cheese and Corn</t>
  </si>
  <si>
    <t>Margherita</t>
  </si>
  <si>
    <t>Peppy Paneer</t>
  </si>
  <si>
    <t>Farm House</t>
  </si>
  <si>
    <t>Size</t>
  </si>
  <si>
    <t>Small</t>
  </si>
  <si>
    <t>Medium</t>
  </si>
  <si>
    <t>Large</t>
  </si>
  <si>
    <t>Extra Large</t>
  </si>
  <si>
    <t>Domino's</t>
  </si>
  <si>
    <t>Pizza Hut</t>
  </si>
  <si>
    <t>Chicago</t>
  </si>
  <si>
    <t>La pinoz</t>
  </si>
  <si>
    <t>Toppings</t>
  </si>
  <si>
    <t>Sausage</t>
  </si>
  <si>
    <t>Extra Cheese</t>
  </si>
  <si>
    <t>Extra Paneer</t>
  </si>
  <si>
    <t>Mushrooms</t>
  </si>
  <si>
    <t>Less Fat</t>
  </si>
  <si>
    <t>Extra Fat</t>
  </si>
  <si>
    <t>Normal Fat</t>
  </si>
  <si>
    <t>Levels</t>
  </si>
  <si>
    <t>Beta Coff</t>
  </si>
  <si>
    <t>Utility</t>
  </si>
  <si>
    <t>Range</t>
  </si>
  <si>
    <t>Importance</t>
  </si>
  <si>
    <t>Rs.165</t>
  </si>
  <si>
    <t>Rs.199</t>
  </si>
  <si>
    <t>Rs.395</t>
  </si>
  <si>
    <t>Rs.595</t>
  </si>
  <si>
    <t>Minimum</t>
  </si>
  <si>
    <t>Maximum</t>
  </si>
  <si>
    <t>Total Utility</t>
  </si>
  <si>
    <t>Importance %</t>
  </si>
  <si>
    <t>From the above table as we see brand got more preference followed by price and size over the other attributes</t>
  </si>
  <si>
    <t>And from this table we get most popular combination of attributes  --</t>
  </si>
  <si>
    <t>a) Cheese and Corn - Medium - Rs.199 - Chicago - Extra Cheese - Extra Fat</t>
  </si>
  <si>
    <t>b) Cheese and Corn - Large - Rs.595 - Domino's - Extra Cheese - Extra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</si>
</sst>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2"/>
      <color theme="5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13" xfId="0" applyFill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3">
    <dxf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tabSelected="1" topLeftCell="B15" workbookViewId="0">
      <selection activeCell="L30" sqref="L30"/>
    </sheetView>
  </sheetViews>
  <sheetFormatPr defaultRowHeight="22" customHeight="1" x14ac:dyDescent="0.35"/>
  <cols>
    <col min="1" max="1" width="8.7265625" style="3"/>
    <col min="2" max="2" width="10.453125" style="3" bestFit="1" customWidth="1"/>
    <col min="3" max="3" width="15" style="3" bestFit="1" customWidth="1"/>
    <col min="4" max="4" width="13.453125" style="3" customWidth="1"/>
    <col min="5" max="5" width="11.1796875" style="3" customWidth="1"/>
    <col min="6" max="6" width="11" style="3" customWidth="1"/>
    <col min="7" max="7" width="11.453125" style="3" customWidth="1"/>
    <col min="8" max="8" width="10" style="3" customWidth="1"/>
    <col min="9" max="9" width="11.36328125" style="3" bestFit="1" customWidth="1"/>
    <col min="10" max="10" width="13.453125" style="3" customWidth="1"/>
    <col min="11" max="11" width="19" style="3" customWidth="1"/>
    <col min="12" max="12" width="12.90625" style="3" customWidth="1"/>
    <col min="13" max="13" width="10" style="3" bestFit="1" customWidth="1"/>
    <col min="14" max="15" width="8.7265625" style="3"/>
    <col min="16" max="16" width="11.54296875" style="3" bestFit="1" customWidth="1"/>
    <col min="17" max="17" width="11.90625" style="3" customWidth="1"/>
    <col min="18" max="18" width="11.453125" style="3" bestFit="1" customWidth="1"/>
    <col min="19" max="16384" width="8.7265625" style="3"/>
  </cols>
  <sheetData>
    <row r="3" spans="2:18" ht="22" customHeight="1" x14ac:dyDescent="0.35">
      <c r="B3" s="10" t="s">
        <v>0</v>
      </c>
      <c r="C3" s="10" t="s">
        <v>26</v>
      </c>
      <c r="D3" s="10" t="s">
        <v>27</v>
      </c>
      <c r="E3" s="10" t="s">
        <v>28</v>
      </c>
      <c r="F3" s="10" t="s">
        <v>35</v>
      </c>
      <c r="G3" s="10" t="s">
        <v>36</v>
      </c>
      <c r="H3" s="10" t="s">
        <v>29</v>
      </c>
      <c r="I3" s="10" t="s">
        <v>30</v>
      </c>
      <c r="J3" s="13" t="s">
        <v>38</v>
      </c>
      <c r="L3" s="11" t="s">
        <v>1</v>
      </c>
      <c r="M3" s="11" t="s">
        <v>9</v>
      </c>
      <c r="N3" s="11" t="s">
        <v>2</v>
      </c>
      <c r="O3" s="11" t="s">
        <v>3</v>
      </c>
      <c r="P3" s="11" t="s">
        <v>18</v>
      </c>
      <c r="Q3" s="11" t="s">
        <v>4</v>
      </c>
      <c r="R3" s="12" t="s">
        <v>37</v>
      </c>
    </row>
    <row r="4" spans="2:18" ht="22" customHeight="1" x14ac:dyDescent="0.35">
      <c r="B4" s="2" t="s">
        <v>1</v>
      </c>
      <c r="C4" s="1" t="s">
        <v>5</v>
      </c>
      <c r="D4" s="1">
        <v>0</v>
      </c>
      <c r="E4" s="1">
        <f>D4-AVERAGE(D4:D7)</f>
        <v>1.0655749999999999</v>
      </c>
      <c r="F4" s="4">
        <f>MIN(E4:E7)</f>
        <v>-0.94812500000000011</v>
      </c>
      <c r="G4" s="4">
        <f>MAX(E4:E7)</f>
        <v>1.0655749999999999</v>
      </c>
      <c r="H4" s="4">
        <f>G4-F4</f>
        <v>2.0137</v>
      </c>
      <c r="I4" s="4">
        <f>H4/H27</f>
        <v>0.12719256690605676</v>
      </c>
      <c r="J4" s="14">
        <v>0.12</v>
      </c>
      <c r="L4" s="1">
        <v>1.0655749999999999</v>
      </c>
      <c r="M4" s="1">
        <v>0.87329999999999997</v>
      </c>
      <c r="N4" s="1">
        <v>-1.7623</v>
      </c>
      <c r="O4" s="1">
        <v>-0.27697500000000003</v>
      </c>
      <c r="P4" s="1">
        <v>-0.64677499999999999</v>
      </c>
      <c r="Q4" s="1">
        <v>0.32769999999999999</v>
      </c>
      <c r="R4" s="1">
        <f>SUM(L4:Q4)</f>
        <v>-0.41947500000000015</v>
      </c>
    </row>
    <row r="5" spans="2:18" ht="22" customHeight="1" x14ac:dyDescent="0.35">
      <c r="B5" s="2"/>
      <c r="C5" s="1" t="s">
        <v>6</v>
      </c>
      <c r="D5" s="1">
        <v>-1.6459999999999999</v>
      </c>
      <c r="E5" s="1">
        <f>D5-AVERAGE(D4:D7)</f>
        <v>-0.58042499999999997</v>
      </c>
      <c r="F5" s="5"/>
      <c r="G5" s="5"/>
      <c r="H5" s="5"/>
      <c r="I5" s="5"/>
      <c r="J5" s="2"/>
      <c r="L5" s="1">
        <v>-0.58042499999999997</v>
      </c>
      <c r="M5" s="1">
        <v>1.3374999999999999</v>
      </c>
      <c r="N5" s="1">
        <v>-0.1452</v>
      </c>
      <c r="O5" s="1">
        <v>-1.141775</v>
      </c>
      <c r="P5" s="1">
        <v>0.59372499999999995</v>
      </c>
      <c r="Q5" s="1">
        <v>-1.0459000000000001</v>
      </c>
      <c r="R5" s="1">
        <f>SUM(L5:Q5)</f>
        <v>-0.98207500000000014</v>
      </c>
    </row>
    <row r="6" spans="2:18" ht="22" customHeight="1" x14ac:dyDescent="0.35">
      <c r="B6" s="2"/>
      <c r="C6" s="1" t="s">
        <v>7</v>
      </c>
      <c r="D6" s="1">
        <v>-2.0137</v>
      </c>
      <c r="E6" s="1">
        <f>D6-AVERAGE(D4:D7)</f>
        <v>-0.94812500000000011</v>
      </c>
      <c r="F6" s="5"/>
      <c r="G6" s="5"/>
      <c r="H6" s="5"/>
      <c r="I6" s="5"/>
      <c r="J6" s="2"/>
      <c r="L6" s="1">
        <v>-0.948125</v>
      </c>
      <c r="M6" s="1">
        <v>0.2329</v>
      </c>
      <c r="N6" s="1">
        <v>1.607</v>
      </c>
      <c r="O6" s="1">
        <v>-1.4812749999999999</v>
      </c>
      <c r="P6" s="1">
        <v>0.255025</v>
      </c>
      <c r="Q6" s="1">
        <v>-1.0459000000000001</v>
      </c>
      <c r="R6" s="1">
        <f>SUM(L6:Q6)</f>
        <v>-1.3803749999999999</v>
      </c>
    </row>
    <row r="7" spans="2:18" ht="22" customHeight="1" x14ac:dyDescent="0.35">
      <c r="B7" s="2"/>
      <c r="C7" s="1" t="s">
        <v>8</v>
      </c>
      <c r="D7" s="1">
        <v>-0.60260000000000002</v>
      </c>
      <c r="E7" s="1">
        <f>D7-AVERAGE(D4:D7)</f>
        <v>0.46297499999999991</v>
      </c>
      <c r="F7" s="6"/>
      <c r="G7" s="6"/>
      <c r="H7" s="6"/>
      <c r="I7" s="6"/>
      <c r="J7" s="2"/>
      <c r="L7" s="1">
        <v>0.46297500000000003</v>
      </c>
      <c r="M7" s="1">
        <v>-2.4437000000000002</v>
      </c>
      <c r="N7" s="1">
        <v>0.30049999999999999</v>
      </c>
      <c r="O7" s="1">
        <v>2.9000249999999999</v>
      </c>
      <c r="P7" s="1">
        <v>-0.20197499999999999</v>
      </c>
      <c r="Q7" s="1">
        <v>0.35909999999999997</v>
      </c>
      <c r="R7" s="1">
        <f>SUM(L7:Q7)</f>
        <v>1.3769249999999997</v>
      </c>
    </row>
    <row r="8" spans="2:18" ht="22" customHeight="1" x14ac:dyDescent="0.35">
      <c r="B8" s="2" t="s">
        <v>9</v>
      </c>
      <c r="C8" s="1" t="s">
        <v>10</v>
      </c>
      <c r="D8" s="1">
        <v>3.3170000000000002</v>
      </c>
      <c r="E8" s="1">
        <f>D8-AVERAGE(D8:D11)</f>
        <v>0.87329999999999997</v>
      </c>
      <c r="F8" s="4">
        <f>MIN(E8:E11)</f>
        <v>-2.4437000000000002</v>
      </c>
      <c r="G8" s="4">
        <f>MAX(E8:E11)</f>
        <v>1.3374999999999999</v>
      </c>
      <c r="H8" s="4">
        <f>G8-F8</f>
        <v>3.7812000000000001</v>
      </c>
      <c r="I8" s="4">
        <f>H8/H27</f>
        <v>0.23883425236389819</v>
      </c>
      <c r="J8" s="14">
        <v>0.23</v>
      </c>
      <c r="L8" s="1">
        <v>-0.58042499999999997</v>
      </c>
      <c r="M8" s="1">
        <v>0.87329999999999997</v>
      </c>
      <c r="N8" s="1">
        <v>-1.7623</v>
      </c>
      <c r="O8" s="1">
        <v>-0.27697500000000003</v>
      </c>
      <c r="P8" s="1">
        <v>-0.64677499999999999</v>
      </c>
      <c r="Q8" s="1">
        <v>0.32769999999999999</v>
      </c>
      <c r="R8" s="1">
        <f>SUM(L8:Q8)</f>
        <v>-2.0654749999999997</v>
      </c>
    </row>
    <row r="9" spans="2:18" ht="22" customHeight="1" x14ac:dyDescent="0.35">
      <c r="B9" s="2"/>
      <c r="C9" s="1" t="s">
        <v>11</v>
      </c>
      <c r="D9" s="1">
        <v>3.7812000000000001</v>
      </c>
      <c r="E9" s="1">
        <f>D9-AVERAGE(D8:D11)</f>
        <v>1.3374999999999999</v>
      </c>
      <c r="F9" s="5"/>
      <c r="G9" s="5"/>
      <c r="H9" s="5"/>
      <c r="I9" s="5"/>
      <c r="J9" s="2"/>
      <c r="L9" s="1">
        <v>1.0655749999999999</v>
      </c>
      <c r="M9" s="1">
        <v>1.3374999999999999</v>
      </c>
      <c r="N9" s="1">
        <v>-0.1452</v>
      </c>
      <c r="O9" s="1">
        <v>-1.4812749999999999</v>
      </c>
      <c r="P9" s="1">
        <v>0.59372499999999995</v>
      </c>
      <c r="Q9" s="1">
        <v>0.35909999999999997</v>
      </c>
      <c r="R9" s="1">
        <f t="shared" ref="R9:R23" si="0">SUM(L9:Q9)</f>
        <v>1.7294249999999998</v>
      </c>
    </row>
    <row r="10" spans="2:18" ht="22" customHeight="1" x14ac:dyDescent="0.35">
      <c r="B10" s="2"/>
      <c r="C10" s="1" t="s">
        <v>12</v>
      </c>
      <c r="D10" s="1">
        <v>2.6766000000000001</v>
      </c>
      <c r="E10" s="1">
        <f>D10-AVERAGE(D8:D11)</f>
        <v>0.23289999999999988</v>
      </c>
      <c r="F10" s="5"/>
      <c r="G10" s="5"/>
      <c r="H10" s="5"/>
      <c r="I10" s="5"/>
      <c r="J10" s="2"/>
      <c r="L10" s="1">
        <v>-0.948125</v>
      </c>
      <c r="M10" s="1">
        <v>0.87329999999999997</v>
      </c>
      <c r="N10" s="1">
        <v>-1.7623</v>
      </c>
      <c r="O10" s="1">
        <v>2.9000249999999999</v>
      </c>
      <c r="P10" s="1">
        <v>-0.64677499999999999</v>
      </c>
      <c r="Q10" s="1">
        <v>-1.0459000000000001</v>
      </c>
      <c r="R10" s="1">
        <f t="shared" si="0"/>
        <v>-0.62977500000000008</v>
      </c>
    </row>
    <row r="11" spans="2:18" ht="22" customHeight="1" x14ac:dyDescent="0.35">
      <c r="B11" s="2"/>
      <c r="C11" s="1" t="s">
        <v>13</v>
      </c>
      <c r="D11" s="1">
        <v>0</v>
      </c>
      <c r="E11" s="1">
        <f>D11-AVERAGE(D8:D11)</f>
        <v>-2.4437000000000002</v>
      </c>
      <c r="F11" s="6"/>
      <c r="G11" s="6"/>
      <c r="H11" s="6"/>
      <c r="I11" s="6"/>
      <c r="J11" s="2"/>
      <c r="L11" s="1">
        <v>0.46297500000000003</v>
      </c>
      <c r="M11" s="1">
        <v>0.2329</v>
      </c>
      <c r="N11" s="1">
        <v>1.607</v>
      </c>
      <c r="O11" s="1">
        <v>-1.141775</v>
      </c>
      <c r="P11" s="1">
        <v>0.255025</v>
      </c>
      <c r="Q11" s="1">
        <v>-1.0459000000000001</v>
      </c>
      <c r="R11" s="1">
        <f t="shared" si="0"/>
        <v>0.37022500000000025</v>
      </c>
    </row>
    <row r="12" spans="2:18" ht="22" customHeight="1" x14ac:dyDescent="0.35">
      <c r="B12" s="2" t="s">
        <v>2</v>
      </c>
      <c r="C12" s="1" t="s">
        <v>31</v>
      </c>
      <c r="D12" s="1">
        <v>0</v>
      </c>
      <c r="E12" s="1">
        <f>D12-AVERAGE(D12:D15)</f>
        <v>-1.7623</v>
      </c>
      <c r="F12" s="4">
        <f>MIN(E12:E15)</f>
        <v>-1.7623</v>
      </c>
      <c r="G12" s="4">
        <f>MAX(E12:E15)</f>
        <v>1.607</v>
      </c>
      <c r="H12" s="4">
        <f>G12-F12</f>
        <v>3.3693</v>
      </c>
      <c r="I12" s="4">
        <f>H12/H27</f>
        <v>0.21281716029029996</v>
      </c>
      <c r="J12" s="14">
        <v>0.21</v>
      </c>
      <c r="L12" s="1">
        <v>1.0655749999999999</v>
      </c>
      <c r="M12" s="1">
        <v>-2.4437000000000002</v>
      </c>
      <c r="N12" s="1">
        <v>0.30049999999999999</v>
      </c>
      <c r="O12" s="1">
        <v>2.9000249999999999</v>
      </c>
      <c r="P12" s="1">
        <v>-0.64677499999999999</v>
      </c>
      <c r="Q12" s="1">
        <v>0.35909999999999997</v>
      </c>
      <c r="R12" s="1">
        <f t="shared" si="0"/>
        <v>1.5347249999999997</v>
      </c>
    </row>
    <row r="13" spans="2:18" ht="22" customHeight="1" x14ac:dyDescent="0.35">
      <c r="B13" s="2"/>
      <c r="C13" s="1" t="s">
        <v>32</v>
      </c>
      <c r="D13" s="1">
        <v>1.6171</v>
      </c>
      <c r="E13" s="1">
        <f>D13-AVERAGE(D12:D15)</f>
        <v>-0.1452</v>
      </c>
      <c r="F13" s="5"/>
      <c r="G13" s="5"/>
      <c r="H13" s="5"/>
      <c r="I13" s="5"/>
      <c r="J13" s="2"/>
      <c r="L13" s="1">
        <v>-0.58042499999999997</v>
      </c>
      <c r="M13" s="1">
        <v>0.2329</v>
      </c>
      <c r="N13" s="1">
        <v>-0.1452</v>
      </c>
      <c r="O13" s="1">
        <v>-1.4812749999999999</v>
      </c>
      <c r="P13" s="1">
        <v>0.59372499999999995</v>
      </c>
      <c r="Q13" s="1">
        <v>-1.0459000000000001</v>
      </c>
      <c r="R13" s="1">
        <f t="shared" si="0"/>
        <v>-2.4261749999999997</v>
      </c>
    </row>
    <row r="14" spans="2:18" ht="22" customHeight="1" x14ac:dyDescent="0.35">
      <c r="B14" s="2"/>
      <c r="C14" s="1" t="s">
        <v>33</v>
      </c>
      <c r="D14" s="1">
        <v>3.3693</v>
      </c>
      <c r="E14" s="1">
        <f>D14-AVERAGE(D12:D15)</f>
        <v>1.607</v>
      </c>
      <c r="F14" s="5"/>
      <c r="G14" s="5"/>
      <c r="H14" s="5"/>
      <c r="I14" s="5"/>
      <c r="J14" s="2"/>
      <c r="L14" s="1">
        <v>-0.948125</v>
      </c>
      <c r="M14" s="1">
        <v>1.3374999999999999</v>
      </c>
      <c r="N14" s="1">
        <v>-1.7623</v>
      </c>
      <c r="O14" s="1">
        <v>-0.27697500000000003</v>
      </c>
      <c r="P14" s="1">
        <v>0.255025</v>
      </c>
      <c r="Q14" s="1">
        <v>0.32769999999999999</v>
      </c>
      <c r="R14" s="1">
        <f t="shared" si="0"/>
        <v>-1.0671749999999998</v>
      </c>
    </row>
    <row r="15" spans="2:18" ht="22" customHeight="1" x14ac:dyDescent="0.35">
      <c r="B15" s="2"/>
      <c r="C15" s="1" t="s">
        <v>34</v>
      </c>
      <c r="D15" s="1">
        <v>2.0628000000000002</v>
      </c>
      <c r="E15" s="1">
        <f>D15-AVERAGE(D12:D15)</f>
        <v>0.30050000000000021</v>
      </c>
      <c r="F15" s="6"/>
      <c r="G15" s="6"/>
      <c r="H15" s="6"/>
      <c r="I15" s="6"/>
      <c r="J15" s="2"/>
      <c r="L15" s="1">
        <v>0.46297500000000003</v>
      </c>
      <c r="M15" s="1">
        <v>1.3374999999999999</v>
      </c>
      <c r="N15" s="1">
        <v>-0.1452</v>
      </c>
      <c r="O15" s="1">
        <v>-1.4812749999999999</v>
      </c>
      <c r="P15" s="1">
        <v>-0.20197499999999999</v>
      </c>
      <c r="Q15" s="1">
        <v>-1.0459000000000001</v>
      </c>
      <c r="R15" s="1">
        <f t="shared" si="0"/>
        <v>-1.0738749999999999</v>
      </c>
    </row>
    <row r="16" spans="2:18" ht="22" customHeight="1" x14ac:dyDescent="0.35">
      <c r="B16" s="2" t="s">
        <v>3</v>
      </c>
      <c r="C16" s="1" t="s">
        <v>14</v>
      </c>
      <c r="D16" s="1">
        <v>1.2042999999999999</v>
      </c>
      <c r="E16" s="1">
        <f>D16-AVERAGE(D16:D19)</f>
        <v>-0.27697500000000019</v>
      </c>
      <c r="F16" s="4">
        <f>MIN(E16:E19)</f>
        <v>-1.4812750000000001</v>
      </c>
      <c r="G16" s="4">
        <f>MAX(E16:E19)</f>
        <v>2.9000250000000003</v>
      </c>
      <c r="H16" s="4">
        <f>G16-F16</f>
        <v>4.3813000000000004</v>
      </c>
      <c r="I16" s="7">
        <f>H16/H27</f>
        <v>0.27673873634876422</v>
      </c>
      <c r="J16" s="14">
        <v>0.28000000000000003</v>
      </c>
      <c r="L16" s="1">
        <v>-0.58042499999999997</v>
      </c>
      <c r="M16" s="1">
        <v>0.87329999999999997</v>
      </c>
      <c r="N16" s="1">
        <v>-1.7623</v>
      </c>
      <c r="O16" s="1">
        <v>-1.141775</v>
      </c>
      <c r="P16" s="1">
        <v>0.59372499999999995</v>
      </c>
      <c r="Q16" s="1">
        <v>0.35909999999999997</v>
      </c>
      <c r="R16" s="1">
        <f t="shared" si="0"/>
        <v>-1.6583750000000002</v>
      </c>
    </row>
    <row r="17" spans="2:18" ht="22" customHeight="1" x14ac:dyDescent="0.35">
      <c r="B17" s="2"/>
      <c r="C17" s="1" t="s">
        <v>15</v>
      </c>
      <c r="D17" s="1">
        <v>0.33950000000000002</v>
      </c>
      <c r="E17" s="1">
        <f>D17-AVERAGE(D16:D19)</f>
        <v>-1.141775</v>
      </c>
      <c r="F17" s="5"/>
      <c r="G17" s="5"/>
      <c r="H17" s="5"/>
      <c r="I17" s="8"/>
      <c r="J17" s="2"/>
      <c r="L17" s="1">
        <v>-0.948125</v>
      </c>
      <c r="M17" s="1">
        <v>-2.4437000000000002</v>
      </c>
      <c r="N17" s="1">
        <v>1.607</v>
      </c>
      <c r="O17" s="1">
        <v>2.9000249999999999</v>
      </c>
      <c r="P17" s="1">
        <v>0.255025</v>
      </c>
      <c r="Q17" s="1">
        <v>-1.0459000000000001</v>
      </c>
      <c r="R17" s="1">
        <f t="shared" si="0"/>
        <v>0.32432499999999953</v>
      </c>
    </row>
    <row r="18" spans="2:18" ht="22" customHeight="1" x14ac:dyDescent="0.35">
      <c r="B18" s="2"/>
      <c r="C18" s="1" t="s">
        <v>16</v>
      </c>
      <c r="D18" s="1">
        <v>0</v>
      </c>
      <c r="E18" s="1">
        <f>D18-AVERAGE(D16:D19)</f>
        <v>-1.4812750000000001</v>
      </c>
      <c r="F18" s="5"/>
      <c r="G18" s="5"/>
      <c r="H18" s="5"/>
      <c r="I18" s="8"/>
      <c r="J18" s="2"/>
      <c r="L18" s="1">
        <v>1.0655749999999999</v>
      </c>
      <c r="M18" s="1">
        <v>0.2329</v>
      </c>
      <c r="N18" s="1">
        <v>0.30049999999999999</v>
      </c>
      <c r="O18" s="1">
        <v>-1.141775</v>
      </c>
      <c r="P18" s="1">
        <v>-0.64677499999999999</v>
      </c>
      <c r="Q18" s="1">
        <v>0.32769999999999999</v>
      </c>
      <c r="R18" s="1">
        <f t="shared" si="0"/>
        <v>0.13812499999999983</v>
      </c>
    </row>
    <row r="19" spans="2:18" ht="22" customHeight="1" x14ac:dyDescent="0.35">
      <c r="B19" s="2"/>
      <c r="C19" s="1" t="s">
        <v>17</v>
      </c>
      <c r="D19" s="1">
        <v>4.3813000000000004</v>
      </c>
      <c r="E19" s="1">
        <f>D19-AVERAGE(D16:D19)</f>
        <v>2.9000250000000003</v>
      </c>
      <c r="F19" s="6"/>
      <c r="G19" s="6"/>
      <c r="H19" s="6"/>
      <c r="I19" s="9"/>
      <c r="J19" s="2"/>
      <c r="L19" s="1">
        <v>0.46297500000000003</v>
      </c>
      <c r="M19" s="1">
        <v>0.2329</v>
      </c>
      <c r="N19" s="1">
        <v>1.607</v>
      </c>
      <c r="O19" s="1">
        <v>-0.27697500000000003</v>
      </c>
      <c r="P19" s="1">
        <v>0.59372499999999995</v>
      </c>
      <c r="Q19" s="1">
        <v>-1.0459000000000001</v>
      </c>
      <c r="R19" s="1">
        <f t="shared" si="0"/>
        <v>1.573725</v>
      </c>
    </row>
    <row r="20" spans="2:18" ht="22" customHeight="1" x14ac:dyDescent="0.35">
      <c r="B20" s="2" t="s">
        <v>18</v>
      </c>
      <c r="C20" s="1" t="s">
        <v>19</v>
      </c>
      <c r="D20" s="1">
        <v>-1.2404999999999999</v>
      </c>
      <c r="E20" s="1">
        <f>D20-AVERAGE(D20:D23)</f>
        <v>-0.64677499999999999</v>
      </c>
      <c r="F20" s="4">
        <f>MIN(E20:E23)</f>
        <v>-0.64677499999999999</v>
      </c>
      <c r="G20" s="4">
        <f>MAX(E20:E23)</f>
        <v>0.59372499999999995</v>
      </c>
      <c r="H20" s="4">
        <f>G20-F20</f>
        <v>1.2404999999999999</v>
      </c>
      <c r="I20" s="4">
        <f>H20/H27</f>
        <v>7.8354461561783481E-2</v>
      </c>
      <c r="J20" s="15">
        <v>8.0000000000000004E-4</v>
      </c>
      <c r="L20" s="1">
        <v>-0.58042499999999997</v>
      </c>
      <c r="M20" s="1">
        <v>0.87329999999999997</v>
      </c>
      <c r="N20" s="1">
        <v>-1.7623</v>
      </c>
      <c r="O20" s="1">
        <v>-1.141775</v>
      </c>
      <c r="P20" s="1">
        <v>-0.64677499999999999</v>
      </c>
      <c r="Q20" s="1">
        <v>0.32769999999999999</v>
      </c>
      <c r="R20" s="1">
        <f t="shared" si="0"/>
        <v>-2.930275</v>
      </c>
    </row>
    <row r="21" spans="2:18" ht="22" customHeight="1" x14ac:dyDescent="0.35">
      <c r="B21" s="2"/>
      <c r="C21" s="1" t="s">
        <v>20</v>
      </c>
      <c r="D21" s="1">
        <v>0</v>
      </c>
      <c r="E21" s="1">
        <f>D21-AVERAGE(D20:D23)</f>
        <v>0.59372499999999995</v>
      </c>
      <c r="F21" s="5"/>
      <c r="G21" s="5"/>
      <c r="H21" s="5"/>
      <c r="I21" s="5"/>
      <c r="J21" s="2"/>
      <c r="L21" s="1">
        <v>-0.948125</v>
      </c>
      <c r="M21" s="1">
        <v>1.3374999999999999</v>
      </c>
      <c r="N21" s="1">
        <v>-0.1452</v>
      </c>
      <c r="O21" s="1">
        <v>-1.4812749999999999</v>
      </c>
      <c r="P21" s="1">
        <v>0.255025</v>
      </c>
      <c r="Q21" s="1">
        <v>-1.0459000000000001</v>
      </c>
      <c r="R21" s="1">
        <f t="shared" si="0"/>
        <v>-2.0279749999999996</v>
      </c>
    </row>
    <row r="22" spans="2:18" ht="22" customHeight="1" x14ac:dyDescent="0.35">
      <c r="B22" s="2"/>
      <c r="C22" s="1" t="s">
        <v>21</v>
      </c>
      <c r="D22" s="1">
        <v>-0.3387</v>
      </c>
      <c r="E22" s="1">
        <f>D22-AVERAGE(D20:D23)</f>
        <v>0.25502499999999995</v>
      </c>
      <c r="F22" s="5"/>
      <c r="G22" s="5"/>
      <c r="H22" s="5"/>
      <c r="I22" s="5"/>
      <c r="J22" s="2"/>
      <c r="L22" s="1">
        <v>1.0655749999999999</v>
      </c>
      <c r="M22" s="1">
        <v>0.2329</v>
      </c>
      <c r="N22" s="1">
        <v>0.30049999999999999</v>
      </c>
      <c r="O22" s="1">
        <v>-0.27697500000000003</v>
      </c>
      <c r="P22" s="1">
        <v>0.59372499999999995</v>
      </c>
      <c r="Q22" s="1">
        <v>0.35909999999999997</v>
      </c>
      <c r="R22" s="1">
        <f t="shared" si="0"/>
        <v>2.2748249999999999</v>
      </c>
    </row>
    <row r="23" spans="2:18" ht="22" customHeight="1" x14ac:dyDescent="0.35">
      <c r="B23" s="2"/>
      <c r="C23" s="1" t="s">
        <v>22</v>
      </c>
      <c r="D23" s="1">
        <v>-0.79569999999999996</v>
      </c>
      <c r="E23" s="1">
        <f>D23-AVERAGE(D20:D23)</f>
        <v>-0.20197500000000002</v>
      </c>
      <c r="F23" s="6"/>
      <c r="G23" s="6"/>
      <c r="H23" s="6"/>
      <c r="I23" s="6"/>
      <c r="J23" s="2"/>
      <c r="L23" s="1">
        <v>0.46297500000000003</v>
      </c>
      <c r="M23" s="1">
        <v>-2.4437000000000002</v>
      </c>
      <c r="N23" s="1">
        <v>0.30049999999999999</v>
      </c>
      <c r="O23" s="1">
        <v>2.9000249999999999</v>
      </c>
      <c r="P23" s="1">
        <v>-0.20197499999999999</v>
      </c>
      <c r="Q23" s="1">
        <v>-1.0459000000000001</v>
      </c>
      <c r="R23" s="1">
        <f t="shared" si="0"/>
        <v>-2.8075000000000294E-2</v>
      </c>
    </row>
    <row r="24" spans="2:18" ht="22" customHeight="1" thickBot="1" x14ac:dyDescent="0.4">
      <c r="B24" s="2" t="s">
        <v>4</v>
      </c>
      <c r="C24" s="1" t="s">
        <v>23</v>
      </c>
      <c r="D24" s="1">
        <v>-3.1399999999999997E-2</v>
      </c>
      <c r="E24" s="1">
        <f>D24-AVERAGE(D24:D26)</f>
        <v>0.32770000000000005</v>
      </c>
      <c r="F24" s="4">
        <f>MIN(E24:E26)</f>
        <v>-0.68680000000000008</v>
      </c>
      <c r="G24" s="4">
        <f>MAX(E24:E26)</f>
        <v>0.35910000000000003</v>
      </c>
      <c r="H24" s="4">
        <f>G24-F24</f>
        <v>1.0459000000000001</v>
      </c>
      <c r="I24" s="4">
        <f>H24/H27</f>
        <v>6.6062822529197374E-2</v>
      </c>
      <c r="J24" s="15">
        <v>0</v>
      </c>
    </row>
    <row r="25" spans="2:18" ht="22" customHeight="1" x14ac:dyDescent="0.35">
      <c r="B25" s="2"/>
      <c r="C25" s="1" t="s">
        <v>24</v>
      </c>
      <c r="D25" s="1">
        <v>0</v>
      </c>
      <c r="E25" s="1">
        <f>D25-AVERAGE(D24:D26)</f>
        <v>0.35910000000000003</v>
      </c>
      <c r="F25" s="5"/>
      <c r="G25" s="5"/>
      <c r="H25" s="5"/>
      <c r="I25" s="5"/>
      <c r="J25" s="2"/>
      <c r="L25" s="19" t="s">
        <v>40</v>
      </c>
      <c r="M25" s="20"/>
      <c r="N25" s="20"/>
      <c r="O25" s="20"/>
      <c r="P25" s="20"/>
      <c r="Q25" s="20"/>
      <c r="R25" s="21"/>
    </row>
    <row r="26" spans="2:18" ht="22" customHeight="1" x14ac:dyDescent="0.35">
      <c r="B26" s="2"/>
      <c r="C26" s="1" t="s">
        <v>25</v>
      </c>
      <c r="D26" s="1">
        <v>-1.0459000000000001</v>
      </c>
      <c r="E26" s="1">
        <f>D26-AVERAGE(D24:D26)</f>
        <v>-0.68680000000000008</v>
      </c>
      <c r="F26" s="6"/>
      <c r="G26" s="6"/>
      <c r="H26" s="6"/>
      <c r="I26" s="6"/>
      <c r="J26" s="2"/>
      <c r="L26" s="22" t="s">
        <v>41</v>
      </c>
      <c r="M26" s="23"/>
      <c r="N26" s="23"/>
      <c r="O26" s="23"/>
      <c r="P26" s="23"/>
      <c r="Q26" s="23"/>
      <c r="R26" s="24"/>
    </row>
    <row r="27" spans="2:18" ht="22" customHeight="1" thickBot="1" x14ac:dyDescent="0.4">
      <c r="H27" s="3">
        <f>SUM(H4:H26)</f>
        <v>15.831900000000001</v>
      </c>
      <c r="L27" s="25" t="s">
        <v>42</v>
      </c>
      <c r="M27" s="26"/>
      <c r="N27" s="26"/>
      <c r="O27" s="26"/>
      <c r="P27" s="26"/>
      <c r="Q27" s="26"/>
      <c r="R27" s="27"/>
    </row>
    <row r="28" spans="2:18" ht="22" customHeight="1" thickBot="1" x14ac:dyDescent="0.4"/>
    <row r="29" spans="2:18" ht="22" customHeight="1" thickBot="1" x14ac:dyDescent="0.4">
      <c r="B29" s="16" t="s">
        <v>39</v>
      </c>
      <c r="C29" s="17"/>
      <c r="D29" s="17"/>
      <c r="E29" s="17"/>
      <c r="F29" s="17"/>
      <c r="G29" s="17"/>
      <c r="H29" s="17"/>
      <c r="I29" s="17"/>
      <c r="J29" s="18"/>
    </row>
  </sheetData>
  <mergeCells count="40">
    <mergeCell ref="J24:J26"/>
    <mergeCell ref="B29:J29"/>
    <mergeCell ref="L25:R25"/>
    <mergeCell ref="L26:R26"/>
    <mergeCell ref="L27:R27"/>
    <mergeCell ref="J4:J7"/>
    <mergeCell ref="J8:J11"/>
    <mergeCell ref="J12:J15"/>
    <mergeCell ref="J16:J19"/>
    <mergeCell ref="J20:J23"/>
    <mergeCell ref="B20:B23"/>
    <mergeCell ref="B24:B26"/>
    <mergeCell ref="B4:B7"/>
    <mergeCell ref="B8:B11"/>
    <mergeCell ref="B12:B15"/>
    <mergeCell ref="B16:B19"/>
    <mergeCell ref="F4:F7"/>
    <mergeCell ref="G4:G7"/>
    <mergeCell ref="H4:H7"/>
    <mergeCell ref="F8:F11"/>
    <mergeCell ref="G8:G11"/>
    <mergeCell ref="H8:H11"/>
    <mergeCell ref="F12:F15"/>
    <mergeCell ref="G12:G15"/>
    <mergeCell ref="H12:H15"/>
    <mergeCell ref="F16:F19"/>
    <mergeCell ref="G16:G19"/>
    <mergeCell ref="H16:H19"/>
    <mergeCell ref="F20:F23"/>
    <mergeCell ref="G20:G23"/>
    <mergeCell ref="H20:H23"/>
    <mergeCell ref="F24:F26"/>
    <mergeCell ref="G24:G26"/>
    <mergeCell ref="H24:H26"/>
    <mergeCell ref="I24:I26"/>
    <mergeCell ref="I4:I7"/>
    <mergeCell ref="I8:I11"/>
    <mergeCell ref="I12:I15"/>
    <mergeCell ref="I16:I19"/>
    <mergeCell ref="I20:I23"/>
  </mergeCells>
  <conditionalFormatting sqref="R4:R23">
    <cfRule type="cellIs" dxfId="0" priority="1" operator="greaterThan">
      <formula>1.6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2021-01-15T08:50:40Z</dcterms:created>
  <dcterms:modified xsi:type="dcterms:W3CDTF">2021-01-15T11:11:18Z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7f91cfff-1be9-46d5-a153-129835249bf5</vt:lpwstr>
  </property>
</Properties>
</file>