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namedSheetViews/namedSheetView1.xml" ContentType="application/vnd.ms-excel.namedsheetviews+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2323a2e71209634f/Desktop/Excel Projects/"/>
    </mc:Choice>
  </mc:AlternateContent>
  <xr:revisionPtr revIDLastSave="1551" documentId="8_{E806EF25-7660-4F28-B364-50DE879752B1}" xr6:coauthVersionLast="47" xr6:coauthVersionMax="47" xr10:uidLastSave="{84F26678-D8D4-4BEB-90BA-CF0364D4C832}"/>
  <bookViews>
    <workbookView xWindow="-110" yWindow="-110" windowWidth="19420" windowHeight="11020" firstSheet="6" activeTab="10" xr2:uid="{00000000-000D-0000-FFFF-FFFF00000000}"/>
  </bookViews>
  <sheets>
    <sheet name="KPI" sheetId="7" r:id="rId1"/>
    <sheet name="Rating" sheetId="8" r:id="rId2"/>
    <sheet name="Gender" sheetId="9" r:id="rId3"/>
    <sheet name="Education by Attrition" sheetId="10" r:id="rId4"/>
    <sheet name="Attrition by Job" sheetId="11" r:id="rId5"/>
    <sheet name="Dept. Attrition" sheetId="12" r:id="rId6"/>
    <sheet name="Attrittion by Age" sheetId="13" r:id="rId7"/>
    <sheet name="Marital Status" sheetId="15" r:id="rId8"/>
    <sheet name="Data" sheetId="1" r:id="rId9"/>
    <sheet name="Images" sheetId="2" r:id="rId10"/>
    <sheet name="Dashboard" sheetId="4" r:id="rId11"/>
    <sheet name="Sheet8" sheetId="14" r:id="rId12"/>
  </sheets>
  <definedNames>
    <definedName name="_xlnm._FilterDatabase" localSheetId="7" hidden="1">'Marital Status'!$D$3:$E$6</definedName>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1">#N/A</definedName>
    <definedName name="Slicer_Gender2">#N/A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5" l="1"/>
  <c r="D6" i="15"/>
  <c r="D5" i="15"/>
  <c r="D5" i="11"/>
  <c r="D6" i="11"/>
  <c r="D7" i="11"/>
  <c r="D8" i="11"/>
  <c r="D9" i="11"/>
  <c r="D10" i="11"/>
  <c r="D11" i="11"/>
  <c r="D12" i="11"/>
  <c r="D4" i="11"/>
  <c r="E4" i="15"/>
  <c r="E6" i="15"/>
  <c r="E5" i="15"/>
  <c r="E5" i="11"/>
  <c r="E6" i="11"/>
  <c r="E7" i="11"/>
  <c r="E11" i="11"/>
  <c r="E8" i="11"/>
  <c r="E9" i="11"/>
  <c r="E12" i="11"/>
  <c r="E10" i="11"/>
  <c r="E4" i="11"/>
  <c r="B11" i="9"/>
  <c r="C11" i="9" s="1"/>
  <c r="B10" i="9"/>
  <c r="C10" i="9" s="1"/>
  <c r="B6" i="8"/>
  <c r="C8" i="7"/>
  <c r="B8" i="7"/>
  <c r="A8" i="7"/>
  <c r="B7" i="8" l="1"/>
  <c r="C7" i="8" s="1"/>
  <c r="C6" i="8"/>
  <c r="D8" i="7"/>
  <c r="E8" i="7"/>
</calcChain>
</file>

<file path=xl/sharedStrings.xml><?xml version="1.0" encoding="utf-8"?>
<sst xmlns="http://schemas.openxmlformats.org/spreadsheetml/2006/main" count="19219" uniqueCount="1571">
  <si>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</si>
  <si>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</si>
  <si>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</si>
  <si>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</si>
  <si>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</si>
  <si>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</si>
  <si>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</si>
  <si>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</si>
  <si>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</si>
  <si>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</si>
  <si>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</si>
  <si>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</si>
  <si>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</si>
  <si>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</si>
  <si>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</si>
  <si>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</si>
  <si>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</si>
  <si>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</si>
  <si>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</si>
  <si>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</si>
  <si>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</si>
  <si>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</si>
  <si>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</si>
  <si>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</si>
  <si>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</si>
  <si>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</si>
  <si>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</si>
  <si>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</si>
  <si>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</si>
  <si>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</si>
  <si>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</si>
  <si>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</si>
  <si>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</si>
  <si>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</si>
  <si>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</si>
  <si>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</si>
  <si>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</si>
  <si>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</si>
  <si>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</si>
  <si>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</si>
  <si>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</si>
  <si>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</si>
  <si>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</si>
  <si>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</si>
  <si>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</si>
  <si>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</si>
  <si>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</si>
  <si>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</si>
  <si>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</si>
  <si>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</si>
  <si>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</si>
  <si>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</si>
  <si>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</si>
  <si>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</si>
  <si>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</si>
  <si>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</si>
  <si>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</si>
  <si>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</si>
  <si>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</si>
  <si>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</si>
  <si>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</si>
  <si>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</si>
  <si>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</si>
  <si>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</si>
  <si>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</si>
  <si>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</si>
  <si>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</si>
  <si>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</si>
  <si>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</si>
  <si>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</si>
  <si>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</si>
  <si>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</si>
  <si>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</si>
  <si>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</si>
  <si>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</si>
  <si>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</si>
  <si>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</si>
  <si>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</si>
  <si>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</si>
  <si>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</si>
  <si>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</si>
  <si>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</si>
  <si>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</si>
  <si>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</si>
  <si>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</si>
  <si>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</si>
  <si>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</si>
  <si>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</si>
  <si>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</si>
  <si>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</si>
  <si>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</si>
  <si>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</si>
  <si>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</si>
  <si>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</si>
  <si>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</si>
  <si>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</si>
  <si>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</si>
  <si>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</si>
  <si>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</si>
  <si>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</si>
  <si>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</si>
  <si>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</si>
  <si>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</si>
  <si>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</si>
  <si>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</si>
  <si>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</si>
  <si>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</si>
  <si>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</si>
  <si>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</si>
  <si>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</si>
  <si>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</si>
  <si>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</si>
  <si>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</si>
  <si>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</si>
  <si>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</si>
  <si>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</si>
  <si>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</si>
  <si>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</si>
  <si>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</si>
  <si>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</si>
  <si>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</si>
  <si>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</si>
  <si>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</si>
  <si>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</si>
  <si>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</si>
  <si>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</si>
  <si>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</si>
  <si>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</si>
  <si>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</si>
  <si>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</si>
  <si>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</si>
  <si>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</si>
  <si>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</si>
  <si>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</si>
  <si>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</si>
  <si>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</si>
  <si>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</si>
  <si>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</si>
  <si>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</si>
  <si>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</si>
  <si>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</si>
  <si>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</si>
  <si>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</si>
  <si>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</si>
  <si>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</si>
  <si>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</si>
  <si>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</si>
  <si>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</si>
  <si>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</si>
  <si>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</si>
  <si>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</si>
  <si>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</si>
  <si>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</si>
  <si>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</si>
  <si>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</si>
  <si>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</si>
  <si>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</si>
  <si>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</si>
  <si>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</si>
  <si>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</si>
  <si>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</si>
  <si>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</si>
  <si>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</si>
  <si>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</si>
  <si>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</si>
  <si>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</si>
  <si>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</si>
  <si>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</si>
  <si>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</si>
  <si>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</si>
  <si>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</si>
  <si>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</si>
  <si>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</si>
  <si>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</si>
  <si>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</si>
  <si>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</si>
  <si>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</si>
  <si>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</si>
  <si>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</si>
  <si>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</si>
  <si>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</si>
  <si>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</si>
  <si>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</si>
  <si>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</si>
  <si>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</si>
  <si>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</si>
  <si>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</si>
  <si>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</si>
  <si>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</si>
  <si>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</si>
  <si>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</si>
  <si>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</si>
  <si>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</si>
  <si>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</si>
  <si>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</si>
  <si>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</si>
  <si>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</si>
  <si>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</si>
  <si>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</si>
  <si>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</si>
  <si>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</si>
  <si>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</si>
  <si>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</si>
  <si>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</si>
  <si>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</si>
  <si>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</si>
  <si>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</si>
  <si>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</si>
  <si>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</si>
  <si>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</si>
  <si>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</si>
  <si>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</si>
  <si>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</si>
  <si>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</si>
  <si>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</si>
  <si>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</si>
  <si>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</si>
  <si>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</si>
  <si>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</si>
  <si>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</si>
  <si>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</si>
  <si>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</si>
  <si>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</si>
  <si>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</si>
  <si>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</si>
  <si>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</si>
  <si>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</si>
  <si>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</si>
  <si>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</si>
  <si>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</si>
  <si>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</si>
  <si>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</si>
  <si>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</si>
  <si>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</si>
  <si>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</si>
  <si>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</si>
  <si>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</si>
  <si>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</si>
  <si>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</si>
  <si>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</si>
  <si>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</si>
  <si>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</si>
  <si>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</si>
  <si>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</si>
  <si>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</si>
  <si>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</si>
  <si>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</si>
  <si>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</si>
  <si>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</si>
  <si>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</si>
  <si>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</si>
  <si>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</si>
  <si>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</si>
  <si>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</si>
  <si>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</si>
  <si>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</si>
  <si>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</si>
  <si>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</si>
  <si>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</si>
  <si>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</si>
  <si>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</si>
  <si>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</si>
  <si>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</si>
  <si>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</si>
  <si>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</si>
  <si>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</si>
  <si>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</si>
  <si>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</si>
  <si>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</si>
  <si>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</si>
  <si>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</si>
  <si>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</si>
  <si>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</si>
  <si>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</si>
  <si>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</si>
  <si>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</si>
  <si>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</si>
  <si>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</si>
  <si>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</si>
  <si>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</si>
  <si>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</si>
  <si>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</si>
  <si>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</si>
  <si>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</si>
  <si>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</si>
  <si>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</si>
  <si>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</si>
  <si>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</si>
  <si>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</si>
  <si>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</si>
  <si>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</si>
  <si>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</si>
  <si>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</si>
  <si>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</si>
  <si>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</si>
  <si>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</si>
  <si>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</si>
  <si>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</si>
  <si>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</si>
  <si>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</si>
  <si>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</si>
  <si>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</si>
  <si>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</si>
  <si>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</si>
  <si>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</si>
  <si>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</si>
  <si>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</si>
  <si>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</si>
  <si>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</si>
  <si>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</si>
  <si>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</si>
  <si>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</si>
  <si>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</si>
  <si>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</si>
  <si>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</si>
  <si>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</si>
  <si>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</si>
  <si>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</si>
  <si>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</si>
  <si>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</si>
  <si>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</si>
  <si>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</si>
  <si>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</si>
  <si>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</si>
  <si>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</si>
  <si>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</si>
  <si>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</si>
  <si>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</si>
  <si>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</si>
  <si>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</si>
  <si>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</si>
  <si>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</si>
  <si>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</si>
  <si>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</si>
  <si>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</si>
  <si>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</si>
  <si>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</si>
  <si>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</si>
  <si>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</si>
  <si>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</si>
  <si>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</si>
  <si>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</si>
  <si>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</si>
  <si>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</si>
  <si>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</si>
  <si>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</si>
  <si>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</si>
  <si>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</si>
  <si>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</si>
  <si>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</si>
  <si>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</si>
  <si>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</si>
  <si>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</si>
  <si>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</si>
  <si>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</si>
  <si>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</si>
  <si>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</si>
  <si>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</si>
  <si>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</si>
  <si>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</si>
  <si>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</si>
  <si>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</si>
  <si>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</si>
  <si>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</si>
  <si>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</si>
  <si>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</si>
  <si>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</si>
  <si>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</si>
  <si>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</si>
  <si>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</si>
  <si>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</si>
  <si>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</si>
  <si>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</si>
  <si>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</si>
  <si>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</si>
  <si>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</si>
  <si>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</si>
  <si>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</si>
  <si>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</si>
  <si>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</si>
  <si>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</si>
  <si>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</si>
  <si>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</si>
  <si>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</si>
  <si>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</si>
  <si>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</si>
  <si>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</si>
  <si>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</si>
  <si>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</si>
  <si>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</si>
  <si>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</si>
  <si>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</si>
  <si>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</si>
  <si>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</si>
  <si>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</si>
  <si>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</si>
  <si>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</si>
  <si>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</si>
  <si>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</si>
  <si>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</si>
  <si>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</si>
  <si>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</si>
  <si>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</si>
  <si>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</si>
  <si>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</si>
  <si>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</si>
  <si>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</si>
  <si>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</si>
  <si>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</si>
  <si>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</si>
  <si>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</si>
  <si>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</si>
  <si>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</si>
  <si>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</si>
  <si>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</si>
  <si>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</si>
  <si>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</si>
  <si>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</si>
  <si>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</si>
  <si>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</si>
  <si>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</si>
  <si>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</si>
  <si>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</si>
  <si>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</si>
  <si>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</si>
  <si>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</si>
  <si>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</si>
  <si>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</si>
  <si>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</si>
  <si>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</si>
  <si>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</si>
  <si>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</si>
  <si>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</si>
  <si>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</si>
  <si>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</si>
  <si>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</si>
  <si>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</si>
  <si>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</si>
  <si>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</si>
  <si>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</si>
  <si>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</si>
  <si>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</si>
  <si>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</si>
  <si>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</si>
  <si>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</si>
  <si>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</si>
  <si>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</si>
  <si>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</si>
  <si>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</si>
  <si>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</si>
  <si>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</si>
  <si>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</si>
  <si>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</si>
  <si>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</si>
  <si>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</si>
  <si>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</si>
  <si>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</si>
  <si>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</si>
  <si>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</si>
  <si>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</si>
  <si>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</si>
  <si>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</si>
  <si>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</si>
  <si>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</si>
  <si>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</si>
  <si>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</si>
  <si>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</si>
  <si>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</si>
  <si>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</si>
  <si>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</si>
  <si>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</si>
  <si>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</si>
  <si>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</si>
  <si>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</si>
  <si>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</si>
  <si>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</si>
  <si>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</si>
  <si>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</si>
  <si>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</si>
  <si>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</si>
  <si>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</si>
  <si>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</si>
  <si>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</si>
  <si>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</si>
  <si>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</si>
  <si>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</si>
  <si>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</si>
  <si>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</si>
  <si>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</si>
  <si>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</si>
  <si>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</si>
  <si>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</si>
  <si>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</si>
  <si>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</si>
  <si>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</si>
  <si>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</si>
  <si>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</si>
  <si>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</si>
  <si>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</si>
  <si>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</si>
  <si>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</si>
  <si>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</si>
  <si>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</si>
  <si>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</si>
  <si>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</si>
  <si>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</si>
  <si>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</si>
  <si>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</si>
  <si>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</si>
  <si>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</si>
  <si>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</si>
  <si>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</si>
  <si>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</si>
  <si>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</si>
  <si>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</si>
  <si>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</si>
  <si>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</si>
  <si>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</si>
  <si>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</si>
  <si>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</si>
  <si>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</si>
  <si>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</si>
  <si>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</si>
  <si>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</si>
  <si>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</si>
  <si>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</si>
  <si>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</si>
  <si>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</si>
  <si>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</si>
  <si>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</si>
  <si>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</si>
  <si>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</si>
  <si>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</si>
  <si>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</si>
  <si>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</si>
  <si>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</si>
  <si>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</si>
  <si>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</si>
  <si>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</si>
  <si>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</si>
  <si>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</si>
  <si>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</si>
  <si>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</si>
  <si>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</si>
  <si>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</si>
  <si>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</si>
  <si>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</si>
  <si>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</si>
  <si>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</si>
  <si>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</si>
  <si>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</si>
  <si>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</si>
  <si>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</si>
  <si>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</si>
  <si>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</si>
  <si>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</si>
  <si>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</si>
  <si>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</si>
  <si>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</si>
  <si>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</si>
  <si>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</si>
  <si>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</si>
  <si>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</si>
  <si>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</si>
  <si>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</si>
  <si>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</si>
  <si>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</si>
  <si>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</si>
  <si>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</si>
  <si>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</si>
  <si>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</si>
  <si>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</si>
  <si>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</si>
  <si>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</si>
  <si>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</si>
  <si>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</si>
  <si>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</si>
  <si>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</si>
  <si>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</si>
  <si>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</si>
  <si>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</si>
  <si>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</si>
  <si>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</si>
  <si>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</si>
  <si>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</si>
  <si>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</si>
  <si>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</si>
  <si>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</si>
  <si>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</si>
  <si>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</si>
  <si>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</si>
  <si>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</si>
  <si>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</si>
  <si>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</si>
  <si>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</si>
  <si>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</si>
  <si>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</si>
  <si>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</si>
  <si>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</si>
  <si>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</si>
  <si>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</si>
  <si>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</si>
  <si>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</si>
  <si>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</si>
  <si>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</si>
  <si>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</si>
  <si>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</si>
  <si>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</si>
  <si>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</si>
  <si>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</si>
  <si>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</si>
  <si>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</si>
  <si>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</si>
  <si>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</si>
  <si>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</si>
  <si>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</si>
  <si>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</si>
  <si>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</si>
  <si>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</si>
  <si>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</si>
  <si>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</si>
  <si>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</si>
  <si>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</si>
  <si>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</si>
  <si>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</si>
  <si>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</si>
  <si>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</si>
  <si>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</si>
  <si>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</si>
  <si>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</si>
  <si>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</si>
  <si>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</si>
  <si>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</si>
  <si>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</si>
  <si>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</si>
  <si>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</si>
  <si>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</si>
  <si>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</si>
  <si>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</si>
  <si>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</si>
  <si>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</si>
  <si>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</si>
  <si>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</si>
  <si>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</si>
  <si>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</si>
  <si>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</si>
  <si>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</si>
  <si>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</si>
  <si>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</si>
  <si>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</si>
  <si>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</si>
  <si>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</si>
  <si>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</si>
  <si>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</si>
  <si>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</si>
  <si>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</si>
  <si>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</si>
  <si>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</si>
  <si>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</si>
  <si>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</si>
  <si>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</si>
  <si>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</si>
  <si>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</si>
  <si>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</si>
  <si>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</si>
  <si>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</si>
  <si>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</si>
  <si>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</si>
  <si>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</si>
  <si>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</si>
  <si>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</si>
  <si>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</si>
  <si>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</si>
  <si>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</si>
  <si>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</si>
  <si>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</si>
  <si>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</si>
  <si>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</si>
  <si>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</si>
  <si>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</si>
  <si>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</si>
  <si>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</si>
  <si>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</si>
  <si>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</si>
  <si>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</si>
  <si>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</si>
  <si>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</si>
  <si>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</si>
  <si>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</si>
  <si>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</si>
  <si>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</si>
  <si>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</si>
  <si>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</si>
  <si>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</si>
  <si>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</si>
  <si>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</si>
  <si>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</si>
  <si>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</si>
  <si>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</si>
  <si>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</si>
  <si>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</si>
  <si>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</si>
  <si>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</si>
  <si>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</si>
  <si>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</si>
  <si>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</si>
  <si>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</si>
  <si>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</si>
  <si>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</si>
  <si>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</si>
  <si>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</si>
  <si>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</si>
  <si>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</si>
  <si>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</si>
  <si>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</si>
  <si>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</si>
  <si>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</si>
  <si>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</si>
  <si>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</si>
  <si>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</si>
  <si>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</si>
  <si>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</si>
  <si>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</si>
  <si>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</si>
  <si>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</si>
  <si>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</si>
  <si>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</si>
  <si>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</si>
  <si>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</si>
  <si>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</si>
  <si>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</si>
  <si>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</si>
  <si>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</si>
  <si>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</si>
  <si>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</si>
  <si>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</si>
  <si>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</si>
  <si>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</si>
  <si>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</si>
  <si>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</si>
  <si>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</si>
  <si>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</si>
  <si>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</si>
  <si>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</si>
  <si>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</si>
  <si>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</si>
  <si>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</si>
  <si>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</si>
  <si>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</si>
  <si>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</si>
  <si>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</si>
  <si>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</si>
  <si>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</si>
  <si>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</si>
  <si>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</si>
  <si>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</si>
  <si>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</si>
  <si>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</si>
  <si>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</si>
  <si>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</si>
  <si>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</si>
  <si>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</si>
  <si>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</si>
  <si>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</si>
  <si>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</si>
  <si>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</si>
  <si>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</si>
  <si>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</si>
  <si>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</si>
  <si>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</si>
  <si>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</si>
  <si>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</si>
  <si>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</si>
  <si>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</si>
  <si>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</si>
  <si>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</si>
  <si>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</si>
  <si>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</si>
  <si>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</si>
  <si>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</si>
  <si>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</si>
  <si>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</si>
  <si>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</si>
  <si>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</si>
  <si>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</si>
  <si>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</si>
  <si>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</si>
  <si>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</si>
  <si>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</si>
  <si>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</si>
  <si>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</si>
  <si>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</si>
  <si>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</si>
  <si>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</si>
  <si>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</si>
  <si>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</si>
  <si>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</si>
  <si>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</si>
  <si>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</si>
  <si>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</si>
  <si>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</si>
  <si>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</si>
  <si>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</si>
  <si>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</si>
  <si>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</si>
  <si>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</si>
  <si>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</si>
  <si>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</si>
  <si>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</si>
  <si>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</si>
  <si>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</si>
  <si>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</si>
  <si>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</si>
  <si>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</si>
  <si>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</si>
  <si>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</si>
  <si>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</si>
  <si>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</si>
  <si>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</si>
  <si>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</si>
  <si>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</si>
  <si>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</si>
  <si>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</si>
  <si>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</si>
  <si>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</si>
  <si>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</si>
  <si>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</si>
  <si>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</si>
  <si>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</si>
  <si>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</si>
  <si>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</si>
  <si>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</si>
  <si>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</si>
  <si>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</si>
  <si>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</si>
  <si>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</si>
  <si>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</si>
  <si>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</si>
  <si>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</si>
  <si>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</si>
  <si>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</si>
  <si>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</si>
  <si>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</si>
  <si>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</si>
  <si>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</si>
  <si>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</si>
  <si>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</si>
  <si>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</si>
  <si>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</si>
  <si>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</si>
  <si>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</si>
  <si>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</si>
  <si>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</si>
  <si>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</si>
  <si>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</si>
  <si>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</si>
  <si>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</si>
  <si>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</si>
  <si>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</si>
  <si>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</si>
  <si>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</si>
  <si>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</si>
  <si>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</si>
  <si>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</si>
  <si>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</si>
  <si>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</si>
  <si>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</si>
  <si>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</si>
  <si>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</si>
  <si>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</si>
  <si>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</si>
  <si>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</si>
  <si>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</si>
  <si>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</si>
  <si>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</si>
  <si>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</si>
  <si>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</si>
  <si>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</si>
  <si>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</si>
  <si>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</si>
  <si>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</si>
  <si>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</si>
  <si>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</si>
  <si>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</si>
  <si>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</si>
  <si>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</si>
  <si>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</si>
  <si>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</si>
  <si>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</si>
  <si>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</si>
  <si>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</si>
  <si>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</si>
  <si>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</si>
  <si>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</si>
  <si>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</si>
  <si>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</si>
  <si>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</si>
  <si>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</si>
  <si>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</si>
  <si>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</si>
  <si>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</si>
  <si>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</si>
  <si>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</si>
  <si>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</si>
  <si>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</si>
  <si>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</si>
  <si>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</si>
  <si>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</si>
  <si>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</si>
  <si>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</si>
  <si>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</si>
  <si>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</si>
  <si>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</si>
  <si>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</si>
  <si>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</si>
  <si>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</si>
  <si>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</si>
  <si>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</si>
  <si>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</si>
  <si>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</si>
  <si>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</si>
  <si>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</si>
  <si>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</si>
  <si>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</si>
  <si>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</si>
  <si>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</si>
  <si>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</si>
  <si>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</si>
  <si>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</si>
  <si>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</si>
  <si>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</si>
  <si>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</si>
  <si>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</si>
  <si>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</si>
  <si>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</si>
  <si>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</si>
  <si>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</si>
  <si>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</si>
  <si>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</si>
  <si>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</si>
  <si>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</si>
  <si>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</si>
  <si>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</si>
  <si>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</si>
  <si>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</si>
  <si>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</si>
  <si>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</si>
  <si>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</si>
  <si>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</si>
  <si>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</si>
  <si>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</si>
  <si>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</si>
  <si>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</si>
  <si>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</si>
  <si>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</si>
  <si>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</si>
  <si>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</si>
  <si>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</si>
  <si>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</si>
  <si>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</si>
  <si>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</si>
  <si>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</si>
  <si>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</si>
  <si>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</si>
  <si>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</si>
  <si>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</si>
  <si>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</si>
  <si>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</si>
  <si>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</si>
  <si>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</si>
  <si>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</si>
  <si>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</si>
  <si>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</si>
  <si>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</si>
  <si>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</si>
  <si>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</si>
  <si>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</si>
  <si>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</si>
  <si>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</si>
  <si>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</si>
  <si>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</si>
  <si>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</si>
  <si>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</si>
  <si>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</si>
  <si>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</si>
  <si>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</si>
  <si>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</si>
  <si>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</si>
  <si>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</si>
  <si>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</si>
  <si>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</si>
  <si>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</si>
  <si>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</si>
  <si>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</si>
  <si>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</si>
  <si>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</si>
  <si>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</si>
  <si>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</si>
  <si>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</si>
  <si>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</si>
  <si>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</si>
  <si>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</si>
  <si>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</si>
  <si>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</si>
  <si>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</si>
  <si>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</si>
  <si>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</si>
  <si>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</si>
  <si>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</si>
  <si>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</si>
  <si>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</si>
  <si>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</si>
  <si>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</si>
  <si>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</si>
  <si>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</si>
  <si>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</si>
  <si>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</si>
  <si>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</si>
  <si>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</si>
  <si>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</si>
  <si>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</si>
  <si>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</si>
  <si>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</si>
  <si>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</si>
  <si>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</si>
  <si>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</si>
  <si>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</si>
  <si>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</si>
  <si>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</si>
  <si>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</si>
  <si>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</si>
  <si>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</si>
  <si>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</si>
  <si>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</si>
  <si>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</si>
  <si>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</si>
  <si>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</si>
  <si>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</si>
  <si>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</si>
  <si>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</si>
  <si>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</si>
  <si>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</si>
  <si>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</si>
  <si>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</si>
  <si>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</si>
  <si>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</si>
  <si>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</si>
  <si>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</si>
  <si>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</si>
  <si>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</si>
  <si>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</si>
  <si>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</si>
  <si>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</si>
  <si>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</si>
  <si>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</si>
  <si>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</si>
  <si>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</si>
  <si>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</si>
  <si>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</si>
  <si>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</si>
  <si>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</si>
  <si>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</si>
  <si>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</si>
  <si>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</si>
  <si>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</si>
  <si>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</si>
  <si>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</si>
  <si>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</si>
  <si>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</si>
  <si>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</si>
  <si>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</si>
  <si>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</si>
  <si>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</si>
  <si>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</si>
  <si>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</si>
  <si>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</si>
  <si>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</si>
  <si>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</si>
  <si>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</si>
  <si>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</si>
  <si>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</si>
  <si>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</si>
  <si>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</si>
  <si>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</si>
  <si>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</si>
  <si>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</si>
  <si>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</si>
  <si>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</si>
  <si>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</si>
  <si>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</si>
  <si>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</si>
  <si>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</si>
  <si>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</si>
  <si>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</si>
  <si>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</si>
  <si>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</si>
  <si>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</si>
  <si>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</si>
  <si>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</si>
  <si>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</si>
  <si>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</si>
  <si>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</si>
  <si>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</si>
  <si>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</si>
  <si>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</si>
  <si>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</si>
  <si>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</si>
  <si>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</si>
  <si>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</si>
  <si>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</si>
  <si>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</si>
  <si>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</si>
  <si>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</si>
  <si>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</si>
  <si>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</si>
  <si>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</si>
  <si>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</si>
  <si>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</si>
  <si>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</si>
  <si>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</si>
  <si>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</si>
  <si>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</si>
  <si>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</si>
  <si>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</si>
  <si>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</si>
  <si>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</si>
  <si>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</si>
  <si>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</si>
  <si>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</si>
  <si>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</si>
  <si>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</si>
  <si>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</si>
  <si>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</si>
  <si>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</si>
  <si>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</si>
  <si>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</si>
  <si>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</si>
  <si>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</si>
  <si>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</si>
  <si>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</si>
  <si>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</si>
  <si>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</si>
  <si>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</si>
  <si>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</si>
  <si>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</si>
  <si>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</si>
  <si>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</si>
  <si>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</si>
  <si>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</si>
  <si>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</si>
  <si>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</si>
  <si>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</si>
  <si>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</si>
  <si>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</si>
  <si>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</si>
  <si>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</si>
  <si>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</si>
  <si>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</si>
  <si>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</si>
  <si>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</si>
  <si>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</si>
  <si>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</si>
  <si>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</si>
  <si>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</si>
  <si>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</si>
  <si>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</si>
  <si>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</si>
  <si>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</si>
  <si>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</si>
  <si>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</si>
  <si>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</si>
  <si>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</si>
  <si>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</si>
  <si>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</si>
  <si>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</si>
  <si>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</si>
  <si>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</si>
  <si>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</si>
  <si>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</si>
  <si>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</si>
  <si>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</si>
  <si>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</si>
  <si>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</si>
  <si>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</si>
  <si>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</si>
  <si>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</si>
  <si>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</si>
  <si>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</si>
  <si>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</si>
  <si>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</si>
  <si>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</si>
  <si>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</si>
  <si>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</si>
  <si>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</si>
  <si>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</si>
  <si>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</si>
  <si>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</si>
  <si>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</si>
  <si>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</si>
  <si>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</si>
  <si>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</si>
  <si>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</si>
  <si>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</si>
  <si>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</si>
  <si>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</si>
  <si>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</si>
  <si>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</si>
  <si>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</si>
  <si>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</si>
  <si>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</si>
  <si>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</si>
  <si>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</si>
  <si>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</si>
  <si>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</si>
  <si>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</si>
  <si>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</si>
  <si>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</si>
  <si>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</si>
  <si>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</si>
  <si>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</si>
  <si>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</si>
  <si>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</si>
  <si>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</si>
  <si>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</si>
  <si>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</si>
  <si>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</si>
  <si>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</si>
  <si>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</si>
  <si>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</si>
  <si>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</si>
  <si>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</si>
  <si>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</si>
  <si>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</si>
  <si>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</si>
  <si>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</si>
  <si>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</si>
  <si>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</si>
  <si>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</si>
  <si>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</si>
  <si>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</si>
  <si>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</si>
  <si>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</si>
  <si>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</si>
  <si>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</si>
  <si>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</si>
  <si>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</si>
  <si>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</si>
  <si>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</si>
  <si>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</si>
  <si>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</si>
  <si>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</si>
  <si>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</si>
  <si>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</si>
  <si>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</si>
  <si>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</si>
  <si>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</si>
  <si>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</si>
  <si>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</si>
  <si>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</si>
  <si>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</si>
  <si>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</si>
  <si>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</si>
  <si>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</si>
  <si>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</si>
  <si>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</si>
  <si>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</si>
  <si>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</si>
  <si>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</si>
  <si>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</si>
  <si>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</si>
  <si>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</si>
  <si>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</si>
  <si>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</si>
  <si>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</si>
  <si>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</si>
  <si>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</si>
  <si>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</si>
  <si>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</si>
  <si>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</si>
  <si>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</si>
  <si>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</si>
  <si>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</si>
  <si>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</si>
  <si>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</si>
  <si>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</si>
  <si>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</si>
  <si>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</si>
  <si>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</si>
  <si>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</si>
  <si>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</si>
  <si>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</si>
  <si>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</si>
  <si>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</si>
  <si>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</si>
  <si>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</si>
  <si>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</si>
  <si>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</si>
  <si>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</si>
  <si>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</si>
  <si>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</si>
  <si>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</si>
  <si>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</si>
  <si>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</si>
  <si>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</si>
  <si>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</si>
  <si>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</si>
  <si>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</si>
  <si>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</si>
  <si>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</si>
  <si>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</si>
  <si>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</si>
  <si>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</si>
  <si>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</si>
  <si>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</si>
  <si>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</si>
  <si>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</si>
  <si>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</si>
  <si>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</si>
  <si>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</si>
  <si>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</si>
  <si>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</si>
  <si>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</si>
  <si>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</si>
  <si>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</si>
  <si>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</si>
  <si>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</si>
  <si>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</si>
  <si>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</si>
  <si>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</si>
  <si>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</si>
  <si>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</si>
  <si>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</si>
  <si>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</si>
  <si>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</si>
  <si>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</si>
  <si>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</si>
  <si>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</si>
  <si>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</si>
  <si>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</si>
  <si>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</si>
  <si>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</si>
  <si>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</si>
  <si>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</si>
  <si>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</si>
  <si>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</si>
  <si>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</si>
  <si>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</si>
  <si>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</si>
  <si>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</si>
  <si>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</si>
  <si>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</si>
  <si>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</si>
  <si>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</si>
  <si>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</si>
  <si>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</si>
  <si>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</si>
  <si>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</si>
  <si>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</si>
  <si>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</si>
  <si>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</si>
  <si>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</si>
  <si>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</si>
  <si>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</si>
  <si>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</si>
  <si>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</si>
  <si>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</si>
  <si>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</si>
  <si>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</si>
  <si>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</si>
  <si>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</si>
  <si>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</si>
  <si>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</si>
  <si>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</si>
  <si>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</si>
  <si>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</si>
  <si>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</si>
  <si>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</si>
  <si>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</si>
  <si>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</si>
  <si>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</si>
  <si>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</si>
  <si>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</si>
  <si>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</si>
  <si>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</si>
  <si>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</si>
  <si>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</si>
  <si>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</si>
  <si>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</si>
  <si>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</si>
  <si>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</si>
  <si>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</si>
  <si>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</si>
  <si>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</si>
  <si>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</si>
  <si>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</si>
  <si>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</si>
  <si>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</si>
  <si>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</si>
  <si>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</si>
  <si>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</si>
  <si>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</si>
  <si>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</si>
  <si>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</si>
  <si>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</si>
  <si>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</si>
  <si>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</si>
  <si>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</si>
  <si>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</si>
  <si>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</si>
  <si>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</si>
  <si>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</si>
  <si>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</si>
  <si>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</si>
  <si>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</si>
  <si>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</si>
  <si>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</si>
  <si>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</si>
  <si>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</si>
  <si>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</si>
  <si>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</si>
  <si>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</si>
  <si>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</si>
  <si>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</si>
  <si>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</si>
  <si>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</si>
  <si>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</si>
  <si>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</si>
  <si>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</si>
  <si>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</si>
  <si>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</si>
  <si>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</si>
  <si>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</si>
  <si>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</si>
  <si>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</si>
  <si>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</si>
  <si>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</si>
  <si>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</si>
  <si>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</si>
  <si>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</si>
  <si>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</si>
  <si>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</si>
  <si>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</si>
  <si>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</si>
  <si>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</si>
  <si>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</si>
  <si>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</si>
  <si>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</si>
  <si>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</si>
  <si>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</si>
  <si>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</si>
  <si>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</si>
  <si>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</si>
  <si>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</si>
  <si>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</si>
  <si>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</si>
  <si>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</si>
  <si>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</si>
  <si>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</si>
  <si>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</si>
  <si>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</si>
  <si>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</si>
  <si>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</si>
  <si>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</si>
  <si>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</si>
  <si>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</si>
  <si>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</si>
  <si>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</si>
  <si>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</si>
  <si>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</si>
  <si>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</si>
  <si>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</si>
  <si>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</si>
  <si>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</si>
  <si>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</si>
  <si>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</si>
  <si>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</si>
  <si>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</si>
  <si>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</si>
  <si>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</si>
  <si>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</si>
  <si>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</si>
  <si>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</si>
  <si>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</si>
  <si>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</si>
  <si>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</si>
  <si>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</si>
  <si>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</si>
  <si>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</si>
  <si>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</si>
  <si>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</si>
  <si>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</si>
  <si>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</si>
  <si>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</si>
  <si>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</si>
  <si>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</si>
  <si>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</si>
  <si>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</si>
  <si>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</si>
  <si>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</si>
  <si>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</si>
  <si>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</si>
  <si>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</si>
  <si>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</si>
  <si>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</si>
  <si>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</si>
  <si>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</si>
  <si>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</si>
  <si>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</si>
  <si>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</si>
  <si>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</si>
  <si>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</si>
  <si>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</si>
  <si>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</si>
  <si>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</si>
  <si>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</si>
  <si>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</si>
  <si>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</si>
  <si>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</si>
  <si>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</si>
  <si>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</si>
  <si>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</si>
  <si>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</si>
  <si>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</si>
  <si>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</si>
  <si>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</si>
  <si>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</si>
  <si>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</si>
  <si>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</si>
  <si>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</si>
  <si>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</si>
  <si>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</si>
  <si>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</si>
  <si>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</si>
  <si>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</si>
  <si>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</si>
  <si>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</si>
  <si>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</si>
  <si>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</si>
  <si>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</si>
  <si>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</si>
  <si>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</si>
  <si>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</si>
  <si>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</si>
  <si>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</si>
  <si>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</si>
  <si>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</si>
  <si>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</si>
  <si>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</si>
  <si>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</si>
  <si>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</si>
  <si>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</si>
  <si>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</si>
  <si>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</si>
  <si>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</si>
  <si>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</si>
  <si>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</si>
  <si>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</si>
  <si>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</si>
  <si>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</si>
  <si>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</si>
  <si>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</si>
  <si>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</si>
  <si>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</si>
  <si>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</si>
  <si>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</si>
  <si>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</si>
  <si>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</si>
  <si>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Percentage</t>
  </si>
  <si>
    <t>Count</t>
  </si>
  <si>
    <t>a</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</si>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</sst>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12">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indexed="64"/>
      </left>
      <right style="thin">
        <color indexed="64"/>
      </right>
      <top style="thin">
        <color indexed="64"/>
      </top>
      <bottom style="thin">
        <color indexed="64"/>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3" xfId="0" applyBorder="1"/>
    <xf numFmtId="0" fontId="0" fillId="0" borderId="4" xfId="0" applyBorder="1"/>
    <xf numFmtId="0" fontId="0" fillId="0" borderId="6" xfId="0" applyBorder="1"/>
    <xf numFmtId="0" fontId="0" fillId="0" borderId="7" xfId="0" applyBorder="1"/>
    <xf numFmtId="0" fontId="0" fillId="0" borderId="9" xfId="0" applyBorder="1"/>
    <xf numFmtId="9" fontId="0" fillId="0" borderId="0" xfId="1" applyFont="1"/>
    <xf numFmtId="0" fontId="0" fillId="2" borderId="1" xfId="0" applyFill="1" applyBorder="1"/>
    <xf numFmtId="0" fontId="0" fillId="2" borderId="8" xfId="0" applyFill="1" applyBorder="1"/>
    <xf numFmtId="0" fontId="0" fillId="2" borderId="5" xfId="0" applyFill="1" applyBorder="1"/>
    <xf numFmtId="0" fontId="0" fillId="3" borderId="10" xfId="0" applyFill="1" applyBorder="1"/>
    <xf numFmtId="0" fontId="0" fillId="0" borderId="10" xfId="0" applyBorder="1"/>
    <xf numFmtId="10" fontId="0" fillId="0" borderId="10" xfId="1" applyNumberFormat="1" applyFont="1" applyBorder="1"/>
    <xf numFmtId="164" fontId="0" fillId="0" borderId="4" xfId="0" applyNumberFormat="1" applyBorder="1"/>
    <xf numFmtId="0" fontId="0" fillId="2" borderId="3" xfId="0" applyFill="1" applyBorder="1"/>
    <xf numFmtId="0" fontId="2" fillId="0" borderId="0" xfId="0" applyFont="1"/>
    <xf numFmtId="164" fontId="0" fillId="0" borderId="0" xfId="0" applyNumberForma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1" xfId="0" applyBorder="1"/>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1" xfId="0" applyNumberFormat="1" applyBorder="1"/>
    <xf numFmtId="10" fontId="0" fillId="0" borderId="4" xfId="0" applyNumberFormat="1" applyBorder="1"/>
  </cellXfs>
  <cellStyles count="2">
    <cellStyle name="Normal" xfId="0" builtinId="0"/>
    <cellStyle name="Percent" xfId="1" builtinId="5"/>
  </cellStyles>
  <dxfs count="8">
    <dxf>
      <fill>
        <patternFill patternType="solid">
          <bgColor theme="4" tint="0.39997558519241921"/>
        </patternFill>
      </fill>
    </dxf>
    <dxf>
      <numFmt numFmtId="164" formatCode="0.0"/>
    </dxf>
    <dxf>
      <fill>
        <patternFill patternType="solid">
          <bgColor theme="4" tint="0.39997558519241921"/>
        </patternFill>
      </fill>
    </dxf>
    <dxf>
      <fill>
        <gradientFill type="path">
          <stop position="0">
            <color theme="9" tint="0.59999389629810485"/>
          </stop>
          <stop position="1">
            <color theme="9" tint="-0.25098422193060094"/>
          </stop>
        </gradientFill>
      </fill>
    </dxf>
    <dxf>
      <fill>
        <gradientFill type="path">
          <stop position="0">
            <color theme="9" tint="0.40000610370189521"/>
          </stop>
          <stop position="1">
            <color theme="4"/>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
      <tableStyleElement type="firstRowStripe" dxfId="6"/>
      <tableStyleElement type="secondRowStripe" dxfId="5"/>
    </tableStyle>
    <tableStyle name="Slicer Style 1" pivot="0" table="0" count="9" xr9:uid="{3A443F9B-1E71-4661-A6AA-B17E0958B3EB}">
      <tableStyleElement type="wholeTable" dxfId="4"/>
      <tableStyleElement type="headerRow" dxfId="3"/>
    </tableStyle>
  </tableStyles>
  <colors>
    <mruColors>
      <color rgb="FFD50D50"/>
      <color rgb="FFFF66CC"/>
      <color rgb="FFFF1563"/>
      <color rgb="FF896643"/>
      <color rgb="FF745800"/>
    </mruColors>
  </colors>
  <extLst>
    <ext xmlns:x14="http://schemas.microsoft.com/office/spreadsheetml/2009/9/main" uri="{46F421CA-312F-682f-3DD2-61675219B42D}">
      <x14:dxfs count="7">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dxf>
          <fill>
            <gradientFill type="path">
              <stop position="0">
                <color theme="9" tint="0.40000610370189521"/>
              </stop>
              <stop position="1">
                <color theme="9"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D8-4968-A5B9-780171F95F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D8-4968-A5B9-780171F95FB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F2E-4EF6-9AB1-4128904210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28E-40B7-B075-F5D6408DB16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B28E-40B7-B075-F5D6408DB160}"/>
            </c:ext>
          </c:extLst>
        </c:ser>
        <c:dLbls>
          <c:showLegendKey val="0"/>
          <c:showVal val="0"/>
          <c:showCatName val="0"/>
          <c:showSerName val="0"/>
          <c:showPercent val="0"/>
          <c:showBubbleSize val="0"/>
        </c:dLbls>
        <c:gapWidth val="0"/>
        <c:overlap val="100"/>
        <c:axId val="815313535"/>
        <c:axId val="816686143"/>
      </c:barChart>
      <c:catAx>
        <c:axId val="815313535"/>
        <c:scaling>
          <c:orientation val="minMax"/>
        </c:scaling>
        <c:delete val="1"/>
        <c:axPos val="l"/>
        <c:majorTickMark val="out"/>
        <c:minorTickMark val="none"/>
        <c:tickLblPos val="nextTo"/>
        <c:crossAx val="816686143"/>
        <c:crosses val="autoZero"/>
        <c:auto val="1"/>
        <c:lblAlgn val="ctr"/>
        <c:lblOffset val="100"/>
        <c:noMultiLvlLbl val="0"/>
      </c:catAx>
      <c:valAx>
        <c:axId val="816686143"/>
        <c:scaling>
          <c:orientation val="minMax"/>
          <c:max val="4"/>
        </c:scaling>
        <c:delete val="1"/>
        <c:axPos val="b"/>
        <c:numFmt formatCode="0.0" sourceLinked="1"/>
        <c:majorTickMark val="out"/>
        <c:minorTickMark val="none"/>
        <c:tickLblPos val="nextTo"/>
        <c:crossAx val="81531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BB-4345-91B0-2D6DD3DC10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BB-4345-91B0-2D6DD3DC10B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8C7E-4752-ACD9-1E198FCE8C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614-4CB9-8F97-6034889B7B92}"/>
            </c:ext>
          </c:extLst>
        </c:ser>
        <c:dLbls>
          <c:dLblPos val="outEnd"/>
          <c:showLegendKey val="0"/>
          <c:showVal val="1"/>
          <c:showCatName val="0"/>
          <c:showSerName val="0"/>
          <c:showPercent val="0"/>
          <c:showBubbleSize val="0"/>
        </c:dLbls>
        <c:gapWidth val="182"/>
        <c:axId val="901214639"/>
        <c:axId val="1533691935"/>
      </c:barChart>
      <c:catAx>
        <c:axId val="9012146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691935"/>
        <c:crosses val="autoZero"/>
        <c:auto val="1"/>
        <c:lblAlgn val="ctr"/>
        <c:lblOffset val="100"/>
        <c:noMultiLvlLbl val="0"/>
      </c:catAx>
      <c:valAx>
        <c:axId val="15336919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21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F6-41F5-B24B-10089FD3A2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F6-41F5-B24B-10089FD3A2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F6-41F5-B24B-10089FD3A220}"/>
              </c:ext>
            </c:extLst>
          </c:dPt>
          <c:cat>
            <c:strRef>
              <c:f>'Dept. Attrition'!$A$4:$A$7</c:f>
              <c:strCache>
                <c:ptCount val="3"/>
                <c:pt idx="0">
                  <c:v>HR</c:v>
                </c:pt>
                <c:pt idx="1">
                  <c:v>R&amp;D</c:v>
                </c:pt>
                <c:pt idx="2">
                  <c:v>Sales</c:v>
                </c:pt>
              </c:strCache>
            </c:strRef>
          </c:cat>
          <c:val>
            <c:numRef>
              <c:f>'Dept.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F28-4EC1-819C-FFED23C2C7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'Attrittion by Age'!$B$3</c:f>
              <c:strCache>
                <c:ptCount val="1"/>
                <c:pt idx="0">
                  <c:v>Total</c:v>
                </c:pt>
              </c:strCache>
            </c:strRef>
          </c:tx>
          <c:spPr>
            <a:solidFill>
              <a:schemeClr val="accent1"/>
            </a:solidFill>
            <a:ln>
              <a:noFill/>
            </a:ln>
            <a:effectLst/>
          </c:spPr>
          <c:invertIfNegative val="0"/>
          <c:cat>
            <c:strRef>
              <c:f>'Attrittion by Age'!$A$4:$A$9</c:f>
              <c:strCache>
                <c:ptCount val="5"/>
                <c:pt idx="0">
                  <c:v>25 - 34</c:v>
                </c:pt>
                <c:pt idx="1">
                  <c:v>35 - 44</c:v>
                </c:pt>
                <c:pt idx="2">
                  <c:v>Under 25</c:v>
                </c:pt>
                <c:pt idx="3">
                  <c:v>45 - 54</c:v>
                </c:pt>
                <c:pt idx="4">
                  <c:v>Over 55</c:v>
                </c:pt>
              </c:strCache>
            </c:strRef>
          </c:cat>
          <c:val>
            <c:numRef>
              <c:f>'Attrittion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7E4-41DF-B209-B0D4B1965801}"/>
            </c:ext>
          </c:extLst>
        </c:ser>
        <c:dLbls>
          <c:showLegendKey val="0"/>
          <c:showVal val="0"/>
          <c:showCatName val="0"/>
          <c:showSerName val="0"/>
          <c:showPercent val="0"/>
          <c:showBubbleSize val="0"/>
        </c:dLbls>
        <c:gapWidth val="219"/>
        <c:overlap val="-27"/>
        <c:axId val="1529497215"/>
        <c:axId val="1353948479"/>
      </c:barChart>
      <c:catAx>
        <c:axId val="152949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48479"/>
        <c:crosses val="autoZero"/>
        <c:auto val="1"/>
        <c:lblAlgn val="ctr"/>
        <c:lblOffset val="100"/>
        <c:noMultiLvlLbl val="0"/>
      </c:catAx>
      <c:valAx>
        <c:axId val="1353948479"/>
        <c:scaling>
          <c:orientation val="minMax"/>
        </c:scaling>
        <c:delete val="1"/>
        <c:axPos val="l"/>
        <c:numFmt formatCode="General" sourceLinked="1"/>
        <c:majorTickMark val="none"/>
        <c:minorTickMark val="none"/>
        <c:tickLblPos val="nextTo"/>
        <c:crossAx val="152949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83000">
                    <a:srgbClr val="FFC000"/>
                  </a:gs>
                  <a:gs pos="64000">
                    <a:srgbClr val="FF6300"/>
                  </a:gs>
                  <a:gs pos="0">
                    <a:srgbClr val="FF0000"/>
                  </a:gs>
                </a:gsLst>
                <a:lin ang="5400000" scaled="1"/>
              </a:gradFill>
              <a:ln w="19050">
                <a:noFill/>
              </a:ln>
              <a:effectLst/>
            </c:spPr>
            <c:extLst>
              <c:ext xmlns:c16="http://schemas.microsoft.com/office/drawing/2014/chart" uri="{C3380CC4-5D6E-409C-BE32-E72D297353CC}">
                <c16:uniqueId val="{00000001-8AE3-4F01-8A25-EA5CF636A8D4}"/>
              </c:ext>
            </c:extLst>
          </c:dPt>
          <c:dPt>
            <c:idx val="1"/>
            <c:bubble3D val="0"/>
            <c:spPr>
              <a:gradFill>
                <a:gsLst>
                  <a:gs pos="47000">
                    <a:srgbClr val="92D050"/>
                  </a:gs>
                  <a:gs pos="3000">
                    <a:srgbClr val="0070C0"/>
                  </a:gs>
                </a:gsLst>
                <a:lin ang="5400000" scaled="1"/>
              </a:gradFill>
              <a:ln w="19050">
                <a:solidFill>
                  <a:schemeClr val="lt1"/>
                </a:solidFill>
              </a:ln>
              <a:effectLst/>
            </c:spPr>
            <c:extLst>
              <c:ext xmlns:c16="http://schemas.microsoft.com/office/drawing/2014/chart" uri="{C3380CC4-5D6E-409C-BE32-E72D297353CC}">
                <c16:uniqueId val="{00000003-8AE3-4F01-8A25-EA5CF636A8D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AE3-4F01-8A25-EA5CF636A8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gradFill>
                <a:gsLst>
                  <a:gs pos="0">
                    <a:srgbClr val="FFFF00"/>
                  </a:gs>
                  <a:gs pos="44000">
                    <a:srgbClr val="FF0000"/>
                  </a:gs>
                </a:gsLst>
                <a:lin ang="5400000" scaled="1"/>
              </a:gradFill>
              <a:ln>
                <a:noFill/>
              </a:ln>
              <a:effectLst/>
            </c:spPr>
            <c:extLst>
              <c:ext xmlns:c16="http://schemas.microsoft.com/office/drawing/2014/chart" uri="{C3380CC4-5D6E-409C-BE32-E72D297353CC}">
                <c16:uniqueId val="{00000001-F096-42B4-A9AC-3967AA500E1C}"/>
              </c:ext>
            </c:extLst>
          </c:dPt>
          <c:val>
            <c:numRef>
              <c:f>Rating!$B$6</c:f>
              <c:numCache>
                <c:formatCode>0.0</c:formatCode>
                <c:ptCount val="1"/>
                <c:pt idx="0">
                  <c:v>2.6265306122448981</c:v>
                </c:pt>
              </c:numCache>
            </c:numRef>
          </c:val>
          <c:extLst>
            <c:ext xmlns:c16="http://schemas.microsoft.com/office/drawing/2014/chart" uri="{C3380CC4-5D6E-409C-BE32-E72D297353CC}">
              <c16:uniqueId val="{00000000-B28E-40B7-B075-F5D6408DB160}"/>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B28E-40B7-B075-F5D6408DB160}"/>
            </c:ext>
          </c:extLst>
        </c:ser>
        <c:dLbls>
          <c:showLegendKey val="0"/>
          <c:showVal val="0"/>
          <c:showCatName val="0"/>
          <c:showSerName val="0"/>
          <c:showPercent val="0"/>
          <c:showBubbleSize val="0"/>
        </c:dLbls>
        <c:gapWidth val="0"/>
        <c:overlap val="100"/>
        <c:axId val="815313535"/>
        <c:axId val="816686143"/>
      </c:barChart>
      <c:catAx>
        <c:axId val="815313535"/>
        <c:scaling>
          <c:orientation val="minMax"/>
        </c:scaling>
        <c:delete val="1"/>
        <c:axPos val="l"/>
        <c:majorTickMark val="out"/>
        <c:minorTickMark val="none"/>
        <c:tickLblPos val="nextTo"/>
        <c:crossAx val="816686143"/>
        <c:crosses val="autoZero"/>
        <c:auto val="1"/>
        <c:lblAlgn val="ctr"/>
        <c:lblOffset val="100"/>
        <c:noMultiLvlLbl val="0"/>
      </c:catAx>
      <c:valAx>
        <c:axId val="816686143"/>
        <c:scaling>
          <c:orientation val="minMax"/>
          <c:max val="4"/>
        </c:scaling>
        <c:delete val="1"/>
        <c:axPos val="b"/>
        <c:numFmt formatCode="0.0" sourceLinked="1"/>
        <c:majorTickMark val="out"/>
        <c:minorTickMark val="none"/>
        <c:tickLblPos val="nextTo"/>
        <c:crossAx val="81531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28000">
                    <a:srgbClr val="FF66CC"/>
                  </a:gs>
                  <a:gs pos="81000">
                    <a:srgbClr val="7030A0"/>
                  </a:gs>
                  <a:gs pos="0">
                    <a:srgbClr val="FF0000"/>
                  </a:gs>
                </a:gsLst>
                <a:lin ang="10800000" scaled="0"/>
              </a:gradFill>
              <a:ln w="19050">
                <a:noFill/>
              </a:ln>
              <a:effectLst/>
            </c:spPr>
            <c:extLst>
              <c:ext xmlns:c16="http://schemas.microsoft.com/office/drawing/2014/chart" uri="{C3380CC4-5D6E-409C-BE32-E72D297353CC}">
                <c16:uniqueId val="{00000001-5B67-4656-A43B-2BC53FF111C3}"/>
              </c:ext>
            </c:extLst>
          </c:dPt>
          <c:dPt>
            <c:idx val="1"/>
            <c:bubble3D val="0"/>
            <c:spPr>
              <a:solidFill>
                <a:schemeClr val="bg1"/>
              </a:solidFill>
              <a:ln w="19050">
                <a:noFill/>
              </a:ln>
              <a:effectLst/>
            </c:spPr>
            <c:extLst>
              <c:ext xmlns:c16="http://schemas.microsoft.com/office/drawing/2014/chart" uri="{C3380CC4-5D6E-409C-BE32-E72D297353CC}">
                <c16:uniqueId val="{00000003-5B67-4656-A43B-2BC53FF111C3}"/>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B67-4656-A43B-2BC53FF111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5F06-4576-BBEE-17C68D1E0858}"/>
              </c:ext>
            </c:extLst>
          </c:dPt>
          <c:dPt>
            <c:idx val="1"/>
            <c:bubble3D val="0"/>
            <c:spPr>
              <a:gradFill>
                <a:gsLst>
                  <a:gs pos="28000">
                    <a:srgbClr val="00B0F0"/>
                  </a:gs>
                  <a:gs pos="72000">
                    <a:srgbClr val="7030A0"/>
                  </a:gs>
                </a:gsLst>
                <a:lin ang="10800000" scaled="0"/>
              </a:gradFill>
              <a:ln w="19050">
                <a:noFill/>
              </a:ln>
              <a:effectLst/>
            </c:spPr>
            <c:extLst>
              <c:ext xmlns:c16="http://schemas.microsoft.com/office/drawing/2014/chart" uri="{C3380CC4-5D6E-409C-BE32-E72D297353CC}">
                <c16:uniqueId val="{00000003-5F06-4576-BBEE-17C68D1E085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F06-4576-BBEE-17C68D1E085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60000"/>
                  <a:lumOff val="40000"/>
                </a:schemeClr>
              </a:gs>
              <a:gs pos="0">
                <a:schemeClr val="tx1"/>
              </a:gs>
              <a:gs pos="100000">
                <a:schemeClr val="accent1">
                  <a:lumMod val="30000"/>
                  <a:lumOff val="70000"/>
                </a:schemeClr>
              </a:gs>
            </a:gsLst>
            <a:lin ang="0" scaled="0"/>
          </a:gradFill>
          <a:ln>
            <a:gradFill>
              <a:gsLst>
                <a:gs pos="100000">
                  <a:schemeClr val="tx2">
                    <a:lumMod val="50000"/>
                    <a:lumOff val="50000"/>
                  </a:schemeClr>
                </a:gs>
                <a:gs pos="0">
                  <a:schemeClr val="tx1"/>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60000"/>
                    <a:lumOff val="40000"/>
                  </a:schemeClr>
                </a:gs>
                <a:gs pos="0">
                  <a:schemeClr val="tx1"/>
                </a:gs>
                <a:gs pos="100000">
                  <a:schemeClr val="accent1">
                    <a:lumMod val="30000"/>
                    <a:lumOff val="70000"/>
                  </a:schemeClr>
                </a:gs>
              </a:gsLst>
              <a:lin ang="0" scaled="0"/>
            </a:gradFill>
            <a:ln>
              <a:gradFill>
                <a:gsLst>
                  <a:gs pos="100000">
                    <a:schemeClr val="tx2">
                      <a:lumMod val="50000"/>
                      <a:lumOff val="50000"/>
                    </a:schemeClr>
                  </a:gs>
                  <a:gs pos="0">
                    <a:schemeClr val="tx1"/>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E5F-413B-ABEC-6C019F4BC045}"/>
            </c:ext>
          </c:extLst>
        </c:ser>
        <c:dLbls>
          <c:dLblPos val="outEnd"/>
          <c:showLegendKey val="0"/>
          <c:showVal val="1"/>
          <c:showCatName val="0"/>
          <c:showSerName val="0"/>
          <c:showPercent val="0"/>
          <c:showBubbleSize val="0"/>
        </c:dLbls>
        <c:gapWidth val="75"/>
        <c:axId val="901214639"/>
        <c:axId val="1533691935"/>
      </c:barChart>
      <c:catAx>
        <c:axId val="9012146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33691935"/>
        <c:crosses val="autoZero"/>
        <c:auto val="1"/>
        <c:lblAlgn val="ctr"/>
        <c:lblOffset val="100"/>
        <c:noMultiLvlLbl val="0"/>
      </c:catAx>
      <c:valAx>
        <c:axId val="15336919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214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70C0"/>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D50D5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22000">
                <a:srgbClr val="00B0F0"/>
              </a:gs>
              <a:gs pos="27000">
                <a:srgbClr val="0070C0"/>
              </a:gs>
            </a:gsLst>
            <a:lin ang="5400000" scaled="1"/>
          </a:gradFill>
          <a:ln w="19050">
            <a:noFill/>
          </a:ln>
          <a:effectLst/>
        </c:spPr>
      </c:pivotFmt>
      <c:pivotFmt>
        <c:idx val="7"/>
        <c:spPr>
          <a:gradFill>
            <a:gsLst>
              <a:gs pos="34000">
                <a:schemeClr val="tx1"/>
              </a:gs>
              <a:gs pos="94000">
                <a:srgbClr val="92D050"/>
              </a:gs>
            </a:gsLst>
            <a:lin ang="5400000" scaled="1"/>
          </a:gradFill>
          <a:ln w="19050">
            <a:noFill/>
          </a:ln>
          <a:effectLst/>
        </c:spPr>
      </c:pivotFmt>
      <c:pivotFmt>
        <c:idx val="8"/>
        <c:spPr>
          <a:gradFill>
            <a:gsLst>
              <a:gs pos="15000">
                <a:srgbClr val="92D050"/>
              </a:gs>
              <a:gs pos="83000">
                <a:srgbClr val="FF0000"/>
              </a:gs>
            </a:gsLst>
            <a:lin ang="5400000" scaled="1"/>
          </a:gradFill>
          <a:ln w="19050">
            <a:noFill/>
          </a:ln>
          <a:effectLst/>
        </c:spPr>
      </c:pivotFmt>
    </c:pivotFmts>
    <c:plotArea>
      <c:layout/>
      <c:pieChart>
        <c:varyColors val="1"/>
        <c:ser>
          <c:idx val="0"/>
          <c:order val="0"/>
          <c:tx>
            <c:strRef>
              <c:f>'Dept. Attrition'!$B$3</c:f>
              <c:strCache>
                <c:ptCount val="1"/>
                <c:pt idx="0">
                  <c:v>Total</c:v>
                </c:pt>
              </c:strCache>
            </c:strRef>
          </c:tx>
          <c:spPr>
            <a:solidFill>
              <a:srgbClr val="0070C0"/>
            </a:solidFill>
            <a:ln>
              <a:noFill/>
            </a:ln>
          </c:spPr>
          <c:dPt>
            <c:idx val="0"/>
            <c:bubble3D val="0"/>
            <c:spPr>
              <a:gradFill>
                <a:gsLst>
                  <a:gs pos="22000">
                    <a:srgbClr val="00B0F0"/>
                  </a:gs>
                  <a:gs pos="27000">
                    <a:srgbClr val="0070C0"/>
                  </a:gs>
                </a:gsLst>
                <a:lin ang="5400000" scaled="1"/>
              </a:gradFill>
              <a:ln w="19050">
                <a:noFill/>
              </a:ln>
              <a:effectLst/>
            </c:spPr>
            <c:extLst>
              <c:ext xmlns:c16="http://schemas.microsoft.com/office/drawing/2014/chart" uri="{C3380CC4-5D6E-409C-BE32-E72D297353CC}">
                <c16:uniqueId val="{00000001-8DA9-49C4-A36D-A4ECCFD45EE2}"/>
              </c:ext>
            </c:extLst>
          </c:dPt>
          <c:dPt>
            <c:idx val="1"/>
            <c:bubble3D val="0"/>
            <c:spPr>
              <a:gradFill>
                <a:gsLst>
                  <a:gs pos="34000">
                    <a:schemeClr val="tx1"/>
                  </a:gs>
                  <a:gs pos="94000">
                    <a:srgbClr val="92D050"/>
                  </a:gs>
                </a:gsLst>
                <a:lin ang="5400000" scaled="1"/>
              </a:gradFill>
              <a:ln w="19050">
                <a:noFill/>
              </a:ln>
              <a:effectLst/>
            </c:spPr>
            <c:extLst>
              <c:ext xmlns:c16="http://schemas.microsoft.com/office/drawing/2014/chart" uri="{C3380CC4-5D6E-409C-BE32-E72D297353CC}">
                <c16:uniqueId val="{00000003-8DA9-49C4-A36D-A4ECCFD45EE2}"/>
              </c:ext>
            </c:extLst>
          </c:dPt>
          <c:dPt>
            <c:idx val="2"/>
            <c:bubble3D val="0"/>
            <c:spPr>
              <a:gradFill>
                <a:gsLst>
                  <a:gs pos="15000">
                    <a:srgbClr val="92D050"/>
                  </a:gs>
                  <a:gs pos="83000">
                    <a:srgbClr val="FF0000"/>
                  </a:gs>
                </a:gsLst>
                <a:lin ang="5400000" scaled="1"/>
              </a:gradFill>
              <a:ln w="19050">
                <a:noFill/>
              </a:ln>
              <a:effectLst/>
            </c:spPr>
            <c:extLst>
              <c:ext xmlns:c16="http://schemas.microsoft.com/office/drawing/2014/chart" uri="{C3380CC4-5D6E-409C-BE32-E72D297353CC}">
                <c16:uniqueId val="{00000005-8DA9-49C4-A36D-A4ECCFD45EE2}"/>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D50D5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Attrition'!$A$4:$A$7</c:f>
              <c:strCache>
                <c:ptCount val="3"/>
                <c:pt idx="0">
                  <c:v>HR</c:v>
                </c:pt>
                <c:pt idx="1">
                  <c:v>R&amp;D</c:v>
                </c:pt>
                <c:pt idx="2">
                  <c:v>Sales</c:v>
                </c:pt>
              </c:strCache>
            </c:strRef>
          </c:cat>
          <c:val>
            <c:numRef>
              <c:f>'Dept.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DA9-49C4-A36D-A4ECCFD45EE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30842869370245"/>
          <c:y val="0.23557002934657437"/>
          <c:w val="0.145863094365378"/>
          <c:h val="0.4407954531383498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4000">
                <a:srgbClr val="7030A0"/>
              </a:gs>
              <a:gs pos="94000">
                <a:srgbClr val="00B0F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D50D5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34000">
                <a:srgbClr val="7030A0"/>
              </a:gs>
              <a:gs pos="94000">
                <a:srgbClr val="00B0F0"/>
              </a:gs>
            </a:gsLst>
            <a:lin ang="0" scaled="0"/>
          </a:gradFill>
          <a:ln>
            <a:noFill/>
          </a:ln>
          <a:effectLst/>
        </c:spPr>
      </c:pivotFmt>
    </c:pivotFmts>
    <c:plotArea>
      <c:layout/>
      <c:barChart>
        <c:barDir val="col"/>
        <c:grouping val="clustered"/>
        <c:varyColors val="0"/>
        <c:ser>
          <c:idx val="0"/>
          <c:order val="0"/>
          <c:tx>
            <c:strRef>
              <c:f>'Attrittion by Age'!$B$3</c:f>
              <c:strCache>
                <c:ptCount val="1"/>
                <c:pt idx="0">
                  <c:v>Total</c:v>
                </c:pt>
              </c:strCache>
            </c:strRef>
          </c:tx>
          <c:spPr>
            <a:gradFill>
              <a:gsLst>
                <a:gs pos="34000">
                  <a:srgbClr val="7030A0"/>
                </a:gs>
                <a:gs pos="94000">
                  <a:srgbClr val="00B0F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D50D5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'Attrittion by Age'!$A$4:$A$9</c:f>
              <c:strCache>
                <c:ptCount val="5"/>
                <c:pt idx="0">
                  <c:v>25 - 34</c:v>
                </c:pt>
                <c:pt idx="1">
                  <c:v>35 - 44</c:v>
                </c:pt>
                <c:pt idx="2">
                  <c:v>Under 25</c:v>
                </c:pt>
                <c:pt idx="3">
                  <c:v>45 - 54</c:v>
                </c:pt>
                <c:pt idx="4">
                  <c:v>Over 55</c:v>
                </c:pt>
              </c:strCache>
            </c:strRef>
          </c:cat>
          <c:val>
            <c:numRef>
              <c:f>'Attrittion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87A-45D3-A027-D34194814337}"/>
            </c:ext>
          </c:extLst>
        </c:ser>
        <c:dLbls>
          <c:showLegendKey val="0"/>
          <c:showVal val="0"/>
          <c:showCatName val="0"/>
          <c:showSerName val="0"/>
          <c:showPercent val="0"/>
          <c:showBubbleSize val="0"/>
        </c:dLbls>
        <c:gapWidth val="102"/>
        <c:overlap val="-27"/>
        <c:axId val="1529497215"/>
        <c:axId val="1353948479"/>
      </c:barChart>
      <c:catAx>
        <c:axId val="152949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D50D50"/>
                </a:solidFill>
                <a:latin typeface="+mn-lt"/>
                <a:ea typeface="+mn-ea"/>
                <a:cs typeface="+mn-cs"/>
              </a:defRPr>
            </a:pPr>
            <a:endParaRPr lang="en-US"/>
          </a:p>
        </c:txPr>
        <c:crossAx val="1353948479"/>
        <c:crosses val="autoZero"/>
        <c:auto val="1"/>
        <c:lblAlgn val="ctr"/>
        <c:lblOffset val="100"/>
        <c:noMultiLvlLbl val="0"/>
      </c:catAx>
      <c:valAx>
        <c:axId val="1353948479"/>
        <c:scaling>
          <c:orientation val="minMax"/>
        </c:scaling>
        <c:delete val="1"/>
        <c:axPos val="l"/>
        <c:numFmt formatCode="General" sourceLinked="1"/>
        <c:majorTickMark val="none"/>
        <c:minorTickMark val="none"/>
        <c:tickLblPos val="nextTo"/>
        <c:crossAx val="1529497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79E401D-F320-4FA4-B971-652993B98860}">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353330D-B2E5-4DB0-9557-C5C43D88CC50}">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F79E401D-F320-4FA4-B971-652993B98860}">
          <cx:tx>
            <cx:txData>
              <cx:f>_xlchart.v1.7</cx:f>
              <cx:v>Attrition Count</cx:v>
            </cx:txData>
          </cx:tx>
          <cx:dataPt idx="2">
            <cx:spPr>
              <a:solidFill>
                <a:srgbClr val="00B0F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F353330D-B2E5-4DB0-9557-C5C43D88CC50}">
          <cx:tx>
            <cx:txData>
              <cx:f>_xlchart.v2.10</cx:f>
              <cx:v>Attrition</cx:v>
            </cx:txData>
          </cx:tx>
          <cx:spPr>
            <a:gradFill>
              <a:gsLst>
                <a:gs pos="9000">
                  <a:srgbClr val="00B0F0"/>
                </a:gs>
                <a:gs pos="92000">
                  <a:schemeClr val="tx1"/>
                </a:gs>
              </a:gsLst>
              <a:lin ang="10800000" scaled="0"/>
            </a:gradFill>
            <a:ln>
              <a:gradFill>
                <a:gsLst>
                  <a:gs pos="9000">
                    <a:srgbClr val="002060"/>
                  </a:gs>
                  <a:gs pos="100000">
                    <a:schemeClr val="accent1">
                      <a:lumMod val="30000"/>
                      <a:lumOff val="70000"/>
                    </a:schemeClr>
                  </a:gs>
                </a:gsLst>
                <a:lin ang="5400000" scaled="1"/>
              </a:gradFill>
            </a:ln>
          </cx:spPr>
          <cx:dataLabels>
            <cx:txPr>
              <a:bodyPr spcFirstLastPara="1" vertOverflow="ellipsis" horzOverflow="overflow" wrap="square" lIns="0" tIns="0" rIns="0" bIns="0" anchor="ctr" anchorCtr="1"/>
              <a:lstStyle/>
              <a:p>
                <a:pPr algn="ctr" rtl="0">
                  <a:defRPr sz="1050" b="1">
                    <a:solidFill>
                      <a:srgbClr val="FFC000"/>
                    </a:solidFill>
                  </a:defRPr>
                </a:pPr>
                <a:endParaRPr lang="en-US" sz="1050" b="1" i="0" u="none" strike="noStrike" baseline="0">
                  <a:solidFill>
                    <a:srgbClr val="FFC000"/>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rgbClr val="D50D50"/>
                </a:solidFill>
              </a:defRPr>
            </a:pPr>
            <a:endParaRPr lang="en-US" sz="1050" b="1" i="0" u="none" strike="noStrike" baseline="0">
              <a:solidFill>
                <a:srgbClr val="D50D50"/>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2.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232104</xdr:colOff>
      <xdr:row>1</xdr:row>
      <xdr:rowOff>58829</xdr:rowOff>
    </xdr:from>
    <xdr:to>
      <xdr:col>9</xdr:col>
      <xdr:colOff>138678</xdr:colOff>
      <xdr:row>6</xdr:row>
      <xdr:rowOff>160575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A82F82E-6AE9-FEFD-AF63-59020DDCFE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65265" y="255898"/>
              <a:ext cx="1877264" cy="1087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234950</xdr:colOff>
      <xdr:row>2</xdr:row>
      <xdr:rowOff>120650</xdr:rowOff>
    </xdr:from>
    <xdr:to>
      <xdr:col>4</xdr:col>
      <xdr:colOff>647700</xdr:colOff>
      <xdr:row>7</xdr:row>
      <xdr:rowOff>101600</xdr:rowOff>
    </xdr:to>
    <xdr:graphicFrame macro="">
      <xdr:nvGraphicFramePr>
        <xdr:cNvPr id="2" name="Chart 1">
          <a:extLst>
            <a:ext uri="{FF2B5EF4-FFF2-40B4-BE49-F238E27FC236}">
              <a16:creationId xmlns:a16="http://schemas.microsoft.com/office/drawing/2014/main" id="{FE723DAE-8A23-24A7-D41E-8CFE869A04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603250</xdr:colOff>
      <xdr:row>0</xdr:row>
      <xdr:rowOff>0</xdr:rowOff>
    </xdr:from>
    <xdr:to>
      <xdr:col>8</xdr:col>
      <xdr:colOff>450850</xdr:colOff>
      <xdr:row>13</xdr:row>
      <xdr:rowOff>155569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D376ED4-C333-2893-0455-ED4A12A4991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997450" y="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393700</xdr:colOff>
      <xdr:row>10</xdr:row>
      <xdr:rowOff>31750</xdr:rowOff>
    </xdr:from>
    <xdr:to>
      <xdr:col>4</xdr:col>
      <xdr:colOff>577850</xdr:colOff>
      <xdr:row>16</xdr:row>
      <xdr:rowOff>146050</xdr:rowOff>
    </xdr:to>
    <xdr:graphicFrame macro="">
      <xdr:nvGraphicFramePr>
        <xdr:cNvPr id="4" name="Chart 3">
          <a:extLst>
            <a:ext uri="{FF2B5EF4-FFF2-40B4-BE49-F238E27FC236}">
              <a16:creationId xmlns:a16="http://schemas.microsoft.com/office/drawing/2014/main" id="{6A5BB8D7-6871-4A79-3D0C-D1963BDC66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558800</xdr:colOff>
      <xdr:row>0</xdr:row>
      <xdr:rowOff>101600</xdr:rowOff>
    </xdr:from>
    <xdr:to>
      <xdr:col>12</xdr:col>
      <xdr:colOff>406400</xdr:colOff>
      <xdr:row>14</xdr:row>
      <xdr:rowOff>60319</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F5454498-C5D6-2A16-4B66-DC7EBF921BA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594600" y="101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260350</xdr:colOff>
      <xdr:row>0</xdr:row>
      <xdr:rowOff>139700</xdr:rowOff>
    </xdr:from>
    <xdr:to>
      <xdr:col>10</xdr:col>
      <xdr:colOff>107950</xdr:colOff>
      <xdr:row>14</xdr:row>
      <xdr:rowOff>98419</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1D1977D6-CCDD-46BB-7EA8-6F08D5F16A5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92850" y="1397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349250</xdr:colOff>
      <xdr:row>7</xdr:row>
      <xdr:rowOff>0</xdr:rowOff>
    </xdr:from>
    <xdr:to>
      <xdr:col>6</xdr:col>
      <xdr:colOff>203200</xdr:colOff>
      <xdr:row>13</xdr:row>
      <xdr:rowOff>107950</xdr:rowOff>
    </xdr:to>
    <xdr:graphicFrame macro="">
      <xdr:nvGraphicFramePr>
        <xdr:cNvPr id="3" name="Chart 2">
          <a:extLst>
            <a:ext uri="{FF2B5EF4-FFF2-40B4-BE49-F238E27FC236}">
              <a16:creationId xmlns:a16="http://schemas.microsoft.com/office/drawing/2014/main" id="{59E5174F-8198-A95A-65CF-1B69FC746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187325</xdr:colOff>
      <xdr:row>1</xdr:row>
      <xdr:rowOff>44450</xdr:rowOff>
    </xdr:from>
    <xdr:to>
      <xdr:col>9</xdr:col>
      <xdr:colOff>136525</xdr:colOff>
      <xdr:row>15</xdr:row>
      <xdr:rowOff>31750</xdr:rowOff>
    </xdr:to>
    <xdr:graphicFrame macro="">
      <xdr:nvGraphicFramePr>
        <xdr:cNvPr id="2" name="Chart 1">
          <a:extLst>
            <a:ext uri="{FF2B5EF4-FFF2-40B4-BE49-F238E27FC236}">
              <a16:creationId xmlns:a16="http://schemas.microsoft.com/office/drawing/2014/main" id="{345D1DED-F1D2-4225-1A58-A417B8829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158750</xdr:colOff>
      <xdr:row>2</xdr:row>
      <xdr:rowOff>133350</xdr:rowOff>
    </xdr:from>
    <xdr:to>
      <xdr:col>12</xdr:col>
      <xdr:colOff>107950</xdr:colOff>
      <xdr:row>16</xdr:row>
      <xdr:rowOff>120650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363E8E1-95F0-88EC-8FB0-D96D1FC0F9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91350" y="527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365125</xdr:colOff>
      <xdr:row>2</xdr:row>
      <xdr:rowOff>60325</xdr:rowOff>
    </xdr:from>
    <xdr:to>
      <xdr:col>5</xdr:col>
      <xdr:colOff>76200</xdr:colOff>
      <xdr:row>8</xdr:row>
      <xdr:rowOff>101600</xdr:rowOff>
    </xdr:to>
    <xdr:graphicFrame macro="">
      <xdr:nvGraphicFramePr>
        <xdr:cNvPr id="2" name="Chart 1">
          <a:extLst>
            <a:ext uri="{FF2B5EF4-FFF2-40B4-BE49-F238E27FC236}">
              <a16:creationId xmlns:a16="http://schemas.microsoft.com/office/drawing/2014/main" id="{1C507B56-6897-F8FC-9B53-8F3AB74AC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993775</xdr:colOff>
      <xdr:row>2</xdr:row>
      <xdr:rowOff>50800</xdr:rowOff>
    </xdr:from>
    <xdr:to>
      <xdr:col>7</xdr:col>
      <xdr:colOff>581025</xdr:colOff>
      <xdr:row>16</xdr:row>
      <xdr:rowOff>38100</xdr:rowOff>
    </xdr:to>
    <xdr:graphicFrame macro="">
      <xdr:nvGraphicFramePr>
        <xdr:cNvPr id="2" name="Chart 1">
          <a:extLst>
            <a:ext uri="{FF2B5EF4-FFF2-40B4-BE49-F238E27FC236}">
              <a16:creationId xmlns:a16="http://schemas.microsoft.com/office/drawing/2014/main" id="{43870B77-F5AB-8DB1-1AF0-9B4B96452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107950</xdr:colOff>
      <xdr:row>3</xdr:row>
      <xdr:rowOff>12700</xdr:rowOff>
    </xdr:from>
    <xdr:to>
      <xdr:col>11</xdr:col>
      <xdr:colOff>82550</xdr:colOff>
      <xdr:row>14</xdr:row>
      <xdr:rowOff>127000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F3D2077-3146-29C4-2280-99A829D0E7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11750" y="603250"/>
              <a:ext cx="3276600" cy="2279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317500</xdr:colOff>
      <xdr:row>7</xdr:row>
      <xdr:rowOff>69850</xdr:rowOff>
    </xdr:from>
    <xdr:to>
      <xdr:col>2</xdr:col>
      <xdr:colOff>63500</xdr:colOff>
      <xdr:row>21</xdr:row>
      <xdr:rowOff>28569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7FACF62-3FB4-D75A-C5F6-860046CBCFD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7500" y="14478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139700</xdr:colOff>
      <xdr:row>7</xdr:row>
      <xdr:rowOff>38100</xdr:rowOff>
    </xdr:from>
    <xdr:to>
      <xdr:col>4</xdr:col>
      <xdr:colOff>368300</xdr:colOff>
      <xdr:row>20</xdr:row>
      <xdr:rowOff>193669</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325CAFA0-5D20-47C4-69FF-8C4AC31642A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2222500" y="1416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210363</xdr:colOff>
      <xdr:row>0</xdr:row>
      <xdr:rowOff>0</xdr:rowOff>
    </xdr:from>
    <xdr:ext cx="14894464" cy="8359236"/>
    <xdr:grpSp>
      <xdr:nvGrpSpPr>
        <xdr:cNvPr id="2" name="Shape 2">
          <a:extLst>
            <a:ext uri="{FF2B5EF4-FFF2-40B4-BE49-F238E27FC236}">
              <a16:creationId xmlns:a16="http://schemas.microsoft.com/office/drawing/2014/main" id="{00000000-0008-0000-0300-000002000000}"/>
            </a:ext>
          </a:extLst>
        </xdr:cNvPr>
        <xdr:cNvGrpSpPr/>
      </xdr:nvGrpSpPr>
      <xdr:grpSpPr>
        <a:xfrm>
          <a:off x="210363" y="0"/>
          <a:ext cx="14894464" cy="8359236"/>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gradFill>
                <a:gsLst>
                  <a:gs pos="0">
                    <a:schemeClr val="accent3">
                      <a:lumMod val="75000"/>
                    </a:schemeClr>
                  </a:gs>
                  <a:gs pos="94000">
                    <a:schemeClr val="tx1"/>
                  </a:gs>
                </a:gsLst>
                <a:lin ang="5400000" scaled="1"/>
              </a:gra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tx2">
                    <a:lumMod val="95000"/>
                    <a:lumOff val="5000"/>
                  </a:schemeClr>
                </a:solidFill>
              </a:endParaRPr>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tx2">
                      <a:lumMod val="95000"/>
                      <a:lumOff val="5000"/>
                    </a:schemeClr>
                  </a:solidFill>
                  <a:latin typeface="Calibri"/>
                  <a:ea typeface="Calibri"/>
                  <a:cs typeface="Calibri"/>
                  <a:sym typeface="Calibri"/>
                </a:rPr>
                <a:t>`</a:t>
              </a:r>
              <a:endParaRPr sz="1400">
                <a:solidFill>
                  <a:schemeClr val="tx2">
                    <a:lumMod val="95000"/>
                    <a:lumOff val="5000"/>
                  </a:schemeClr>
                </a:solidFill>
              </a:endParaRPr>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tx2">
                    <a:lumMod val="95000"/>
                    <a:lumOff val="5000"/>
                  </a:schemeClr>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80434" y="286045"/>
              <a:ext cx="5467351" cy="834001"/>
            </a:xfrm>
            <a:prstGeom prst="roundRect">
              <a:avLst>
                <a:gd name="adj" fmla="val 10000"/>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2">
                    <a:lumMod val="95000"/>
                    <a:lumOff val="5000"/>
                  </a:schemeClr>
                </a:solidFill>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gradFill>
                <a:gsLst>
                  <a:gs pos="0">
                    <a:schemeClr val="accent3">
                      <a:lumMod val="75000"/>
                    </a:schemeClr>
                  </a:gs>
                  <a:gs pos="94000">
                    <a:schemeClr val="tx1"/>
                  </a:gs>
                </a:gsLst>
                <a:lin ang="5400000" scaled="1"/>
              </a:gradFill>
              <a:prstDash val="solid"/>
              <a:miter lim="800000"/>
              <a:headEnd type="none" w="sm" len="sm"/>
              <a:tailEnd type="none" w="sm" len="sm"/>
            </a:ln>
          </xdr:spPr>
        </xdr:cxnSp>
      </xdr:grpSp>
    </xdr:grpSp>
    <xdr:clientData fLocksWithSheet="0"/>
  </xdr:oneCellAnchor>
  <xdr:twoCellAnchor>
    <xdr:from>
      <xdr:col>1</xdr:col>
      <xdr:colOff>8141</xdr:colOff>
      <xdr:row>6</xdr:row>
      <xdr:rowOff>113974</xdr:rowOff>
    </xdr:from>
    <xdr:to>
      <xdr:col>3</xdr:col>
      <xdr:colOff>643141</xdr:colOff>
      <xdr:row>8</xdr:row>
      <xdr:rowOff>56987</xdr:rowOff>
    </xdr:to>
    <xdr:sp macro="" textlink="">
      <xdr:nvSpPr>
        <xdr:cNvPr id="3" name="TextBox 2">
          <a:extLst>
            <a:ext uri="{FF2B5EF4-FFF2-40B4-BE49-F238E27FC236}">
              <a16:creationId xmlns:a16="http://schemas.microsoft.com/office/drawing/2014/main" id="{C0EB0E0B-8BE1-033F-D8E3-1FE95E06DCCB}"/>
            </a:ext>
          </a:extLst>
        </xdr:cNvPr>
        <xdr:cNvSpPr txBox="1"/>
      </xdr:nvSpPr>
      <xdr:spPr>
        <a:xfrm>
          <a:off x="659423" y="1237436"/>
          <a:ext cx="193756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Aptos" panose="020B0004020202020204" pitchFamily="34" charset="0"/>
            </a:rPr>
            <a:t>TOTAL EMPLOYEES</a:t>
          </a:r>
        </a:p>
      </xdr:txBody>
    </xdr:sp>
    <xdr:clientData/>
  </xdr:twoCellAnchor>
  <xdr:twoCellAnchor>
    <xdr:from>
      <xdr:col>0</xdr:col>
      <xdr:colOff>569873</xdr:colOff>
      <xdr:row>8</xdr:row>
      <xdr:rowOff>105833</xdr:rowOff>
    </xdr:from>
    <xdr:to>
      <xdr:col>4</xdr:col>
      <xdr:colOff>16283</xdr:colOff>
      <xdr:row>10</xdr:row>
      <xdr:rowOff>170961</xdr:rowOff>
    </xdr:to>
    <xdr:sp macro="" textlink="KPI!A8">
      <xdr:nvSpPr>
        <xdr:cNvPr id="5" name="TextBox 4">
          <a:extLst>
            <a:ext uri="{FF2B5EF4-FFF2-40B4-BE49-F238E27FC236}">
              <a16:creationId xmlns:a16="http://schemas.microsoft.com/office/drawing/2014/main" id="{196C40BA-5DC0-664F-D6F3-28121178AA4D}"/>
            </a:ext>
          </a:extLst>
        </xdr:cNvPr>
        <xdr:cNvSpPr txBox="1"/>
      </xdr:nvSpPr>
      <xdr:spPr>
        <a:xfrm>
          <a:off x="569873" y="1603782"/>
          <a:ext cx="2051538"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1BF783-C097-4A16-A687-00B5FE1D8AAC}" type="TxLink">
            <a:rPr lang="en-US" sz="2600" b="1" i="0" u="none" strike="noStrike">
              <a:solidFill>
                <a:srgbClr val="002060"/>
              </a:solidFill>
              <a:latin typeface="Aptos" panose="020B0004020202020204" pitchFamily="34" charset="0"/>
              <a:ea typeface="Calibri"/>
              <a:cs typeface="Calibri"/>
            </a:rPr>
            <a:pPr algn="ctr"/>
            <a:t>1470</a:t>
          </a:fld>
          <a:endParaRPr lang="en-IN" sz="2600" b="1">
            <a:solidFill>
              <a:srgbClr val="002060"/>
            </a:solidFill>
            <a:latin typeface="Aptos" panose="020B0004020202020204" pitchFamily="34" charset="0"/>
          </a:endParaRPr>
        </a:p>
      </xdr:txBody>
    </xdr:sp>
    <xdr:clientData/>
  </xdr:twoCellAnchor>
  <xdr:twoCellAnchor>
    <xdr:from>
      <xdr:col>5</xdr:col>
      <xdr:colOff>454593</xdr:colOff>
      <xdr:row>6</xdr:row>
      <xdr:rowOff>128628</xdr:rowOff>
    </xdr:from>
    <xdr:to>
      <xdr:col>8</xdr:col>
      <xdr:colOff>438311</xdr:colOff>
      <xdr:row>8</xdr:row>
      <xdr:rowOff>71641</xdr:rowOff>
    </xdr:to>
    <xdr:sp macro="" textlink="">
      <xdr:nvSpPr>
        <xdr:cNvPr id="6" name="TextBox 5">
          <a:extLst>
            <a:ext uri="{FF2B5EF4-FFF2-40B4-BE49-F238E27FC236}">
              <a16:creationId xmlns:a16="http://schemas.microsoft.com/office/drawing/2014/main" id="{5B72F174-7998-4E7E-8BA0-68A62E590600}"/>
            </a:ext>
          </a:extLst>
        </xdr:cNvPr>
        <xdr:cNvSpPr txBox="1"/>
      </xdr:nvSpPr>
      <xdr:spPr>
        <a:xfrm>
          <a:off x="3711003" y="1252090"/>
          <a:ext cx="193756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Aptos" panose="020B0004020202020204" pitchFamily="34" charset="0"/>
            </a:rPr>
            <a:t>ATTRITION COUNT</a:t>
          </a:r>
        </a:p>
      </xdr:txBody>
    </xdr:sp>
    <xdr:clientData/>
  </xdr:twoCellAnchor>
  <xdr:twoCellAnchor>
    <xdr:from>
      <xdr:col>5</xdr:col>
      <xdr:colOff>348761</xdr:colOff>
      <xdr:row>8</xdr:row>
      <xdr:rowOff>63500</xdr:rowOff>
    </xdr:from>
    <xdr:to>
      <xdr:col>8</xdr:col>
      <xdr:colOff>446453</xdr:colOff>
      <xdr:row>10</xdr:row>
      <xdr:rowOff>128628</xdr:rowOff>
    </xdr:to>
    <xdr:sp macro="" textlink="KPI!B8">
      <xdr:nvSpPr>
        <xdr:cNvPr id="7" name="TextBox 6">
          <a:extLst>
            <a:ext uri="{FF2B5EF4-FFF2-40B4-BE49-F238E27FC236}">
              <a16:creationId xmlns:a16="http://schemas.microsoft.com/office/drawing/2014/main" id="{DCF545F5-175D-4CFD-A8F9-903D827024B8}"/>
            </a:ext>
          </a:extLst>
        </xdr:cNvPr>
        <xdr:cNvSpPr txBox="1"/>
      </xdr:nvSpPr>
      <xdr:spPr>
        <a:xfrm>
          <a:off x="3605171" y="1561449"/>
          <a:ext cx="2051538"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21A2551-52C4-4BB1-A4B4-DF8DFCA34CCC}" type="TxLink">
            <a:rPr lang="en-US" sz="2600" b="1" i="0" u="none" strike="noStrike">
              <a:solidFill>
                <a:srgbClr val="002060"/>
              </a:solidFill>
              <a:latin typeface="Aptos" panose="020B0004020202020204" pitchFamily="34" charset="0"/>
              <a:ea typeface="Calibri"/>
              <a:cs typeface="Calibri"/>
            </a:rPr>
            <a:pPr marL="0" indent="0" algn="ctr"/>
            <a:t>237</a:t>
          </a:fld>
          <a:endParaRPr lang="en-IN" sz="2600" b="1" i="0" u="none" strike="noStrike">
            <a:solidFill>
              <a:srgbClr val="002060"/>
            </a:solidFill>
            <a:latin typeface="Aptos" panose="020B0004020202020204" pitchFamily="34" charset="0"/>
            <a:ea typeface="Calibri"/>
            <a:cs typeface="Calibri"/>
          </a:endParaRPr>
        </a:p>
      </xdr:txBody>
    </xdr:sp>
    <xdr:clientData/>
  </xdr:twoCellAnchor>
  <xdr:twoCellAnchor>
    <xdr:from>
      <xdr:col>10</xdr:col>
      <xdr:colOff>110390</xdr:colOff>
      <xdr:row>6</xdr:row>
      <xdr:rowOff>134489</xdr:rowOff>
    </xdr:from>
    <xdr:to>
      <xdr:col>13</xdr:col>
      <xdr:colOff>94108</xdr:colOff>
      <xdr:row>8</xdr:row>
      <xdr:rowOff>77502</xdr:rowOff>
    </xdr:to>
    <xdr:sp macro="" textlink="">
      <xdr:nvSpPr>
        <xdr:cNvPr id="8" name="TextBox 7">
          <a:extLst>
            <a:ext uri="{FF2B5EF4-FFF2-40B4-BE49-F238E27FC236}">
              <a16:creationId xmlns:a16="http://schemas.microsoft.com/office/drawing/2014/main" id="{6F32FBA6-931E-4F52-95BB-890E295F1097}"/>
            </a:ext>
          </a:extLst>
        </xdr:cNvPr>
        <xdr:cNvSpPr txBox="1"/>
      </xdr:nvSpPr>
      <xdr:spPr>
        <a:xfrm>
          <a:off x="6623211" y="1257951"/>
          <a:ext cx="193756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Aptos" panose="020B0004020202020204" pitchFamily="34" charset="0"/>
            </a:rPr>
            <a:t>AVERAGE AGE</a:t>
          </a:r>
        </a:p>
      </xdr:txBody>
    </xdr:sp>
    <xdr:clientData/>
  </xdr:twoCellAnchor>
  <xdr:twoCellAnchor>
    <xdr:from>
      <xdr:col>10</xdr:col>
      <xdr:colOff>4558</xdr:colOff>
      <xdr:row>8</xdr:row>
      <xdr:rowOff>69361</xdr:rowOff>
    </xdr:from>
    <xdr:to>
      <xdr:col>13</xdr:col>
      <xdr:colOff>102250</xdr:colOff>
      <xdr:row>10</xdr:row>
      <xdr:rowOff>134489</xdr:rowOff>
    </xdr:to>
    <xdr:sp macro="" textlink="KPI!C8">
      <xdr:nvSpPr>
        <xdr:cNvPr id="9" name="TextBox 8">
          <a:extLst>
            <a:ext uri="{FF2B5EF4-FFF2-40B4-BE49-F238E27FC236}">
              <a16:creationId xmlns:a16="http://schemas.microsoft.com/office/drawing/2014/main" id="{B9F78DB8-6920-4A4C-8A8B-5D5D2A34ABE7}"/>
            </a:ext>
          </a:extLst>
        </xdr:cNvPr>
        <xdr:cNvSpPr txBox="1"/>
      </xdr:nvSpPr>
      <xdr:spPr>
        <a:xfrm>
          <a:off x="6517379" y="1567310"/>
          <a:ext cx="2051538"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5FC5993-C773-4993-8ECD-A697384E01A3}" type="TxLink">
            <a:rPr lang="en-US" sz="2600" b="1" i="0" u="none" strike="noStrike">
              <a:solidFill>
                <a:srgbClr val="002060"/>
              </a:solidFill>
              <a:latin typeface="Aptos" panose="020B0004020202020204" pitchFamily="34" charset="0"/>
              <a:ea typeface="Calibri"/>
              <a:cs typeface="Calibri"/>
            </a:rPr>
            <a:pPr marL="0" indent="0" algn="ctr"/>
            <a:t>36.92380952</a:t>
          </a:fld>
          <a:endParaRPr lang="en-IN" sz="2600" b="1" i="0" u="none" strike="noStrike">
            <a:solidFill>
              <a:srgbClr val="002060"/>
            </a:solidFill>
            <a:latin typeface="Aptos" panose="020B0004020202020204" pitchFamily="34" charset="0"/>
            <a:ea typeface="Calibri"/>
            <a:cs typeface="Calibri"/>
          </a:endParaRPr>
        </a:p>
      </xdr:txBody>
    </xdr:sp>
    <xdr:clientData/>
  </xdr:twoCellAnchor>
  <xdr:twoCellAnchor>
    <xdr:from>
      <xdr:col>14</xdr:col>
      <xdr:colOff>466316</xdr:colOff>
      <xdr:row>6</xdr:row>
      <xdr:rowOff>115928</xdr:rowOff>
    </xdr:from>
    <xdr:to>
      <xdr:col>17</xdr:col>
      <xdr:colOff>450034</xdr:colOff>
      <xdr:row>8</xdr:row>
      <xdr:rowOff>58941</xdr:rowOff>
    </xdr:to>
    <xdr:sp macro="" textlink="">
      <xdr:nvSpPr>
        <xdr:cNvPr id="10" name="TextBox 9">
          <a:extLst>
            <a:ext uri="{FF2B5EF4-FFF2-40B4-BE49-F238E27FC236}">
              <a16:creationId xmlns:a16="http://schemas.microsoft.com/office/drawing/2014/main" id="{400AFF98-6C9A-42CC-A4B3-B2C68F80799F}"/>
            </a:ext>
          </a:extLst>
        </xdr:cNvPr>
        <xdr:cNvSpPr txBox="1"/>
      </xdr:nvSpPr>
      <xdr:spPr>
        <a:xfrm>
          <a:off x="9584265" y="1239390"/>
          <a:ext cx="193756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Aptos" panose="020B0004020202020204" pitchFamily="34" charset="0"/>
            </a:rPr>
            <a:t>ACTIVE EMPLOYEES</a:t>
          </a:r>
        </a:p>
      </xdr:txBody>
    </xdr:sp>
    <xdr:clientData/>
  </xdr:twoCellAnchor>
  <xdr:twoCellAnchor>
    <xdr:from>
      <xdr:col>14</xdr:col>
      <xdr:colOff>360484</xdr:colOff>
      <xdr:row>8</xdr:row>
      <xdr:rowOff>50800</xdr:rowOff>
    </xdr:from>
    <xdr:to>
      <xdr:col>17</xdr:col>
      <xdr:colOff>458176</xdr:colOff>
      <xdr:row>10</xdr:row>
      <xdr:rowOff>115928</xdr:rowOff>
    </xdr:to>
    <xdr:sp macro="" textlink="KPI!D8">
      <xdr:nvSpPr>
        <xdr:cNvPr id="11" name="TextBox 10">
          <a:extLst>
            <a:ext uri="{FF2B5EF4-FFF2-40B4-BE49-F238E27FC236}">
              <a16:creationId xmlns:a16="http://schemas.microsoft.com/office/drawing/2014/main" id="{01F60077-DBC6-4D67-8CDE-3CB7DC1BFA25}"/>
            </a:ext>
          </a:extLst>
        </xdr:cNvPr>
        <xdr:cNvSpPr txBox="1"/>
      </xdr:nvSpPr>
      <xdr:spPr>
        <a:xfrm>
          <a:off x="9478433" y="1548749"/>
          <a:ext cx="2051538"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A606993-0C92-4578-8490-7640799EAB50}" type="TxLink">
            <a:rPr lang="en-US" sz="2600" b="1" i="0" u="none" strike="noStrike">
              <a:solidFill>
                <a:srgbClr val="002060"/>
              </a:solidFill>
              <a:latin typeface="Aptos" panose="020B0004020202020204" pitchFamily="34" charset="0"/>
              <a:ea typeface="Calibri"/>
              <a:cs typeface="Calibri"/>
            </a:rPr>
            <a:pPr marL="0" indent="0" algn="ctr"/>
            <a:t>1233</a:t>
          </a:fld>
          <a:endParaRPr lang="en-IN" sz="2600" b="1" i="0" u="none" strike="noStrike">
            <a:solidFill>
              <a:srgbClr val="002060"/>
            </a:solidFill>
            <a:latin typeface="Aptos" panose="020B0004020202020204" pitchFamily="34" charset="0"/>
            <a:ea typeface="Calibri"/>
            <a:cs typeface="Calibri"/>
          </a:endParaRPr>
        </a:p>
      </xdr:txBody>
    </xdr:sp>
    <xdr:clientData/>
  </xdr:twoCellAnchor>
  <xdr:twoCellAnchor>
    <xdr:from>
      <xdr:col>19</xdr:col>
      <xdr:colOff>317498</xdr:colOff>
      <xdr:row>6</xdr:row>
      <xdr:rowOff>129931</xdr:rowOff>
    </xdr:from>
    <xdr:to>
      <xdr:col>22</xdr:col>
      <xdr:colOff>301216</xdr:colOff>
      <xdr:row>8</xdr:row>
      <xdr:rowOff>72944</xdr:rowOff>
    </xdr:to>
    <xdr:sp macro="" textlink="">
      <xdr:nvSpPr>
        <xdr:cNvPr id="12" name="TextBox 11">
          <a:extLst>
            <a:ext uri="{FF2B5EF4-FFF2-40B4-BE49-F238E27FC236}">
              <a16:creationId xmlns:a16="http://schemas.microsoft.com/office/drawing/2014/main" id="{9AE1C79A-EAC5-4A0A-B712-29C77E6FB67F}"/>
            </a:ext>
          </a:extLst>
        </xdr:cNvPr>
        <xdr:cNvSpPr txBox="1"/>
      </xdr:nvSpPr>
      <xdr:spPr>
        <a:xfrm>
          <a:off x="12691857" y="1253393"/>
          <a:ext cx="1937564"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2">
                  <a:lumMod val="50000"/>
                </a:schemeClr>
              </a:solidFill>
              <a:latin typeface="Aptos" panose="020B0004020202020204" pitchFamily="34" charset="0"/>
            </a:rPr>
            <a:t>ATTRITION</a:t>
          </a:r>
          <a:r>
            <a:rPr lang="en-IN" sz="1400" b="1" baseline="0">
              <a:solidFill>
                <a:schemeClr val="accent2">
                  <a:lumMod val="50000"/>
                </a:schemeClr>
              </a:solidFill>
              <a:latin typeface="Aptos" panose="020B0004020202020204" pitchFamily="34" charset="0"/>
            </a:rPr>
            <a:t> RATE</a:t>
          </a:r>
          <a:endParaRPr lang="en-IN" sz="1400" b="1">
            <a:solidFill>
              <a:schemeClr val="accent2">
                <a:lumMod val="50000"/>
              </a:schemeClr>
            </a:solidFill>
            <a:latin typeface="Aptos" panose="020B0004020202020204" pitchFamily="34" charset="0"/>
          </a:endParaRPr>
        </a:p>
      </xdr:txBody>
    </xdr:sp>
    <xdr:clientData/>
  </xdr:twoCellAnchor>
  <xdr:twoCellAnchor>
    <xdr:from>
      <xdr:col>19</xdr:col>
      <xdr:colOff>211666</xdr:colOff>
      <xdr:row>8</xdr:row>
      <xdr:rowOff>64803</xdr:rowOff>
    </xdr:from>
    <xdr:to>
      <xdr:col>22</xdr:col>
      <xdr:colOff>309358</xdr:colOff>
      <xdr:row>10</xdr:row>
      <xdr:rowOff>129931</xdr:rowOff>
    </xdr:to>
    <xdr:sp macro="" textlink="KPI!E8">
      <xdr:nvSpPr>
        <xdr:cNvPr id="13" name="TextBox 12">
          <a:extLst>
            <a:ext uri="{FF2B5EF4-FFF2-40B4-BE49-F238E27FC236}">
              <a16:creationId xmlns:a16="http://schemas.microsoft.com/office/drawing/2014/main" id="{50486BB6-C612-445C-A82E-86354B0ECD22}"/>
            </a:ext>
          </a:extLst>
        </xdr:cNvPr>
        <xdr:cNvSpPr txBox="1"/>
      </xdr:nvSpPr>
      <xdr:spPr>
        <a:xfrm>
          <a:off x="12586025" y="1562752"/>
          <a:ext cx="2051538"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4BB7F52-AB21-42F6-A444-CB3575BDC18D}" type="TxLink">
            <a:rPr lang="en-US" sz="2600" b="1" i="0" u="none" strike="noStrike">
              <a:solidFill>
                <a:srgbClr val="002060"/>
              </a:solidFill>
              <a:latin typeface="Aptos" panose="020B0004020202020204" pitchFamily="34" charset="0"/>
              <a:ea typeface="Calibri"/>
              <a:cs typeface="Calibri"/>
            </a:rPr>
            <a:pPr marL="0" indent="0" algn="ctr"/>
            <a:t>16.12%</a:t>
          </a:fld>
          <a:endParaRPr lang="en-IN" sz="2600" b="1" i="0" u="none" strike="noStrike">
            <a:solidFill>
              <a:srgbClr val="002060"/>
            </a:solidFill>
            <a:latin typeface="Aptos" panose="020B0004020202020204" pitchFamily="34" charset="0"/>
            <a:ea typeface="Calibri"/>
            <a:cs typeface="Calibri"/>
          </a:endParaRPr>
        </a:p>
      </xdr:txBody>
    </xdr:sp>
    <xdr:clientData/>
  </xdr:twoCellAnchor>
  <xdr:oneCellAnchor>
    <xdr:from>
      <xdr:col>4</xdr:col>
      <xdr:colOff>80107</xdr:colOff>
      <xdr:row>9</xdr:row>
      <xdr:rowOff>120487</xdr:rowOff>
    </xdr:from>
    <xdr:ext cx="333375" cy="314325"/>
    <xdr:pic>
      <xdr:nvPicPr>
        <xdr:cNvPr id="14" name="image4.png">
          <a:extLst>
            <a:ext uri="{FF2B5EF4-FFF2-40B4-BE49-F238E27FC236}">
              <a16:creationId xmlns:a16="http://schemas.microsoft.com/office/drawing/2014/main" id="{59C52BE7-E04B-4519-982E-3CB694E4D05C}"/>
            </a:ext>
          </a:extLst>
        </xdr:cNvPr>
        <xdr:cNvPicPr preferRelativeResize="0"/>
      </xdr:nvPicPr>
      <xdr:blipFill>
        <a:blip xmlns:r="http://schemas.openxmlformats.org/officeDocument/2006/relationships" r:embed="rId1" cstate="print"/>
        <a:stretch>
          <a:fillRect/>
        </a:stretch>
      </xdr:blipFill>
      <xdr:spPr>
        <a:xfrm>
          <a:off x="2685235" y="1805679"/>
          <a:ext cx="333375" cy="314325"/>
        </a:xfrm>
        <a:prstGeom prst="rect">
          <a:avLst/>
        </a:prstGeom>
        <a:noFill/>
      </xdr:spPr>
    </xdr:pic>
    <xdr:clientData fLocksWithSheet="0"/>
  </xdr:oneCellAnchor>
  <xdr:oneCellAnchor>
    <xdr:from>
      <xdr:col>8</xdr:col>
      <xdr:colOff>356903</xdr:colOff>
      <xdr:row>9</xdr:row>
      <xdr:rowOff>104206</xdr:rowOff>
    </xdr:from>
    <xdr:ext cx="485775" cy="400050"/>
    <xdr:pic>
      <xdr:nvPicPr>
        <xdr:cNvPr id="16" name="image7.png">
          <a:extLst>
            <a:ext uri="{FF2B5EF4-FFF2-40B4-BE49-F238E27FC236}">
              <a16:creationId xmlns:a16="http://schemas.microsoft.com/office/drawing/2014/main" id="{A21697C4-BD56-4019-B7DC-875FEEE8D14F}"/>
            </a:ext>
          </a:extLst>
        </xdr:cNvPr>
        <xdr:cNvPicPr preferRelativeResize="0"/>
      </xdr:nvPicPr>
      <xdr:blipFill>
        <a:blip xmlns:r="http://schemas.openxmlformats.org/officeDocument/2006/relationships" r:embed="rId2" cstate="print"/>
        <a:stretch>
          <a:fillRect/>
        </a:stretch>
      </xdr:blipFill>
      <xdr:spPr>
        <a:xfrm>
          <a:off x="5567159" y="1789398"/>
          <a:ext cx="485775" cy="400050"/>
        </a:xfrm>
        <a:prstGeom prst="rect">
          <a:avLst/>
        </a:prstGeom>
        <a:noFill/>
      </xdr:spPr>
    </xdr:pic>
    <xdr:clientData fLocksWithSheet="0"/>
  </xdr:oneCellAnchor>
  <xdr:oneCellAnchor>
    <xdr:from>
      <xdr:col>13</xdr:col>
      <xdr:colOff>177798</xdr:colOff>
      <xdr:row>9</xdr:row>
      <xdr:rowOff>112346</xdr:rowOff>
    </xdr:from>
    <xdr:ext cx="295275" cy="266700"/>
    <xdr:pic>
      <xdr:nvPicPr>
        <xdr:cNvPr id="17" name="image6.png">
          <a:extLst>
            <a:ext uri="{FF2B5EF4-FFF2-40B4-BE49-F238E27FC236}">
              <a16:creationId xmlns:a16="http://schemas.microsoft.com/office/drawing/2014/main" id="{148553DD-440F-40AA-BFC3-FBCD445F01EF}"/>
            </a:ext>
          </a:extLst>
        </xdr:cNvPr>
        <xdr:cNvPicPr preferRelativeResize="0"/>
      </xdr:nvPicPr>
      <xdr:blipFill>
        <a:blip xmlns:r="http://schemas.openxmlformats.org/officeDocument/2006/relationships" r:embed="rId3" cstate="print"/>
        <a:stretch>
          <a:fillRect/>
        </a:stretch>
      </xdr:blipFill>
      <xdr:spPr>
        <a:xfrm>
          <a:off x="8644465" y="1797538"/>
          <a:ext cx="295275" cy="266700"/>
        </a:xfrm>
        <a:prstGeom prst="rect">
          <a:avLst/>
        </a:prstGeom>
        <a:noFill/>
      </xdr:spPr>
    </xdr:pic>
    <xdr:clientData fLocksWithSheet="0"/>
  </xdr:oneCellAnchor>
  <xdr:oneCellAnchor>
    <xdr:from>
      <xdr:col>17</xdr:col>
      <xdr:colOff>365043</xdr:colOff>
      <xdr:row>9</xdr:row>
      <xdr:rowOff>63500</xdr:rowOff>
    </xdr:from>
    <xdr:ext cx="419100" cy="304800"/>
    <xdr:pic>
      <xdr:nvPicPr>
        <xdr:cNvPr id="18" name="image5.png">
          <a:extLst>
            <a:ext uri="{FF2B5EF4-FFF2-40B4-BE49-F238E27FC236}">
              <a16:creationId xmlns:a16="http://schemas.microsoft.com/office/drawing/2014/main" id="{AFA49CD5-E6A0-4C97-B683-E9FB6FBBF8B0}"/>
            </a:ext>
          </a:extLst>
        </xdr:cNvPr>
        <xdr:cNvPicPr preferRelativeResize="0"/>
      </xdr:nvPicPr>
      <xdr:blipFill>
        <a:blip xmlns:r="http://schemas.openxmlformats.org/officeDocument/2006/relationships" r:embed="rId4" cstate="print"/>
        <a:stretch>
          <a:fillRect/>
        </a:stretch>
      </xdr:blipFill>
      <xdr:spPr>
        <a:xfrm>
          <a:off x="11436838" y="1748692"/>
          <a:ext cx="419100" cy="304800"/>
        </a:xfrm>
        <a:prstGeom prst="rect">
          <a:avLst/>
        </a:prstGeom>
        <a:noFill/>
      </xdr:spPr>
    </xdr:pic>
    <xdr:clientData fLocksWithSheet="0"/>
  </xdr:oneCellAnchor>
  <xdr:oneCellAnchor>
    <xdr:from>
      <xdr:col>22</xdr:col>
      <xdr:colOff>194081</xdr:colOff>
      <xdr:row>9</xdr:row>
      <xdr:rowOff>71641</xdr:rowOff>
    </xdr:from>
    <xdr:ext cx="390525" cy="314325"/>
    <xdr:pic>
      <xdr:nvPicPr>
        <xdr:cNvPr id="19" name="image2.png">
          <a:extLst>
            <a:ext uri="{FF2B5EF4-FFF2-40B4-BE49-F238E27FC236}">
              <a16:creationId xmlns:a16="http://schemas.microsoft.com/office/drawing/2014/main" id="{B971394A-5B88-41AE-A0F1-FF82EFAD6914}"/>
            </a:ext>
          </a:extLst>
        </xdr:cNvPr>
        <xdr:cNvPicPr preferRelativeResize="0"/>
      </xdr:nvPicPr>
      <xdr:blipFill>
        <a:blip xmlns:r="http://schemas.openxmlformats.org/officeDocument/2006/relationships" r:embed="rId5" cstate="print"/>
        <a:stretch>
          <a:fillRect/>
        </a:stretch>
      </xdr:blipFill>
      <xdr:spPr>
        <a:xfrm>
          <a:off x="14522286" y="1756833"/>
          <a:ext cx="390525" cy="314325"/>
        </a:xfrm>
        <a:prstGeom prst="rect">
          <a:avLst/>
        </a:prstGeom>
        <a:noFill/>
      </xdr:spPr>
    </xdr:pic>
    <xdr:clientData fLocksWithSheet="0"/>
  </xdr:oneCellAnchor>
  <xdr:twoCellAnchor>
    <xdr:from>
      <xdr:col>0</xdr:col>
      <xdr:colOff>236091</xdr:colOff>
      <xdr:row>1</xdr:row>
      <xdr:rowOff>16282</xdr:rowOff>
    </xdr:from>
    <xdr:to>
      <xdr:col>13</xdr:col>
      <xdr:colOff>284936</xdr:colOff>
      <xdr:row>4</xdr:row>
      <xdr:rowOff>65129</xdr:rowOff>
    </xdr:to>
    <xdr:sp macro="" textlink="">
      <xdr:nvSpPr>
        <xdr:cNvPr id="20" name="TextBox 19">
          <a:extLst>
            <a:ext uri="{FF2B5EF4-FFF2-40B4-BE49-F238E27FC236}">
              <a16:creationId xmlns:a16="http://schemas.microsoft.com/office/drawing/2014/main" id="{7F155FFD-C237-0C8E-FFEF-591391AE1F88}"/>
            </a:ext>
          </a:extLst>
        </xdr:cNvPr>
        <xdr:cNvSpPr txBox="1"/>
      </xdr:nvSpPr>
      <xdr:spPr>
        <a:xfrm>
          <a:off x="236091" y="203526"/>
          <a:ext cx="8515512" cy="610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accent1">
                  <a:lumMod val="75000"/>
                </a:schemeClr>
              </a:solidFill>
              <a:latin typeface="Aptos" panose="020B0004020202020204" pitchFamily="34" charset="0"/>
            </a:rPr>
            <a:t>HR ANALYTICS DASHBOARD</a:t>
          </a:r>
        </a:p>
      </xdr:txBody>
    </xdr:sp>
    <xdr:clientData/>
  </xdr:twoCellAnchor>
  <xdr:oneCellAnchor>
    <xdr:from>
      <xdr:col>0</xdr:col>
      <xdr:colOff>390770</xdr:colOff>
      <xdr:row>1</xdr:row>
      <xdr:rowOff>24424</xdr:rowOff>
    </xdr:from>
    <xdr:ext cx="830384" cy="732692"/>
    <xdr:pic>
      <xdr:nvPicPr>
        <xdr:cNvPr id="21" name="image1.png">
          <a:extLst>
            <a:ext uri="{FF2B5EF4-FFF2-40B4-BE49-F238E27FC236}">
              <a16:creationId xmlns:a16="http://schemas.microsoft.com/office/drawing/2014/main" id="{E6E832F1-DDC6-4AAA-8DBB-BD8CA88D4EF3}"/>
            </a:ext>
          </a:extLst>
        </xdr:cNvPr>
        <xdr:cNvPicPr preferRelativeResize="0"/>
      </xdr:nvPicPr>
      <xdr:blipFill>
        <a:blip xmlns:r="http://schemas.openxmlformats.org/officeDocument/2006/relationships" r:embed="rId6" cstate="print"/>
        <a:stretch>
          <a:fillRect/>
        </a:stretch>
      </xdr:blipFill>
      <xdr:spPr>
        <a:xfrm>
          <a:off x="390770" y="211668"/>
          <a:ext cx="830384" cy="732692"/>
        </a:xfrm>
        <a:prstGeom prst="rect">
          <a:avLst/>
        </a:prstGeom>
        <a:noFill/>
      </xdr:spPr>
    </xdr:pic>
    <xdr:clientData fLocksWithSheet="0"/>
  </xdr:oneCellAnchor>
  <xdr:oneCellAnchor>
    <xdr:from>
      <xdr:col>13</xdr:col>
      <xdr:colOff>495299</xdr:colOff>
      <xdr:row>1</xdr:row>
      <xdr:rowOff>47218</xdr:rowOff>
    </xdr:from>
    <xdr:ext cx="723900" cy="628650"/>
    <xdr:pic>
      <xdr:nvPicPr>
        <xdr:cNvPr id="22" name="image3.png">
          <a:extLst>
            <a:ext uri="{FF2B5EF4-FFF2-40B4-BE49-F238E27FC236}">
              <a16:creationId xmlns:a16="http://schemas.microsoft.com/office/drawing/2014/main" id="{4B2FC16A-A962-45EF-8C46-8B434808E34E}"/>
            </a:ext>
          </a:extLst>
        </xdr:cNvPr>
        <xdr:cNvPicPr preferRelativeResize="0"/>
      </xdr:nvPicPr>
      <xdr:blipFill>
        <a:blip xmlns:r="http://schemas.openxmlformats.org/officeDocument/2006/relationships" r:embed="rId7" cstate="print"/>
        <a:stretch>
          <a:fillRect/>
        </a:stretch>
      </xdr:blipFill>
      <xdr:spPr>
        <a:xfrm>
          <a:off x="8961966" y="234462"/>
          <a:ext cx="723900" cy="628650"/>
        </a:xfrm>
        <a:prstGeom prst="rect">
          <a:avLst/>
        </a:prstGeom>
        <a:noFill/>
      </xdr:spPr>
    </xdr:pic>
    <xdr:clientData fLocksWithSheet="0"/>
  </xdr:oneCellAnchor>
  <xdr:twoCellAnchor>
    <xdr:from>
      <xdr:col>14</xdr:col>
      <xdr:colOff>447756</xdr:colOff>
      <xdr:row>1</xdr:row>
      <xdr:rowOff>24423</xdr:rowOff>
    </xdr:from>
    <xdr:to>
      <xdr:col>18</xdr:col>
      <xdr:colOff>325641</xdr:colOff>
      <xdr:row>4</xdr:row>
      <xdr:rowOff>113975</xdr:rowOff>
    </xdr:to>
    <xdr:sp macro="" textlink="">
      <xdr:nvSpPr>
        <xdr:cNvPr id="23" name="TextBox 22">
          <a:extLst>
            <a:ext uri="{FF2B5EF4-FFF2-40B4-BE49-F238E27FC236}">
              <a16:creationId xmlns:a16="http://schemas.microsoft.com/office/drawing/2014/main" id="{D9D112FE-66A8-F359-60AD-4437F0B64F67}"/>
            </a:ext>
          </a:extLst>
        </xdr:cNvPr>
        <xdr:cNvSpPr txBox="1"/>
      </xdr:nvSpPr>
      <xdr:spPr>
        <a:xfrm>
          <a:off x="9565705" y="211667"/>
          <a:ext cx="2483013" cy="651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896643"/>
              </a:solidFill>
              <a:latin typeface="Aptos" panose="020B0004020202020204" pitchFamily="34" charset="0"/>
            </a:rPr>
            <a:t>JOB SATISFACTION RATING</a:t>
          </a:r>
        </a:p>
      </xdr:txBody>
    </xdr:sp>
    <xdr:clientData/>
  </xdr:twoCellAnchor>
  <xdr:twoCellAnchor>
    <xdr:from>
      <xdr:col>18</xdr:col>
      <xdr:colOff>6837</xdr:colOff>
      <xdr:row>0</xdr:row>
      <xdr:rowOff>105833</xdr:rowOff>
    </xdr:from>
    <xdr:to>
      <xdr:col>19</xdr:col>
      <xdr:colOff>428705</xdr:colOff>
      <xdr:row>5</xdr:row>
      <xdr:rowOff>97692</xdr:rowOff>
    </xdr:to>
    <xdr:graphicFrame macro="">
      <xdr:nvGraphicFramePr>
        <xdr:cNvPr id="25" name="Chart 24">
          <a:extLst>
            <a:ext uri="{FF2B5EF4-FFF2-40B4-BE49-F238E27FC236}">
              <a16:creationId xmlns:a16="http://schemas.microsoft.com/office/drawing/2014/main" id="{3030B886-2680-4881-B3AF-701E5994E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358206</xdr:colOff>
      <xdr:row>2</xdr:row>
      <xdr:rowOff>32564</xdr:rowOff>
    </xdr:from>
    <xdr:to>
      <xdr:col>19</xdr:col>
      <xdr:colOff>97693</xdr:colOff>
      <xdr:row>3</xdr:row>
      <xdr:rowOff>146538</xdr:rowOff>
    </xdr:to>
    <xdr:sp macro="" textlink="Rating!$B$6">
      <xdr:nvSpPr>
        <xdr:cNvPr id="26" name="TextBox 25">
          <a:extLst>
            <a:ext uri="{FF2B5EF4-FFF2-40B4-BE49-F238E27FC236}">
              <a16:creationId xmlns:a16="http://schemas.microsoft.com/office/drawing/2014/main" id="{675DD993-5947-8B05-731D-386774CEDADD}"/>
            </a:ext>
          </a:extLst>
        </xdr:cNvPr>
        <xdr:cNvSpPr txBox="1"/>
      </xdr:nvSpPr>
      <xdr:spPr>
        <a:xfrm>
          <a:off x="12081283" y="407051"/>
          <a:ext cx="390769" cy="301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19D47B-F16E-4311-94FC-C65CAF6633CC}" type="TxLink">
            <a:rPr lang="en-US" sz="1200" b="1" i="0" u="none" strike="noStrike">
              <a:solidFill>
                <a:srgbClr val="FF0000"/>
              </a:solidFill>
              <a:latin typeface="Calibri"/>
              <a:ea typeface="Calibri"/>
              <a:cs typeface="Calibri"/>
            </a:rPr>
            <a:pPr algn="ctr"/>
            <a:t>2.6</a:t>
          </a:fld>
          <a:endParaRPr lang="en-IN" sz="1200" b="1">
            <a:solidFill>
              <a:srgbClr val="FF0000"/>
            </a:solidFill>
          </a:endParaRPr>
        </a:p>
      </xdr:txBody>
    </xdr:sp>
    <xdr:clientData/>
  </xdr:twoCellAnchor>
  <xdr:twoCellAnchor>
    <xdr:from>
      <xdr:col>19</xdr:col>
      <xdr:colOff>218504</xdr:colOff>
      <xdr:row>1</xdr:row>
      <xdr:rowOff>63500</xdr:rowOff>
    </xdr:from>
    <xdr:to>
      <xdr:col>22</xdr:col>
      <xdr:colOff>537307</xdr:colOff>
      <xdr:row>4</xdr:row>
      <xdr:rowOff>122115</xdr:rowOff>
    </xdr:to>
    <xdr:graphicFrame macro="">
      <xdr:nvGraphicFramePr>
        <xdr:cNvPr id="28" name="Chart 27">
          <a:extLst>
            <a:ext uri="{FF2B5EF4-FFF2-40B4-BE49-F238E27FC236}">
              <a16:creationId xmlns:a16="http://schemas.microsoft.com/office/drawing/2014/main" id="{714A660B-DD2A-41BC-BD1C-7DC4718BE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340620</xdr:colOff>
      <xdr:row>2</xdr:row>
      <xdr:rowOff>6510</xdr:rowOff>
    </xdr:from>
    <xdr:to>
      <xdr:col>22</xdr:col>
      <xdr:colOff>479734</xdr:colOff>
      <xdr:row>4</xdr:row>
      <xdr:rowOff>51943</xdr:rowOff>
    </xdr:to>
    <xdr:sp macro="" textlink="">
      <xdr:nvSpPr>
        <xdr:cNvPr id="27" name="Freeform: Shape 26">
          <a:extLst>
            <a:ext uri="{FF2B5EF4-FFF2-40B4-BE49-F238E27FC236}">
              <a16:creationId xmlns:a16="http://schemas.microsoft.com/office/drawing/2014/main" id="{A311A5FD-B2BF-AACE-94EF-67E4421C50D5}"/>
            </a:ext>
          </a:extLst>
        </xdr:cNvPr>
        <xdr:cNvSpPr/>
      </xdr:nvSpPr>
      <xdr:spPr>
        <a:xfrm>
          <a:off x="12714979" y="380997"/>
          <a:ext cx="2092960" cy="419920"/>
        </a:xfrm>
        <a:custGeom>
          <a:avLst/>
          <a:gdLst>
            <a:gd name="connsiteX0" fmla="*/ 0 w 2092960"/>
            <a:gd name="connsiteY0" fmla="*/ 0 h 419920"/>
            <a:gd name="connsiteX1" fmla="*/ 271060 w 2092960"/>
            <a:gd name="connsiteY1" fmla="*/ 0 h 419920"/>
            <a:gd name="connsiteX2" fmla="*/ 226444 w 2092960"/>
            <a:gd name="connsiteY2" fmla="*/ 130633 h 419920"/>
            <a:gd name="connsiteX3" fmla="*/ 82060 w 2092960"/>
            <a:gd name="connsiteY3" fmla="*/ 130632 h 419920"/>
            <a:gd name="connsiteX4" fmla="*/ 198870 w 2092960"/>
            <a:gd name="connsiteY4" fmla="*/ 211367 h 419920"/>
            <a:gd name="connsiteX5" fmla="*/ 154252 w 2092960"/>
            <a:gd name="connsiteY5" fmla="*/ 341999 h 419920"/>
            <a:gd name="connsiteX6" fmla="*/ 271060 w 2092960"/>
            <a:gd name="connsiteY6" fmla="*/ 261263 h 419920"/>
            <a:gd name="connsiteX7" fmla="*/ 387868 w 2092960"/>
            <a:gd name="connsiteY7" fmla="*/ 341999 h 419920"/>
            <a:gd name="connsiteX8" fmla="*/ 343250 w 2092960"/>
            <a:gd name="connsiteY8" fmla="*/ 211367 h 419920"/>
            <a:gd name="connsiteX9" fmla="*/ 460060 w 2092960"/>
            <a:gd name="connsiteY9" fmla="*/ 130632 h 419920"/>
            <a:gd name="connsiteX10" fmla="*/ 315676 w 2092960"/>
            <a:gd name="connsiteY10" fmla="*/ 130633 h 419920"/>
            <a:gd name="connsiteX11" fmla="*/ 271060 w 2092960"/>
            <a:gd name="connsiteY11" fmla="*/ 0 h 419920"/>
            <a:gd name="connsiteX12" fmla="*/ 794890 w 2092960"/>
            <a:gd name="connsiteY12" fmla="*/ 0 h 419920"/>
            <a:gd name="connsiteX13" fmla="*/ 750274 w 2092960"/>
            <a:gd name="connsiteY13" fmla="*/ 130633 h 419920"/>
            <a:gd name="connsiteX14" fmla="*/ 605890 w 2092960"/>
            <a:gd name="connsiteY14" fmla="*/ 130632 h 419920"/>
            <a:gd name="connsiteX15" fmla="*/ 722700 w 2092960"/>
            <a:gd name="connsiteY15" fmla="*/ 211367 h 419920"/>
            <a:gd name="connsiteX16" fmla="*/ 678082 w 2092960"/>
            <a:gd name="connsiteY16" fmla="*/ 341999 h 419920"/>
            <a:gd name="connsiteX17" fmla="*/ 794890 w 2092960"/>
            <a:gd name="connsiteY17" fmla="*/ 261263 h 419920"/>
            <a:gd name="connsiteX18" fmla="*/ 911698 w 2092960"/>
            <a:gd name="connsiteY18" fmla="*/ 341999 h 419920"/>
            <a:gd name="connsiteX19" fmla="*/ 867080 w 2092960"/>
            <a:gd name="connsiteY19" fmla="*/ 211367 h 419920"/>
            <a:gd name="connsiteX20" fmla="*/ 983890 w 2092960"/>
            <a:gd name="connsiteY20" fmla="*/ 130632 h 419920"/>
            <a:gd name="connsiteX21" fmla="*/ 839506 w 2092960"/>
            <a:gd name="connsiteY21" fmla="*/ 130633 h 419920"/>
            <a:gd name="connsiteX22" fmla="*/ 794890 w 2092960"/>
            <a:gd name="connsiteY22" fmla="*/ 0 h 419920"/>
            <a:gd name="connsiteX23" fmla="*/ 1292730 w 2092960"/>
            <a:gd name="connsiteY23" fmla="*/ 0 h 419920"/>
            <a:gd name="connsiteX24" fmla="*/ 1248114 w 2092960"/>
            <a:gd name="connsiteY24" fmla="*/ 130633 h 419920"/>
            <a:gd name="connsiteX25" fmla="*/ 1103730 w 2092960"/>
            <a:gd name="connsiteY25" fmla="*/ 130632 h 419920"/>
            <a:gd name="connsiteX26" fmla="*/ 1220540 w 2092960"/>
            <a:gd name="connsiteY26" fmla="*/ 211367 h 419920"/>
            <a:gd name="connsiteX27" fmla="*/ 1175922 w 2092960"/>
            <a:gd name="connsiteY27" fmla="*/ 341999 h 419920"/>
            <a:gd name="connsiteX28" fmla="*/ 1292730 w 2092960"/>
            <a:gd name="connsiteY28" fmla="*/ 261263 h 419920"/>
            <a:gd name="connsiteX29" fmla="*/ 1409538 w 2092960"/>
            <a:gd name="connsiteY29" fmla="*/ 341999 h 419920"/>
            <a:gd name="connsiteX30" fmla="*/ 1364920 w 2092960"/>
            <a:gd name="connsiteY30" fmla="*/ 211367 h 419920"/>
            <a:gd name="connsiteX31" fmla="*/ 1481730 w 2092960"/>
            <a:gd name="connsiteY31" fmla="*/ 130632 h 419920"/>
            <a:gd name="connsiteX32" fmla="*/ 1337346 w 2092960"/>
            <a:gd name="connsiteY32" fmla="*/ 130633 h 419920"/>
            <a:gd name="connsiteX33" fmla="*/ 1292730 w 2092960"/>
            <a:gd name="connsiteY33" fmla="*/ 0 h 419920"/>
            <a:gd name="connsiteX34" fmla="*/ 1790570 w 2092960"/>
            <a:gd name="connsiteY34" fmla="*/ 0 h 419920"/>
            <a:gd name="connsiteX35" fmla="*/ 1745954 w 2092960"/>
            <a:gd name="connsiteY35" fmla="*/ 130633 h 419920"/>
            <a:gd name="connsiteX36" fmla="*/ 1601570 w 2092960"/>
            <a:gd name="connsiteY36" fmla="*/ 130632 h 419920"/>
            <a:gd name="connsiteX37" fmla="*/ 1718380 w 2092960"/>
            <a:gd name="connsiteY37" fmla="*/ 211367 h 419920"/>
            <a:gd name="connsiteX38" fmla="*/ 1673762 w 2092960"/>
            <a:gd name="connsiteY38" fmla="*/ 341999 h 419920"/>
            <a:gd name="connsiteX39" fmla="*/ 1790570 w 2092960"/>
            <a:gd name="connsiteY39" fmla="*/ 261263 h 419920"/>
            <a:gd name="connsiteX40" fmla="*/ 1907378 w 2092960"/>
            <a:gd name="connsiteY40" fmla="*/ 341999 h 419920"/>
            <a:gd name="connsiteX41" fmla="*/ 1862760 w 2092960"/>
            <a:gd name="connsiteY41" fmla="*/ 211367 h 419920"/>
            <a:gd name="connsiteX42" fmla="*/ 1979570 w 2092960"/>
            <a:gd name="connsiteY42" fmla="*/ 130632 h 419920"/>
            <a:gd name="connsiteX43" fmla="*/ 1835186 w 2092960"/>
            <a:gd name="connsiteY43" fmla="*/ 130633 h 419920"/>
            <a:gd name="connsiteX44" fmla="*/ 1790570 w 2092960"/>
            <a:gd name="connsiteY44" fmla="*/ 0 h 419920"/>
            <a:gd name="connsiteX45" fmla="*/ 2092960 w 2092960"/>
            <a:gd name="connsiteY45" fmla="*/ 0 h 419920"/>
            <a:gd name="connsiteX46" fmla="*/ 2092960 w 2092960"/>
            <a:gd name="connsiteY46" fmla="*/ 419920 h 419920"/>
            <a:gd name="connsiteX47" fmla="*/ 0 w 2092960"/>
            <a:gd name="connsiteY47" fmla="*/ 419920 h 41992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092960" h="419920">
              <a:moveTo>
                <a:pt x="0" y="0"/>
              </a:moveTo>
              <a:lnTo>
                <a:pt x="271060" y="0"/>
              </a:lnTo>
              <a:lnTo>
                <a:pt x="226444" y="130633"/>
              </a:lnTo>
              <a:lnTo>
                <a:pt x="82060" y="130632"/>
              </a:lnTo>
              <a:lnTo>
                <a:pt x="198870" y="211367"/>
              </a:lnTo>
              <a:lnTo>
                <a:pt x="154252" y="341999"/>
              </a:lnTo>
              <a:lnTo>
                <a:pt x="271060" y="261263"/>
              </a:lnTo>
              <a:lnTo>
                <a:pt x="387868" y="341999"/>
              </a:lnTo>
              <a:lnTo>
                <a:pt x="343250" y="211367"/>
              </a:lnTo>
              <a:lnTo>
                <a:pt x="460060" y="130632"/>
              </a:lnTo>
              <a:lnTo>
                <a:pt x="315676" y="130633"/>
              </a:lnTo>
              <a:lnTo>
                <a:pt x="271060" y="0"/>
              </a:lnTo>
              <a:lnTo>
                <a:pt x="794890" y="0"/>
              </a:lnTo>
              <a:lnTo>
                <a:pt x="750274" y="130633"/>
              </a:lnTo>
              <a:lnTo>
                <a:pt x="605890" y="130632"/>
              </a:lnTo>
              <a:lnTo>
                <a:pt x="722700" y="211367"/>
              </a:lnTo>
              <a:lnTo>
                <a:pt x="678082" y="341999"/>
              </a:lnTo>
              <a:lnTo>
                <a:pt x="794890" y="261263"/>
              </a:lnTo>
              <a:lnTo>
                <a:pt x="911698" y="341999"/>
              </a:lnTo>
              <a:lnTo>
                <a:pt x="867080" y="211367"/>
              </a:lnTo>
              <a:lnTo>
                <a:pt x="983890" y="130632"/>
              </a:lnTo>
              <a:lnTo>
                <a:pt x="839506" y="130633"/>
              </a:lnTo>
              <a:lnTo>
                <a:pt x="794890" y="0"/>
              </a:lnTo>
              <a:lnTo>
                <a:pt x="1292730" y="0"/>
              </a:lnTo>
              <a:lnTo>
                <a:pt x="1248114" y="130633"/>
              </a:lnTo>
              <a:lnTo>
                <a:pt x="1103730" y="130632"/>
              </a:lnTo>
              <a:lnTo>
                <a:pt x="1220540" y="211367"/>
              </a:lnTo>
              <a:lnTo>
                <a:pt x="1175922" y="341999"/>
              </a:lnTo>
              <a:lnTo>
                <a:pt x="1292730" y="261263"/>
              </a:lnTo>
              <a:lnTo>
                <a:pt x="1409538" y="341999"/>
              </a:lnTo>
              <a:lnTo>
                <a:pt x="1364920" y="211367"/>
              </a:lnTo>
              <a:lnTo>
                <a:pt x="1481730" y="130632"/>
              </a:lnTo>
              <a:lnTo>
                <a:pt x="1337346" y="130633"/>
              </a:lnTo>
              <a:lnTo>
                <a:pt x="1292730" y="0"/>
              </a:lnTo>
              <a:lnTo>
                <a:pt x="1790570" y="0"/>
              </a:lnTo>
              <a:lnTo>
                <a:pt x="1745954" y="130633"/>
              </a:lnTo>
              <a:lnTo>
                <a:pt x="1601570" y="130632"/>
              </a:lnTo>
              <a:lnTo>
                <a:pt x="1718380" y="211367"/>
              </a:lnTo>
              <a:lnTo>
                <a:pt x="1673762" y="341999"/>
              </a:lnTo>
              <a:lnTo>
                <a:pt x="1790570" y="261263"/>
              </a:lnTo>
              <a:lnTo>
                <a:pt x="1907378" y="341999"/>
              </a:lnTo>
              <a:lnTo>
                <a:pt x="1862760" y="211367"/>
              </a:lnTo>
              <a:lnTo>
                <a:pt x="1979570" y="130632"/>
              </a:lnTo>
              <a:lnTo>
                <a:pt x="1835186" y="130633"/>
              </a:lnTo>
              <a:lnTo>
                <a:pt x="1790570" y="0"/>
              </a:lnTo>
              <a:lnTo>
                <a:pt x="2092960" y="0"/>
              </a:lnTo>
              <a:lnTo>
                <a:pt x="2092960" y="419920"/>
              </a:lnTo>
              <a:lnTo>
                <a:pt x="0" y="419920"/>
              </a:lnTo>
              <a:close/>
            </a:path>
          </a:pathLst>
        </a:custGeom>
        <a:solidFill>
          <a:schemeClr val="bg1">
            <a:alpha val="9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454594</xdr:colOff>
      <xdr:row>19</xdr:row>
      <xdr:rowOff>120487</xdr:rowOff>
    </xdr:from>
    <xdr:to>
      <xdr:col>6</xdr:col>
      <xdr:colOff>543183</xdr:colOff>
      <xdr:row>27</xdr:row>
      <xdr:rowOff>78820</xdr:rowOff>
    </xdr:to>
    <xdr:grpSp>
      <xdr:nvGrpSpPr>
        <xdr:cNvPr id="68" name="Group 67">
          <a:extLst>
            <a:ext uri="{FF2B5EF4-FFF2-40B4-BE49-F238E27FC236}">
              <a16:creationId xmlns:a16="http://schemas.microsoft.com/office/drawing/2014/main" id="{2F31062E-F19B-0137-03E9-49BAC68B1F4C}"/>
            </a:ext>
          </a:extLst>
        </xdr:cNvPr>
        <xdr:cNvGrpSpPr/>
      </xdr:nvGrpSpPr>
      <xdr:grpSpPr>
        <a:xfrm>
          <a:off x="454594" y="3678115"/>
          <a:ext cx="3996281" cy="1456282"/>
          <a:chOff x="454594" y="3678115"/>
          <a:chExt cx="3996281" cy="1456282"/>
        </a:xfrm>
      </xdr:grpSpPr>
      <xdr:graphicFrame macro="">
        <xdr:nvGraphicFramePr>
          <xdr:cNvPr id="55" name="Chart 54">
            <a:extLst>
              <a:ext uri="{FF2B5EF4-FFF2-40B4-BE49-F238E27FC236}">
                <a16:creationId xmlns:a16="http://schemas.microsoft.com/office/drawing/2014/main" id="{159C3E50-883B-45B2-8452-232D9989A942}"/>
              </a:ext>
            </a:extLst>
          </xdr:cNvPr>
          <xdr:cNvGraphicFramePr>
            <a:graphicFrameLocks/>
          </xdr:cNvGraphicFramePr>
        </xdr:nvGraphicFramePr>
        <xdr:xfrm>
          <a:off x="454594" y="369439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6" name="Chart 55">
            <a:extLst>
              <a:ext uri="{FF2B5EF4-FFF2-40B4-BE49-F238E27FC236}">
                <a16:creationId xmlns:a16="http://schemas.microsoft.com/office/drawing/2014/main" id="{08C10A5E-180A-4472-97D4-9202D48B60B3}"/>
              </a:ext>
            </a:extLst>
          </xdr:cNvPr>
          <xdr:cNvGraphicFramePr>
            <a:graphicFrameLocks/>
          </xdr:cNvGraphicFramePr>
        </xdr:nvGraphicFramePr>
        <xdr:xfrm>
          <a:off x="3010875" y="3678115"/>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2" name="Graphic 61" descr="Female Profile with solid fill">
            <a:extLst>
              <a:ext uri="{FF2B5EF4-FFF2-40B4-BE49-F238E27FC236}">
                <a16:creationId xmlns:a16="http://schemas.microsoft.com/office/drawing/2014/main" id="{43006543-0F30-8EA9-2656-AC3740F875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782884" y="4058300"/>
            <a:ext cx="756000" cy="756000"/>
          </a:xfrm>
          <a:prstGeom prst="rect">
            <a:avLst/>
          </a:prstGeom>
        </xdr:spPr>
      </xdr:pic>
      <xdr:pic>
        <xdr:nvPicPr>
          <xdr:cNvPr id="64" name="Graphic 63" descr="Male profile with solid fill">
            <a:extLst>
              <a:ext uri="{FF2B5EF4-FFF2-40B4-BE49-F238E27FC236}">
                <a16:creationId xmlns:a16="http://schemas.microsoft.com/office/drawing/2014/main" id="{2081BC84-7030-D3B5-8400-FA351775E55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450448" y="4058300"/>
            <a:ext cx="756000" cy="756000"/>
          </a:xfrm>
          <a:prstGeom prst="rect">
            <a:avLst/>
          </a:prstGeom>
        </xdr:spPr>
      </xdr:pic>
    </xdr:grpSp>
    <xdr:clientData/>
  </xdr:twoCellAnchor>
  <xdr:twoCellAnchor>
    <xdr:from>
      <xdr:col>1</xdr:col>
      <xdr:colOff>333780</xdr:colOff>
      <xdr:row>22</xdr:row>
      <xdr:rowOff>154680</xdr:rowOff>
    </xdr:from>
    <xdr:to>
      <xdr:col>2</xdr:col>
      <xdr:colOff>146898</xdr:colOff>
      <xdr:row>24</xdr:row>
      <xdr:rowOff>50193</xdr:rowOff>
    </xdr:to>
    <xdr:sp macro="" textlink="Gender!$B$10">
      <xdr:nvSpPr>
        <xdr:cNvPr id="67" name="TextBox 66">
          <a:extLst>
            <a:ext uri="{FF2B5EF4-FFF2-40B4-BE49-F238E27FC236}">
              <a16:creationId xmlns:a16="http://schemas.microsoft.com/office/drawing/2014/main" id="{AE66F32F-8133-54CB-371A-DF6D86373C60}"/>
            </a:ext>
          </a:extLst>
        </xdr:cNvPr>
        <xdr:cNvSpPr txBox="1"/>
      </xdr:nvSpPr>
      <xdr:spPr>
        <a:xfrm>
          <a:off x="985062" y="4274039"/>
          <a:ext cx="464400" cy="27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4006EE-81D0-4B7F-A33E-9308349C67F0}" type="TxLink">
            <a:rPr lang="en-US" sz="1200" b="1" i="0" u="none" strike="noStrike">
              <a:solidFill>
                <a:srgbClr val="000000"/>
              </a:solidFill>
              <a:latin typeface="Calibri"/>
              <a:ea typeface="Calibri"/>
              <a:cs typeface="Calibri"/>
            </a:rPr>
            <a:pPr/>
            <a:t>588</a:t>
          </a:fld>
          <a:endParaRPr lang="en-IN" sz="1100" b="1"/>
        </a:p>
      </xdr:txBody>
    </xdr:sp>
    <xdr:clientData/>
  </xdr:twoCellAnchor>
  <xdr:twoCellAnchor>
    <xdr:from>
      <xdr:col>1</xdr:col>
      <xdr:colOff>32564</xdr:colOff>
      <xdr:row>12</xdr:row>
      <xdr:rowOff>138397</xdr:rowOff>
    </xdr:from>
    <xdr:to>
      <xdr:col>6</xdr:col>
      <xdr:colOff>374487</xdr:colOff>
      <xdr:row>14</xdr:row>
      <xdr:rowOff>32563</xdr:rowOff>
    </xdr:to>
    <xdr:sp macro="" textlink="">
      <xdr:nvSpPr>
        <xdr:cNvPr id="69" name="TextBox 68">
          <a:extLst>
            <a:ext uri="{FF2B5EF4-FFF2-40B4-BE49-F238E27FC236}">
              <a16:creationId xmlns:a16="http://schemas.microsoft.com/office/drawing/2014/main" id="{4EEB923A-555A-C3CB-1BC0-BD1E1BED1BB4}"/>
            </a:ext>
          </a:extLst>
        </xdr:cNvPr>
        <xdr:cNvSpPr txBox="1"/>
      </xdr:nvSpPr>
      <xdr:spPr>
        <a:xfrm>
          <a:off x="683846" y="2385320"/>
          <a:ext cx="3598333" cy="268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TOTAL EMPLOYEES BY GENDER</a:t>
          </a:r>
        </a:p>
      </xdr:txBody>
    </xdr:sp>
    <xdr:clientData/>
  </xdr:twoCellAnchor>
  <xdr:twoCellAnchor editAs="oneCell">
    <xdr:from>
      <xdr:col>2</xdr:col>
      <xdr:colOff>340620</xdr:colOff>
      <xdr:row>15</xdr:row>
      <xdr:rowOff>138397</xdr:rowOff>
    </xdr:from>
    <xdr:to>
      <xdr:col>5</xdr:col>
      <xdr:colOff>215574</xdr:colOff>
      <xdr:row>18</xdr:row>
      <xdr:rowOff>24423</xdr:rowOff>
    </xdr:to>
    <mc:AlternateContent xmlns:mc="http://schemas.openxmlformats.org/markup-compatibility/2006" xmlns:a14="http://schemas.microsoft.com/office/drawing/2010/main">
      <mc:Choice Requires="a14">
        <xdr:graphicFrame macro="">
          <xdr:nvGraphicFramePr>
            <xdr:cNvPr id="70" name="Gender 3">
              <a:extLst>
                <a:ext uri="{FF2B5EF4-FFF2-40B4-BE49-F238E27FC236}">
                  <a16:creationId xmlns:a16="http://schemas.microsoft.com/office/drawing/2014/main" id="{96AE7BD9-4C05-4A41-AB41-A2EDEB748CE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643184" y="2947051"/>
              <a:ext cx="1828800" cy="4477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195385</xdr:colOff>
      <xdr:row>14</xdr:row>
      <xdr:rowOff>32565</xdr:rowOff>
    </xdr:from>
    <xdr:to>
      <xdr:col>15</xdr:col>
      <xdr:colOff>236090</xdr:colOff>
      <xdr:row>27</xdr:row>
      <xdr:rowOff>162820</xdr:rowOff>
    </xdr:to>
    <xdr:graphicFrame macro="">
      <xdr:nvGraphicFramePr>
        <xdr:cNvPr id="71" name="Chart 70">
          <a:extLst>
            <a:ext uri="{FF2B5EF4-FFF2-40B4-BE49-F238E27FC236}">
              <a16:creationId xmlns:a16="http://schemas.microsoft.com/office/drawing/2014/main" id="{6A745B64-7880-4C6F-8C18-9508F759A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382629</xdr:colOff>
      <xdr:row>12</xdr:row>
      <xdr:rowOff>97692</xdr:rowOff>
    </xdr:from>
    <xdr:to>
      <xdr:col>14</xdr:col>
      <xdr:colOff>113974</xdr:colOff>
      <xdr:row>14</xdr:row>
      <xdr:rowOff>8141</xdr:rowOff>
    </xdr:to>
    <xdr:sp macro="" textlink="">
      <xdr:nvSpPr>
        <xdr:cNvPr id="73" name="TextBox 72">
          <a:extLst>
            <a:ext uri="{FF2B5EF4-FFF2-40B4-BE49-F238E27FC236}">
              <a16:creationId xmlns:a16="http://schemas.microsoft.com/office/drawing/2014/main" id="{60B6E9B6-8EE1-232A-2716-87A00BF910C4}"/>
            </a:ext>
          </a:extLst>
        </xdr:cNvPr>
        <xdr:cNvSpPr txBox="1"/>
      </xdr:nvSpPr>
      <xdr:spPr>
        <a:xfrm>
          <a:off x="5592885" y="2344615"/>
          <a:ext cx="3639038" cy="284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Education Wise Attrition</a:t>
          </a:r>
        </a:p>
      </xdr:txBody>
    </xdr:sp>
    <xdr:clientData/>
  </xdr:twoCellAnchor>
  <xdr:twoCellAnchor>
    <xdr:from>
      <xdr:col>15</xdr:col>
      <xdr:colOff>439615</xdr:colOff>
      <xdr:row>13</xdr:row>
      <xdr:rowOff>73269</xdr:rowOff>
    </xdr:from>
    <xdr:to>
      <xdr:col>22</xdr:col>
      <xdr:colOff>643140</xdr:colOff>
      <xdr:row>28</xdr:row>
      <xdr:rowOff>7815</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A4C57BFD-ECF6-4DFE-BB66-F1B252D2C3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250365" y="2549769"/>
              <a:ext cx="4781875" cy="27920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521025</xdr:colOff>
      <xdr:row>12</xdr:row>
      <xdr:rowOff>48845</xdr:rowOff>
    </xdr:from>
    <xdr:to>
      <xdr:col>22</xdr:col>
      <xdr:colOff>366346</xdr:colOff>
      <xdr:row>13</xdr:row>
      <xdr:rowOff>154678</xdr:rowOff>
    </xdr:to>
    <xdr:sp macro="" textlink="">
      <xdr:nvSpPr>
        <xdr:cNvPr id="75" name="TextBox 74">
          <a:extLst>
            <a:ext uri="{FF2B5EF4-FFF2-40B4-BE49-F238E27FC236}">
              <a16:creationId xmlns:a16="http://schemas.microsoft.com/office/drawing/2014/main" id="{A6B49D34-AE5F-084C-FF87-E5F813159D14}"/>
            </a:ext>
          </a:extLst>
        </xdr:cNvPr>
        <xdr:cNvSpPr txBox="1"/>
      </xdr:nvSpPr>
      <xdr:spPr>
        <a:xfrm>
          <a:off x="10941538" y="2295768"/>
          <a:ext cx="3753013" cy="293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Attrition by Job Role	</a:t>
          </a:r>
        </a:p>
      </xdr:txBody>
    </xdr:sp>
    <xdr:clientData/>
  </xdr:twoCellAnchor>
  <xdr:twoCellAnchor>
    <xdr:from>
      <xdr:col>0</xdr:col>
      <xdr:colOff>309357</xdr:colOff>
      <xdr:row>33</xdr:row>
      <xdr:rowOff>8141</xdr:rowOff>
    </xdr:from>
    <xdr:to>
      <xdr:col>7</xdr:col>
      <xdr:colOff>81410</xdr:colOff>
      <xdr:row>43</xdr:row>
      <xdr:rowOff>154680</xdr:rowOff>
    </xdr:to>
    <xdr:graphicFrame macro="">
      <xdr:nvGraphicFramePr>
        <xdr:cNvPr id="76" name="Chart 75">
          <a:extLst>
            <a:ext uri="{FF2B5EF4-FFF2-40B4-BE49-F238E27FC236}">
              <a16:creationId xmlns:a16="http://schemas.microsoft.com/office/drawing/2014/main" id="{438C746A-AFFF-407E-8E49-4732D88DC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472179</xdr:colOff>
      <xdr:row>29</xdr:row>
      <xdr:rowOff>24423</xdr:rowOff>
    </xdr:from>
    <xdr:to>
      <xdr:col>6</xdr:col>
      <xdr:colOff>521026</xdr:colOff>
      <xdr:row>30</xdr:row>
      <xdr:rowOff>162820</xdr:rowOff>
    </xdr:to>
    <xdr:sp macro="" textlink="">
      <xdr:nvSpPr>
        <xdr:cNvPr id="78" name="TextBox 77">
          <a:extLst>
            <a:ext uri="{FF2B5EF4-FFF2-40B4-BE49-F238E27FC236}">
              <a16:creationId xmlns:a16="http://schemas.microsoft.com/office/drawing/2014/main" id="{63FD3AE5-B645-71CF-A044-11D2D71287D8}"/>
            </a:ext>
          </a:extLst>
        </xdr:cNvPr>
        <xdr:cNvSpPr txBox="1"/>
      </xdr:nvSpPr>
      <xdr:spPr>
        <a:xfrm>
          <a:off x="1123461" y="5454487"/>
          <a:ext cx="3305257" cy="325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Department wise Attrition	</a:t>
          </a:r>
        </a:p>
      </xdr:txBody>
    </xdr:sp>
    <xdr:clientData/>
  </xdr:twoCellAnchor>
  <xdr:twoCellAnchor>
    <xdr:from>
      <xdr:col>7</xdr:col>
      <xdr:colOff>130257</xdr:colOff>
      <xdr:row>31</xdr:row>
      <xdr:rowOff>48846</xdr:rowOff>
    </xdr:from>
    <xdr:to>
      <xdr:col>13</xdr:col>
      <xdr:colOff>170961</xdr:colOff>
      <xdr:row>43</xdr:row>
      <xdr:rowOff>170962</xdr:rowOff>
    </xdr:to>
    <xdr:graphicFrame macro="">
      <xdr:nvGraphicFramePr>
        <xdr:cNvPr id="79" name="Chart 78">
          <a:extLst>
            <a:ext uri="{FF2B5EF4-FFF2-40B4-BE49-F238E27FC236}">
              <a16:creationId xmlns:a16="http://schemas.microsoft.com/office/drawing/2014/main" id="{A3F3CF17-B2B9-4DBF-A349-1744AB176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643142</xdr:colOff>
      <xdr:row>29</xdr:row>
      <xdr:rowOff>40706</xdr:rowOff>
    </xdr:from>
    <xdr:to>
      <xdr:col>12</xdr:col>
      <xdr:colOff>431474</xdr:colOff>
      <xdr:row>30</xdr:row>
      <xdr:rowOff>105834</xdr:rowOff>
    </xdr:to>
    <xdr:sp macro="" textlink="">
      <xdr:nvSpPr>
        <xdr:cNvPr id="80" name="TextBox 79">
          <a:extLst>
            <a:ext uri="{FF2B5EF4-FFF2-40B4-BE49-F238E27FC236}">
              <a16:creationId xmlns:a16="http://schemas.microsoft.com/office/drawing/2014/main" id="{9B1448D7-D7D2-9DE3-5F68-12A9646CC474}"/>
            </a:ext>
          </a:extLst>
        </xdr:cNvPr>
        <xdr:cNvSpPr txBox="1"/>
      </xdr:nvSpPr>
      <xdr:spPr>
        <a:xfrm>
          <a:off x="5202116" y="5470770"/>
          <a:ext cx="3044743" cy="252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Age wise Attrition</a:t>
          </a:r>
        </a:p>
      </xdr:txBody>
    </xdr:sp>
    <xdr:clientData/>
  </xdr:twoCellAnchor>
  <xdr:twoCellAnchor>
    <xdr:from>
      <xdr:col>13</xdr:col>
      <xdr:colOff>283632</xdr:colOff>
      <xdr:row>32</xdr:row>
      <xdr:rowOff>138398</xdr:rowOff>
    </xdr:from>
    <xdr:to>
      <xdr:col>18</xdr:col>
      <xdr:colOff>154679</xdr:colOff>
      <xdr:row>43</xdr:row>
      <xdr:rowOff>170962</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1AC89E88-659F-493B-8398-7F3B13F6F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786282" y="6234398"/>
              <a:ext cx="3141297" cy="21280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341923</xdr:colOff>
      <xdr:row>28</xdr:row>
      <xdr:rowOff>187242</xdr:rowOff>
    </xdr:from>
    <xdr:to>
      <xdr:col>18</xdr:col>
      <xdr:colOff>81410</xdr:colOff>
      <xdr:row>30</xdr:row>
      <xdr:rowOff>113974</xdr:rowOff>
    </xdr:to>
    <xdr:sp macro="" textlink="">
      <xdr:nvSpPr>
        <xdr:cNvPr id="83" name="TextBox 82">
          <a:extLst>
            <a:ext uri="{FF2B5EF4-FFF2-40B4-BE49-F238E27FC236}">
              <a16:creationId xmlns:a16="http://schemas.microsoft.com/office/drawing/2014/main" id="{8D355E96-EF57-20BD-6227-BFA2CA991E1B}"/>
            </a:ext>
          </a:extLst>
        </xdr:cNvPr>
        <xdr:cNvSpPr txBox="1"/>
      </xdr:nvSpPr>
      <xdr:spPr>
        <a:xfrm>
          <a:off x="8808590" y="5430063"/>
          <a:ext cx="2995897" cy="301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Attrition by Marital Status</a:t>
          </a:r>
        </a:p>
      </xdr:txBody>
    </xdr:sp>
    <xdr:clientData/>
  </xdr:twoCellAnchor>
  <xdr:twoCellAnchor editAs="oneCell">
    <xdr:from>
      <xdr:col>18</xdr:col>
      <xdr:colOff>308055</xdr:colOff>
      <xdr:row>33</xdr:row>
      <xdr:rowOff>89552</xdr:rowOff>
    </xdr:from>
    <xdr:to>
      <xdr:col>20</xdr:col>
      <xdr:colOff>341923</xdr:colOff>
      <xdr:row>39</xdr:row>
      <xdr:rowOff>56988</xdr:rowOff>
    </xdr:to>
    <mc:AlternateContent xmlns:mc="http://schemas.openxmlformats.org/markup-compatibility/2006" xmlns:a14="http://schemas.microsoft.com/office/drawing/2010/main">
      <mc:Choice Requires="a14">
        <xdr:graphicFrame macro="">
          <xdr:nvGraphicFramePr>
            <xdr:cNvPr id="84" name="Department 1">
              <a:extLst>
                <a:ext uri="{FF2B5EF4-FFF2-40B4-BE49-F238E27FC236}">
                  <a16:creationId xmlns:a16="http://schemas.microsoft.com/office/drawing/2014/main" id="{14C3ACE2-B7EB-4986-935C-8F6B4B0C650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031132" y="6268590"/>
              <a:ext cx="1336432" cy="10908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317501</xdr:colOff>
      <xdr:row>33</xdr:row>
      <xdr:rowOff>81411</xdr:rowOff>
    </xdr:from>
    <xdr:to>
      <xdr:col>22</xdr:col>
      <xdr:colOff>635001</xdr:colOff>
      <xdr:row>43</xdr:row>
      <xdr:rowOff>147353</xdr:rowOff>
    </xdr:to>
    <mc:AlternateContent xmlns:mc="http://schemas.openxmlformats.org/markup-compatibility/2006" xmlns:a14="http://schemas.microsoft.com/office/drawing/2010/main">
      <mc:Choice Requires="a14">
        <xdr:graphicFrame macro="">
          <xdr:nvGraphicFramePr>
            <xdr:cNvPr id="85" name="Education Field 2">
              <a:extLst>
                <a:ext uri="{FF2B5EF4-FFF2-40B4-BE49-F238E27FC236}">
                  <a16:creationId xmlns:a16="http://schemas.microsoft.com/office/drawing/2014/main" id="{F4C64B0B-E5E7-43FF-A987-11E867121BB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43142" y="6260449"/>
              <a:ext cx="1620064" cy="1938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431474</xdr:colOff>
      <xdr:row>31</xdr:row>
      <xdr:rowOff>16283</xdr:rowOff>
    </xdr:from>
    <xdr:to>
      <xdr:col>20</xdr:col>
      <xdr:colOff>170961</xdr:colOff>
      <xdr:row>33</xdr:row>
      <xdr:rowOff>48848</xdr:rowOff>
    </xdr:to>
    <xdr:sp macro="" textlink="">
      <xdr:nvSpPr>
        <xdr:cNvPr id="86" name="TextBox 85">
          <a:extLst>
            <a:ext uri="{FF2B5EF4-FFF2-40B4-BE49-F238E27FC236}">
              <a16:creationId xmlns:a16="http://schemas.microsoft.com/office/drawing/2014/main" id="{0415AFCE-DC89-11C3-0689-2D4A317EBB10}"/>
            </a:ext>
          </a:extLst>
        </xdr:cNvPr>
        <xdr:cNvSpPr txBox="1"/>
      </xdr:nvSpPr>
      <xdr:spPr>
        <a:xfrm>
          <a:off x="12154551" y="5820834"/>
          <a:ext cx="1042051" cy="407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FF0000"/>
              </a:solidFill>
            </a:rPr>
            <a:t>Department</a:t>
          </a:r>
        </a:p>
      </xdr:txBody>
    </xdr:sp>
    <xdr:clientData/>
  </xdr:twoCellAnchor>
  <xdr:twoCellAnchor>
    <xdr:from>
      <xdr:col>21</xdr:col>
      <xdr:colOff>31261</xdr:colOff>
      <xdr:row>30</xdr:row>
      <xdr:rowOff>162821</xdr:rowOff>
    </xdr:from>
    <xdr:to>
      <xdr:col>22</xdr:col>
      <xdr:colOff>480321</xdr:colOff>
      <xdr:row>33</xdr:row>
      <xdr:rowOff>65129</xdr:rowOff>
    </xdr:to>
    <xdr:sp macro="" textlink="">
      <xdr:nvSpPr>
        <xdr:cNvPr id="88" name="TextBox 87">
          <a:extLst>
            <a:ext uri="{FF2B5EF4-FFF2-40B4-BE49-F238E27FC236}">
              <a16:creationId xmlns:a16="http://schemas.microsoft.com/office/drawing/2014/main" id="{373C8CA2-537D-4834-9FD9-91FFD4D86900}"/>
            </a:ext>
          </a:extLst>
        </xdr:cNvPr>
        <xdr:cNvSpPr txBox="1"/>
      </xdr:nvSpPr>
      <xdr:spPr>
        <a:xfrm>
          <a:off x="13708184" y="5780129"/>
          <a:ext cx="1100342" cy="464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FF0000"/>
              </a:solidFill>
              <a:latin typeface="+mn-lt"/>
              <a:ea typeface="+mn-ea"/>
              <a:cs typeface="+mn-cs"/>
            </a:rPr>
            <a:t>Education Field</a:t>
          </a:r>
        </a:p>
      </xdr:txBody>
    </xdr:sp>
    <xdr:clientData/>
  </xdr:twoCellAnchor>
  <xdr:twoCellAnchor>
    <xdr:from>
      <xdr:col>19</xdr:col>
      <xdr:colOff>455897</xdr:colOff>
      <xdr:row>29</xdr:row>
      <xdr:rowOff>0</xdr:rowOff>
    </xdr:from>
    <xdr:to>
      <xdr:col>22</xdr:col>
      <xdr:colOff>48846</xdr:colOff>
      <xdr:row>30</xdr:row>
      <xdr:rowOff>89551</xdr:rowOff>
    </xdr:to>
    <xdr:sp macro="" textlink="">
      <xdr:nvSpPr>
        <xdr:cNvPr id="90" name="TextBox 89">
          <a:extLst>
            <a:ext uri="{FF2B5EF4-FFF2-40B4-BE49-F238E27FC236}">
              <a16:creationId xmlns:a16="http://schemas.microsoft.com/office/drawing/2014/main" id="{B0475674-3E98-FA5B-523E-E80DAF4CFF0E}"/>
            </a:ext>
          </a:extLst>
        </xdr:cNvPr>
        <xdr:cNvSpPr txBox="1"/>
      </xdr:nvSpPr>
      <xdr:spPr>
        <a:xfrm>
          <a:off x="12830256" y="5430064"/>
          <a:ext cx="1546795" cy="276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400" b="1">
              <a:solidFill>
                <a:schemeClr val="accent2">
                  <a:lumMod val="50000"/>
                </a:schemeClr>
              </a:solidFill>
              <a:latin typeface="Aptos" panose="020B0004020202020204" pitchFamily="34" charset="0"/>
              <a:ea typeface="+mn-ea"/>
              <a:cs typeface="+mn-cs"/>
            </a:rPr>
            <a:t>Filters</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0.40328</cdr:x>
      <cdr:y>0.45614</cdr:y>
    </cdr:from>
    <cdr:to>
      <cdr:x>0.62328</cdr:x>
      <cdr:y>0.62281</cdr:y>
    </cdr:to>
    <cdr:sp macro="" textlink="">
      <cdr:nvSpPr>
        <cdr:cNvPr id="2" name="TextBox 1">
          <a:extLst xmlns:a="http://schemas.openxmlformats.org/drawingml/2006/main">
            <a:ext uri="{FF2B5EF4-FFF2-40B4-BE49-F238E27FC236}">
              <a16:creationId xmlns:a16="http://schemas.microsoft.com/office/drawing/2014/main" id="{CB964680-A27A-0B10-2FC7-D19FE91119AC}"/>
            </a:ext>
          </a:extLst>
        </cdr:cNvPr>
        <cdr:cNvSpPr txBox="1"/>
      </cdr:nvSpPr>
      <cdr:spPr>
        <a:xfrm xmlns:a="http://schemas.openxmlformats.org/drawingml/2006/main">
          <a:off x="432778" y="423334"/>
          <a:ext cx="236090" cy="154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12.xml><?xml version="1.0" encoding="utf-8"?>
<c:userShapes xmlns:c="http://schemas.openxmlformats.org/drawingml/2006/chart">
  <cdr:relSizeAnchor xmlns:cdr="http://schemas.openxmlformats.org/drawingml/2006/chartDrawing">
    <cdr:from>
      <cdr:x>0.35753</cdr:x>
      <cdr:y>0.38014</cdr:y>
    </cdr:from>
    <cdr:to>
      <cdr:x>0.67933</cdr:x>
      <cdr:y>0.56648</cdr:y>
    </cdr:to>
    <cdr:sp macro="" textlink="Gender!$B$11">
      <cdr:nvSpPr>
        <cdr:cNvPr id="2" name="TextBox 66">
          <a:extLst xmlns:a="http://schemas.openxmlformats.org/drawingml/2006/main">
            <a:ext uri="{FF2B5EF4-FFF2-40B4-BE49-F238E27FC236}">
              <a16:creationId xmlns:a16="http://schemas.microsoft.com/office/drawing/2014/main" id="{AE66F32F-8133-54CB-371A-DF6D86373C60}"/>
            </a:ext>
          </a:extLst>
        </cdr:cNvPr>
        <cdr:cNvSpPr txBox="1"/>
      </cdr:nvSpPr>
      <cdr:spPr>
        <a:xfrm xmlns:a="http://schemas.openxmlformats.org/drawingml/2006/main">
          <a:off x="514838" y="547404"/>
          <a:ext cx="463390" cy="26832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1EE459ED-88F4-4DDA-B7C3-E1EEA9BA6E3F}" type="TxLink">
            <a:rPr lang="en-US" sz="1200" b="1" i="0" u="none" strike="noStrike">
              <a:solidFill>
                <a:srgbClr val="000000"/>
              </a:solidFill>
              <a:latin typeface="Calibri"/>
              <a:ea typeface="Calibri"/>
              <a:cs typeface="Calibri"/>
            </a:rPr>
            <a:pPr/>
            <a:t>882</a:t>
          </a:fld>
          <a:endParaRPr lang="en-IN" sz="1100" b="1"/>
        </a:p>
      </cdr:txBody>
    </cdr:sp>
  </cdr:relSizeAnchor>
</c:userShape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DELL" refreshedDate="45155.490399305556" createdVersion="8" refreshedVersion="8" minRefreshableVersion="3" recordCount="1470" xr:uid="{EAD49CEE-E940-4708-B130-FF9B16B3F77F}">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562772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61D417-3868-4D7C-863F-6F595D36505F}"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1">
    <format dxfId="2">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F7035-69A0-45E0-9D39-9903BE1CDED0}"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1">
      <pivotArea outline="0" collapsedLevelsAreSubtotals="1" fieldPosition="0"/>
    </format>
    <format dxfId="0">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293C6-56CD-4B0B-95E2-AF6619024CEA}"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A92DD9-6E55-4428-9207-09B591C0D237}"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69F7AA-2B1A-4CC2-98F9-1B0FB6FC828D}"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3D6A36-C4D0-4F24-A0F9-939742FF6A13}"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B8011E-56BB-4278-BC9D-9C1F013B4819}" name="Attrition by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B5978C-C488-4D23-83C7-FD2E75BBA98C}"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DF497C24-2054-49DB-8AA7-761BBA8FF976}" sourceName="Gender">
  <pivotTables>
    <pivotTable tabId="9" name="Gender"/>
    <pivotTable tabId="11" name="Attrition by Job"/>
    <pivotTable tabId="13" name="Attrition by Age"/>
    <pivotTable tabId="12" name="Dept. Wise Attrition"/>
    <pivotTable tabId="10" name="Education by Attrition"/>
    <pivotTable tabId="7" name="KPI"/>
    <pivotTable tabId="15" name="Marital Status"/>
    <pivotTable tabId="8" name="Rating"/>
  </pivotTables>
  <data>
    <tabular pivotCacheId="19562772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6549C5B-E6BE-4626-A2CF-D803E53707BD}" sourceName="Department">
  <pivotTables>
    <pivotTable tabId="15" name="Marital Status"/>
    <pivotTable tabId="11" name="Attrition by Job"/>
    <pivotTable tabId="13" name="Attrition by Age"/>
    <pivotTable tabId="12" name="Dept. Wise Attrition"/>
    <pivotTable tabId="10" name="Education by Attrition"/>
    <pivotTable tabId="9" name="Gender"/>
    <pivotTable tabId="7" name="KPI"/>
    <pivotTable tabId="8" name="Rating"/>
  </pivotTables>
  <data>
    <tabular pivotCacheId="195627723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106F6B1-190E-45CB-82CB-50B922F62340}" sourceName="Education Field">
  <pivotTables>
    <pivotTable tabId="15" name="Marital Status"/>
    <pivotTable tabId="11" name="Attrition by Job"/>
    <pivotTable tabId="13" name="Attrition by Age"/>
    <pivotTable tabId="12" name="Dept. Wise Attrition"/>
    <pivotTable tabId="10" name="Education by Attrition"/>
    <pivotTable tabId="9" name="Gender"/>
    <pivotTable tabId="7" name="KPI"/>
    <pivotTable tabId="8" name="Rating"/>
  </pivotTables>
  <data>
    <tabular pivotCacheId="195627723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383671F-EB71-42D7-8607-07E2940C30A0}"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7D0104A-3F2C-4002-91C3-6CDB7985F88F}" cache="Slicer_Gender2" caption="Gender" rowHeight="262466"/>
  <slicer name="Education Field" xr10:uid="{1CD366F2-D209-48B0-BC79-A78779C2319D}" cache="Slicer_Education_Field1"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2828DEE-FABE-4B69-96F6-862FAA83F62B}" cache="Slicer_Gender2"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E26F4E3-A022-4940-AC03-8847071A2772}" cache="Slicer_Department" caption="Department" rowHeight="262466"/>
  <slicer name="Education Field 1" xr10:uid="{A782B587-AA17-433B-9CBF-95C7F10AD1E3}" cache="Slicer_Education_Field1"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F9B1EF7-421F-444E-818F-471FA55A2F58}" cache="Slicer_Gender2" caption="Gender" columnCount="2" showCaption="0" style="Slicer Style 1" rowHeight="262466"/>
  <slicer name="Department 1" xr10:uid="{1738963B-3C4B-4BDD-B177-11470EE3D598}" cache="Slicer_Department" caption="Department" showCaption="0" style="Slicer Style 1" rowHeight="262466"/>
  <slicer name="Education Field 2" xr10:uid="{0B53D7E0-1CE2-4625-BFEB-BF04E0E10E1B}" cache="Slicer_Education_Field1" caption="Education Field" showCaption="0" style="Slicer Style 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9AB6-55AE-40FB-B8C9-A9BE83B453CA}">
  <dimension ref="A3:E8"/>
  <sheetViews>
    <sheetView zoomScale="87" zoomScaleNormal="87" workbookViewId="0">
      <selection activeCell="C13" sqref="C13"/>
    </sheetView>
  </sheetViews>
  <sheetFormatPr defaultRowHeight="15.5" x14ac:dyDescent="0.35"/>
  <cols>
    <col min="1" max="1" width="23.83203125" bestFit="1" customWidth="1"/>
    <col min="2" max="2" width="22.25" bestFit="1" customWidth="1"/>
    <col min="3" max="3" width="13.08203125" bestFit="1" customWidth="1"/>
    <col min="4" max="4" width="15.25" bestFit="1" customWidth="1"/>
    <col min="5" max="5" width="11.9140625" bestFit="1" customWidth="1"/>
  </cols>
  <sheetData>
    <row r="3" spans="1:5" x14ac:dyDescent="0.35">
      <c r="A3" s="8" t="s">
        <v>1554</v>
      </c>
      <c r="B3" s="9" t="s">
        <v>1555</v>
      </c>
      <c r="C3" s="10" t="s">
        <v>1556</v>
      </c>
    </row>
    <row r="4" spans="1:5" x14ac:dyDescent="0.35">
      <c r="A4" s="4">
        <v>1470</v>
      </c>
      <c r="B4" s="6">
        <v>237</v>
      </c>
      <c r="C4" s="5">
        <v>36.923809523809524</v>
      </c>
    </row>
    <row r="7" spans="1:5" x14ac:dyDescent="0.35">
      <c r="A7" s="11" t="s">
        <v>1557</v>
      </c>
      <c r="B7" s="11" t="s">
        <v>1558</v>
      </c>
      <c r="C7" s="11" t="s">
        <v>1559</v>
      </c>
      <c r="D7" s="11" t="s">
        <v>1560</v>
      </c>
      <c r="E7" s="11" t="s">
        <v>1561</v>
      </c>
    </row>
    <row r="8" spans="1:5" x14ac:dyDescent="0.35">
      <c r="A8" s="12">
        <f>GETPIVOTDATA("Count of Employee Number",$A$3)</f>
        <v>1470</v>
      </c>
      <c r="B8" s="12">
        <f>GETPIVOTDATA("Sum of CF_attrition count",$A$3)</f>
        <v>237</v>
      </c>
      <c r="C8" s="12">
        <f>GETPIVOTDATA("Average of Age",$A$3)</f>
        <v>36.923809523809524</v>
      </c>
      <c r="D8" s="12">
        <f>A8-B8</f>
        <v>1233</v>
      </c>
      <c r="E8" s="1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F767-1F1B-462E-8DD7-AEBBA8D68E8C}">
  <dimension ref="A3:C7"/>
  <sheetViews>
    <sheetView workbookViewId="0">
      <selection activeCell="F13" sqref="F13"/>
    </sheetView>
  </sheetViews>
  <sheetFormatPr defaultRowHeight="15.5" x14ac:dyDescent="0.35"/>
  <cols>
    <col min="1" max="1" width="23" bestFit="1" customWidth="1"/>
  </cols>
  <sheetData>
    <row r="3" spans="1:3" x14ac:dyDescent="0.35">
      <c r="A3" s="15" t="s">
        <v>1562</v>
      </c>
    </row>
    <row r="4" spans="1:3" x14ac:dyDescent="0.35">
      <c r="A4" s="14">
        <v>2.6265306122448981</v>
      </c>
    </row>
    <row r="6" spans="1:3" x14ac:dyDescent="0.35">
      <c r="A6" s="16" t="s">
        <v>1563</v>
      </c>
      <c r="B6" s="17">
        <f>GETPIVOTDATA("Job Satisfaction",$A$3)</f>
        <v>2.6265306122448981</v>
      </c>
      <c r="C6">
        <f>B6/4</f>
        <v>0.65663265306122454</v>
      </c>
    </row>
    <row r="7" spans="1:3" x14ac:dyDescent="0.35">
      <c r="A7" s="16" t="s">
        <v>1564</v>
      </c>
      <c r="B7" s="1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E76F4-165C-47B0-95F2-B9C7B6504F6A}">
  <dimension ref="A3:C11"/>
  <sheetViews>
    <sheetView workbookViewId="0">
      <selection activeCell="C11" sqref="C11"/>
    </sheetView>
  </sheetViews>
  <sheetFormatPr defaultRowHeight="15.5" x14ac:dyDescent="0.35"/>
  <cols>
    <col min="1" max="1" width="12" bestFit="1" customWidth="1"/>
    <col min="2" max="2" width="23.83203125" bestFit="1" customWidth="1"/>
  </cols>
  <sheetData>
    <row r="3" spans="1:3" x14ac:dyDescent="0.35">
      <c r="A3" s="18" t="s">
        <v>1565</v>
      </c>
      <c r="B3" s="2" t="s">
        <v>1554</v>
      </c>
    </row>
    <row r="4" spans="1:3" x14ac:dyDescent="0.35">
      <c r="A4" s="19" t="s">
        <v>51</v>
      </c>
      <c r="B4" s="2">
        <v>588</v>
      </c>
    </row>
    <row r="5" spans="1:3" x14ac:dyDescent="0.35">
      <c r="A5" s="20" t="s">
        <v>62</v>
      </c>
      <c r="B5" s="21">
        <v>882</v>
      </c>
    </row>
    <row r="6" spans="1:3" x14ac:dyDescent="0.35">
      <c r="A6" s="22" t="s">
        <v>1566</v>
      </c>
      <c r="B6" s="3">
        <v>1470</v>
      </c>
    </row>
    <row r="9" spans="1:3" x14ac:dyDescent="0.35">
      <c r="A9" s="23" t="s">
        <v>8</v>
      </c>
      <c r="B9" t="s">
        <v>1568</v>
      </c>
      <c r="C9" t="s">
        <v>1567</v>
      </c>
    </row>
    <row r="10" spans="1:3" x14ac:dyDescent="0.35">
      <c r="A10" s="23" t="s">
        <v>51</v>
      </c>
      <c r="B10">
        <f>IFERROR(GETPIVOTDATA("Employee Number",$A$3,"Gender","Female"),0)</f>
        <v>588</v>
      </c>
      <c r="C10" s="7">
        <f>IFERROR(B10/GETPIVOTDATA("Employee Number",$A$3),0)</f>
        <v>0.4</v>
      </c>
    </row>
    <row r="11" spans="1:3" x14ac:dyDescent="0.35">
      <c r="A11" s="23" t="s">
        <v>62</v>
      </c>
      <c r="B11">
        <f>IFERROR(GETPIVOTDATA("Employee Number",$A$3,"Gender","Male"),0)</f>
        <v>882</v>
      </c>
      <c r="C11" s="7">
        <f>IFERROR(B11/GETPIVOTDATA("Employee Number",$A$3),0)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C794-4EE3-4481-8FD3-1550C20D814B}">
  <dimension ref="A3:B9"/>
  <sheetViews>
    <sheetView workbookViewId="0">
      <selection activeCell="B5" sqref="B5"/>
    </sheetView>
  </sheetViews>
  <sheetFormatPr defaultRowHeight="15.5" x14ac:dyDescent="0.35"/>
  <cols>
    <col min="1" max="1" width="15.58203125" bestFit="1" customWidth="1"/>
    <col min="2" max="2" width="22.08203125" bestFit="1" customWidth="1"/>
  </cols>
  <sheetData>
    <row r="3" spans="1:2" x14ac:dyDescent="0.35">
      <c r="A3" s="18" t="s">
        <v>1565</v>
      </c>
      <c r="B3" s="2" t="s">
        <v>1555</v>
      </c>
    </row>
    <row r="4" spans="1:2" x14ac:dyDescent="0.35">
      <c r="A4" s="19" t="s">
        <v>134</v>
      </c>
      <c r="B4" s="2">
        <v>5</v>
      </c>
    </row>
    <row r="5" spans="1:2" x14ac:dyDescent="0.35">
      <c r="A5" s="20" t="s">
        <v>65</v>
      </c>
      <c r="B5" s="21">
        <v>31</v>
      </c>
    </row>
    <row r="6" spans="1:2" x14ac:dyDescent="0.35">
      <c r="A6" s="20" t="s">
        <v>55</v>
      </c>
      <c r="B6" s="21">
        <v>44</v>
      </c>
    </row>
    <row r="7" spans="1:2" x14ac:dyDescent="0.35">
      <c r="A7" s="20" t="s">
        <v>71</v>
      </c>
      <c r="B7" s="21">
        <v>58</v>
      </c>
    </row>
    <row r="8" spans="1:2" x14ac:dyDescent="0.35">
      <c r="A8" s="20" t="s">
        <v>77</v>
      </c>
      <c r="B8" s="21">
        <v>99</v>
      </c>
    </row>
    <row r="9" spans="1:2" x14ac:dyDescent="0.35">
      <c r="A9" s="22" t="s">
        <v>1566</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3D1C7-F9DC-473F-9459-132B5E5208A7}">
  <dimension ref="A3:E13"/>
  <sheetViews>
    <sheetView workbookViewId="0">
      <selection activeCell="A9" sqref="A9"/>
    </sheetView>
  </sheetViews>
  <sheetFormatPr defaultRowHeight="15.5" x14ac:dyDescent="0.35"/>
  <cols>
    <col min="1" max="1" width="22.83203125" bestFit="1" customWidth="1"/>
    <col min="2" max="2" width="22.08203125" bestFit="1" customWidth="1"/>
    <col min="4" max="4" width="22.83203125" bestFit="1" customWidth="1"/>
    <col min="5" max="5" width="13.25" bestFit="1" customWidth="1"/>
  </cols>
  <sheetData>
    <row r="3" spans="1:5" x14ac:dyDescent="0.35">
      <c r="A3" s="18" t="s">
        <v>1569</v>
      </c>
      <c r="B3" s="2" t="s">
        <v>1555</v>
      </c>
      <c r="D3" t="s">
        <v>9</v>
      </c>
      <c r="E3" t="s">
        <v>1558</v>
      </c>
    </row>
    <row r="4" spans="1:5" x14ac:dyDescent="0.35">
      <c r="A4" s="19" t="s">
        <v>83</v>
      </c>
      <c r="B4" s="2">
        <v>9</v>
      </c>
      <c r="D4" t="str">
        <f>A4</f>
        <v>Healthcare Representative</v>
      </c>
      <c r="E4">
        <f>GETPIVOTDATA("CF_attrition count",$A$3,"Job Role",A4)</f>
        <v>9</v>
      </c>
    </row>
    <row r="5" spans="1:5" x14ac:dyDescent="0.35">
      <c r="A5" s="20" t="s">
        <v>163</v>
      </c>
      <c r="B5" s="21">
        <v>12</v>
      </c>
      <c r="D5" t="str">
        <f t="shared" ref="D5:D12" si="0">A5</f>
        <v>Human Resources</v>
      </c>
      <c r="E5">
        <f t="shared" ref="E5:E12" si="1">GETPIVOTDATA("CF_attrition count",$A$3,"Job Role",A5)</f>
        <v>12</v>
      </c>
    </row>
    <row r="6" spans="1:5" x14ac:dyDescent="0.35">
      <c r="A6" s="20" t="s">
        <v>68</v>
      </c>
      <c r="B6" s="21">
        <v>62</v>
      </c>
      <c r="D6" t="str">
        <f t="shared" si="0"/>
        <v>Laboratory Technician</v>
      </c>
      <c r="E6">
        <f t="shared" si="1"/>
        <v>62</v>
      </c>
    </row>
    <row r="7" spans="1:5" x14ac:dyDescent="0.35">
      <c r="A7" s="20" t="s">
        <v>95</v>
      </c>
      <c r="B7" s="21">
        <v>5</v>
      </c>
      <c r="D7" t="str">
        <f t="shared" si="0"/>
        <v>Manager</v>
      </c>
      <c r="E7">
        <f t="shared" si="1"/>
        <v>5</v>
      </c>
    </row>
    <row r="8" spans="1:5" x14ac:dyDescent="0.35">
      <c r="A8" s="20" t="s">
        <v>81</v>
      </c>
      <c r="B8" s="21">
        <v>10</v>
      </c>
      <c r="D8" t="str">
        <f t="shared" si="0"/>
        <v>Manufacturing Director</v>
      </c>
      <c r="E8">
        <f t="shared" si="1"/>
        <v>10</v>
      </c>
    </row>
    <row r="9" spans="1:5" x14ac:dyDescent="0.35">
      <c r="A9" s="20" t="s">
        <v>101</v>
      </c>
      <c r="B9" s="21">
        <v>2</v>
      </c>
      <c r="D9" t="str">
        <f t="shared" si="0"/>
        <v>Research Director</v>
      </c>
      <c r="E9">
        <f t="shared" si="1"/>
        <v>2</v>
      </c>
    </row>
    <row r="10" spans="1:5" x14ac:dyDescent="0.35">
      <c r="A10" s="20" t="s">
        <v>63</v>
      </c>
      <c r="B10" s="21">
        <v>47</v>
      </c>
      <c r="D10" t="str">
        <f t="shared" si="0"/>
        <v>Research Scientist</v>
      </c>
      <c r="E10">
        <f t="shared" si="1"/>
        <v>47</v>
      </c>
    </row>
    <row r="11" spans="1:5" x14ac:dyDescent="0.35">
      <c r="A11" s="20" t="s">
        <v>52</v>
      </c>
      <c r="B11" s="21">
        <v>57</v>
      </c>
      <c r="D11" t="str">
        <f t="shared" si="0"/>
        <v>Sales Executive</v>
      </c>
      <c r="E11">
        <f t="shared" si="1"/>
        <v>57</v>
      </c>
    </row>
    <row r="12" spans="1:5" x14ac:dyDescent="0.35">
      <c r="A12" s="20" t="s">
        <v>99</v>
      </c>
      <c r="B12" s="21">
        <v>33</v>
      </c>
      <c r="D12" t="str">
        <f t="shared" si="0"/>
        <v>Sales Representative</v>
      </c>
      <c r="E12">
        <f t="shared" si="1"/>
        <v>33</v>
      </c>
    </row>
    <row r="13" spans="1:5" x14ac:dyDescent="0.35">
      <c r="A13" s="22" t="s">
        <v>1566</v>
      </c>
      <c r="B13" s="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E2A0E-8EF8-4C85-BC8C-FCBCAF1F0343}">
  <dimension ref="A3:B7"/>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8" t="s">
        <v>1565</v>
      </c>
      <c r="B3" s="2" t="s">
        <v>1555</v>
      </c>
    </row>
    <row r="4" spans="1:2" x14ac:dyDescent="0.35">
      <c r="A4" s="19" t="s">
        <v>161</v>
      </c>
      <c r="B4" s="24">
        <v>5.0632911392405063E-2</v>
      </c>
    </row>
    <row r="5" spans="1:2" x14ac:dyDescent="0.35">
      <c r="A5" s="20" t="s">
        <v>60</v>
      </c>
      <c r="B5" s="25">
        <v>0.56118143459915615</v>
      </c>
    </row>
    <row r="6" spans="1:2" x14ac:dyDescent="0.35">
      <c r="A6" s="20" t="s">
        <v>48</v>
      </c>
      <c r="B6" s="25">
        <v>0.3881856540084388</v>
      </c>
    </row>
    <row r="7" spans="1:2" x14ac:dyDescent="0.35">
      <c r="A7" s="22" t="s">
        <v>1566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AE8E5-BD72-43C7-A0FD-3AA5B49BC8EF}">
  <dimension ref="A3:B9"/>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8" t="s">
        <v>1565</v>
      </c>
      <c r="B3" s="2" t="s">
        <v>1555</v>
      </c>
    </row>
    <row r="4" spans="1:2" x14ac:dyDescent="0.35">
      <c r="A4" s="19" t="s">
        <v>69</v>
      </c>
      <c r="B4" s="2">
        <v>112</v>
      </c>
    </row>
    <row r="5" spans="1:2" x14ac:dyDescent="0.35">
      <c r="A5" s="20" t="s">
        <v>46</v>
      </c>
      <c r="B5" s="21">
        <v>51</v>
      </c>
    </row>
    <row r="6" spans="1:2" x14ac:dyDescent="0.35">
      <c r="A6" s="20" t="s">
        <v>92</v>
      </c>
      <c r="B6" s="21">
        <v>38</v>
      </c>
    </row>
    <row r="7" spans="1:2" x14ac:dyDescent="0.35">
      <c r="A7" s="20" t="s">
        <v>58</v>
      </c>
      <c r="B7" s="21">
        <v>25</v>
      </c>
    </row>
    <row r="8" spans="1:2" x14ac:dyDescent="0.35">
      <c r="A8" s="20" t="s">
        <v>75</v>
      </c>
      <c r="B8" s="21">
        <v>11</v>
      </c>
    </row>
    <row r="9" spans="1:2" x14ac:dyDescent="0.35">
      <c r="A9" s="22" t="s">
        <v>1566</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B593-1D46-4B81-AAF4-12E6A529D42D}">
  <dimension ref="A3:E7"/>
  <sheetViews>
    <sheetView workbookViewId="0">
      <selection activeCell="B3" sqref="B3"/>
    </sheetView>
  </sheetViews>
  <sheetFormatPr defaultRowHeight="15.5" x14ac:dyDescent="0.35"/>
  <cols>
    <col min="1" max="1" width="12" bestFit="1" customWidth="1"/>
    <col min="2" max="2" width="15.33203125" bestFit="1" customWidth="1"/>
    <col min="4" max="4" width="12.33203125" bestFit="1" customWidth="1"/>
  </cols>
  <sheetData>
    <row r="3" spans="1:5" x14ac:dyDescent="0.35">
      <c r="A3" s="18" t="s">
        <v>1565</v>
      </c>
      <c r="B3" s="2" t="s">
        <v>1570</v>
      </c>
      <c r="D3" t="s">
        <v>10</v>
      </c>
      <c r="E3" t="s">
        <v>0</v>
      </c>
    </row>
    <row r="4" spans="1:5" x14ac:dyDescent="0.35">
      <c r="A4" s="19" t="s">
        <v>79</v>
      </c>
      <c r="B4" s="2">
        <v>327</v>
      </c>
      <c r="D4" t="str">
        <f>A4</f>
        <v>Divorced</v>
      </c>
      <c r="E4">
        <f>GETPIVOTDATA("Attrition",$A$3,"Marital Status",A4)</f>
        <v>327</v>
      </c>
    </row>
    <row r="5" spans="1:5" x14ac:dyDescent="0.35">
      <c r="A5" s="20" t="s">
        <v>53</v>
      </c>
      <c r="B5" s="21">
        <v>470</v>
      </c>
      <c r="D5" t="str">
        <f>A5</f>
        <v>Single</v>
      </c>
      <c r="E5">
        <f>GETPIVOTDATA("Attrition",$A$3,"Marital Status",A5)</f>
        <v>470</v>
      </c>
    </row>
    <row r="6" spans="1:5" x14ac:dyDescent="0.35">
      <c r="A6" s="20" t="s">
        <v>64</v>
      </c>
      <c r="B6" s="21">
        <v>673</v>
      </c>
      <c r="D6" t="str">
        <f>A6</f>
        <v>Married</v>
      </c>
      <c r="E6">
        <f>GETPIVOTDATA("Attrition",$A$3,"Marital Status",A6)</f>
        <v>673</v>
      </c>
    </row>
    <row r="7" spans="1:5" x14ac:dyDescent="0.35">
      <c r="A7" s="22" t="s">
        <v>1566</v>
      </c>
      <c r="B7" s="3">
        <v>1470</v>
      </c>
    </row>
  </sheetData>
  <autoFilter ref="D3:E6" xr:uid="{0FD8B593-1D46-4B81-AAF4-12E6A529D42D}">
    <sortState xmlns:xlrd2="http://schemas.microsoft.com/office/spreadsheetml/2017/richdata2" ref="D4:E6">
      <sortCondition descending="1" ref="E3"/>
    </sortState>
  </autoFilter>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W1" sqref="W1:AR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12" sqref="I12"/>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78" zoomScaleNormal="78" workbookViewId="0">
      <selection activeCell="Q46" sqref="Q46"/>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3ECBE-E610-4F26-B1F0-7D3534CEEB4B}">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by Attrition</vt:lpstr>
      <vt:lpstr>Attrition by Job</vt:lpstr>
      <vt:lpstr>Dept. Attrition</vt:lpstr>
      <vt:lpstr>Attrittion by Age</vt:lpstr>
      <vt:lpstr>Marital Status</vt:lpstr>
      <vt:lpstr>Data</vt:lpstr>
      <vt:lpstr>Images</vt:lpstr>
      <vt:lpstr>Dashboard</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Hema Gopalan</cp:lastModifiedBy>
  <dcterms:created xsi:type="dcterms:W3CDTF">2022-12-29T16:02:46Z</dcterms:created>
  <dcterms:modified xsi:type="dcterms:W3CDTF">2023-08-25T05:28:06Z</dcterms:modified>
</cp:coreProperties>
</file>