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83fb824b9dd0bd/EmbeddedSystems/eagle/SolarCharger/"/>
    </mc:Choice>
  </mc:AlternateContent>
  <xr:revisionPtr revIDLastSave="151" documentId="8_{988B8D48-4016-4EDD-80EC-FD46F08DDBD3}" xr6:coauthVersionLast="28" xr6:coauthVersionMax="28" xr10:uidLastSave="{7B49178E-FE99-4098-9003-3080FE538F29}"/>
  <bookViews>
    <workbookView xWindow="120" yWindow="120" windowWidth="28560" windowHeight="148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Sheet1!$A$1:$L$49</definedName>
    <definedName name="_xlnm._FilterDatabase" localSheetId="1" hidden="1">Sheet2!$A$1:$F$33</definedName>
    <definedName name="_xlnm.Print_Area" localSheetId="0">Sheet1!$A$1:$I$49</definedName>
  </definedNames>
  <calcPr calcId="171027"/>
</workbook>
</file>

<file path=xl/calcChain.xml><?xml version="1.0" encoding="utf-8"?>
<calcChain xmlns="http://schemas.openxmlformats.org/spreadsheetml/2006/main">
  <c r="L58" i="1" l="1"/>
  <c r="K46" i="1"/>
  <c r="L46" i="1" s="1"/>
  <c r="K45" i="1"/>
  <c r="L45" i="1" s="1"/>
  <c r="K22" i="1"/>
  <c r="L22" i="1" s="1"/>
  <c r="K38" i="1"/>
  <c r="L38" i="1" s="1"/>
  <c r="K37" i="1"/>
  <c r="L37" i="1" s="1"/>
  <c r="K42" i="1"/>
  <c r="L42" i="1" s="1"/>
  <c r="K41" i="1"/>
  <c r="L41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9" i="1"/>
  <c r="L39" i="1" s="1"/>
  <c r="K40" i="1"/>
  <c r="L40" i="1" s="1"/>
  <c r="K43" i="1"/>
  <c r="L43" i="1" s="1"/>
  <c r="K44" i="1"/>
  <c r="L44" i="1" s="1"/>
  <c r="K47" i="1"/>
  <c r="L47" i="1" s="1"/>
  <c r="K48" i="1"/>
  <c r="L48" i="1" s="1"/>
  <c r="K49" i="1"/>
  <c r="L49" i="1" s="1"/>
  <c r="K2" i="1"/>
  <c r="L2" i="1" s="1"/>
  <c r="K52" i="1" l="1"/>
  <c r="L52" i="1"/>
  <c r="L53" i="1" s="1"/>
  <c r="L54" i="1" s="1"/>
</calcChain>
</file>

<file path=xl/sharedStrings.xml><?xml version="1.0" encoding="utf-8"?>
<sst xmlns="http://schemas.openxmlformats.org/spreadsheetml/2006/main" count="583" uniqueCount="301">
  <si>
    <t>Value</t>
  </si>
  <si>
    <t>Package</t>
  </si>
  <si>
    <t>Parts</t>
  </si>
  <si>
    <t>Description</t>
  </si>
  <si>
    <t>CC0805</t>
  </si>
  <si>
    <t>100k</t>
  </si>
  <si>
    <t>RESISTORR0805</t>
  </si>
  <si>
    <t>R0805</t>
  </si>
  <si>
    <t>C1, C2, C3, C7, C8, C9, C11, C12, C13, C14, C16, C17, C23, C24, C26, C29, C30, C33, C34, C36, C37, C38, C41, C43, C44</t>
  </si>
  <si>
    <t>R2, R9, R11, R12, R13</t>
  </si>
  <si>
    <t>C6, C25, C31, C32</t>
  </si>
  <si>
    <t>15p</t>
  </si>
  <si>
    <t>C20, C21, C27, C42</t>
  </si>
  <si>
    <t>18u</t>
  </si>
  <si>
    <t>L2</t>
  </si>
  <si>
    <t>R6</t>
  </si>
  <si>
    <t>220k</t>
  </si>
  <si>
    <t>R29</t>
  </si>
  <si>
    <t>22k</t>
  </si>
  <si>
    <t>R30</t>
  </si>
  <si>
    <t>22u 6V3</t>
  </si>
  <si>
    <t>C15, C28, C39, C40</t>
  </si>
  <si>
    <t>22uH</t>
  </si>
  <si>
    <t>L1</t>
  </si>
  <si>
    <t>IC8</t>
  </si>
  <si>
    <t>R25, R27</t>
  </si>
  <si>
    <t>300k</t>
  </si>
  <si>
    <t>4.7u</t>
  </si>
  <si>
    <t>L3</t>
  </si>
  <si>
    <t>43k</t>
  </si>
  <si>
    <t>R19</t>
  </si>
  <si>
    <t>470u 25V</t>
  </si>
  <si>
    <t>C4, C5, C10</t>
  </si>
  <si>
    <t>51k</t>
  </si>
  <si>
    <t>R20, R22</t>
  </si>
  <si>
    <t>620k</t>
  </si>
  <si>
    <t>68k</t>
  </si>
  <si>
    <t>R24, R26</t>
  </si>
  <si>
    <t>6p8</t>
  </si>
  <si>
    <t>C18, C19</t>
  </si>
  <si>
    <t>75k</t>
  </si>
  <si>
    <t>R21</t>
  </si>
  <si>
    <t>ABM3-8.000MHZ-D2Y-T</t>
  </si>
  <si>
    <t>X2</t>
  </si>
  <si>
    <t>Crystal</t>
  </si>
  <si>
    <t>ABS07-120-32.768KHZ-T</t>
  </si>
  <si>
    <t>X1</t>
  </si>
  <si>
    <t>ICSP</t>
  </si>
  <si>
    <t>CON3</t>
  </si>
  <si>
    <t>6-pin header</t>
  </si>
  <si>
    <t>IC2, IC4</t>
  </si>
  <si>
    <t>Current-Shunt Monitors</t>
  </si>
  <si>
    <t>LMT86</t>
  </si>
  <si>
    <t>SC70-5</t>
  </si>
  <si>
    <t>IC7</t>
  </si>
  <si>
    <t>Analog Temperature Sensors with Class-AB Output</t>
  </si>
  <si>
    <t>SSOP8</t>
  </si>
  <si>
    <t>IC12, IC13</t>
  </si>
  <si>
    <t>MCP3428</t>
  </si>
  <si>
    <t>SO14</t>
  </si>
  <si>
    <t>IC1</t>
  </si>
  <si>
    <t>MIC4605-1YM</t>
  </si>
  <si>
    <t>MIC4605</t>
  </si>
  <si>
    <t>SOIC8</t>
  </si>
  <si>
    <t>IC3</t>
  </si>
  <si>
    <t>NTR4101PT1G</t>
  </si>
  <si>
    <t>SOT23</t>
  </si>
  <si>
    <t>Q4, Q10</t>
  </si>
  <si>
    <t>NX3008NBKW</t>
  </si>
  <si>
    <t>Q1, Q3, Q7, Q8, Q9, Q15</t>
  </si>
  <si>
    <t>N-Channel MOSFET</t>
  </si>
  <si>
    <t>PIC18F46J50</t>
  </si>
  <si>
    <t>TQFP44</t>
  </si>
  <si>
    <t>IC5</t>
  </si>
  <si>
    <t>Low-power 8bit microcontroller with USB</t>
  </si>
  <si>
    <t>PMEG3010BER</t>
  </si>
  <si>
    <t>PSMN6R0-30YL</t>
  </si>
  <si>
    <t>R3, R7</t>
  </si>
  <si>
    <t>IC10</t>
  </si>
  <si>
    <t>TPS54428</t>
  </si>
  <si>
    <t>SOIC8_PWRPAD</t>
  </si>
  <si>
    <t>IC11</t>
  </si>
  <si>
    <t>TPS62120</t>
  </si>
  <si>
    <t>SOT-23-8</t>
  </si>
  <si>
    <t>IC9</t>
  </si>
  <si>
    <t>15V, 75mA, 800kHz High Efficient Buck Converter</t>
  </si>
  <si>
    <t>TS6001</t>
  </si>
  <si>
    <t>IC6</t>
  </si>
  <si>
    <t>USB_A</t>
  </si>
  <si>
    <t>X3, X4</t>
  </si>
  <si>
    <t>CON2</t>
  </si>
  <si>
    <t>Ceramic capacitor</t>
  </si>
  <si>
    <t>Electrolytic capacitor</t>
  </si>
  <si>
    <t>Resistor</t>
  </si>
  <si>
    <t>32.768kHz</t>
  </si>
  <si>
    <t>8MHz</t>
  </si>
  <si>
    <t>Voltage Reference</t>
  </si>
  <si>
    <t>Type A USB connector</t>
  </si>
  <si>
    <t>R5, R10, R17, R28, R32</t>
  </si>
  <si>
    <t>5R6</t>
  </si>
  <si>
    <t>R4, R14, R16, R31</t>
  </si>
  <si>
    <t>Quantity</t>
  </si>
  <si>
    <t>Manufacturer</t>
  </si>
  <si>
    <t>Model</t>
  </si>
  <si>
    <t>Marking</t>
  </si>
  <si>
    <t>Farnell</t>
  </si>
  <si>
    <t>Unit Price</t>
  </si>
  <si>
    <t>Price</t>
  </si>
  <si>
    <t>Price inkl MwSt</t>
  </si>
  <si>
    <t>0805, metric 2012</t>
  </si>
  <si>
    <t>Inductor</t>
  </si>
  <si>
    <t>P-channel MOSFET</t>
  </si>
  <si>
    <t>n/a</t>
  </si>
  <si>
    <t>5mm x 3.2mm</t>
  </si>
  <si>
    <t>Abracon</t>
  </si>
  <si>
    <t>080</t>
  </si>
  <si>
    <t>Board</t>
  </si>
  <si>
    <t>78x85mm</t>
  </si>
  <si>
    <t>soldernerd.com</t>
  </si>
  <si>
    <t>Q2, Q5, Q6, Q11, Q12, Q13, Q14</t>
  </si>
  <si>
    <t>Schottky diode</t>
  </si>
  <si>
    <t>Type B USB 2.0 Connector</t>
  </si>
  <si>
    <t>USB B</t>
  </si>
  <si>
    <t>Multicomp</t>
  </si>
  <si>
    <t xml:space="preserve">USB-B-S-RA </t>
  </si>
  <si>
    <t>TE Connectivity</t>
  </si>
  <si>
    <t>TLR2B10DR007FTDG</t>
  </si>
  <si>
    <t>7mOhms 1% 1W</t>
  </si>
  <si>
    <t>1206, metric 3216</t>
  </si>
  <si>
    <t>3.2mm x 1.5mm</t>
  </si>
  <si>
    <t>SOD123-W</t>
  </si>
  <si>
    <t>NXP</t>
  </si>
  <si>
    <t>Weidmueller</t>
  </si>
  <si>
    <t>3-pin-header</t>
  </si>
  <si>
    <t>200 mil</t>
  </si>
  <si>
    <t>PM5.08/3/90</t>
  </si>
  <si>
    <t>CON1, CON6</t>
  </si>
  <si>
    <t>Microchip</t>
  </si>
  <si>
    <t>Coilcraft</t>
  </si>
  <si>
    <t>MSS1210-223MED</t>
  </si>
  <si>
    <t>12mm x 12mm</t>
  </si>
  <si>
    <t>SC70-6</t>
  </si>
  <si>
    <t>Gain=50</t>
  </si>
  <si>
    <t>Texas Instruments</t>
  </si>
  <si>
    <t>INA213AIDCKT</t>
  </si>
  <si>
    <t>16-Bit, 4-Channel Analog-to-Digital Converter</t>
  </si>
  <si>
    <t>EEPROM</t>
  </si>
  <si>
    <t>16Kbit</t>
  </si>
  <si>
    <t>SOT23-5</t>
  </si>
  <si>
    <t>24AA16T-I/OT</t>
  </si>
  <si>
    <t>B5xx</t>
  </si>
  <si>
    <t>2.5V</t>
  </si>
  <si>
    <t>10mm x 12.5mm</t>
  </si>
  <si>
    <t>Panasonic</t>
  </si>
  <si>
    <t>EEUFR1E471B</t>
  </si>
  <si>
    <t>MC32593</t>
  </si>
  <si>
    <t>MCP14A0153-E/MS</t>
  </si>
  <si>
    <t>30V</t>
  </si>
  <si>
    <t>LFPAK / SOT669</t>
  </si>
  <si>
    <t>LPS3015-183MRB</t>
  </si>
  <si>
    <t>2.95mm x 2.95mm x 1.4mm</t>
  </si>
  <si>
    <t>MSS1048-472NLC</t>
  </si>
  <si>
    <t>10.2mm x 10.2mm x 4.8mm</t>
  </si>
  <si>
    <t>On Semiconductor</t>
  </si>
  <si>
    <t>TDK</t>
  </si>
  <si>
    <t xml:space="preserve"> C3216X5R0J226M085AC</t>
  </si>
  <si>
    <t>Murata</t>
  </si>
  <si>
    <t>GRM219R71E105KA88D</t>
  </si>
  <si>
    <t>1u 25V</t>
  </si>
  <si>
    <t>MC0805B106K6R3CT</t>
  </si>
  <si>
    <t>100nF, 50V, X7R</t>
  </si>
  <si>
    <t xml:space="preserve">MC0805B104K500CT </t>
  </si>
  <si>
    <t>1002</t>
  </si>
  <si>
    <t xml:space="preserve">MC01W0805122K </t>
  </si>
  <si>
    <t>27k</t>
  </si>
  <si>
    <t>MC01W0805127K</t>
  </si>
  <si>
    <t xml:space="preserve">MC01W0805143K </t>
  </si>
  <si>
    <t>MC01W0805151K</t>
  </si>
  <si>
    <t xml:space="preserve">MC01W0805168K </t>
  </si>
  <si>
    <t>MC01W0805175K</t>
  </si>
  <si>
    <t>MC01W08051220K</t>
  </si>
  <si>
    <t>MC01W08051300K</t>
  </si>
  <si>
    <t xml:space="preserve">MC01W08051620K </t>
  </si>
  <si>
    <t>1.5A Dual MOSFET Driver</t>
  </si>
  <si>
    <t>Synchronous Step-Down Converter</t>
  </si>
  <si>
    <t>85V Half-Bridge MOSFET Driver</t>
  </si>
  <si>
    <t>Qty</t>
  </si>
  <si>
    <t>Device</t>
  </si>
  <si>
    <t>C0805</t>
  </si>
  <si>
    <t>Capacitor</t>
  </si>
  <si>
    <t>RESISTOR, European symbol</t>
  </si>
  <si>
    <t>100n</t>
  </si>
  <si>
    <t>10k</t>
  </si>
  <si>
    <t>10u 25V</t>
  </si>
  <si>
    <t>CC1206</t>
  </si>
  <si>
    <t>C1206</t>
  </si>
  <si>
    <t>15V</t>
  </si>
  <si>
    <t>DO214AC</t>
  </si>
  <si>
    <t>D6</t>
  </si>
  <si>
    <t>18V</t>
  </si>
  <si>
    <t>D5</t>
  </si>
  <si>
    <t>1k</t>
  </si>
  <si>
    <t>R33, R34, R35</t>
  </si>
  <si>
    <t>1u</t>
  </si>
  <si>
    <t>C_POLARIZED10MM</t>
  </si>
  <si>
    <t>10MM</t>
  </si>
  <si>
    <t>CRYSTAL5X3.2MM</t>
  </si>
  <si>
    <t>5X3.2MM</t>
  </si>
  <si>
    <t>CRYSTAL3.2X1.5</t>
  </si>
  <si>
    <t>3.2X1.5MM</t>
  </si>
  <si>
    <t>CON_2X100MIL</t>
  </si>
  <si>
    <t>100MIL_2X</t>
  </si>
  <si>
    <t>CON7</t>
  </si>
  <si>
    <t>2-pin header</t>
  </si>
  <si>
    <t>CON_3X100MIL</t>
  </si>
  <si>
    <t>100MIL_3X</t>
  </si>
  <si>
    <t>CON4, CON5</t>
  </si>
  <si>
    <t>3-pin header</t>
  </si>
  <si>
    <t>CON_4X200MIL</t>
  </si>
  <si>
    <t>200MIL_4X</t>
  </si>
  <si>
    <t>CON1</t>
  </si>
  <si>
    <t>4-pin header</t>
  </si>
  <si>
    <t>CON_8X200MIL</t>
  </si>
  <si>
    <t>200MIL_8X</t>
  </si>
  <si>
    <t>CON6</t>
  </si>
  <si>
    <t>8-pin header</t>
  </si>
  <si>
    <t>D1, D2, D3, D4</t>
  </si>
  <si>
    <t>R007</t>
  </si>
  <si>
    <t>RESISTORR1206</t>
  </si>
  <si>
    <t>R1206</t>
  </si>
  <si>
    <t>TBD</t>
  </si>
  <si>
    <t>R18, R23</t>
  </si>
  <si>
    <t>10uF, 25V, X7R</t>
  </si>
  <si>
    <t>Zener diode</t>
  </si>
  <si>
    <t>Adesto</t>
  </si>
  <si>
    <t>Solar Charger Rev D</t>
  </si>
  <si>
    <t>Texas</t>
  </si>
  <si>
    <t>REF2925AIDBZR</t>
  </si>
  <si>
    <t>MCWR08X1003FTL</t>
  </si>
  <si>
    <t>MCWR08X1002FTL</t>
  </si>
  <si>
    <t xml:space="preserve">2   USB_A                 USB_A             USB_A        X3, X4                                                                                                                                                                                     </t>
  </si>
  <si>
    <t xml:space="preserve">1   USB_BMULTICOMP        USB_BMULTICOMP    USB_B        CON2                                                                                                                  Type B USB connector                                                 </t>
  </si>
  <si>
    <t>R1, R8</t>
  </si>
  <si>
    <t>ZENERDO214</t>
  </si>
  <si>
    <t>INDUCTORLPS3015</t>
  </si>
  <si>
    <t>LPS3015</t>
  </si>
  <si>
    <t>C22, C35, C45, C46, C47</t>
  </si>
  <si>
    <t>INDUCTORMSS1210</t>
  </si>
  <si>
    <t>MSS1210</t>
  </si>
  <si>
    <t>24AA16</t>
  </si>
  <si>
    <t>SOT-23-5</t>
  </si>
  <si>
    <t>16K I2C Serial EEPROM</t>
  </si>
  <si>
    <t>INDUCTORMSS1038</t>
  </si>
  <si>
    <t>MSS1038</t>
  </si>
  <si>
    <t>AT45DB321E</t>
  </si>
  <si>
    <t>AT45DB161EEIAJ</t>
  </si>
  <si>
    <t>EIAJ_SOIC8</t>
  </si>
  <si>
    <t>16-Mbit DataFlash</t>
  </si>
  <si>
    <t>CON_5X100MIL</t>
  </si>
  <si>
    <t>100MIL_5X</t>
  </si>
  <si>
    <t>CON11</t>
  </si>
  <si>
    <t>5-pin header</t>
  </si>
  <si>
    <t>DISPLAY_UNIT</t>
  </si>
  <si>
    <t>BRD1</t>
  </si>
  <si>
    <t>Display Unit</t>
  </si>
  <si>
    <t>I2C</t>
  </si>
  <si>
    <t>CON_4X100MIL</t>
  </si>
  <si>
    <t>100MIL_4X</t>
  </si>
  <si>
    <t>CON8</t>
  </si>
  <si>
    <t>INA213</t>
  </si>
  <si>
    <t>INA21</t>
  </si>
  <si>
    <t>MCP14A0153</t>
  </si>
  <si>
    <t>1.5A Dual MOSFET Driver with Low Threshold Input And Enable</t>
  </si>
  <si>
    <t>16-Bit, 4-Channel ΔΣ Analog-to-Digital Converter with</t>
  </si>
  <si>
    <t>85V Half-Bridge MOSFET Driver with adaptive Dead Time</t>
  </si>
  <si>
    <t>N-FET</t>
  </si>
  <si>
    <t>N-PWR-MOSFETLFPAK</t>
  </si>
  <si>
    <t>LFPAK</t>
  </si>
  <si>
    <t>Q11, Q12, Q13, Q14</t>
  </si>
  <si>
    <t>P-FETSOT23</t>
  </si>
  <si>
    <t>N-FETSOT23</t>
  </si>
  <si>
    <t>PCB_115_90</t>
  </si>
  <si>
    <t>DRL1</t>
  </si>
  <si>
    <t>PIC18F47J53</t>
  </si>
  <si>
    <t>SCHOTTKYSOD123</t>
  </si>
  <si>
    <t>SOD123</t>
  </si>
  <si>
    <t>Q2, Q5, Q6</t>
  </si>
  <si>
    <t>SPI</t>
  </si>
  <si>
    <t>CON_6X3X2</t>
  </si>
  <si>
    <t>100MIL_3X2</t>
  </si>
  <si>
    <t>CON9</t>
  </si>
  <si>
    <t>TI_REF2925</t>
  </si>
  <si>
    <t>2.5V Voltage Reference in SOT23</t>
  </si>
  <si>
    <t>4.5V to 18V Input, 4-A Synchronous Step-Down Converter with Eco-mode</t>
  </si>
  <si>
    <t>USB_BMULTICOMP</t>
  </si>
  <si>
    <t>USB_B</t>
  </si>
  <si>
    <t>Type B USB connector</t>
  </si>
  <si>
    <t>32MBit Serial Flash</t>
  </si>
  <si>
    <t>32MBit</t>
  </si>
  <si>
    <t>EIAJ SOIC8</t>
  </si>
  <si>
    <t>Solar Charger Rev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</si>
</sst>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,courie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4" fillId="2" borderId="0" xfId="2" applyFont="1" applyBorder="1"/>
    <xf numFmtId="43" fontId="3" fillId="0" borderId="0" xfId="1" applyFont="1" applyBorder="1"/>
    <xf numFmtId="0" fontId="2" fillId="0" borderId="0" xfId="0" applyFont="1" applyBorder="1"/>
    <xf numFmtId="0" fontId="0" fillId="0" borderId="0" xfId="0" applyBorder="1"/>
    <xf numFmtId="0" fontId="4" fillId="2" borderId="0" xfId="2" applyBorder="1"/>
    <xf numFmtId="0" fontId="0" fillId="0" borderId="0" xfId="0" quotePrefix="1" applyBorder="1"/>
    <xf numFmtId="0" fontId="1" fillId="0" borderId="1" xfId="0" applyFont="1" applyBorder="1"/>
    <xf numFmtId="43" fontId="1" fillId="0" borderId="1" xfId="1" applyFont="1" applyBorder="1"/>
    <xf numFmtId="0" fontId="0" fillId="0" borderId="1" xfId="0" applyFont="1" applyBorder="1"/>
    <xf numFmtId="43" fontId="3" fillId="0" borderId="1" xfId="1" applyFont="1" applyBorder="1"/>
    <xf numFmtId="0" fontId="4" fillId="2" borderId="1" xfId="2" applyBorder="1"/>
    <xf numFmtId="0" fontId="0" fillId="0" borderId="0" xfId="0" applyFont="1" applyFill="1" applyBorder="1"/>
    <xf numFmtId="0" fontId="2" fillId="0" borderId="0" xfId="0" applyFont="1" applyAlignment="1">
      <alignment vertic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8"/>
  <sheetViews>
    <sheetView tabSelected="1" zoomScale="85" zoomScaleNormal="85" workbookViewId="0">
      <pane ySplit="1" topLeftCell="A2" activePane="bottomLeft" state="frozen"/>
      <selection pane="bottomLeft" activeCell="N31" sqref="N31"/>
    </sheetView>
  </sheetViews>
  <sheetFormatPr defaultRowHeight="15"/>
  <cols>
    <col min="1" max="1" width="10.85546875" bestFit="1" customWidth="1"/>
    <col min="2" max="2" width="48.7109375" bestFit="1" customWidth="1"/>
    <col min="3" max="3" width="15.42578125" bestFit="1" customWidth="1"/>
    <col min="4" max="4" width="25.140625" bestFit="1" customWidth="1"/>
    <col min="5" max="6" width="22.42578125" bestFit="1" customWidth="1"/>
    <col min="7" max="7" width="18.85546875" bestFit="1" customWidth="1"/>
    <col min="8" max="8" width="9.42578125" bestFit="1" customWidth="1"/>
    <col min="9" max="9" width="28.28515625" customWidth="1"/>
    <col min="10" max="10" width="11.85546875" bestFit="1" customWidth="1"/>
    <col min="11" max="11" width="7.7109375" style="6" bestFit="1" customWidth="1"/>
    <col min="12" max="12" width="18" bestFit="1" customWidth="1"/>
  </cols>
  <sheetData>
    <row r="1" spans="1:16" s="4" customFormat="1">
      <c r="A1" s="15" t="s">
        <v>101</v>
      </c>
      <c r="B1" s="15" t="s">
        <v>3</v>
      </c>
      <c r="C1" s="15" t="s">
        <v>0</v>
      </c>
      <c r="D1" s="15" t="s">
        <v>1</v>
      </c>
      <c r="E1" s="15" t="s">
        <v>102</v>
      </c>
      <c r="F1" s="15" t="s">
        <v>103</v>
      </c>
      <c r="G1" s="15" t="s">
        <v>104</v>
      </c>
      <c r="H1" s="15" t="s">
        <v>105</v>
      </c>
      <c r="I1" s="15" t="s">
        <v>2</v>
      </c>
      <c r="J1" s="15" t="s">
        <v>106</v>
      </c>
      <c r="K1" s="15" t="s">
        <v>107</v>
      </c>
      <c r="L1" s="16" t="s">
        <v>108</v>
      </c>
    </row>
    <row r="2" spans="1:16" s="6" customFormat="1">
      <c r="A2">
        <v>1</v>
      </c>
      <c r="B2" s="7" t="s">
        <v>116</v>
      </c>
      <c r="C2" s="7" t="s">
        <v>112</v>
      </c>
      <c r="D2" s="7" t="s">
        <v>117</v>
      </c>
      <c r="E2" s="7" t="s">
        <v>118</v>
      </c>
      <c r="F2" s="12" t="s">
        <v>235</v>
      </c>
      <c r="G2" s="12" t="s">
        <v>300</v>
      </c>
      <c r="H2" s="8" t="s">
        <v>112</v>
      </c>
      <c r="I2" s="7" t="s">
        <v>112</v>
      </c>
      <c r="J2" s="9">
        <v>3</v>
      </c>
      <c r="K2" s="7">
        <f t="shared" ref="K2:K22" si="0">A2*J2</f>
        <v>3</v>
      </c>
      <c r="L2" s="10">
        <f t="shared" ref="L2:L22" si="1">K2/0.92</f>
        <v>3.2608695652173911</v>
      </c>
    </row>
    <row r="3" spans="1:16">
      <c r="A3">
        <v>4</v>
      </c>
      <c r="B3" s="12" t="s">
        <v>133</v>
      </c>
      <c r="C3" s="11" t="s">
        <v>112</v>
      </c>
      <c r="D3" s="12" t="s">
        <v>134</v>
      </c>
      <c r="E3" s="12" t="s">
        <v>132</v>
      </c>
      <c r="F3" s="12" t="s">
        <v>135</v>
      </c>
      <c r="G3" s="5" t="s">
        <v>112</v>
      </c>
      <c r="H3" s="12">
        <v>1131854</v>
      </c>
      <c r="I3" s="12" t="s">
        <v>136</v>
      </c>
      <c r="J3" s="13">
        <v>0.26</v>
      </c>
      <c r="K3" s="7">
        <f t="shared" si="0"/>
        <v>1.04</v>
      </c>
      <c r="L3" s="10">
        <f t="shared" si="1"/>
        <v>1.1304347826086956</v>
      </c>
    </row>
    <row r="4" spans="1:16">
      <c r="A4">
        <v>1</v>
      </c>
      <c r="B4" s="3" t="s">
        <v>261</v>
      </c>
      <c r="C4" s="2" t="s">
        <v>47</v>
      </c>
      <c r="D4" s="3" t="s">
        <v>259</v>
      </c>
      <c r="E4" s="3"/>
      <c r="F4" s="3" t="s">
        <v>258</v>
      </c>
      <c r="G4" s="3"/>
      <c r="H4" s="3"/>
      <c r="I4" s="3" t="s">
        <v>48</v>
      </c>
      <c r="J4" s="3">
        <v>0.5</v>
      </c>
      <c r="K4" s="17">
        <f t="shared" si="0"/>
        <v>0.5</v>
      </c>
      <c r="L4" s="18">
        <f t="shared" si="1"/>
        <v>0.54347826086956519</v>
      </c>
    </row>
    <row r="5" spans="1:16">
      <c r="A5">
        <v>1</v>
      </c>
      <c r="B5" s="12" t="s">
        <v>121</v>
      </c>
      <c r="C5" s="12" t="s">
        <v>112</v>
      </c>
      <c r="D5" s="12" t="s">
        <v>122</v>
      </c>
      <c r="E5" s="12" t="s">
        <v>123</v>
      </c>
      <c r="F5" s="12" t="s">
        <v>124</v>
      </c>
      <c r="G5" s="12" t="s">
        <v>112</v>
      </c>
      <c r="H5" s="12">
        <v>2112373</v>
      </c>
      <c r="I5" s="12" t="s">
        <v>90</v>
      </c>
      <c r="J5" s="13">
        <v>0.6</v>
      </c>
      <c r="K5" s="7">
        <f t="shared" si="0"/>
        <v>0.6</v>
      </c>
      <c r="L5" s="10">
        <f t="shared" si="1"/>
        <v>0.65217391304347816</v>
      </c>
    </row>
    <row r="6" spans="1:16">
      <c r="A6">
        <v>2</v>
      </c>
      <c r="B6" s="5" t="s">
        <v>97</v>
      </c>
      <c r="C6" s="12" t="s">
        <v>112</v>
      </c>
      <c r="D6" s="12" t="s">
        <v>88</v>
      </c>
      <c r="E6" s="12" t="s">
        <v>123</v>
      </c>
      <c r="F6" s="12" t="s">
        <v>155</v>
      </c>
      <c r="G6" s="12" t="s">
        <v>112</v>
      </c>
      <c r="H6" s="12">
        <v>1696534</v>
      </c>
      <c r="I6" s="12" t="s">
        <v>89</v>
      </c>
      <c r="J6" s="13">
        <v>0.53200000000000003</v>
      </c>
      <c r="K6" s="7">
        <f t="shared" si="0"/>
        <v>1.0640000000000001</v>
      </c>
      <c r="L6" s="10">
        <f t="shared" si="1"/>
        <v>1.1565217391304348</v>
      </c>
    </row>
    <row r="7" spans="1:16">
      <c r="A7">
        <v>1</v>
      </c>
      <c r="B7" s="3" t="s">
        <v>74</v>
      </c>
      <c r="C7" s="2" t="s">
        <v>283</v>
      </c>
      <c r="D7" s="3" t="s">
        <v>72</v>
      </c>
      <c r="E7" s="3" t="s">
        <v>137</v>
      </c>
      <c r="F7" s="3" t="s">
        <v>283</v>
      </c>
      <c r="G7" s="3" t="s">
        <v>283</v>
      </c>
      <c r="H7" s="3">
        <v>1815001</v>
      </c>
      <c r="I7" s="3" t="s">
        <v>73</v>
      </c>
      <c r="J7" s="19">
        <v>4.07</v>
      </c>
      <c r="K7" s="17">
        <f t="shared" si="0"/>
        <v>4.07</v>
      </c>
      <c r="L7" s="18">
        <f t="shared" si="1"/>
        <v>4.4239130434782608</v>
      </c>
    </row>
    <row r="8" spans="1:16">
      <c r="A8">
        <v>1</v>
      </c>
      <c r="B8" s="12" t="s">
        <v>44</v>
      </c>
      <c r="C8" s="12" t="s">
        <v>95</v>
      </c>
      <c r="D8" s="12" t="s">
        <v>113</v>
      </c>
      <c r="E8" s="12" t="s">
        <v>114</v>
      </c>
      <c r="F8" s="12" t="s">
        <v>42</v>
      </c>
      <c r="G8" s="14" t="s">
        <v>115</v>
      </c>
      <c r="H8" s="12">
        <v>2101329</v>
      </c>
      <c r="I8" s="12" t="s">
        <v>43</v>
      </c>
      <c r="J8" s="13">
        <v>0.7</v>
      </c>
      <c r="K8" s="7">
        <f t="shared" si="0"/>
        <v>0.7</v>
      </c>
      <c r="L8" s="10">
        <f t="shared" si="1"/>
        <v>0.76086956521739124</v>
      </c>
    </row>
    <row r="9" spans="1:16">
      <c r="A9">
        <v>1</v>
      </c>
      <c r="B9" s="12" t="s">
        <v>44</v>
      </c>
      <c r="C9" s="11" t="s">
        <v>94</v>
      </c>
      <c r="D9" s="12" t="s">
        <v>129</v>
      </c>
      <c r="E9" s="12" t="s">
        <v>114</v>
      </c>
      <c r="F9" s="11" t="s">
        <v>45</v>
      </c>
      <c r="G9" s="12"/>
      <c r="H9" s="12">
        <v>2467864</v>
      </c>
      <c r="I9" s="12" t="s">
        <v>46</v>
      </c>
      <c r="J9" s="13">
        <v>0.76200000000000001</v>
      </c>
      <c r="K9" s="7">
        <f t="shared" si="0"/>
        <v>0.76200000000000001</v>
      </c>
      <c r="L9" s="10">
        <f t="shared" si="1"/>
        <v>0.82826086956521738</v>
      </c>
    </row>
    <row r="10" spans="1:16">
      <c r="A10">
        <v>1</v>
      </c>
      <c r="B10" s="3" t="s">
        <v>146</v>
      </c>
      <c r="C10" s="2" t="s">
        <v>147</v>
      </c>
      <c r="D10" s="3" t="s">
        <v>148</v>
      </c>
      <c r="E10" s="3" t="s">
        <v>137</v>
      </c>
      <c r="F10" s="3" t="s">
        <v>149</v>
      </c>
      <c r="G10" s="3" t="s">
        <v>150</v>
      </c>
      <c r="H10" s="3">
        <v>1331290</v>
      </c>
      <c r="I10" s="3" t="s">
        <v>24</v>
      </c>
      <c r="J10" s="19">
        <v>0.35</v>
      </c>
      <c r="K10" s="17">
        <f t="shared" si="0"/>
        <v>0.35</v>
      </c>
      <c r="L10" s="18">
        <f t="shared" si="1"/>
        <v>0.38043478260869562</v>
      </c>
    </row>
    <row r="11" spans="1:16">
      <c r="A11">
        <v>1</v>
      </c>
      <c r="B11" s="12" t="s">
        <v>297</v>
      </c>
      <c r="C11" s="12" t="s">
        <v>298</v>
      </c>
      <c r="D11" t="s">
        <v>299</v>
      </c>
      <c r="E11" s="12" t="s">
        <v>234</v>
      </c>
      <c r="F11" s="12" t="s">
        <v>254</v>
      </c>
      <c r="G11" s="12"/>
      <c r="H11" s="5">
        <v>2414318</v>
      </c>
      <c r="I11" s="12" t="s">
        <v>78</v>
      </c>
      <c r="J11" s="13">
        <v>2.4700000000000002</v>
      </c>
      <c r="K11" s="7">
        <f t="shared" si="0"/>
        <v>2.4700000000000002</v>
      </c>
      <c r="L11" s="10">
        <f t="shared" si="1"/>
        <v>2.6847826086956523</v>
      </c>
    </row>
    <row r="12" spans="1:16">
      <c r="A12">
        <v>1</v>
      </c>
      <c r="B12" s="5" t="s">
        <v>145</v>
      </c>
      <c r="C12" s="12" t="s">
        <v>112</v>
      </c>
      <c r="D12" s="12" t="s">
        <v>59</v>
      </c>
      <c r="E12" s="12" t="s">
        <v>137</v>
      </c>
      <c r="F12" s="12" t="s">
        <v>58</v>
      </c>
      <c r="G12" s="12"/>
      <c r="H12" s="12">
        <v>1801128</v>
      </c>
      <c r="I12" s="12" t="s">
        <v>60</v>
      </c>
      <c r="J12" s="13">
        <v>3.1</v>
      </c>
      <c r="K12" s="7">
        <f t="shared" si="0"/>
        <v>3.1</v>
      </c>
      <c r="L12" s="10">
        <f t="shared" si="1"/>
        <v>3.3695652173913042</v>
      </c>
    </row>
    <row r="13" spans="1:16">
      <c r="A13">
        <v>1</v>
      </c>
      <c r="B13" s="3" t="s">
        <v>96</v>
      </c>
      <c r="C13" s="2" t="s">
        <v>151</v>
      </c>
      <c r="D13" s="3" t="s">
        <v>66</v>
      </c>
      <c r="E13" s="3" t="s">
        <v>143</v>
      </c>
      <c r="F13" s="3" t="s">
        <v>237</v>
      </c>
      <c r="G13" s="3"/>
      <c r="H13" s="3">
        <v>2459773</v>
      </c>
      <c r="I13" s="3" t="s">
        <v>87</v>
      </c>
      <c r="J13" s="19">
        <v>1.1000000000000001</v>
      </c>
      <c r="K13" s="17">
        <f t="shared" si="0"/>
        <v>1.1000000000000001</v>
      </c>
      <c r="L13" s="18">
        <f t="shared" si="1"/>
        <v>1.1956521739130435</v>
      </c>
      <c r="N13">
        <v>2459773</v>
      </c>
      <c r="O13" t="s">
        <v>236</v>
      </c>
      <c r="P13" t="s">
        <v>237</v>
      </c>
    </row>
    <row r="14" spans="1:16">
      <c r="A14">
        <v>1</v>
      </c>
      <c r="B14" s="12" t="s">
        <v>55</v>
      </c>
      <c r="C14" s="12" t="s">
        <v>52</v>
      </c>
      <c r="D14" s="12" t="s">
        <v>53</v>
      </c>
      <c r="E14" s="12" t="s">
        <v>143</v>
      </c>
      <c r="F14" s="12" t="s">
        <v>52</v>
      </c>
      <c r="G14" s="14"/>
      <c r="H14" s="12">
        <v>2314388</v>
      </c>
      <c r="I14" s="12" t="s">
        <v>54</v>
      </c>
      <c r="J14" s="13">
        <v>0.55100000000000005</v>
      </c>
      <c r="K14" s="7">
        <f t="shared" si="0"/>
        <v>0.55100000000000005</v>
      </c>
      <c r="L14" s="10">
        <f t="shared" si="1"/>
        <v>0.59891304347826091</v>
      </c>
    </row>
    <row r="15" spans="1:16">
      <c r="A15">
        <v>2</v>
      </c>
      <c r="B15" s="12" t="s">
        <v>51</v>
      </c>
      <c r="C15" s="11" t="s">
        <v>142</v>
      </c>
      <c r="D15" s="12" t="s">
        <v>141</v>
      </c>
      <c r="E15" s="12" t="s">
        <v>143</v>
      </c>
      <c r="F15" s="11" t="s">
        <v>144</v>
      </c>
      <c r="G15" s="12"/>
      <c r="H15" s="12">
        <v>1754261</v>
      </c>
      <c r="I15" s="12" t="s">
        <v>50</v>
      </c>
      <c r="J15" s="13">
        <v>1.35</v>
      </c>
      <c r="K15" s="7">
        <f t="shared" si="0"/>
        <v>2.7</v>
      </c>
      <c r="L15" s="10">
        <f t="shared" si="1"/>
        <v>2.9347826086956523</v>
      </c>
    </row>
    <row r="16" spans="1:16">
      <c r="A16">
        <v>1</v>
      </c>
      <c r="B16" s="3" t="s">
        <v>85</v>
      </c>
      <c r="C16" s="2" t="s">
        <v>82</v>
      </c>
      <c r="D16" s="3" t="s">
        <v>83</v>
      </c>
      <c r="E16" s="3" t="s">
        <v>143</v>
      </c>
      <c r="F16" s="3" t="s">
        <v>82</v>
      </c>
      <c r="G16" s="3"/>
      <c r="H16" s="3">
        <v>1864820</v>
      </c>
      <c r="I16" s="3" t="s">
        <v>84</v>
      </c>
      <c r="J16" s="19">
        <v>1.5</v>
      </c>
      <c r="K16" s="17">
        <f t="shared" si="0"/>
        <v>1.5</v>
      </c>
      <c r="L16" s="18">
        <f t="shared" si="1"/>
        <v>1.6304347826086956</v>
      </c>
    </row>
    <row r="17" spans="1:12">
      <c r="A17">
        <v>1</v>
      </c>
      <c r="B17" s="12" t="s">
        <v>184</v>
      </c>
      <c r="C17" s="12" t="s">
        <v>79</v>
      </c>
      <c r="D17" s="12" t="s">
        <v>80</v>
      </c>
      <c r="E17" s="12" t="s">
        <v>143</v>
      </c>
      <c r="F17" s="12" t="s">
        <v>79</v>
      </c>
      <c r="G17" s="12"/>
      <c r="H17" s="12">
        <v>2078519</v>
      </c>
      <c r="I17" s="12" t="s">
        <v>81</v>
      </c>
      <c r="J17" s="13">
        <v>1.97</v>
      </c>
      <c r="K17" s="7">
        <f t="shared" si="0"/>
        <v>1.97</v>
      </c>
      <c r="L17" s="10">
        <f t="shared" si="1"/>
        <v>2.1413043478260869</v>
      </c>
    </row>
    <row r="18" spans="1:12">
      <c r="A18">
        <v>2</v>
      </c>
      <c r="B18" s="5" t="s">
        <v>183</v>
      </c>
      <c r="C18" s="12" t="s">
        <v>112</v>
      </c>
      <c r="D18" s="12" t="s">
        <v>56</v>
      </c>
      <c r="E18" s="12" t="s">
        <v>137</v>
      </c>
      <c r="F18" s="12" t="s">
        <v>156</v>
      </c>
      <c r="G18" s="12"/>
      <c r="H18" s="12">
        <v>2524543</v>
      </c>
      <c r="I18" s="12" t="s">
        <v>57</v>
      </c>
      <c r="J18" s="13">
        <v>0.76</v>
      </c>
      <c r="K18" s="7">
        <f t="shared" si="0"/>
        <v>1.52</v>
      </c>
      <c r="L18" s="10">
        <f t="shared" si="1"/>
        <v>1.6521739130434783</v>
      </c>
    </row>
    <row r="19" spans="1:12">
      <c r="A19">
        <v>1</v>
      </c>
      <c r="B19" s="3" t="s">
        <v>185</v>
      </c>
      <c r="C19" s="2" t="s">
        <v>112</v>
      </c>
      <c r="D19" s="3" t="s">
        <v>63</v>
      </c>
      <c r="E19" s="3" t="s">
        <v>137</v>
      </c>
      <c r="F19" s="3" t="s">
        <v>61</v>
      </c>
      <c r="G19" s="3" t="s">
        <v>62</v>
      </c>
      <c r="H19" s="3">
        <v>2510168</v>
      </c>
      <c r="I19" s="3" t="s">
        <v>64</v>
      </c>
      <c r="J19" s="19">
        <v>0.76700000000000002</v>
      </c>
      <c r="K19" s="17">
        <f t="shared" si="0"/>
        <v>0.76700000000000002</v>
      </c>
      <c r="L19" s="18">
        <f t="shared" si="1"/>
        <v>0.83369565217391306</v>
      </c>
    </row>
    <row r="20" spans="1:12">
      <c r="A20">
        <v>2</v>
      </c>
      <c r="B20" s="12" t="s">
        <v>93</v>
      </c>
      <c r="C20" s="12" t="s">
        <v>127</v>
      </c>
      <c r="D20" s="12" t="s">
        <v>128</v>
      </c>
      <c r="E20" s="12" t="s">
        <v>125</v>
      </c>
      <c r="F20" s="12" t="s">
        <v>126</v>
      </c>
      <c r="G20" s="14" t="s">
        <v>112</v>
      </c>
      <c r="H20" s="12">
        <v>2332217</v>
      </c>
      <c r="I20" s="12" t="s">
        <v>77</v>
      </c>
      <c r="J20" s="13">
        <v>0.9</v>
      </c>
      <c r="K20" s="7">
        <f t="shared" si="0"/>
        <v>1.8</v>
      </c>
      <c r="L20" s="10">
        <f t="shared" si="1"/>
        <v>1.9565217391304348</v>
      </c>
    </row>
    <row r="21" spans="1:12">
      <c r="A21">
        <v>1</v>
      </c>
      <c r="B21" s="12" t="s">
        <v>93</v>
      </c>
      <c r="C21" s="11" t="s">
        <v>99</v>
      </c>
      <c r="D21" s="12" t="s">
        <v>109</v>
      </c>
      <c r="E21" s="12"/>
      <c r="F21" s="11" t="s">
        <v>6</v>
      </c>
      <c r="G21" s="12"/>
      <c r="H21" s="12"/>
      <c r="I21" s="12" t="s">
        <v>15</v>
      </c>
      <c r="J21" s="13">
        <v>0.1</v>
      </c>
      <c r="K21" s="7">
        <f t="shared" si="0"/>
        <v>0.1</v>
      </c>
      <c r="L21" s="10">
        <f t="shared" si="1"/>
        <v>0.10869565217391304</v>
      </c>
    </row>
    <row r="22" spans="1:12">
      <c r="A22">
        <v>3</v>
      </c>
      <c r="B22" s="3" t="s">
        <v>93</v>
      </c>
      <c r="C22" s="2" t="s">
        <v>201</v>
      </c>
      <c r="D22" s="3" t="s">
        <v>109</v>
      </c>
      <c r="E22" s="3" t="s">
        <v>123</v>
      </c>
      <c r="F22" s="3"/>
      <c r="G22" s="3"/>
      <c r="H22" s="3"/>
      <c r="I22" s="3" t="s">
        <v>202</v>
      </c>
      <c r="J22" s="19">
        <v>0.01</v>
      </c>
      <c r="K22" s="17">
        <f t="shared" si="0"/>
        <v>0.03</v>
      </c>
      <c r="L22" s="18">
        <f t="shared" si="1"/>
        <v>3.2608695652173912E-2</v>
      </c>
    </row>
    <row r="23" spans="1:12">
      <c r="A23">
        <v>5</v>
      </c>
      <c r="B23" s="12" t="s">
        <v>93</v>
      </c>
      <c r="C23" s="12" t="s">
        <v>192</v>
      </c>
      <c r="D23" s="12" t="s">
        <v>109</v>
      </c>
      <c r="E23" s="12" t="s">
        <v>123</v>
      </c>
      <c r="F23" s="12" t="s">
        <v>239</v>
      </c>
      <c r="G23" s="12" t="s">
        <v>172</v>
      </c>
      <c r="H23" s="12">
        <v>2447553</v>
      </c>
      <c r="I23" s="12" t="s">
        <v>9</v>
      </c>
      <c r="J23" s="13">
        <v>0.01</v>
      </c>
      <c r="K23" s="7">
        <f t="shared" ref="K23:K46" si="2">A23*J23</f>
        <v>0.05</v>
      </c>
      <c r="L23" s="10">
        <f t="shared" ref="L23:L46" si="3">K23/0.92</f>
        <v>5.434782608695652E-2</v>
      </c>
    </row>
    <row r="24" spans="1:12">
      <c r="A24">
        <v>1</v>
      </c>
      <c r="B24" s="5" t="s">
        <v>93</v>
      </c>
      <c r="C24" s="12" t="s">
        <v>18</v>
      </c>
      <c r="D24" s="12" t="s">
        <v>109</v>
      </c>
      <c r="E24" s="12" t="s">
        <v>123</v>
      </c>
      <c r="F24" s="12" t="s">
        <v>173</v>
      </c>
      <c r="G24" s="12"/>
      <c r="H24" s="12">
        <v>9332820</v>
      </c>
      <c r="I24" s="12" t="s">
        <v>19</v>
      </c>
      <c r="J24" s="13">
        <v>0.01</v>
      </c>
      <c r="K24" s="7">
        <f t="shared" si="2"/>
        <v>0.01</v>
      </c>
      <c r="L24" s="10">
        <f t="shared" si="3"/>
        <v>1.0869565217391304E-2</v>
      </c>
    </row>
    <row r="25" spans="1:12">
      <c r="A25">
        <v>2</v>
      </c>
      <c r="B25" s="3" t="s">
        <v>93</v>
      </c>
      <c r="C25" s="2" t="s">
        <v>174</v>
      </c>
      <c r="D25" s="3" t="s">
        <v>109</v>
      </c>
      <c r="E25" s="3" t="s">
        <v>123</v>
      </c>
      <c r="F25" s="3" t="s">
        <v>175</v>
      </c>
      <c r="G25" s="3"/>
      <c r="H25" s="3">
        <v>9332952</v>
      </c>
      <c r="I25" s="3" t="s">
        <v>25</v>
      </c>
      <c r="J25" s="19">
        <v>0.01</v>
      </c>
      <c r="K25" s="17">
        <f t="shared" si="2"/>
        <v>0.02</v>
      </c>
      <c r="L25" s="18">
        <f t="shared" si="3"/>
        <v>2.1739130434782608E-2</v>
      </c>
    </row>
    <row r="26" spans="1:12">
      <c r="A26">
        <v>1</v>
      </c>
      <c r="B26" s="12" t="s">
        <v>93</v>
      </c>
      <c r="C26" s="12" t="s">
        <v>29</v>
      </c>
      <c r="D26" s="12" t="s">
        <v>109</v>
      </c>
      <c r="E26" s="12" t="s">
        <v>123</v>
      </c>
      <c r="F26" s="12" t="s">
        <v>176</v>
      </c>
      <c r="G26" s="14"/>
      <c r="H26" s="12">
        <v>9333223</v>
      </c>
      <c r="I26" s="12" t="s">
        <v>30</v>
      </c>
      <c r="J26" s="13">
        <v>0.01</v>
      </c>
      <c r="K26" s="7">
        <f t="shared" si="2"/>
        <v>0.01</v>
      </c>
      <c r="L26" s="10">
        <f t="shared" si="3"/>
        <v>1.0869565217391304E-2</v>
      </c>
    </row>
    <row r="27" spans="1:12">
      <c r="A27">
        <v>2</v>
      </c>
      <c r="B27" s="12" t="s">
        <v>93</v>
      </c>
      <c r="C27" s="11" t="s">
        <v>33</v>
      </c>
      <c r="D27" s="12" t="s">
        <v>109</v>
      </c>
      <c r="E27" s="12" t="s">
        <v>123</v>
      </c>
      <c r="F27" s="11" t="s">
        <v>177</v>
      </c>
      <c r="G27" s="12"/>
      <c r="H27" s="12">
        <v>9333339</v>
      </c>
      <c r="I27" s="12" t="s">
        <v>34</v>
      </c>
      <c r="J27" s="13">
        <v>0.01</v>
      </c>
      <c r="K27" s="7">
        <f t="shared" si="2"/>
        <v>0.02</v>
      </c>
      <c r="L27" s="10">
        <f t="shared" si="3"/>
        <v>2.1739130434782608E-2</v>
      </c>
    </row>
    <row r="28" spans="1:12">
      <c r="A28">
        <v>2</v>
      </c>
      <c r="B28" s="3" t="s">
        <v>93</v>
      </c>
      <c r="C28" s="2" t="s">
        <v>36</v>
      </c>
      <c r="D28" s="3" t="s">
        <v>109</v>
      </c>
      <c r="E28" s="3" t="s">
        <v>123</v>
      </c>
      <c r="F28" s="3" t="s">
        <v>178</v>
      </c>
      <c r="G28" s="3"/>
      <c r="H28" s="3">
        <v>9333487</v>
      </c>
      <c r="I28" s="3" t="s">
        <v>37</v>
      </c>
      <c r="J28" s="19">
        <v>0.01</v>
      </c>
      <c r="K28" s="17">
        <f t="shared" si="2"/>
        <v>0.02</v>
      </c>
      <c r="L28" s="18">
        <f t="shared" si="3"/>
        <v>2.1739130434782608E-2</v>
      </c>
    </row>
    <row r="29" spans="1:12">
      <c r="A29">
        <v>1</v>
      </c>
      <c r="B29" s="12" t="s">
        <v>93</v>
      </c>
      <c r="C29" s="12" t="s">
        <v>40</v>
      </c>
      <c r="D29" s="12" t="s">
        <v>109</v>
      </c>
      <c r="E29" s="12" t="s">
        <v>123</v>
      </c>
      <c r="F29" s="12" t="s">
        <v>179</v>
      </c>
      <c r="G29" s="12"/>
      <c r="H29" s="12">
        <v>9333541</v>
      </c>
      <c r="I29" s="12" t="s">
        <v>41</v>
      </c>
      <c r="J29" s="13">
        <v>0.01</v>
      </c>
      <c r="K29" s="7">
        <f t="shared" si="2"/>
        <v>0.01</v>
      </c>
      <c r="L29" s="10">
        <f t="shared" si="3"/>
        <v>1.0869565217391304E-2</v>
      </c>
    </row>
    <row r="30" spans="1:12">
      <c r="A30">
        <v>2</v>
      </c>
      <c r="B30" s="5" t="s">
        <v>93</v>
      </c>
      <c r="C30" s="12" t="s">
        <v>5</v>
      </c>
      <c r="D30" s="12" t="s">
        <v>109</v>
      </c>
      <c r="E30" s="12" t="s">
        <v>123</v>
      </c>
      <c r="F30" s="12" t="s">
        <v>238</v>
      </c>
      <c r="G30" s="12"/>
      <c r="H30" s="12">
        <v>2447551</v>
      </c>
      <c r="I30" s="12" t="s">
        <v>242</v>
      </c>
      <c r="J30" s="13">
        <v>0.01</v>
      </c>
      <c r="K30" s="7">
        <f t="shared" si="2"/>
        <v>0.02</v>
      </c>
      <c r="L30" s="10">
        <f t="shared" si="3"/>
        <v>2.1739130434782608E-2</v>
      </c>
    </row>
    <row r="31" spans="1:12">
      <c r="A31">
        <v>1</v>
      </c>
      <c r="B31" s="3" t="s">
        <v>93</v>
      </c>
      <c r="C31" s="2" t="s">
        <v>16</v>
      </c>
      <c r="D31" s="3" t="s">
        <v>109</v>
      </c>
      <c r="E31" s="3" t="s">
        <v>123</v>
      </c>
      <c r="F31" s="3" t="s">
        <v>180</v>
      </c>
      <c r="G31" s="3"/>
      <c r="H31" s="3">
        <v>9332839</v>
      </c>
      <c r="I31" s="3" t="s">
        <v>17</v>
      </c>
      <c r="J31" s="19">
        <v>0.01</v>
      </c>
      <c r="K31" s="17">
        <f t="shared" si="2"/>
        <v>0.01</v>
      </c>
      <c r="L31" s="18">
        <f t="shared" si="3"/>
        <v>1.0869565217391304E-2</v>
      </c>
    </row>
    <row r="32" spans="1:12">
      <c r="A32">
        <v>5</v>
      </c>
      <c r="B32" s="12" t="s">
        <v>93</v>
      </c>
      <c r="C32" s="12" t="s">
        <v>26</v>
      </c>
      <c r="D32" s="12" t="s">
        <v>109</v>
      </c>
      <c r="E32" s="12" t="s">
        <v>123</v>
      </c>
      <c r="F32" s="12" t="s">
        <v>181</v>
      </c>
      <c r="G32" s="14"/>
      <c r="H32" s="12">
        <v>9333010</v>
      </c>
      <c r="I32" s="12" t="s">
        <v>98</v>
      </c>
      <c r="J32" s="13">
        <v>0.01</v>
      </c>
      <c r="K32" s="7">
        <f t="shared" si="2"/>
        <v>0.05</v>
      </c>
      <c r="L32" s="10">
        <f t="shared" si="3"/>
        <v>5.434782608695652E-2</v>
      </c>
    </row>
    <row r="33" spans="1:12">
      <c r="A33">
        <v>4</v>
      </c>
      <c r="B33" s="12" t="s">
        <v>93</v>
      </c>
      <c r="C33" s="11" t="s">
        <v>35</v>
      </c>
      <c r="D33" s="12" t="s">
        <v>109</v>
      </c>
      <c r="E33" s="12" t="s">
        <v>123</v>
      </c>
      <c r="F33" s="11" t="s">
        <v>182</v>
      </c>
      <c r="G33" s="12"/>
      <c r="H33" s="12">
        <v>9333444</v>
      </c>
      <c r="I33" s="12" t="s">
        <v>100</v>
      </c>
      <c r="J33" s="13">
        <v>0.01</v>
      </c>
      <c r="K33" s="7">
        <f t="shared" si="2"/>
        <v>0.04</v>
      </c>
      <c r="L33" s="10">
        <f t="shared" si="3"/>
        <v>4.3478260869565216E-2</v>
      </c>
    </row>
    <row r="34" spans="1:12">
      <c r="A34">
        <v>2</v>
      </c>
      <c r="B34" s="3" t="s">
        <v>91</v>
      </c>
      <c r="C34" s="2" t="s">
        <v>38</v>
      </c>
      <c r="D34" s="3" t="s">
        <v>109</v>
      </c>
      <c r="E34" s="3"/>
      <c r="F34" s="3" t="s">
        <v>4</v>
      </c>
      <c r="G34" s="3"/>
      <c r="H34" s="3"/>
      <c r="I34" s="3" t="s">
        <v>39</v>
      </c>
      <c r="J34" s="19">
        <v>0.2</v>
      </c>
      <c r="K34" s="17">
        <f t="shared" si="2"/>
        <v>0.4</v>
      </c>
      <c r="L34" s="18">
        <f t="shared" si="3"/>
        <v>0.43478260869565216</v>
      </c>
    </row>
    <row r="35" spans="1:12">
      <c r="A35">
        <v>4</v>
      </c>
      <c r="B35" s="12" t="s">
        <v>91</v>
      </c>
      <c r="C35" s="12" t="s">
        <v>11</v>
      </c>
      <c r="D35" s="12" t="s">
        <v>109</v>
      </c>
      <c r="E35" s="12"/>
      <c r="F35" s="12" t="s">
        <v>4</v>
      </c>
      <c r="G35" s="12"/>
      <c r="H35" s="12"/>
      <c r="I35" s="12" t="s">
        <v>12</v>
      </c>
      <c r="J35" s="13">
        <v>0.2</v>
      </c>
      <c r="K35" s="7">
        <f t="shared" si="2"/>
        <v>0.8</v>
      </c>
      <c r="L35" s="10">
        <f t="shared" si="3"/>
        <v>0.86956521739130432</v>
      </c>
    </row>
    <row r="36" spans="1:12">
      <c r="A36">
        <v>25</v>
      </c>
      <c r="B36" s="3" t="s">
        <v>91</v>
      </c>
      <c r="C36" s="2" t="s">
        <v>170</v>
      </c>
      <c r="D36" s="3" t="s">
        <v>109</v>
      </c>
      <c r="E36" s="3" t="s">
        <v>123</v>
      </c>
      <c r="F36" s="3" t="s">
        <v>171</v>
      </c>
      <c r="G36" s="3" t="s">
        <v>112</v>
      </c>
      <c r="H36" s="3">
        <v>1759265</v>
      </c>
      <c r="I36" s="3" t="s">
        <v>8</v>
      </c>
      <c r="J36" s="19">
        <v>1.4999999999999999E-2</v>
      </c>
      <c r="K36" s="17">
        <f t="shared" si="2"/>
        <v>0.375</v>
      </c>
      <c r="L36" s="18">
        <f t="shared" si="3"/>
        <v>0.40760869565217389</v>
      </c>
    </row>
    <row r="37" spans="1:12">
      <c r="A37">
        <v>5</v>
      </c>
      <c r="B37" s="12" t="s">
        <v>91</v>
      </c>
      <c r="C37" s="12" t="s">
        <v>168</v>
      </c>
      <c r="D37" s="12" t="s">
        <v>109</v>
      </c>
      <c r="E37" s="12" t="s">
        <v>166</v>
      </c>
      <c r="F37" s="12" t="s">
        <v>167</v>
      </c>
      <c r="G37" s="14"/>
      <c r="H37" s="12">
        <v>1845770</v>
      </c>
      <c r="I37" s="12" t="s">
        <v>246</v>
      </c>
      <c r="J37" s="13">
        <v>5.1999999999999998E-2</v>
      </c>
      <c r="K37" s="7">
        <f t="shared" si="2"/>
        <v>0.26</v>
      </c>
      <c r="L37" s="10">
        <f t="shared" si="3"/>
        <v>0.28260869565217389</v>
      </c>
    </row>
    <row r="38" spans="1:12">
      <c r="A38">
        <v>4</v>
      </c>
      <c r="B38" s="12" t="s">
        <v>91</v>
      </c>
      <c r="C38" s="11" t="s">
        <v>232</v>
      </c>
      <c r="D38" s="12" t="s">
        <v>128</v>
      </c>
      <c r="E38" s="12" t="s">
        <v>123</v>
      </c>
      <c r="F38" s="11" t="s">
        <v>169</v>
      </c>
      <c r="G38" s="12" t="s">
        <v>112</v>
      </c>
      <c r="H38" s="12">
        <v>2320851</v>
      </c>
      <c r="I38" s="12" t="s">
        <v>10</v>
      </c>
      <c r="J38" s="13">
        <v>6.2E-2</v>
      </c>
      <c r="K38" s="7">
        <f t="shared" si="2"/>
        <v>0.248</v>
      </c>
      <c r="L38" s="10">
        <f t="shared" si="3"/>
        <v>0.26956521739130435</v>
      </c>
    </row>
    <row r="39" spans="1:12">
      <c r="A39">
        <v>4</v>
      </c>
      <c r="B39" s="3" t="s">
        <v>91</v>
      </c>
      <c r="C39" s="2" t="s">
        <v>20</v>
      </c>
      <c r="D39" s="3" t="s">
        <v>128</v>
      </c>
      <c r="E39" s="3" t="s">
        <v>164</v>
      </c>
      <c r="F39" s="3" t="s">
        <v>165</v>
      </c>
      <c r="G39" s="3"/>
      <c r="H39" s="3">
        <v>2526272</v>
      </c>
      <c r="I39" s="3" t="s">
        <v>21</v>
      </c>
      <c r="J39" s="19">
        <v>0.16</v>
      </c>
      <c r="K39" s="17">
        <f t="shared" si="2"/>
        <v>0.64</v>
      </c>
      <c r="L39" s="18">
        <f t="shared" si="3"/>
        <v>0.69565217391304346</v>
      </c>
    </row>
    <row r="40" spans="1:12">
      <c r="A40">
        <v>3</v>
      </c>
      <c r="B40" s="12" t="s">
        <v>92</v>
      </c>
      <c r="C40" s="12" t="s">
        <v>31</v>
      </c>
      <c r="D40" s="12" t="s">
        <v>152</v>
      </c>
      <c r="E40" s="12" t="s">
        <v>153</v>
      </c>
      <c r="F40" s="12" t="s">
        <v>154</v>
      </c>
      <c r="G40" s="12"/>
      <c r="H40" s="12">
        <v>1800650</v>
      </c>
      <c r="I40" s="12" t="s">
        <v>32</v>
      </c>
      <c r="J40" s="13">
        <v>0.27</v>
      </c>
      <c r="K40" s="7">
        <f t="shared" si="2"/>
        <v>0.81</v>
      </c>
      <c r="L40" s="10">
        <f t="shared" si="3"/>
        <v>0.88043478260869568</v>
      </c>
    </row>
    <row r="41" spans="1:12">
      <c r="A41">
        <v>1</v>
      </c>
      <c r="B41" s="5" t="s">
        <v>110</v>
      </c>
      <c r="C41" s="12" t="s">
        <v>13</v>
      </c>
      <c r="D41" s="12" t="s">
        <v>160</v>
      </c>
      <c r="E41" s="12" t="s">
        <v>138</v>
      </c>
      <c r="F41" s="12" t="s">
        <v>159</v>
      </c>
      <c r="G41" s="12"/>
      <c r="H41" s="12">
        <v>2408026</v>
      </c>
      <c r="I41" s="12" t="s">
        <v>14</v>
      </c>
      <c r="J41" s="13">
        <v>0.95</v>
      </c>
      <c r="K41" s="7">
        <f t="shared" si="2"/>
        <v>0.95</v>
      </c>
      <c r="L41" s="10">
        <f t="shared" si="3"/>
        <v>1.0326086956521738</v>
      </c>
    </row>
    <row r="42" spans="1:12">
      <c r="A42">
        <v>1</v>
      </c>
      <c r="B42" s="3" t="s">
        <v>110</v>
      </c>
      <c r="C42" s="2" t="s">
        <v>27</v>
      </c>
      <c r="D42" s="3" t="s">
        <v>162</v>
      </c>
      <c r="E42" s="3" t="s">
        <v>138</v>
      </c>
      <c r="F42" s="3" t="s">
        <v>161</v>
      </c>
      <c r="G42" s="3"/>
      <c r="H42" s="3">
        <v>2288282</v>
      </c>
      <c r="I42" s="3" t="s">
        <v>28</v>
      </c>
      <c r="J42" s="19">
        <v>1.86</v>
      </c>
      <c r="K42" s="17">
        <f t="shared" si="2"/>
        <v>1.86</v>
      </c>
      <c r="L42" s="18">
        <f t="shared" si="3"/>
        <v>2.0217391304347827</v>
      </c>
    </row>
    <row r="43" spans="1:12">
      <c r="A43">
        <v>1</v>
      </c>
      <c r="B43" s="12" t="s">
        <v>110</v>
      </c>
      <c r="C43" s="12" t="s">
        <v>22</v>
      </c>
      <c r="D43" s="12" t="s">
        <v>140</v>
      </c>
      <c r="E43" s="12" t="s">
        <v>138</v>
      </c>
      <c r="F43" s="12" t="s">
        <v>139</v>
      </c>
      <c r="G43" s="14">
        <v>226</v>
      </c>
      <c r="H43" s="12">
        <v>2288332</v>
      </c>
      <c r="I43" s="12" t="s">
        <v>23</v>
      </c>
      <c r="J43" s="13">
        <v>2.5</v>
      </c>
      <c r="K43" s="7">
        <f t="shared" si="2"/>
        <v>2.5</v>
      </c>
      <c r="L43" s="10">
        <f t="shared" si="3"/>
        <v>2.7173913043478262</v>
      </c>
    </row>
    <row r="44" spans="1:12">
      <c r="A44">
        <v>4</v>
      </c>
      <c r="B44" s="12" t="s">
        <v>120</v>
      </c>
      <c r="C44" s="11" t="s">
        <v>112</v>
      </c>
      <c r="D44" s="12" t="s">
        <v>130</v>
      </c>
      <c r="E44" s="12" t="s">
        <v>131</v>
      </c>
      <c r="F44" s="11" t="s">
        <v>75</v>
      </c>
      <c r="G44" s="12" t="s">
        <v>112</v>
      </c>
      <c r="H44" s="12">
        <v>1907684</v>
      </c>
      <c r="I44" s="12" t="s">
        <v>226</v>
      </c>
      <c r="J44" s="13">
        <v>0.17</v>
      </c>
      <c r="K44" s="7">
        <f t="shared" si="2"/>
        <v>0.68</v>
      </c>
      <c r="L44" s="10">
        <f t="shared" si="3"/>
        <v>0.73913043478260876</v>
      </c>
    </row>
    <row r="45" spans="1:12">
      <c r="A45">
        <v>1</v>
      </c>
      <c r="B45" s="3" t="s">
        <v>233</v>
      </c>
      <c r="C45" s="2" t="s">
        <v>196</v>
      </c>
      <c r="D45" s="3" t="s">
        <v>197</v>
      </c>
      <c r="E45" s="3"/>
      <c r="F45" s="3"/>
      <c r="G45" s="3"/>
      <c r="H45" s="3"/>
      <c r="I45" s="3" t="s">
        <v>198</v>
      </c>
      <c r="J45" s="19">
        <v>0.3</v>
      </c>
      <c r="K45" s="17">
        <f t="shared" si="2"/>
        <v>0.3</v>
      </c>
      <c r="L45" s="18">
        <f t="shared" si="3"/>
        <v>0.32608695652173908</v>
      </c>
    </row>
    <row r="46" spans="1:12">
      <c r="A46">
        <v>1</v>
      </c>
      <c r="B46" s="12" t="s">
        <v>233</v>
      </c>
      <c r="C46" s="12" t="s">
        <v>199</v>
      </c>
      <c r="D46" s="12" t="s">
        <v>197</v>
      </c>
      <c r="E46" s="12"/>
      <c r="F46" s="12"/>
      <c r="G46" s="12"/>
      <c r="H46" s="12"/>
      <c r="I46" s="12" t="s">
        <v>200</v>
      </c>
      <c r="J46" s="13">
        <v>0.3</v>
      </c>
      <c r="K46" s="20">
        <f t="shared" si="2"/>
        <v>0.3</v>
      </c>
      <c r="L46" s="10">
        <f t="shared" si="3"/>
        <v>0.32608695652173908</v>
      </c>
    </row>
    <row r="47" spans="1:12">
      <c r="A47">
        <v>6</v>
      </c>
      <c r="B47" s="5" t="s">
        <v>70</v>
      </c>
      <c r="C47" s="12" t="s">
        <v>112</v>
      </c>
      <c r="D47" s="12" t="s">
        <v>66</v>
      </c>
      <c r="E47" s="12" t="s">
        <v>131</v>
      </c>
      <c r="F47" s="12" t="s">
        <v>68</v>
      </c>
      <c r="G47" s="12"/>
      <c r="H47" s="12">
        <v>2069546</v>
      </c>
      <c r="I47" s="12" t="s">
        <v>69</v>
      </c>
      <c r="J47" s="13">
        <v>0.05</v>
      </c>
      <c r="K47" s="7">
        <f>A47*J47</f>
        <v>0.30000000000000004</v>
      </c>
      <c r="L47" s="10">
        <f>K47/0.92</f>
        <v>0.32608695652173919</v>
      </c>
    </row>
    <row r="48" spans="1:12">
      <c r="A48">
        <v>2</v>
      </c>
      <c r="B48" s="3" t="s">
        <v>111</v>
      </c>
      <c r="C48" s="2" t="s">
        <v>112</v>
      </c>
      <c r="D48" s="3" t="s">
        <v>66</v>
      </c>
      <c r="E48" s="3" t="s">
        <v>163</v>
      </c>
      <c r="F48" s="3" t="s">
        <v>65</v>
      </c>
      <c r="G48" s="3"/>
      <c r="H48" s="3">
        <v>2124699</v>
      </c>
      <c r="I48" s="3" t="s">
        <v>67</v>
      </c>
      <c r="J48" s="19">
        <v>0.14000000000000001</v>
      </c>
      <c r="K48" s="17">
        <f>A48*J48</f>
        <v>0.28000000000000003</v>
      </c>
      <c r="L48" s="18">
        <f>K48/0.92</f>
        <v>0.30434782608695654</v>
      </c>
    </row>
    <row r="49" spans="1:12">
      <c r="A49">
        <v>7</v>
      </c>
      <c r="B49" s="12" t="s">
        <v>70</v>
      </c>
      <c r="C49" s="12" t="s">
        <v>157</v>
      </c>
      <c r="D49" s="12" t="s">
        <v>158</v>
      </c>
      <c r="E49" s="12" t="s">
        <v>131</v>
      </c>
      <c r="F49" s="12" t="s">
        <v>76</v>
      </c>
      <c r="G49" s="14"/>
      <c r="H49" s="12">
        <v>1699709</v>
      </c>
      <c r="I49" s="12" t="s">
        <v>119</v>
      </c>
      <c r="J49" s="13">
        <v>0.42499999999999999</v>
      </c>
      <c r="K49" s="7">
        <f>A49*J49</f>
        <v>2.9750000000000001</v>
      </c>
      <c r="L49" s="10">
        <f>K49/0.92</f>
        <v>3.2336956521739131</v>
      </c>
    </row>
    <row r="52" spans="1:12">
      <c r="K52" s="6">
        <f>SUM(K2:K49)</f>
        <v>43.632000000000005</v>
      </c>
      <c r="L52" s="6">
        <f>SUM(L2:L49)</f>
        <v>47.426086956521722</v>
      </c>
    </row>
    <row r="53" spans="1:12">
      <c r="L53">
        <f>L52/0.96</f>
        <v>49.402173913043463</v>
      </c>
    </row>
    <row r="54" spans="1:12">
      <c r="L54">
        <f>L53/0.96</f>
        <v>51.460597826086939</v>
      </c>
    </row>
    <row r="56" spans="1:12">
      <c r="L56">
        <v>75</v>
      </c>
    </row>
    <row r="57" spans="1:12">
      <c r="L57">
        <v>2.5</v>
      </c>
    </row>
    <row r="58" spans="1:12">
      <c r="L58">
        <f>L56*L57</f>
        <v>187.5</v>
      </c>
    </row>
  </sheetData>
  <autoFilter ref="A1:L49" xr:uid="{00000000-0009-0000-0000-000000000000}">
    <sortState ref="A2:M52">
      <sortCondition ref="B1:B52"/>
    </sortState>
  </autoFilter>
  <pageMargins left="0.39370078740157483" right="0.39370078740157483" top="0.74803149606299213" bottom="0.74803149606299213" header="0" footer="0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topLeftCell="A16" workbookViewId="0">
      <selection activeCell="A2" sqref="A2:F59"/>
    </sheetView>
  </sheetViews>
  <sheetFormatPr defaultRowHeight="15"/>
  <cols>
    <col min="1" max="1" width="6.140625" bestFit="1" customWidth="1"/>
    <col min="2" max="2" width="22" bestFit="1" customWidth="1"/>
    <col min="3" max="3" width="20.85546875" bestFit="1" customWidth="1"/>
    <col min="4" max="4" width="15.140625" bestFit="1" customWidth="1"/>
    <col min="5" max="5" width="100.7109375" bestFit="1" customWidth="1"/>
    <col min="6" max="6" width="67" bestFit="1" customWidth="1"/>
  </cols>
  <sheetData>
    <row r="1" spans="1:6">
      <c r="A1" s="21" t="s">
        <v>186</v>
      </c>
      <c r="B1" s="4" t="s">
        <v>0</v>
      </c>
      <c r="C1" s="4" t="s">
        <v>187</v>
      </c>
      <c r="D1" s="4" t="s">
        <v>1</v>
      </c>
      <c r="E1" s="4" t="s">
        <v>2</v>
      </c>
      <c r="F1" s="4" t="s">
        <v>3</v>
      </c>
    </row>
    <row r="2" spans="1:6">
      <c r="A2" s="21">
        <v>1</v>
      </c>
      <c r="B2" t="s">
        <v>249</v>
      </c>
      <c r="C2" t="s">
        <v>249</v>
      </c>
      <c r="D2" t="s">
        <v>250</v>
      </c>
      <c r="E2" t="s">
        <v>24</v>
      </c>
      <c r="F2" t="s">
        <v>251</v>
      </c>
    </row>
    <row r="3" spans="1:6">
      <c r="A3" s="21">
        <v>1</v>
      </c>
      <c r="B3" t="s">
        <v>254</v>
      </c>
      <c r="C3" t="s">
        <v>255</v>
      </c>
      <c r="D3" t="s">
        <v>256</v>
      </c>
      <c r="E3" t="s">
        <v>78</v>
      </c>
      <c r="F3" t="s">
        <v>257</v>
      </c>
    </row>
    <row r="4" spans="1:6">
      <c r="A4" s="21">
        <v>3</v>
      </c>
      <c r="B4" t="s">
        <v>31</v>
      </c>
      <c r="C4" t="s">
        <v>204</v>
      </c>
      <c r="D4" t="s">
        <v>205</v>
      </c>
      <c r="E4" t="s">
        <v>32</v>
      </c>
    </row>
    <row r="5" spans="1:6">
      <c r="A5" s="21">
        <v>25</v>
      </c>
      <c r="B5" t="s">
        <v>191</v>
      </c>
      <c r="C5" t="s">
        <v>4</v>
      </c>
      <c r="D5" t="s">
        <v>188</v>
      </c>
      <c r="E5" t="s">
        <v>8</v>
      </c>
      <c r="F5" t="s">
        <v>189</v>
      </c>
    </row>
    <row r="6" spans="1:6">
      <c r="A6" s="21">
        <v>4</v>
      </c>
      <c r="B6" t="s">
        <v>11</v>
      </c>
      <c r="C6" t="s">
        <v>4</v>
      </c>
      <c r="D6" t="s">
        <v>188</v>
      </c>
      <c r="E6" t="s">
        <v>12</v>
      </c>
      <c r="F6" t="s">
        <v>189</v>
      </c>
    </row>
    <row r="7" spans="1:6">
      <c r="A7" s="21">
        <v>5</v>
      </c>
      <c r="B7" t="s">
        <v>203</v>
      </c>
      <c r="C7" t="s">
        <v>4</v>
      </c>
      <c r="D7" t="s">
        <v>188</v>
      </c>
      <c r="E7" t="s">
        <v>246</v>
      </c>
      <c r="F7" t="s">
        <v>189</v>
      </c>
    </row>
    <row r="8" spans="1:6">
      <c r="A8" s="21">
        <v>2</v>
      </c>
      <c r="B8" t="s">
        <v>38</v>
      </c>
      <c r="C8" t="s">
        <v>4</v>
      </c>
      <c r="D8" t="s">
        <v>188</v>
      </c>
      <c r="E8" t="s">
        <v>39</v>
      </c>
      <c r="F8" t="s">
        <v>189</v>
      </c>
    </row>
    <row r="9" spans="1:6">
      <c r="A9" s="21">
        <v>4</v>
      </c>
      <c r="B9" t="s">
        <v>193</v>
      </c>
      <c r="C9" t="s">
        <v>194</v>
      </c>
      <c r="D9" t="s">
        <v>195</v>
      </c>
      <c r="E9" t="s">
        <v>10</v>
      </c>
      <c r="F9" t="s">
        <v>189</v>
      </c>
    </row>
    <row r="10" spans="1:6">
      <c r="A10" s="21">
        <v>4</v>
      </c>
      <c r="B10" t="s">
        <v>20</v>
      </c>
      <c r="C10" t="s">
        <v>194</v>
      </c>
      <c r="D10" t="s">
        <v>195</v>
      </c>
      <c r="E10" t="s">
        <v>21</v>
      </c>
      <c r="F10" t="s">
        <v>189</v>
      </c>
    </row>
    <row r="11" spans="1:6">
      <c r="A11" s="21">
        <v>1</v>
      </c>
      <c r="B11" t="s">
        <v>210</v>
      </c>
      <c r="C11" t="s">
        <v>210</v>
      </c>
      <c r="D11" t="s">
        <v>211</v>
      </c>
      <c r="E11" t="s">
        <v>212</v>
      </c>
      <c r="F11" t="s">
        <v>213</v>
      </c>
    </row>
    <row r="12" spans="1:6">
      <c r="A12" s="21">
        <v>2</v>
      </c>
      <c r="B12" t="s">
        <v>214</v>
      </c>
      <c r="C12" t="s">
        <v>214</v>
      </c>
      <c r="D12" t="s">
        <v>215</v>
      </c>
      <c r="E12" t="s">
        <v>216</v>
      </c>
      <c r="F12" t="s">
        <v>217</v>
      </c>
    </row>
    <row r="13" spans="1:6">
      <c r="A13" s="21">
        <v>1</v>
      </c>
      <c r="B13" t="s">
        <v>265</v>
      </c>
      <c r="C13" t="s">
        <v>266</v>
      </c>
      <c r="D13" t="s">
        <v>267</v>
      </c>
      <c r="E13" t="s">
        <v>268</v>
      </c>
      <c r="F13" t="s">
        <v>221</v>
      </c>
    </row>
    <row r="14" spans="1:6">
      <c r="A14" s="21">
        <v>1</v>
      </c>
      <c r="B14" t="s">
        <v>218</v>
      </c>
      <c r="C14" t="s">
        <v>218</v>
      </c>
      <c r="D14" t="s">
        <v>219</v>
      </c>
      <c r="E14" t="s">
        <v>220</v>
      </c>
      <c r="F14" t="s">
        <v>221</v>
      </c>
    </row>
    <row r="15" spans="1:6">
      <c r="A15" s="21">
        <v>1</v>
      </c>
      <c r="B15" t="s">
        <v>258</v>
      </c>
      <c r="C15" t="s">
        <v>258</v>
      </c>
      <c r="D15" t="s">
        <v>259</v>
      </c>
      <c r="E15" t="s">
        <v>260</v>
      </c>
      <c r="F15" t="s">
        <v>261</v>
      </c>
    </row>
    <row r="16" spans="1:6">
      <c r="A16" s="21">
        <v>1</v>
      </c>
      <c r="B16" t="s">
        <v>287</v>
      </c>
      <c r="C16" t="s">
        <v>288</v>
      </c>
      <c r="D16" t="s">
        <v>289</v>
      </c>
      <c r="E16" t="s">
        <v>290</v>
      </c>
      <c r="F16" t="s">
        <v>49</v>
      </c>
    </row>
    <row r="17" spans="1:6">
      <c r="A17" s="21">
        <v>1</v>
      </c>
      <c r="B17" t="s">
        <v>222</v>
      </c>
      <c r="C17" t="s">
        <v>222</v>
      </c>
      <c r="D17" t="s">
        <v>223</v>
      </c>
      <c r="E17" t="s">
        <v>224</v>
      </c>
      <c r="F17" t="s">
        <v>225</v>
      </c>
    </row>
    <row r="18" spans="1:6">
      <c r="A18" s="21">
        <v>1</v>
      </c>
      <c r="B18" t="s">
        <v>45</v>
      </c>
      <c r="C18" t="s">
        <v>208</v>
      </c>
      <c r="D18" t="s">
        <v>209</v>
      </c>
      <c r="E18" t="s">
        <v>46</v>
      </c>
      <c r="F18" t="s">
        <v>44</v>
      </c>
    </row>
    <row r="19" spans="1:6">
      <c r="A19" s="21">
        <v>1</v>
      </c>
      <c r="B19" t="s">
        <v>42</v>
      </c>
      <c r="C19" t="s">
        <v>206</v>
      </c>
      <c r="D19" t="s">
        <v>207</v>
      </c>
      <c r="E19" t="s">
        <v>43</v>
      </c>
      <c r="F19" t="s">
        <v>44</v>
      </c>
    </row>
    <row r="20" spans="1:6">
      <c r="A20" s="21">
        <v>1</v>
      </c>
      <c r="B20" t="s">
        <v>262</v>
      </c>
      <c r="C20" t="s">
        <v>262</v>
      </c>
      <c r="D20" t="s">
        <v>262</v>
      </c>
      <c r="E20" t="s">
        <v>263</v>
      </c>
      <c r="F20" t="s">
        <v>264</v>
      </c>
    </row>
    <row r="21" spans="1:6">
      <c r="A21" s="21">
        <v>2</v>
      </c>
      <c r="B21" t="s">
        <v>269</v>
      </c>
      <c r="C21" t="s">
        <v>270</v>
      </c>
      <c r="D21" t="s">
        <v>141</v>
      </c>
      <c r="E21" t="s">
        <v>50</v>
      </c>
      <c r="F21" t="s">
        <v>51</v>
      </c>
    </row>
    <row r="22" spans="1:6">
      <c r="A22" s="21">
        <v>1</v>
      </c>
      <c r="B22" t="s">
        <v>13</v>
      </c>
      <c r="C22" t="s">
        <v>244</v>
      </c>
      <c r="D22" t="s">
        <v>245</v>
      </c>
      <c r="E22" t="s">
        <v>14</v>
      </c>
    </row>
    <row r="23" spans="1:6">
      <c r="A23" s="21">
        <v>1</v>
      </c>
      <c r="B23" t="s">
        <v>27</v>
      </c>
      <c r="C23" t="s">
        <v>252</v>
      </c>
      <c r="D23" t="s">
        <v>253</v>
      </c>
      <c r="E23" t="s">
        <v>28</v>
      </c>
    </row>
    <row r="24" spans="1:6">
      <c r="A24" s="21">
        <v>1</v>
      </c>
      <c r="B24" t="s">
        <v>22</v>
      </c>
      <c r="C24" t="s">
        <v>247</v>
      </c>
      <c r="D24" t="s">
        <v>248</v>
      </c>
      <c r="E24" t="s">
        <v>23</v>
      </c>
    </row>
    <row r="25" spans="1:6">
      <c r="A25" s="21">
        <v>1</v>
      </c>
      <c r="B25" t="s">
        <v>52</v>
      </c>
      <c r="C25" t="s">
        <v>52</v>
      </c>
      <c r="D25" t="s">
        <v>53</v>
      </c>
      <c r="E25" t="s">
        <v>54</v>
      </c>
      <c r="F25" t="s">
        <v>55</v>
      </c>
    </row>
    <row r="26" spans="1:6">
      <c r="A26" s="21">
        <v>2</v>
      </c>
      <c r="B26" t="s">
        <v>271</v>
      </c>
      <c r="C26" t="s">
        <v>271</v>
      </c>
      <c r="D26" t="s">
        <v>56</v>
      </c>
      <c r="E26" t="s">
        <v>57</v>
      </c>
      <c r="F26" t="s">
        <v>272</v>
      </c>
    </row>
    <row r="27" spans="1:6">
      <c r="A27" s="21">
        <v>1</v>
      </c>
      <c r="B27" t="s">
        <v>58</v>
      </c>
      <c r="C27" t="s">
        <v>58</v>
      </c>
      <c r="D27" t="s">
        <v>59</v>
      </c>
      <c r="E27" t="s">
        <v>60</v>
      </c>
      <c r="F27" t="s">
        <v>273</v>
      </c>
    </row>
    <row r="28" spans="1:6">
      <c r="A28" s="21">
        <v>1</v>
      </c>
      <c r="B28" t="s">
        <v>61</v>
      </c>
      <c r="C28" t="s">
        <v>62</v>
      </c>
      <c r="D28" t="s">
        <v>63</v>
      </c>
      <c r="E28" t="s">
        <v>64</v>
      </c>
      <c r="F28" t="s">
        <v>274</v>
      </c>
    </row>
    <row r="29" spans="1:6">
      <c r="A29" s="21">
        <v>6</v>
      </c>
      <c r="B29" t="s">
        <v>68</v>
      </c>
      <c r="C29" t="s">
        <v>280</v>
      </c>
      <c r="D29" t="s">
        <v>66</v>
      </c>
      <c r="E29" t="s">
        <v>69</v>
      </c>
      <c r="F29" t="s">
        <v>70</v>
      </c>
    </row>
    <row r="30" spans="1:6">
      <c r="A30" s="21">
        <v>4</v>
      </c>
      <c r="B30" t="s">
        <v>275</v>
      </c>
      <c r="C30" t="s">
        <v>276</v>
      </c>
      <c r="D30" t="s">
        <v>277</v>
      </c>
      <c r="E30" t="s">
        <v>278</v>
      </c>
    </row>
    <row r="31" spans="1:6">
      <c r="A31" s="21">
        <v>3</v>
      </c>
      <c r="B31" t="s">
        <v>76</v>
      </c>
      <c r="C31" t="s">
        <v>276</v>
      </c>
      <c r="D31" t="s">
        <v>277</v>
      </c>
      <c r="E31" t="s">
        <v>286</v>
      </c>
    </row>
    <row r="32" spans="1:6">
      <c r="A32" s="21">
        <v>1</v>
      </c>
      <c r="B32" t="s">
        <v>281</v>
      </c>
      <c r="C32" t="s">
        <v>281</v>
      </c>
      <c r="D32" t="s">
        <v>281</v>
      </c>
      <c r="E32" t="s">
        <v>282</v>
      </c>
    </row>
    <row r="33" spans="1:6">
      <c r="A33" s="21">
        <v>2</v>
      </c>
      <c r="B33" t="s">
        <v>65</v>
      </c>
      <c r="C33" t="s">
        <v>279</v>
      </c>
      <c r="D33" t="s">
        <v>66</v>
      </c>
      <c r="E33" t="s">
        <v>67</v>
      </c>
    </row>
    <row r="34" spans="1:6">
      <c r="A34" s="21">
        <v>1</v>
      </c>
      <c r="B34" t="s">
        <v>283</v>
      </c>
      <c r="C34" t="s">
        <v>71</v>
      </c>
      <c r="D34" t="s">
        <v>72</v>
      </c>
      <c r="E34" t="s">
        <v>73</v>
      </c>
      <c r="F34" t="s">
        <v>74</v>
      </c>
    </row>
    <row r="35" spans="1:6">
      <c r="A35" s="21">
        <v>2</v>
      </c>
      <c r="B35" s="6" t="s">
        <v>5</v>
      </c>
      <c r="C35" s="6" t="s">
        <v>6</v>
      </c>
      <c r="D35" s="6" t="s">
        <v>7</v>
      </c>
      <c r="E35" s="6" t="s">
        <v>242</v>
      </c>
      <c r="F35" s="6" t="s">
        <v>190</v>
      </c>
    </row>
    <row r="36" spans="1:6">
      <c r="A36" s="21">
        <v>5</v>
      </c>
      <c r="B36" t="s">
        <v>192</v>
      </c>
      <c r="C36" t="s">
        <v>6</v>
      </c>
      <c r="D36" t="s">
        <v>7</v>
      </c>
      <c r="E36" t="s">
        <v>9</v>
      </c>
      <c r="F36" t="s">
        <v>190</v>
      </c>
    </row>
    <row r="37" spans="1:6">
      <c r="A37" s="21">
        <v>3</v>
      </c>
      <c r="B37" t="s">
        <v>201</v>
      </c>
      <c r="C37" t="s">
        <v>6</v>
      </c>
      <c r="D37" t="s">
        <v>7</v>
      </c>
      <c r="E37" t="s">
        <v>202</v>
      </c>
      <c r="F37" t="s">
        <v>190</v>
      </c>
    </row>
    <row r="38" spans="1:6">
      <c r="A38" s="21">
        <v>1</v>
      </c>
      <c r="B38" t="s">
        <v>16</v>
      </c>
      <c r="C38" t="s">
        <v>6</v>
      </c>
      <c r="D38" t="s">
        <v>7</v>
      </c>
      <c r="E38" t="s">
        <v>17</v>
      </c>
      <c r="F38" t="s">
        <v>190</v>
      </c>
    </row>
    <row r="39" spans="1:6">
      <c r="A39" s="21">
        <v>1</v>
      </c>
      <c r="B39" t="s">
        <v>18</v>
      </c>
      <c r="C39" t="s">
        <v>6</v>
      </c>
      <c r="D39" t="s">
        <v>7</v>
      </c>
      <c r="E39" t="s">
        <v>19</v>
      </c>
      <c r="F39" t="s">
        <v>190</v>
      </c>
    </row>
    <row r="40" spans="1:6">
      <c r="A40" s="21">
        <v>2</v>
      </c>
      <c r="B40" t="s">
        <v>174</v>
      </c>
      <c r="C40" t="s">
        <v>6</v>
      </c>
      <c r="D40" t="s">
        <v>7</v>
      </c>
      <c r="E40" t="s">
        <v>25</v>
      </c>
      <c r="F40" t="s">
        <v>190</v>
      </c>
    </row>
    <row r="41" spans="1:6">
      <c r="A41" s="21">
        <v>5</v>
      </c>
      <c r="B41" t="s">
        <v>26</v>
      </c>
      <c r="C41" t="s">
        <v>6</v>
      </c>
      <c r="D41" t="s">
        <v>7</v>
      </c>
      <c r="E41" t="s">
        <v>98</v>
      </c>
      <c r="F41" t="s">
        <v>190</v>
      </c>
    </row>
    <row r="42" spans="1:6">
      <c r="A42" s="21">
        <v>1</v>
      </c>
      <c r="B42" t="s">
        <v>29</v>
      </c>
      <c r="C42" t="s">
        <v>6</v>
      </c>
      <c r="D42" t="s">
        <v>7</v>
      </c>
      <c r="E42" t="s">
        <v>30</v>
      </c>
      <c r="F42" t="s">
        <v>190</v>
      </c>
    </row>
    <row r="43" spans="1:6">
      <c r="A43" s="21">
        <v>2</v>
      </c>
      <c r="B43" t="s">
        <v>33</v>
      </c>
      <c r="C43" t="s">
        <v>6</v>
      </c>
      <c r="D43" t="s">
        <v>7</v>
      </c>
      <c r="E43" t="s">
        <v>34</v>
      </c>
      <c r="F43" t="s">
        <v>190</v>
      </c>
    </row>
    <row r="44" spans="1:6">
      <c r="A44" s="21">
        <v>1</v>
      </c>
      <c r="B44" t="s">
        <v>99</v>
      </c>
      <c r="C44" t="s">
        <v>6</v>
      </c>
      <c r="D44" t="s">
        <v>7</v>
      </c>
      <c r="E44" t="s">
        <v>15</v>
      </c>
      <c r="F44" t="s">
        <v>190</v>
      </c>
    </row>
    <row r="45" spans="1:6">
      <c r="A45" s="21">
        <v>4</v>
      </c>
      <c r="B45" t="s">
        <v>35</v>
      </c>
      <c r="C45" t="s">
        <v>6</v>
      </c>
      <c r="D45" t="s">
        <v>7</v>
      </c>
      <c r="E45" t="s">
        <v>100</v>
      </c>
      <c r="F45" t="s">
        <v>190</v>
      </c>
    </row>
    <row r="46" spans="1:6">
      <c r="A46" s="21">
        <v>2</v>
      </c>
      <c r="B46" t="s">
        <v>36</v>
      </c>
      <c r="C46" t="s">
        <v>6</v>
      </c>
      <c r="D46" t="s">
        <v>7</v>
      </c>
      <c r="E46" t="s">
        <v>37</v>
      </c>
      <c r="F46" t="s">
        <v>190</v>
      </c>
    </row>
    <row r="47" spans="1:6">
      <c r="A47" s="21">
        <v>1</v>
      </c>
      <c r="B47" t="s">
        <v>40</v>
      </c>
      <c r="C47" t="s">
        <v>6</v>
      </c>
      <c r="D47" t="s">
        <v>7</v>
      </c>
      <c r="E47" t="s">
        <v>41</v>
      </c>
      <c r="F47" t="s">
        <v>190</v>
      </c>
    </row>
    <row r="48" spans="1:6">
      <c r="A48" s="21">
        <v>2</v>
      </c>
      <c r="B48" t="s">
        <v>230</v>
      </c>
      <c r="C48" t="s">
        <v>6</v>
      </c>
      <c r="D48" t="s">
        <v>7</v>
      </c>
      <c r="E48" t="s">
        <v>231</v>
      </c>
      <c r="F48" t="s">
        <v>190</v>
      </c>
    </row>
    <row r="49" spans="1:6">
      <c r="A49" s="21">
        <v>2</v>
      </c>
      <c r="B49" t="s">
        <v>227</v>
      </c>
      <c r="C49" t="s">
        <v>228</v>
      </c>
      <c r="D49" t="s">
        <v>229</v>
      </c>
      <c r="E49" t="s">
        <v>77</v>
      </c>
      <c r="F49" t="s">
        <v>190</v>
      </c>
    </row>
    <row r="50" spans="1:6">
      <c r="A50" s="21">
        <v>4</v>
      </c>
      <c r="B50" t="s">
        <v>75</v>
      </c>
      <c r="C50" t="s">
        <v>284</v>
      </c>
      <c r="D50" t="s">
        <v>285</v>
      </c>
      <c r="E50" t="s">
        <v>226</v>
      </c>
    </row>
    <row r="51" spans="1:6">
      <c r="A51" s="21">
        <v>1</v>
      </c>
      <c r="B51" t="s">
        <v>79</v>
      </c>
      <c r="C51" t="s">
        <v>79</v>
      </c>
      <c r="D51" t="s">
        <v>80</v>
      </c>
      <c r="E51" t="s">
        <v>81</v>
      </c>
      <c r="F51" t="s">
        <v>293</v>
      </c>
    </row>
    <row r="52" spans="1:6">
      <c r="A52" s="21">
        <v>1</v>
      </c>
      <c r="B52" t="s">
        <v>82</v>
      </c>
      <c r="C52" t="s">
        <v>82</v>
      </c>
      <c r="D52" t="s">
        <v>83</v>
      </c>
      <c r="E52" t="s">
        <v>84</v>
      </c>
      <c r="F52" t="s">
        <v>85</v>
      </c>
    </row>
    <row r="53" spans="1:6">
      <c r="A53" s="21">
        <v>1</v>
      </c>
      <c r="B53" t="s">
        <v>291</v>
      </c>
      <c r="C53" t="s">
        <v>86</v>
      </c>
      <c r="D53" t="s">
        <v>66</v>
      </c>
      <c r="E53" t="s">
        <v>87</v>
      </c>
      <c r="F53" t="s">
        <v>292</v>
      </c>
    </row>
    <row r="54" spans="1:6">
      <c r="A54" s="21">
        <v>2</v>
      </c>
      <c r="B54" t="s">
        <v>88</v>
      </c>
      <c r="C54" t="s">
        <v>88</v>
      </c>
      <c r="D54" t="s">
        <v>88</v>
      </c>
      <c r="E54" t="s">
        <v>89</v>
      </c>
    </row>
    <row r="55" spans="1:6">
      <c r="A55" s="1">
        <v>1</v>
      </c>
      <c r="B55" t="s">
        <v>294</v>
      </c>
      <c r="C55" t="s">
        <v>294</v>
      </c>
      <c r="D55" t="s">
        <v>295</v>
      </c>
      <c r="E55" t="s">
        <v>90</v>
      </c>
      <c r="F55" t="s">
        <v>296</v>
      </c>
    </row>
    <row r="56" spans="1:6">
      <c r="A56" s="21">
        <v>1</v>
      </c>
      <c r="B56" t="s">
        <v>196</v>
      </c>
      <c r="C56" t="s">
        <v>243</v>
      </c>
      <c r="D56" t="s">
        <v>197</v>
      </c>
      <c r="E56" t="s">
        <v>198</v>
      </c>
    </row>
    <row r="57" spans="1:6">
      <c r="A57" s="21">
        <v>1</v>
      </c>
      <c r="B57" t="s">
        <v>199</v>
      </c>
      <c r="C57" t="s">
        <v>243</v>
      </c>
      <c r="D57" t="s">
        <v>197</v>
      </c>
      <c r="E57" t="s">
        <v>200</v>
      </c>
    </row>
    <row r="58" spans="1:6">
      <c r="A58" s="21" t="s">
        <v>240</v>
      </c>
    </row>
    <row r="59" spans="1:6">
      <c r="A59" s="1" t="s">
        <v>241</v>
      </c>
    </row>
  </sheetData>
  <autoFilter ref="A1:F33" xr:uid="{00000000-0009-0000-0000-000001000000}">
    <sortState ref="A2:F59">
      <sortCondition ref="C1:C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cp:lastPrinted>2017-10-01T21:30:06Z</cp:lastPrinted>
  <dcterms:created xsi:type="dcterms:W3CDTF">2016-12-25T12:20:08Z</dcterms:created>
  <dcterms:modified xsi:type="dcterms:W3CDTF">2018-02-13T21:59:06Z</dcterms:modified>
</cp:coreProperties>
</file>