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Jobs2022\CGE_Training_Vaccies\For_Training\"/>
    </mc:Choice>
  </mc:AlternateContent>
  <xr:revisionPtr revIDLastSave="0" documentId="13_ncr:1_{B7F25DFF-3501-4437-8F60-444C41D856FD}" xr6:coauthVersionLast="47" xr6:coauthVersionMax="47" xr10:uidLastSave="{00000000-0000-0000-0000-000000000000}"/>
  <bookViews>
    <workbookView xWindow="28680" yWindow="-120" windowWidth="29040" windowHeight="15840" xr2:uid="{8F09FB2F-668B-4AF6-8B11-A4190345E538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E25" i="1"/>
  <c r="D25" i="1"/>
  <c r="C25" i="1"/>
  <c r="B25" i="1"/>
  <c r="G20" i="1" s="1" a="1"/>
  <c r="G20" i="1" s="1"/>
  <c r="H20" i="1" s="1"/>
  <c r="D8" i="1"/>
  <c r="E8" i="1"/>
  <c r="F8" i="1"/>
  <c r="C15" i="1" s="1"/>
  <c r="C8" i="1"/>
  <c r="C14" i="1" s="1"/>
  <c r="B8" i="1"/>
  <c r="B12" i="1" s="1"/>
  <c r="H23" i="1" l="1"/>
  <c r="H22" i="1"/>
  <c r="H24" i="1"/>
  <c r="H21" i="1"/>
  <c r="B11" i="1"/>
  <c r="C13" i="1"/>
  <c r="C12" i="1"/>
  <c r="C11" i="1"/>
  <c r="B15" i="1"/>
  <c r="B14" i="1"/>
  <c r="B13" i="1"/>
  <c r="G3" i="1" a="1"/>
  <c r="D12" i="1" l="1"/>
  <c r="D13" i="1"/>
  <c r="D14" i="1"/>
  <c r="D15" i="1"/>
  <c r="G3" i="1"/>
  <c r="H4" i="1"/>
  <c r="H5" i="1"/>
  <c r="H6" i="1"/>
  <c r="H7" i="1"/>
  <c r="H3" i="1" l="1"/>
  <c r="D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<sst xmlns="http://schemas.openxmlformats.org/spreadsheetml/2006/main" count="37" uniqueCount="12">
  <si>
    <t>x1</t>
  </si>
  <si>
    <t>x2</t>
  </si>
  <si>
    <t>Capital</t>
  </si>
  <si>
    <t>Labour</t>
  </si>
  <si>
    <t>Households</t>
  </si>
  <si>
    <t>Total</t>
  </si>
  <si>
    <t>Row</t>
  </si>
  <si>
    <t>Check</t>
  </si>
  <si>
    <t>Shares</t>
  </si>
  <si>
    <t>Totals</t>
  </si>
  <si>
    <t>Updated Sam (with capital supply shock, for example k_shk = 1.20)</t>
  </si>
  <si>
    <t>Social Accounting Matrix (SAM)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</si>
</sst>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2" fontId="0" fillId="4" borderId="0" xfId="1" applyNumberFormat="1" applyFont="1" applyFill="1" applyBorder="1" applyAlignment="1">
      <alignment horizontal="center"/>
    </xf>
    <xf numFmtId="0" fontId="0" fillId="2" borderId="0" xfId="0" applyFont="1" applyFill="1"/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A6BE-34D5-46F0-8FDB-BB316A1675C2}">
  <dimension ref="A1:I25"/>
  <sheetViews>
    <sheetView tabSelected="1" workbookViewId="0">
      <selection activeCell="E33" sqref="E33"/>
    </sheetView>
  </sheetViews>
  <sheetFormatPr defaultRowHeight="11.25" x14ac:dyDescent="0.15"/>
  <cols>
    <col min="1" max="1" width="10.5" style="1" bestFit="1" customWidth="1"/>
    <col min="2" max="5" width="9" style="1"/>
    <col min="6" max="6" width="10.125" style="1" bestFit="1" customWidth="1"/>
    <col min="7" max="7" width="10.5" style="1" bestFit="1" customWidth="1"/>
    <col min="8" max="8" width="9.875" style="1" bestFit="1" customWidth="1"/>
    <col min="9" max="16384" width="9" style="1"/>
  </cols>
  <sheetData>
    <row r="1" spans="1:9" x14ac:dyDescent="0.15">
      <c r="A1" s="2"/>
      <c r="D1" s="2" t="s">
        <v>11</v>
      </c>
    </row>
    <row r="2" spans="1:9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/>
    </row>
    <row r="3" spans="1:9" x14ac:dyDescent="0.15">
      <c r="A3" s="1" t="s">
        <v>0</v>
      </c>
      <c r="B3" s="4">
        <v>20</v>
      </c>
      <c r="C3" s="5">
        <v>10</v>
      </c>
      <c r="D3" s="5"/>
      <c r="E3" s="5"/>
      <c r="F3" s="6">
        <v>140</v>
      </c>
      <c r="G3" s="3" cm="1">
        <f t="array" ref="G3:G7">TRANSPOSE(B8:F8)</f>
        <v>170</v>
      </c>
      <c r="H3" s="2">
        <f>G3-SUM(B3:F3)</f>
        <v>0</v>
      </c>
    </row>
    <row r="4" spans="1:9" x14ac:dyDescent="0.15">
      <c r="A4" s="1" t="s">
        <v>1</v>
      </c>
      <c r="B4" s="7">
        <v>10</v>
      </c>
      <c r="C4" s="8">
        <v>20</v>
      </c>
      <c r="D4" s="8"/>
      <c r="E4" s="8"/>
      <c r="F4" s="9">
        <v>110</v>
      </c>
      <c r="G4" s="3">
        <v>140</v>
      </c>
      <c r="H4" s="2">
        <f>G4-SUM(B4:F4)</f>
        <v>0</v>
      </c>
    </row>
    <row r="5" spans="1:9" x14ac:dyDescent="0.15">
      <c r="A5" s="1" t="s">
        <v>2</v>
      </c>
      <c r="B5" s="7">
        <v>80</v>
      </c>
      <c r="C5" s="8">
        <v>70</v>
      </c>
      <c r="D5" s="8"/>
      <c r="E5" s="8"/>
      <c r="F5" s="9"/>
      <c r="G5" s="3">
        <v>150</v>
      </c>
      <c r="H5" s="2">
        <f>G5-SUM(B5:F5)</f>
        <v>0</v>
      </c>
    </row>
    <row r="6" spans="1:9" x14ac:dyDescent="0.15">
      <c r="A6" s="1" t="s">
        <v>3</v>
      </c>
      <c r="B6" s="7">
        <v>60</v>
      </c>
      <c r="C6" s="8">
        <v>40</v>
      </c>
      <c r="D6" s="8"/>
      <c r="E6" s="8"/>
      <c r="F6" s="9"/>
      <c r="G6" s="3">
        <v>100</v>
      </c>
      <c r="H6" s="2">
        <f>G6-SUM(B6:F6)</f>
        <v>0</v>
      </c>
    </row>
    <row r="7" spans="1:9" x14ac:dyDescent="0.15">
      <c r="A7" s="1" t="s">
        <v>4</v>
      </c>
      <c r="B7" s="7"/>
      <c r="C7" s="8"/>
      <c r="D7" s="8">
        <v>150</v>
      </c>
      <c r="E7" s="8">
        <v>100</v>
      </c>
      <c r="F7" s="9"/>
      <c r="G7" s="3">
        <v>250</v>
      </c>
      <c r="H7" s="2">
        <f>G7-SUM(B7:F7)</f>
        <v>0</v>
      </c>
    </row>
    <row r="8" spans="1:9" x14ac:dyDescent="0.15">
      <c r="A8" s="1" t="s">
        <v>5</v>
      </c>
      <c r="B8" s="10">
        <f>SUM(B3:B7)</f>
        <v>170</v>
      </c>
      <c r="C8" s="10">
        <f>SUM(C3:C7)</f>
        <v>140</v>
      </c>
      <c r="D8" s="10">
        <f>SUM(D3:D7)</f>
        <v>150</v>
      </c>
      <c r="E8" s="10">
        <f>SUM(E3:E7)</f>
        <v>100</v>
      </c>
      <c r="F8" s="10">
        <f>SUM(F3:F7)</f>
        <v>250</v>
      </c>
    </row>
    <row r="10" spans="1:9" x14ac:dyDescent="0.15">
      <c r="A10" s="1" t="s">
        <v>8</v>
      </c>
      <c r="B10" s="2" t="s">
        <v>0</v>
      </c>
      <c r="C10" s="2" t="s">
        <v>1</v>
      </c>
      <c r="D10" s="2" t="s">
        <v>9</v>
      </c>
      <c r="E10" s="2"/>
      <c r="F10" s="2"/>
      <c r="H10" s="2"/>
    </row>
    <row r="11" spans="1:9" x14ac:dyDescent="0.15">
      <c r="A11" s="1" t="s">
        <v>0</v>
      </c>
      <c r="B11" s="19">
        <f>B3/B$8</f>
        <v>0.11764705882352941</v>
      </c>
      <c r="C11" s="19">
        <f>C3/C$8</f>
        <v>7.1428571428571425E-2</v>
      </c>
      <c r="D11" s="3">
        <f>G3</f>
        <v>170</v>
      </c>
      <c r="E11" s="11"/>
      <c r="F11" s="11"/>
      <c r="H11" s="2"/>
    </row>
    <row r="12" spans="1:9" x14ac:dyDescent="0.15">
      <c r="A12" s="1" t="s">
        <v>1</v>
      </c>
      <c r="B12" s="19">
        <f>B4/B$8</f>
        <v>5.8823529411764705E-2</v>
      </c>
      <c r="C12" s="19">
        <f t="shared" ref="B12:C14" si="0">C4/C$8</f>
        <v>0.14285714285714285</v>
      </c>
      <c r="D12" s="3">
        <f t="shared" ref="D12:D15" si="1">G4</f>
        <v>140</v>
      </c>
      <c r="E12" s="11"/>
      <c r="F12" s="11"/>
      <c r="H12" s="2"/>
    </row>
    <row r="13" spans="1:9" x14ac:dyDescent="0.15">
      <c r="A13" s="1" t="s">
        <v>2</v>
      </c>
      <c r="B13" s="19">
        <f t="shared" si="0"/>
        <v>0.47058823529411764</v>
      </c>
      <c r="C13" s="19">
        <f t="shared" si="0"/>
        <v>0.5</v>
      </c>
      <c r="D13" s="3">
        <f t="shared" si="1"/>
        <v>150</v>
      </c>
      <c r="E13" s="11"/>
      <c r="F13" s="11"/>
      <c r="H13" s="2"/>
    </row>
    <row r="14" spans="1:9" x14ac:dyDescent="0.15">
      <c r="A14" s="1" t="s">
        <v>3</v>
      </c>
      <c r="B14" s="19">
        <f t="shared" si="0"/>
        <v>0.35294117647058826</v>
      </c>
      <c r="C14" s="19">
        <f t="shared" si="0"/>
        <v>0.2857142857142857</v>
      </c>
      <c r="D14" s="3">
        <f t="shared" si="1"/>
        <v>100</v>
      </c>
      <c r="E14" s="11"/>
      <c r="F14" s="11"/>
      <c r="H14" s="2"/>
    </row>
    <row r="15" spans="1:9" x14ac:dyDescent="0.15">
      <c r="A15" s="1" t="s">
        <v>4</v>
      </c>
      <c r="B15" s="11">
        <f>F3/$F$8</f>
        <v>0.56000000000000005</v>
      </c>
      <c r="C15" s="11">
        <f>F4/$F$8</f>
        <v>0.44</v>
      </c>
      <c r="D15" s="3">
        <f t="shared" si="1"/>
        <v>250</v>
      </c>
      <c r="E15" s="11"/>
      <c r="F15" s="11"/>
      <c r="H15" s="2"/>
    </row>
    <row r="16" spans="1:9" x14ac:dyDescent="0.15">
      <c r="B16" s="11"/>
      <c r="C16" s="11"/>
      <c r="D16" s="3"/>
      <c r="E16" s="11"/>
      <c r="F16" s="11"/>
      <c r="H16" s="2"/>
    </row>
    <row r="17" spans="1:8" x14ac:dyDescent="0.15">
      <c r="A17" s="20" t="s">
        <v>10</v>
      </c>
    </row>
    <row r="18" spans="1:8" x14ac:dyDescent="0.15">
      <c r="A18" s="20"/>
    </row>
    <row r="19" spans="1:8" x14ac:dyDescent="0.15"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6</v>
      </c>
      <c r="H19" s="2" t="s">
        <v>7</v>
      </c>
    </row>
    <row r="20" spans="1:8" x14ac:dyDescent="0.15">
      <c r="A20" s="1" t="s">
        <v>0</v>
      </c>
      <c r="B20" s="12">
        <v>22.212199999999999</v>
      </c>
      <c r="C20" s="13">
        <v>11.1061</v>
      </c>
      <c r="D20" s="13"/>
      <c r="E20" s="13"/>
      <c r="F20" s="14">
        <v>155.48670000000001</v>
      </c>
      <c r="G20" s="3" cm="1">
        <f t="array" ref="G20:G24">TRANSPOSE(B25:F25)</f>
        <v>189.43200000000002</v>
      </c>
      <c r="H20" s="2">
        <f t="shared" ref="H20:H24" si="2">G20-SUM(B20:F20)</f>
        <v>0.62700000000000955</v>
      </c>
    </row>
    <row r="21" spans="1:8" x14ac:dyDescent="0.15">
      <c r="A21" s="1" t="s">
        <v>1</v>
      </c>
      <c r="B21" s="15">
        <v>11.219799999999999</v>
      </c>
      <c r="C21" s="16">
        <v>22.439599999999999</v>
      </c>
      <c r="D21" s="16"/>
      <c r="E21" s="16"/>
      <c r="F21" s="17">
        <v>123.41800000000001</v>
      </c>
      <c r="G21" s="3">
        <v>157.54570000000001</v>
      </c>
      <c r="H21" s="2">
        <f t="shared" si="2"/>
        <v>0.46829999999999927</v>
      </c>
    </row>
    <row r="22" spans="1:8" x14ac:dyDescent="0.15">
      <c r="A22" s="1" t="s">
        <v>2</v>
      </c>
      <c r="B22" s="15">
        <v>96</v>
      </c>
      <c r="C22" s="16">
        <v>84</v>
      </c>
      <c r="D22" s="16"/>
      <c r="E22" s="16"/>
      <c r="F22" s="17"/>
      <c r="G22" s="3">
        <v>180</v>
      </c>
      <c r="H22" s="2">
        <f t="shared" si="2"/>
        <v>0</v>
      </c>
    </row>
    <row r="23" spans="1:8" x14ac:dyDescent="0.15">
      <c r="A23" s="1" t="s">
        <v>3</v>
      </c>
      <c r="B23" s="15">
        <v>60</v>
      </c>
      <c r="C23" s="16">
        <v>40</v>
      </c>
      <c r="D23" s="16"/>
      <c r="E23" s="16"/>
      <c r="F23" s="17"/>
      <c r="G23" s="3">
        <v>100</v>
      </c>
      <c r="H23" s="2">
        <f t="shared" si="2"/>
        <v>0</v>
      </c>
    </row>
    <row r="24" spans="1:8" x14ac:dyDescent="0.15">
      <c r="A24" s="1" t="s">
        <v>4</v>
      </c>
      <c r="B24" s="7"/>
      <c r="C24" s="8"/>
      <c r="D24" s="8">
        <v>180</v>
      </c>
      <c r="E24" s="8">
        <v>100</v>
      </c>
      <c r="F24" s="9"/>
      <c r="G24" s="3">
        <v>278.90470000000005</v>
      </c>
      <c r="H24" s="2">
        <f t="shared" si="2"/>
        <v>-1.095299999999952</v>
      </c>
    </row>
    <row r="25" spans="1:8" x14ac:dyDescent="0.15">
      <c r="A25" s="1" t="s">
        <v>5</v>
      </c>
      <c r="B25" s="18">
        <f>SUM(B20:B24)</f>
        <v>189.43200000000002</v>
      </c>
      <c r="C25" s="18">
        <f>SUM(C20:C24)</f>
        <v>157.54570000000001</v>
      </c>
      <c r="D25" s="18">
        <f>SUM(D20:D24)</f>
        <v>180</v>
      </c>
      <c r="E25" s="18">
        <f>SUM(E20:E24)</f>
        <v>100</v>
      </c>
      <c r="F25" s="18">
        <f>SUM(F20:F24)</f>
        <v>278.90470000000005</v>
      </c>
    </row>
  </sheetData>
  <conditionalFormatting sqref="H3:H7">
    <cfRule type="cellIs" dxfId="14" priority="16" operator="between">
      <formula>-0.1</formula>
      <formula>0.1</formula>
    </cfRule>
    <cfRule type="cellIs" dxfId="13" priority="17" operator="lessThan">
      <formula>0</formula>
    </cfRule>
    <cfRule type="cellIs" dxfId="12" priority="18" operator="greaterThan">
      <formula>0</formula>
    </cfRule>
  </conditionalFormatting>
  <conditionalFormatting sqref="H21:H24">
    <cfRule type="cellIs" dxfId="8" priority="7" operator="between">
      <formula>-0.1</formula>
      <formula>0.1</formula>
    </cfRule>
    <cfRule type="cellIs" dxfId="7" priority="8" operator="lessThan">
      <formula>0</formula>
    </cfRule>
    <cfRule type="cellIs" dxfId="6" priority="9" operator="greaterThan">
      <formula>0</formula>
    </cfRule>
  </conditionalFormatting>
  <conditionalFormatting sqref="H20">
    <cfRule type="cellIs" dxfId="5" priority="1" operator="between">
      <formula>-0.1</formula>
      <formula>0.1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391171BD89B54FAB5B5EF084C0F8DA" ma:contentTypeVersion="8" ma:contentTypeDescription="Create a new document." ma:contentTypeScope="" ma:versionID="d3e961427111a90c6dfa1d21ce0f4dd3">
  <xsd:schema xmlns:xsd="http://www.w3.org/2001/XMLSchema" xmlns:xs="http://www.w3.org/2001/XMLSchema" xmlns:p="http://schemas.microsoft.com/office/2006/metadata/properties" xmlns:ns2="55be24c7-2c9c-4b77-a5cc-11c018da7643" xmlns:ns3="1c6745a2-cfeb-46a6-8987-3263d67dd2d4" targetNamespace="http://schemas.microsoft.com/office/2006/metadata/properties" ma:root="true" ma:fieldsID="96101b1b1aed69c59254ad6d3aefbbba" ns2:_="" ns3:_="">
    <xsd:import namespace="55be24c7-2c9c-4b77-a5cc-11c018da7643"/>
    <xsd:import namespace="1c6745a2-cfeb-46a6-8987-3263d67dd2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24c7-2c9c-4b77-a5cc-11c018da7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745a2-cfeb-46a6-8987-3263d67dd2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7B7A8C-A07F-48AD-A3E4-0AC8E4D37132}"/>
</file>

<file path=customXml/itemProps2.xml><?xml version="1.0" encoding="utf-8"?>
<ds:datastoreItem xmlns:ds="http://schemas.openxmlformats.org/officeDocument/2006/customXml" ds:itemID="{C9E8628E-2A0E-40EF-BE0F-0F4C053EA6C7}"/>
</file>

<file path=customXml/itemProps3.xml><?xml version="1.0" encoding="utf-8"?>
<ds:datastoreItem xmlns:ds="http://schemas.openxmlformats.org/officeDocument/2006/customXml" ds:itemID="{7519B362-F21B-4084-AD16-DF4BE8F605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Hodges, Cedric</dc:creator>
  <cp:lastModifiedBy>Paul, Sue</cp:lastModifiedBy>
  <dcterms:created xsi:type="dcterms:W3CDTF">2021-12-07T09:44:31Z</dcterms:created>
  <dcterms:modified xsi:type="dcterms:W3CDTF">2022-02-04T04:23:18Z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2021-12-07T09:44:31Z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1f179755-9cde-4d72-919f-0c3db1bc0b78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0x0101004B391171BD89B54FAB5B5EF084C0F8DA</vt:lpwstr>
  </property>
</Properties>
</file>