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9440" windowHeight="7635"/>
  </bookViews>
  <sheets>
    <sheet name="Monthly Nifty" sheetId="5" r:id="rId1"/>
    <sheet name="Weekly Nifty" sheetId="6" r:id="rId2"/>
    <sheet name="Daily Nifty" sheetId="7" r:id="rId3"/>
    <sheet name="Monthly BNF" sheetId="8" r:id="rId4"/>
    <sheet name="Weekly BNF" sheetId="9" r:id="rId5"/>
    <sheet name="Daily BNF" sheetId="10" r:id="rId6"/>
  </sheets>
  <calcPr calcId="145621"/>
</workbook>
</file>

<file path=xl/calcChain.xml><?xml version="1.0" encoding="utf-8"?>
<calcChain xmlns="http://schemas.openxmlformats.org/spreadsheetml/2006/main">
  <c r="C8" i="9" l="1"/>
  <c r="C8" i="10" l="1"/>
  <c r="C8" i="5" l="1"/>
  <c r="D18" i="10"/>
  <c r="D18" i="9"/>
  <c r="C8" i="8"/>
  <c r="D19" i="8" s="1"/>
  <c r="C8" i="7"/>
  <c r="D18" i="7" s="1"/>
  <c r="C8" i="6"/>
  <c r="D14" i="8" l="1"/>
  <c r="E14" i="8" s="1"/>
  <c r="D18" i="8"/>
  <c r="E18" i="8" s="1"/>
  <c r="D12" i="8"/>
  <c r="E12" i="8" s="1"/>
  <c r="D16" i="8"/>
  <c r="E16" i="8" s="1"/>
  <c r="F18" i="10"/>
  <c r="E18" i="10"/>
  <c r="D13" i="10"/>
  <c r="D15" i="10"/>
  <c r="D17" i="10"/>
  <c r="D19" i="10"/>
  <c r="D12" i="10"/>
  <c r="D14" i="10"/>
  <c r="D16" i="10"/>
  <c r="F18" i="9"/>
  <c r="E18" i="9"/>
  <c r="D13" i="9"/>
  <c r="D15" i="9"/>
  <c r="D17" i="9"/>
  <c r="D19" i="9"/>
  <c r="D12" i="9"/>
  <c r="D14" i="9"/>
  <c r="D16" i="9"/>
  <c r="F19" i="8"/>
  <c r="E19" i="8"/>
  <c r="F12" i="8"/>
  <c r="F16" i="8"/>
  <c r="F18" i="8"/>
  <c r="D13" i="8"/>
  <c r="D15" i="8"/>
  <c r="D17" i="8"/>
  <c r="F18" i="7"/>
  <c r="E18" i="7"/>
  <c r="D13" i="7"/>
  <c r="D15" i="7"/>
  <c r="D17" i="7"/>
  <c r="D19" i="7"/>
  <c r="D12" i="7"/>
  <c r="D14" i="7"/>
  <c r="D16" i="7"/>
  <c r="D18" i="6"/>
  <c r="F14" i="8" l="1"/>
  <c r="F16" i="10"/>
  <c r="E16" i="10"/>
  <c r="F12" i="10"/>
  <c r="E12" i="10"/>
  <c r="E17" i="10"/>
  <c r="F17" i="10"/>
  <c r="E13" i="10"/>
  <c r="F13" i="10"/>
  <c r="F14" i="10"/>
  <c r="E14" i="10"/>
  <c r="E19" i="10"/>
  <c r="F19" i="10"/>
  <c r="E15" i="10"/>
  <c r="F15" i="10"/>
  <c r="F16" i="9"/>
  <c r="E16" i="9"/>
  <c r="F12" i="9"/>
  <c r="E12" i="9"/>
  <c r="E17" i="9"/>
  <c r="F17" i="9"/>
  <c r="E13" i="9"/>
  <c r="F13" i="9"/>
  <c r="F14" i="9"/>
  <c r="E14" i="9"/>
  <c r="E19" i="9"/>
  <c r="F19" i="9"/>
  <c r="E15" i="9"/>
  <c r="F15" i="9"/>
  <c r="F17" i="8"/>
  <c r="E17" i="8"/>
  <c r="F13" i="8"/>
  <c r="E13" i="8"/>
  <c r="F15" i="8"/>
  <c r="E15" i="8"/>
  <c r="F14" i="7"/>
  <c r="E14" i="7"/>
  <c r="E19" i="7"/>
  <c r="F19" i="7"/>
  <c r="E15" i="7"/>
  <c r="F15" i="7"/>
  <c r="F16" i="7"/>
  <c r="E16" i="7"/>
  <c r="F12" i="7"/>
  <c r="E12" i="7"/>
  <c r="E17" i="7"/>
  <c r="F17" i="7"/>
  <c r="E13" i="7"/>
  <c r="F13" i="7"/>
  <c r="F18" i="6"/>
  <c r="E18" i="6"/>
  <c r="D13" i="6"/>
  <c r="D15" i="6"/>
  <c r="D17" i="6"/>
  <c r="D19" i="6"/>
  <c r="E19" i="6" s="1"/>
  <c r="D12" i="6"/>
  <c r="D14" i="6"/>
  <c r="D16" i="6"/>
  <c r="F16" i="6" l="1"/>
  <c r="E16" i="6"/>
  <c r="F12" i="6"/>
  <c r="E12" i="6"/>
  <c r="E17" i="6"/>
  <c r="F17" i="6"/>
  <c r="E13" i="6"/>
  <c r="F13" i="6"/>
  <c r="F14" i="6"/>
  <c r="E14" i="6"/>
  <c r="F19" i="6"/>
  <c r="E15" i="6"/>
  <c r="F15" i="6"/>
  <c r="D13" i="5" l="1"/>
  <c r="D17" i="5"/>
  <c r="D18" i="5"/>
  <c r="D15" i="5"/>
  <c r="D19" i="5"/>
  <c r="D16" i="5"/>
  <c r="D12" i="5"/>
  <c r="E12" i="5" s="1"/>
  <c r="D14" i="5"/>
  <c r="F18" i="5" l="1"/>
  <c r="E18" i="5"/>
  <c r="F16" i="5"/>
  <c r="E16" i="5"/>
  <c r="F17" i="5"/>
  <c r="E17" i="5"/>
  <c r="F19" i="5"/>
  <c r="E19" i="5"/>
  <c r="F13" i="5"/>
  <c r="E13" i="5"/>
  <c r="F14" i="5"/>
  <c r="E14" i="5"/>
  <c r="F15" i="5"/>
  <c r="E15" i="5"/>
  <c r="F12" i="5"/>
</calcChain>
</file>

<file path=xl/sharedStrings.xml><?xml version="1.0" encoding="utf-8"?>
<sst xmlns="http://schemas.openxmlformats.org/spreadsheetml/2006/main" count="86" uniqueCount="12">
  <si>
    <t>Input section</t>
  </si>
  <si>
    <t>values</t>
  </si>
  <si>
    <t>1SD Price range of Nifty Futures</t>
  </si>
  <si>
    <t xml:space="preserve">Initiate Buy or Sell </t>
  </si>
  <si>
    <t>Nifty Future Open Price</t>
  </si>
  <si>
    <t>India VIX</t>
  </si>
  <si>
    <t>Trend Continues</t>
  </si>
  <si>
    <t>Possible Reversal Point</t>
  </si>
  <si>
    <t>Max Intraday Target</t>
  </si>
  <si>
    <t>NIFTY Intraday Levels Table</t>
  </si>
  <si>
    <t>Buy</t>
  </si>
  <si>
    <t>30-11-2016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</si>
</sst>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 wrapText="1"/>
    </xf>
    <xf numFmtId="0" fontId="2" fillId="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0" fillId="0" borderId="1" xfId="0" applyBorder="1" applyAlignment="1">
      <alignment horizontal="center" wrapText="1"/>
    </xf>
    <xf numFmtId="4" fontId="0" fillId="0" borderId="1" xfId="0" applyNumberFormat="1" applyBorder="1" applyAlignment="1">
      <alignment horizontal="center"/>
    </xf>
    <xf numFmtId="17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9">
        <v>42705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7950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16.850000000000001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(C4*(C5/100)*SQRT(30))/SQRT(365)</f>
        <v>384.04421627121258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90.634435040006167</v>
      </c>
      <c r="E12" s="10">
        <f>$C$4+D12</f>
        <v>8040.6344350400059</v>
      </c>
      <c r="F12" s="11">
        <f>$C$4-D12</f>
        <v>7859.3655649599941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146.7048906156032</v>
      </c>
      <c r="E13" s="7">
        <f t="shared" ref="E13:E19" si="1">$C$4+D13</f>
        <v>8096.7048906156033</v>
      </c>
      <c r="F13" s="6">
        <f t="shared" ref="F13:F19" si="2">$C$4-D13</f>
        <v>7803.2951093843967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192.02210813560629</v>
      </c>
      <c r="E14" s="7">
        <f t="shared" si="1"/>
        <v>8142.0221081356067</v>
      </c>
      <c r="F14" s="6">
        <f t="shared" si="2"/>
        <v>7757.9778918643933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237.33932565560937</v>
      </c>
      <c r="E15" s="5">
        <f t="shared" si="1"/>
        <v>8187.3393256556092</v>
      </c>
      <c r="F15" s="5">
        <f t="shared" si="2"/>
        <v>7712.6606743443908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301.85875398917312</v>
      </c>
      <c r="E16" s="5">
        <f t="shared" si="1"/>
        <v>8251.8587539891723</v>
      </c>
      <c r="F16" s="5">
        <f t="shared" si="2"/>
        <v>7648.1412460108268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341.03126404883676</v>
      </c>
      <c r="E17" s="7">
        <f t="shared" si="1"/>
        <v>8291.0312640488373</v>
      </c>
      <c r="F17" s="6">
        <f t="shared" si="2"/>
        <v>7608.9687359511636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474.67865131121874</v>
      </c>
      <c r="E18" s="7">
        <f t="shared" si="1"/>
        <v>8424.6786513112183</v>
      </c>
      <c r="F18" s="6">
        <f t="shared" si="2"/>
        <v>7475.3213486887817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621.38354192682198</v>
      </c>
      <c r="E19" s="7">
        <f t="shared" si="1"/>
        <v>8571.3835419268216</v>
      </c>
      <c r="F19" s="6">
        <f t="shared" si="2"/>
        <v>7328.6164580731784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E14" sqref="E14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7985.75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15.13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(C4*(C5/100)*SQRT(7))/SQRT(365)</f>
        <v>167.32361002221839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39.488371965243537</v>
      </c>
      <c r="E12" s="10">
        <f>$C$4+D12</f>
        <v>8025.2383719652435</v>
      </c>
      <c r="F12" s="11">
        <f>$C$4-D12</f>
        <v>7946.2616280347565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63.917619028487422</v>
      </c>
      <c r="E13" s="7">
        <f t="shared" ref="E13:E18" si="1">$C$4+D13</f>
        <v>8049.667619028487</v>
      </c>
      <c r="F13" s="6">
        <f t="shared" ref="F13:F19" si="2">$C$4-D13</f>
        <v>7921.832380971513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83.661805011109195</v>
      </c>
      <c r="E14" s="7">
        <f t="shared" si="1"/>
        <v>8069.4118050111092</v>
      </c>
      <c r="F14" s="6">
        <f t="shared" si="2"/>
        <v>7902.0881949888908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103.40599099373097</v>
      </c>
      <c r="E15" s="5">
        <f t="shared" si="1"/>
        <v>8089.1559909937314</v>
      </c>
      <c r="F15" s="5">
        <f t="shared" si="2"/>
        <v>7882.3440090062686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131.51635747746366</v>
      </c>
      <c r="E16" s="5">
        <f t="shared" si="1"/>
        <v>8117.2663574774633</v>
      </c>
      <c r="F16" s="5">
        <f t="shared" si="2"/>
        <v>7854.2336425225367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148.58336569972994</v>
      </c>
      <c r="E17" s="7">
        <f t="shared" si="1"/>
        <v>8134.3333656997302</v>
      </c>
      <c r="F17" s="6">
        <f t="shared" si="2"/>
        <v>7837.1666343002698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206.81198198746193</v>
      </c>
      <c r="E18" s="7">
        <f t="shared" si="1"/>
        <v>8192.5619819874628</v>
      </c>
      <c r="F18" s="6">
        <f t="shared" si="2"/>
        <v>7778.9380180125381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270.72960101594936</v>
      </c>
      <c r="E19" s="7">
        <f>$C$4+D19</f>
        <v>8256.4796010159498</v>
      </c>
      <c r="F19" s="6">
        <f t="shared" si="2"/>
        <v>7715.0203989840502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F15" sqref="F15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7965.1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15.13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(C4*(C5/100)*SQRT(1))/SQRT(365)</f>
        <v>63.07884439250671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14.886607276631583</v>
      </c>
      <c r="E12" s="10">
        <f>$C$4+D12</f>
        <v>7979.9866072766317</v>
      </c>
      <c r="F12" s="11">
        <f>$C$4-D12</f>
        <v>7950.213392723369</v>
      </c>
      <c r="G12" s="12"/>
      <c r="H12" s="12"/>
      <c r="K12" s="12"/>
      <c r="L12" s="12"/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24.096118557937565</v>
      </c>
      <c r="E13" s="7">
        <f t="shared" ref="E13:E18" si="1">$C$4+D13</f>
        <v>7989.1961185579376</v>
      </c>
      <c r="F13" s="6">
        <f t="shared" ref="F13:F19" si="2">$C$4-D13</f>
        <v>7941.0038814420632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31.539422196253355</v>
      </c>
      <c r="E14" s="7">
        <f t="shared" si="1"/>
        <v>7996.6394221962537</v>
      </c>
      <c r="F14" s="6">
        <f t="shared" si="2"/>
        <v>7933.560577803747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38.982725834569145</v>
      </c>
      <c r="E15" s="5">
        <f t="shared" si="1"/>
        <v>8004.0827258345698</v>
      </c>
      <c r="F15" s="5">
        <f t="shared" si="2"/>
        <v>7926.1172741654309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49.579971692510277</v>
      </c>
      <c r="E16" s="5">
        <f t="shared" si="1"/>
        <v>8014.6799716925107</v>
      </c>
      <c r="F16" s="5">
        <f t="shared" si="2"/>
        <v>7915.5200283074901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56.014013820545962</v>
      </c>
      <c r="E17" s="7">
        <f t="shared" si="1"/>
        <v>8021.1140138205465</v>
      </c>
      <c r="F17" s="6">
        <f t="shared" si="2"/>
        <v>7909.0859861794543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77.96545166913829</v>
      </c>
      <c r="E18" s="7">
        <f t="shared" si="1"/>
        <v>8043.0654516691384</v>
      </c>
      <c r="F18" s="6">
        <f t="shared" si="2"/>
        <v>7887.1345483308623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102.06157022707586</v>
      </c>
      <c r="E19" s="7">
        <f>$C$4+D19</f>
        <v>8067.1615702270765</v>
      </c>
      <c r="F19" s="6">
        <f t="shared" si="2"/>
        <v>7863.0384297729242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30" sqref="D30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19555.95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18.45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(C4*(C5/100)*SQRT(30))/SQRT(365)</f>
        <v>1034.402315006158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244.11894634145327</v>
      </c>
      <c r="E12" s="10">
        <f>$C$4+D12</f>
        <v>19800.068946341453</v>
      </c>
      <c r="F12" s="11">
        <f>$C$4-D12</f>
        <v>19311.831053658549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395.14168433235238</v>
      </c>
      <c r="E13" s="7">
        <f t="shared" ref="E13:E19" si="1">$C$4+D13</f>
        <v>19951.091684332354</v>
      </c>
      <c r="F13" s="6">
        <f t="shared" ref="F13:F19" si="2">$C$4-D13</f>
        <v>19160.808315667648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517.201157503079</v>
      </c>
      <c r="E14" s="7">
        <f t="shared" si="1"/>
        <v>20073.151157503078</v>
      </c>
      <c r="F14" s="6">
        <f t="shared" si="2"/>
        <v>19038.748842496923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639.26063067380562</v>
      </c>
      <c r="E15" s="5">
        <f t="shared" si="1"/>
        <v>20195.210630673806</v>
      </c>
      <c r="F15" s="5">
        <f t="shared" si="2"/>
        <v>18916.689369326195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813.04021959484021</v>
      </c>
      <c r="E16" s="5">
        <f t="shared" si="1"/>
        <v>20368.990219594842</v>
      </c>
      <c r="F16" s="5">
        <f t="shared" si="2"/>
        <v>18742.90978040516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918.54925572546836</v>
      </c>
      <c r="E17" s="7">
        <f t="shared" si="1"/>
        <v>20474.49925572547</v>
      </c>
      <c r="F17" s="6">
        <f t="shared" si="2"/>
        <v>18637.400744274531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1278.5212613476112</v>
      </c>
      <c r="E18" s="7">
        <f t="shared" si="1"/>
        <v>20834.471261347611</v>
      </c>
      <c r="F18" s="6">
        <f t="shared" si="2"/>
        <v>18277.42873865239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1673.6629456799637</v>
      </c>
      <c r="E19" s="7">
        <f t="shared" si="1"/>
        <v>21229.612945679964</v>
      </c>
      <c r="F19" s="6">
        <f t="shared" si="2"/>
        <v>17882.287054320037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6" sqref="D26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7" width="9.140625" style="2"/>
    <col min="8" max="8" width="10.42578125" style="2" bestFit="1" customWidth="1"/>
    <col min="9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18695.8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15.07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(C4*(C5/100)*SQRT(7))/SQRT(365)</f>
        <v>390.17540837460899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3"/>
      <c r="I11" s="13"/>
      <c r="J11" s="13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92.08139637640771</v>
      </c>
      <c r="E12" s="10">
        <f>$C$4+D12</f>
        <v>18787.881396376408</v>
      </c>
      <c r="F12" s="11">
        <f>$C$4-D12</f>
        <v>18603.718603623591</v>
      </c>
      <c r="G12" s="12"/>
      <c r="J12" s="12"/>
      <c r="K12" s="12"/>
      <c r="L12" s="12"/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149.04700599910063</v>
      </c>
      <c r="E13" s="7">
        <f t="shared" ref="E13:E18" si="1">$C$4+D13</f>
        <v>18844.847005999101</v>
      </c>
      <c r="F13" s="6">
        <f t="shared" ref="F13:F19" si="2">$C$4-D13</f>
        <v>18546.752994000897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195.0877041873045</v>
      </c>
      <c r="E14" s="7">
        <f t="shared" si="1"/>
        <v>18890.887704187302</v>
      </c>
      <c r="F14" s="6">
        <f t="shared" si="2"/>
        <v>18500.712295812697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241.12840237550836</v>
      </c>
      <c r="E15" s="5">
        <f t="shared" si="1"/>
        <v>18936.928402375506</v>
      </c>
      <c r="F15" s="5">
        <f t="shared" si="2"/>
        <v>18454.671597624492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306.6778709824427</v>
      </c>
      <c r="E16" s="5">
        <f t="shared" si="1"/>
        <v>19002.477870982442</v>
      </c>
      <c r="F16" s="5">
        <f t="shared" si="2"/>
        <v>18389.122129017556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346.4757626366528</v>
      </c>
      <c r="E17" s="7">
        <f t="shared" si="1"/>
        <v>19042.275762636651</v>
      </c>
      <c r="F17" s="6">
        <f t="shared" si="2"/>
        <v>18349.324237363347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482.25680475101672</v>
      </c>
      <c r="E18" s="7">
        <f t="shared" si="1"/>
        <v>19178.056804751017</v>
      </c>
      <c r="F18" s="6">
        <f t="shared" si="2"/>
        <v>18213.543195248982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631.30381075011735</v>
      </c>
      <c r="E19" s="7">
        <f>$C$4+D19</f>
        <v>19327.103810750115</v>
      </c>
      <c r="F19" s="6">
        <f t="shared" si="2"/>
        <v>18064.496189249883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G11" sqref="G11"/>
    </sheetView>
  </sheetViews>
  <sheetFormatPr defaultRowHeight="15" x14ac:dyDescent="0.25"/>
  <cols>
    <col min="1" max="1" width="9.140625" style="2"/>
    <col min="2" max="2" width="39.140625" style="2" customWidth="1"/>
    <col min="3" max="3" width="11.140625" style="2" customWidth="1"/>
    <col min="4" max="4" width="17.42578125" style="2" customWidth="1"/>
    <col min="5" max="5" width="12.7109375" style="2" customWidth="1"/>
    <col min="6" max="6" width="12.140625" style="2" customWidth="1"/>
    <col min="7" max="9" width="9.140625" style="2"/>
    <col min="10" max="10" width="10.42578125" style="2" bestFit="1" customWidth="1"/>
    <col min="11" max="16384" width="9.140625" style="2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" t="s">
        <v>0</v>
      </c>
      <c r="C3" s="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2"/>
      <c r="B4" s="3" t="s">
        <v>4</v>
      </c>
      <c r="C4" s="18">
        <v>18567.95</v>
      </c>
      <c r="D4" s="12"/>
      <c r="E4" s="13"/>
      <c r="F4" s="14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3" t="s">
        <v>5</v>
      </c>
      <c r="C5" s="17">
        <v>15.52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" t="s">
        <v>2</v>
      </c>
      <c r="C8" s="4">
        <f>(C4*(C5/100)*SQRT(1))/SQRT(365)</f>
        <v>150.83747114808304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8.5" x14ac:dyDescent="0.45">
      <c r="A10" s="12"/>
      <c r="B10" s="16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31.5" x14ac:dyDescent="0.5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" customHeight="1" x14ac:dyDescent="0.3">
      <c r="A12" s="12"/>
      <c r="B12" s="9" t="s">
        <v>3</v>
      </c>
      <c r="C12" s="3">
        <v>0.23599999999999999</v>
      </c>
      <c r="D12" s="4">
        <f>C12*$C$8</f>
        <v>35.597643190947593</v>
      </c>
      <c r="E12" s="10">
        <f>$C$4+D12</f>
        <v>18603.547643190948</v>
      </c>
      <c r="F12" s="11">
        <f>$C$4-D12</f>
        <v>18532.352356809053</v>
      </c>
      <c r="G12" s="12"/>
      <c r="J12" s="12" t="s">
        <v>11</v>
      </c>
      <c r="K12" s="12" t="s">
        <v>10</v>
      </c>
      <c r="L12" s="12">
        <v>18412</v>
      </c>
      <c r="M12" s="12"/>
      <c r="N12" s="12"/>
      <c r="O12" s="12"/>
    </row>
    <row r="13" spans="1:15" x14ac:dyDescent="0.25">
      <c r="A13" s="12"/>
      <c r="B13" s="8" t="s">
        <v>6</v>
      </c>
      <c r="C13" s="3">
        <v>0.38200000000000001</v>
      </c>
      <c r="D13" s="4">
        <f t="shared" ref="D13:D19" si="0">C13*$C$8</f>
        <v>57.619913978567723</v>
      </c>
      <c r="E13" s="7">
        <f t="shared" ref="E13:E18" si="1">$C$4+D13</f>
        <v>18625.569913978568</v>
      </c>
      <c r="F13" s="6">
        <f t="shared" ref="F13:F19" si="2">$C$4-D13</f>
        <v>18510.330086021433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8" t="s">
        <v>6</v>
      </c>
      <c r="C14" s="3">
        <v>0.5</v>
      </c>
      <c r="D14" s="4">
        <f t="shared" si="0"/>
        <v>75.41873557404152</v>
      </c>
      <c r="E14" s="7">
        <f t="shared" si="1"/>
        <v>18643.368735574044</v>
      </c>
      <c r="F14" s="6">
        <f t="shared" si="2"/>
        <v>18492.531264425957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" t="s">
        <v>7</v>
      </c>
      <c r="C15" s="3">
        <v>0.61799999999999999</v>
      </c>
      <c r="D15" s="4">
        <f t="shared" si="0"/>
        <v>93.217557169515317</v>
      </c>
      <c r="E15" s="5">
        <f t="shared" si="1"/>
        <v>18661.167557169516</v>
      </c>
      <c r="F15" s="5">
        <f t="shared" si="2"/>
        <v>18474.732442830486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" t="s">
        <v>7</v>
      </c>
      <c r="C16" s="3">
        <v>0.78600000000000003</v>
      </c>
      <c r="D16" s="4">
        <f t="shared" si="0"/>
        <v>118.55825232239327</v>
      </c>
      <c r="E16" s="5">
        <f t="shared" si="1"/>
        <v>18686.508252322394</v>
      </c>
      <c r="F16" s="5">
        <f t="shared" si="2"/>
        <v>18449.391747677608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8" t="s">
        <v>6</v>
      </c>
      <c r="C17" s="3">
        <v>0.88800000000000001</v>
      </c>
      <c r="D17" s="4">
        <f t="shared" si="0"/>
        <v>133.94367437949774</v>
      </c>
      <c r="E17" s="7">
        <f t="shared" si="1"/>
        <v>18701.893674379498</v>
      </c>
      <c r="F17" s="6">
        <f t="shared" si="2"/>
        <v>18434.006325620503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8" t="s">
        <v>6</v>
      </c>
      <c r="C18" s="3">
        <v>1.236</v>
      </c>
      <c r="D18" s="4">
        <f t="shared" si="0"/>
        <v>186.43511433903063</v>
      </c>
      <c r="E18" s="7">
        <f t="shared" si="1"/>
        <v>18754.385114339031</v>
      </c>
      <c r="F18" s="6">
        <f t="shared" si="2"/>
        <v>18381.51488566097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9" t="s">
        <v>8</v>
      </c>
      <c r="C19" s="3">
        <v>1.6180000000000001</v>
      </c>
      <c r="D19" s="4">
        <f t="shared" si="0"/>
        <v>244.05502831759839</v>
      </c>
      <c r="E19" s="7">
        <f>$C$4+D19</f>
        <v>18812.005028317599</v>
      </c>
      <c r="F19" s="6">
        <f t="shared" si="2"/>
        <v>18323.894971682403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Nifty</vt:lpstr>
      <vt:lpstr>Weekly Nifty</vt:lpstr>
      <vt:lpstr>Daily Nifty</vt:lpstr>
      <vt:lpstr>Monthly BNF</vt:lpstr>
      <vt:lpstr>Weekly BNF</vt:lpstr>
      <vt:lpstr>Daily BNF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Hemraj Solanki</cp:lastModifiedBy>
  <dcterms:created xsi:type="dcterms:W3CDTF">2016-01-12T11:50:54Z</dcterms:created>
  <dcterms:modified xsi:type="dcterms:W3CDTF">2016-12-26T07:27:25Z</dcterms:modified>
</cp:coreProperties>
</file>