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Helen.Neville\OneDrive - Trout Unlimited\Helen's TU work\current projects\LCT general\LCT NFWF KI\2017_53844_LCTC17\genetic project\Final data_plots Aug-Sept 2019\"/>
    </mc:Choice>
  </mc:AlternateContent>
  <xr:revisionPtr revIDLastSave="1102" documentId="6_{C2B3C314-0FD1-415A-9183-668AB0F7F9CF}" xr6:coauthVersionLast="44" xr6:coauthVersionMax="44" xr10:uidLastSave="{945670C8-6F64-492D-A166-E0E0483F6EAF}"/>
  <bookViews>
    <workbookView xWindow="-110" yWindow="-110" windowWidth="19420" windowHeight="10420" tabRatio="584" xr2:uid="{00000000-000D-0000-FFFF-FFFF00000000}"/>
  </bookViews>
  <sheets>
    <sheet name="Table sorted GMU" sheetId="16" r:id="rId1"/>
    <sheet name="orginal" sheetId="1" r:id="rId2"/>
    <sheet name="Table" sheetId="15" r:id="rId3"/>
    <sheet name="Hybridization" sheetId="12" r:id="rId4"/>
    <sheet name="sorted by Tajima's" sheetId="10" r:id="rId5"/>
    <sheet name="temporal" sheetId="3" r:id="rId6"/>
    <sheet name="PVAeast" sheetId="4" r:id="rId7"/>
    <sheet name="PVAwest" sheetId="5" r:id="rId8"/>
    <sheet name="PVANW" sheetId="2" r:id="rId9"/>
    <sheet name="PVAgen" sheetId="6" r:id="rId10"/>
    <sheet name="PVA gen clean" sheetId="7" r:id="rId11"/>
    <sheet name="PVA no temp" sheetId="8" r:id="rId12"/>
    <sheet name="Sample_plate info" sheetId="13" r:id="rId13"/>
  </sheets>
  <externalReferences>
    <externalReference r:id="rId1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3" i="16" l="1"/>
  <c r="V43" i="16"/>
  <c r="U33" i="16"/>
  <c r="V33" i="16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2" i="1"/>
  <c r="E1158" i="12" l="1"/>
  <c r="E1150" i="12"/>
  <c r="E1141" i="12"/>
  <c r="E1128" i="12"/>
  <c r="E1100" i="12"/>
  <c r="E1093" i="12"/>
  <c r="E1081" i="12"/>
  <c r="E1063" i="12"/>
  <c r="E1035" i="12"/>
  <c r="E1025" i="12"/>
  <c r="E967" i="12"/>
  <c r="E947" i="12"/>
  <c r="E927" i="12"/>
  <c r="E912" i="12"/>
  <c r="E910" i="12"/>
  <c r="E906" i="12"/>
  <c r="E903" i="12"/>
  <c r="E888" i="12"/>
  <c r="E885" i="12"/>
  <c r="E874" i="12"/>
  <c r="E864" i="12"/>
  <c r="E861" i="12"/>
  <c r="E855" i="12"/>
  <c r="E836" i="12"/>
  <c r="E828" i="12"/>
  <c r="E823" i="12"/>
  <c r="E811" i="12"/>
  <c r="E809" i="12"/>
  <c r="E807" i="12"/>
  <c r="E803" i="12"/>
  <c r="E796" i="12"/>
  <c r="E793" i="12"/>
  <c r="E786" i="12"/>
  <c r="E774" i="12"/>
  <c r="E758" i="12"/>
  <c r="E748" i="12"/>
  <c r="E728" i="12"/>
  <c r="E708" i="12"/>
  <c r="E700" i="12"/>
  <c r="E686" i="12"/>
  <c r="E666" i="12"/>
  <c r="E660" i="12"/>
  <c r="E654" i="12"/>
  <c r="E651" i="12"/>
  <c r="E635" i="12"/>
  <c r="E630" i="12"/>
  <c r="E625" i="12"/>
  <c r="E604" i="12"/>
  <c r="E583" i="12"/>
  <c r="E564" i="12"/>
  <c r="E555" i="12"/>
  <c r="E537" i="12"/>
  <c r="E530" i="12"/>
  <c r="E513" i="12"/>
  <c r="E498" i="12"/>
  <c r="E487" i="12"/>
  <c r="E469" i="12"/>
  <c r="E461" i="12"/>
  <c r="E454" i="12"/>
  <c r="E436" i="12"/>
  <c r="E416" i="12"/>
  <c r="E410" i="12"/>
  <c r="E391" i="12"/>
  <c r="E383" i="12"/>
  <c r="E377" i="12"/>
  <c r="E368" i="12"/>
  <c r="E358" i="12"/>
  <c r="E351" i="12"/>
  <c r="E331" i="12"/>
  <c r="E312" i="12"/>
  <c r="E294" i="12" l="1"/>
  <c r="E285" i="12"/>
  <c r="E278" i="12"/>
  <c r="E274" i="12"/>
  <c r="E251" i="12"/>
  <c r="E246" i="12"/>
  <c r="E224" i="12"/>
  <c r="E208" i="12"/>
  <c r="E195" i="12"/>
  <c r="E177" i="12"/>
  <c r="E164" i="12"/>
  <c r="E143" i="12"/>
  <c r="E130" i="12"/>
  <c r="E111" i="12"/>
  <c r="E92" i="12"/>
  <c r="E74" i="12"/>
  <c r="E54" i="12"/>
  <c r="E34" i="12"/>
  <c r="E22" i="12"/>
  <c r="E2" i="12"/>
  <c r="C97" i="10" l="1"/>
  <c r="D97" i="10"/>
  <c r="G3" i="10" l="1"/>
  <c r="F26" i="10"/>
  <c r="E26" i="10"/>
  <c r="F62" i="10"/>
  <c r="E62" i="10"/>
  <c r="F72" i="10"/>
  <c r="E72" i="10"/>
  <c r="F35" i="10"/>
  <c r="E35" i="10"/>
  <c r="F77" i="10"/>
  <c r="E77" i="10"/>
  <c r="F87" i="10"/>
  <c r="E87" i="10"/>
  <c r="F83" i="10"/>
  <c r="E83" i="10"/>
  <c r="F85" i="10"/>
  <c r="E85" i="10"/>
  <c r="F84" i="10"/>
  <c r="E84" i="10"/>
  <c r="F38" i="10"/>
  <c r="E38" i="10"/>
  <c r="F80" i="10"/>
  <c r="E80" i="10"/>
  <c r="F15" i="10"/>
  <c r="E15" i="10"/>
  <c r="F64" i="10"/>
  <c r="E64" i="10"/>
  <c r="F11" i="10"/>
  <c r="E11" i="10"/>
  <c r="F9" i="10"/>
  <c r="E9" i="10"/>
  <c r="F90" i="10"/>
  <c r="E90" i="10"/>
  <c r="F91" i="10"/>
  <c r="E91" i="10"/>
  <c r="F94" i="10"/>
  <c r="E94" i="10"/>
  <c r="F89" i="10"/>
  <c r="E89" i="10"/>
  <c r="F92" i="10"/>
  <c r="E92" i="10"/>
  <c r="F16" i="10"/>
  <c r="E16" i="10"/>
  <c r="F56" i="10"/>
  <c r="E56" i="10"/>
  <c r="F51" i="10"/>
  <c r="E51" i="10"/>
  <c r="F25" i="10"/>
  <c r="E25" i="10"/>
  <c r="F20" i="10"/>
  <c r="E20" i="10"/>
  <c r="F76" i="10"/>
  <c r="E76" i="10"/>
  <c r="F40" i="10"/>
  <c r="E40" i="10"/>
  <c r="F44" i="10"/>
  <c r="E44" i="10"/>
  <c r="F57" i="10"/>
  <c r="E57" i="10"/>
  <c r="F50" i="10"/>
  <c r="E50" i="10"/>
  <c r="F33" i="10"/>
  <c r="E33" i="10"/>
  <c r="F61" i="10"/>
  <c r="E61" i="10"/>
  <c r="F41" i="10"/>
  <c r="E41" i="10"/>
  <c r="F19" i="10"/>
  <c r="E19" i="10"/>
  <c r="F30" i="10"/>
  <c r="E30" i="10"/>
  <c r="F43" i="10"/>
  <c r="E43" i="10"/>
  <c r="F27" i="10"/>
  <c r="E27" i="10"/>
  <c r="F60" i="10"/>
  <c r="E60" i="10"/>
  <c r="F52" i="10"/>
  <c r="E52" i="10"/>
  <c r="F59" i="10"/>
  <c r="E59" i="10"/>
  <c r="F74" i="10"/>
  <c r="E74" i="10"/>
  <c r="F54" i="10"/>
  <c r="E54" i="10"/>
  <c r="F63" i="10"/>
  <c r="E63" i="10"/>
  <c r="F88" i="10"/>
  <c r="E88" i="10"/>
  <c r="F86" i="10"/>
  <c r="E86" i="10"/>
  <c r="F93" i="10"/>
  <c r="E93" i="10"/>
  <c r="F70" i="10"/>
  <c r="E70" i="10"/>
  <c r="F53" i="10"/>
  <c r="E53" i="10"/>
  <c r="F68" i="10"/>
  <c r="E68" i="10"/>
  <c r="F10" i="10"/>
  <c r="E10" i="10"/>
  <c r="F49" i="10"/>
  <c r="E49" i="10"/>
  <c r="F3" i="10"/>
  <c r="E3" i="10"/>
  <c r="F2" i="10"/>
  <c r="E2" i="10"/>
  <c r="F69" i="10"/>
  <c r="E69" i="10"/>
  <c r="F75" i="10"/>
  <c r="E75" i="10"/>
  <c r="F65" i="10"/>
  <c r="E65" i="10"/>
  <c r="F48" i="10"/>
  <c r="E48" i="10"/>
  <c r="F79" i="10"/>
  <c r="E79" i="10"/>
  <c r="F13" i="10"/>
  <c r="E13" i="10"/>
  <c r="F46" i="10"/>
  <c r="E46" i="10"/>
  <c r="F36" i="10"/>
  <c r="E36" i="10"/>
  <c r="F17" i="10"/>
  <c r="E17" i="10"/>
  <c r="F4" i="10"/>
  <c r="E4" i="10"/>
  <c r="F81" i="10"/>
  <c r="E81" i="10"/>
  <c r="F6" i="10"/>
  <c r="E6" i="10"/>
  <c r="F58" i="10"/>
  <c r="E58" i="10"/>
  <c r="F12" i="10"/>
  <c r="E12" i="10"/>
  <c r="F78" i="10"/>
  <c r="E78" i="10"/>
  <c r="F23" i="10"/>
  <c r="E23" i="10"/>
  <c r="F45" i="10"/>
  <c r="E45" i="10"/>
  <c r="F29" i="10"/>
  <c r="E29" i="10"/>
  <c r="F32" i="10"/>
  <c r="E32" i="10"/>
  <c r="F7" i="10"/>
  <c r="E7" i="10"/>
  <c r="F5" i="10"/>
  <c r="E5" i="10"/>
  <c r="F22" i="10"/>
  <c r="E22" i="10"/>
  <c r="F8" i="10"/>
  <c r="E8" i="10"/>
  <c r="F37" i="10"/>
  <c r="E37" i="10"/>
  <c r="F73" i="10"/>
  <c r="E73" i="10"/>
  <c r="F34" i="10"/>
  <c r="E34" i="10"/>
  <c r="F24" i="10"/>
  <c r="E24" i="10"/>
  <c r="F21" i="10"/>
  <c r="E21" i="10"/>
  <c r="F42" i="10"/>
  <c r="E42" i="10"/>
  <c r="F28" i="10"/>
  <c r="E28" i="10"/>
  <c r="F14" i="10"/>
  <c r="E14" i="10"/>
  <c r="F82" i="10"/>
  <c r="E82" i="10"/>
  <c r="F67" i="10"/>
  <c r="E67" i="10"/>
  <c r="F66" i="10"/>
  <c r="E66" i="10"/>
  <c r="F71" i="10"/>
  <c r="E71" i="10"/>
  <c r="F47" i="10"/>
  <c r="E47" i="10"/>
  <c r="F39" i="10"/>
  <c r="E39" i="10"/>
  <c r="F55" i="10"/>
  <c r="E55" i="10"/>
  <c r="F18" i="10"/>
  <c r="E18" i="10"/>
  <c r="F31" i="10"/>
  <c r="E31" i="10"/>
  <c r="G47" i="8" l="1"/>
  <c r="F47" i="8"/>
  <c r="G46" i="8"/>
  <c r="F46" i="8"/>
  <c r="G45" i="8"/>
  <c r="F45" i="8"/>
  <c r="G44" i="8"/>
  <c r="F44" i="8"/>
  <c r="G43" i="8"/>
  <c r="F43" i="8"/>
  <c r="G42" i="8"/>
  <c r="F42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H9" i="8"/>
  <c r="F9" i="8"/>
  <c r="G8" i="8"/>
  <c r="F8" i="8"/>
  <c r="G7" i="8"/>
  <c r="F7" i="8"/>
  <c r="G6" i="8"/>
  <c r="F6" i="8"/>
  <c r="G5" i="8"/>
  <c r="F5" i="8"/>
  <c r="G4" i="8"/>
  <c r="F4" i="8"/>
  <c r="G3" i="8"/>
  <c r="F3" i="8"/>
  <c r="G2" i="8"/>
  <c r="F2" i="8"/>
  <c r="H14" i="7" l="1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F94" i="6" l="1"/>
  <c r="E94" i="6"/>
  <c r="F93" i="6"/>
  <c r="E93" i="6"/>
  <c r="F92" i="6"/>
  <c r="E92" i="6"/>
  <c r="F91" i="6"/>
  <c r="E91" i="6"/>
  <c r="F90" i="6"/>
  <c r="E90" i="6"/>
  <c r="F89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G3" i="3" l="1"/>
  <c r="N41" i="3"/>
  <c r="N39" i="3"/>
  <c r="N37" i="3"/>
  <c r="N35" i="3"/>
  <c r="N33" i="3"/>
  <c r="N32" i="3"/>
  <c r="N30" i="3"/>
  <c r="N28" i="3"/>
  <c r="N26" i="3"/>
  <c r="N24" i="3"/>
  <c r="N22" i="3"/>
  <c r="N20" i="3"/>
  <c r="N18" i="3"/>
  <c r="N16" i="3"/>
  <c r="N14" i="3"/>
  <c r="F41" i="3" l="1"/>
  <c r="C65" i="3" s="1"/>
  <c r="E41" i="3"/>
  <c r="B65" i="3" s="1"/>
  <c r="F39" i="3"/>
  <c r="C64" i="3" s="1"/>
  <c r="E39" i="3"/>
  <c r="B64" i="3" s="1"/>
  <c r="F37" i="3"/>
  <c r="C63" i="3" s="1"/>
  <c r="E37" i="3"/>
  <c r="B63" i="3" s="1"/>
  <c r="F35" i="3"/>
  <c r="C62" i="3" s="1"/>
  <c r="E35" i="3"/>
  <c r="B62" i="3" s="1"/>
  <c r="F33" i="3"/>
  <c r="C61" i="3" s="1"/>
  <c r="E33" i="3"/>
  <c r="B61" i="3" s="1"/>
  <c r="F32" i="3"/>
  <c r="C60" i="3" s="1"/>
  <c r="E32" i="3"/>
  <c r="B60" i="3" s="1"/>
  <c r="F30" i="3"/>
  <c r="C59" i="3" s="1"/>
  <c r="E30" i="3"/>
  <c r="B59" i="3" s="1"/>
  <c r="F28" i="3"/>
  <c r="C58" i="3" s="1"/>
  <c r="E28" i="3"/>
  <c r="B58" i="3" s="1"/>
  <c r="F26" i="3"/>
  <c r="C57" i="3" s="1"/>
  <c r="E26" i="3"/>
  <c r="B57" i="3" s="1"/>
  <c r="F24" i="3"/>
  <c r="C56" i="3" s="1"/>
  <c r="E24" i="3"/>
  <c r="B56" i="3" s="1"/>
  <c r="F22" i="3"/>
  <c r="C55" i="3" s="1"/>
  <c r="E22" i="3"/>
  <c r="B55" i="3" s="1"/>
  <c r="F20" i="3"/>
  <c r="C54" i="3" s="1"/>
  <c r="E20" i="3"/>
  <c r="B54" i="3" s="1"/>
  <c r="F18" i="3"/>
  <c r="C53" i="3" s="1"/>
  <c r="E18" i="3"/>
  <c r="B53" i="3" s="1"/>
  <c r="F16" i="3"/>
  <c r="C52" i="3" s="1"/>
  <c r="E16" i="3"/>
  <c r="B52" i="3" s="1"/>
  <c r="F14" i="3"/>
  <c r="C51" i="3" s="1"/>
  <c r="E14" i="3"/>
  <c r="B51" i="3" s="1"/>
  <c r="F12" i="3"/>
  <c r="C50" i="3" s="1"/>
  <c r="E12" i="3"/>
  <c r="B50" i="3" s="1"/>
  <c r="F10" i="3"/>
  <c r="C49" i="3" s="1"/>
  <c r="E10" i="3"/>
  <c r="B49" i="3" s="1"/>
  <c r="F8" i="3"/>
  <c r="C48" i="3" s="1"/>
  <c r="E8" i="3"/>
  <c r="B48" i="3" s="1"/>
  <c r="F6" i="3"/>
  <c r="C47" i="3" s="1"/>
  <c r="E6" i="3"/>
  <c r="B47" i="3" s="1"/>
  <c r="F4" i="3"/>
  <c r="C46" i="3" s="1"/>
  <c r="E4" i="3"/>
  <c r="B46" i="3" s="1"/>
  <c r="F3" i="3"/>
  <c r="C45" i="3" s="1"/>
  <c r="E3" i="3"/>
  <c r="B45" i="3" s="1"/>
  <c r="J41" i="3"/>
  <c r="D41" i="3"/>
  <c r="J40" i="3"/>
  <c r="D40" i="3"/>
  <c r="J39" i="3"/>
  <c r="D39" i="3"/>
  <c r="J38" i="3"/>
  <c r="D38" i="3"/>
  <c r="J37" i="3"/>
  <c r="D37" i="3"/>
  <c r="J36" i="3"/>
  <c r="D36" i="3"/>
  <c r="J35" i="3"/>
  <c r="D35" i="3"/>
  <c r="J34" i="3"/>
  <c r="D34" i="3"/>
  <c r="J33" i="3"/>
  <c r="D33" i="3"/>
  <c r="J32" i="3"/>
  <c r="D32" i="3"/>
  <c r="L32" i="3" s="1"/>
  <c r="J31" i="3"/>
  <c r="D31" i="3"/>
  <c r="H33" i="3" s="1"/>
  <c r="J30" i="3"/>
  <c r="D30" i="3"/>
  <c r="L30" i="3" s="1"/>
  <c r="J29" i="3"/>
  <c r="D29" i="3"/>
  <c r="J28" i="3"/>
  <c r="D28" i="3"/>
  <c r="L28" i="3" s="1"/>
  <c r="J27" i="3"/>
  <c r="D27" i="3"/>
  <c r="J26" i="3"/>
  <c r="D26" i="3"/>
  <c r="L26" i="3" s="1"/>
  <c r="J25" i="3"/>
  <c r="D25" i="3"/>
  <c r="J24" i="3"/>
  <c r="D24" i="3"/>
  <c r="L24" i="3" s="1"/>
  <c r="J23" i="3"/>
  <c r="D23" i="3"/>
  <c r="J22" i="3"/>
  <c r="D22" i="3"/>
  <c r="L22" i="3" s="1"/>
  <c r="J21" i="3"/>
  <c r="D21" i="3"/>
  <c r="J20" i="3"/>
  <c r="D20" i="3"/>
  <c r="L20" i="3" s="1"/>
  <c r="J19" i="3"/>
  <c r="D19" i="3"/>
  <c r="J18" i="3"/>
  <c r="D18" i="3"/>
  <c r="L18" i="3" s="1"/>
  <c r="J17" i="3"/>
  <c r="D17" i="3"/>
  <c r="J16" i="3"/>
  <c r="D16" i="3"/>
  <c r="L16" i="3" s="1"/>
  <c r="J15" i="3"/>
  <c r="D15" i="3"/>
  <c r="J14" i="3"/>
  <c r="D14" i="3"/>
  <c r="L14" i="3" s="1"/>
  <c r="J13" i="3"/>
  <c r="D13" i="3"/>
  <c r="J12" i="3"/>
  <c r="D12" i="3"/>
  <c r="L12" i="3" s="1"/>
  <c r="J11" i="3"/>
  <c r="D11" i="3"/>
  <c r="J10" i="3"/>
  <c r="D10" i="3"/>
  <c r="L10" i="3" s="1"/>
  <c r="J9" i="3"/>
  <c r="D9" i="3"/>
  <c r="J8" i="3"/>
  <c r="D8" i="3"/>
  <c r="L8" i="3" s="1"/>
  <c r="J7" i="3"/>
  <c r="D7" i="3"/>
  <c r="J6" i="3"/>
  <c r="D6" i="3"/>
  <c r="J5" i="3"/>
  <c r="D5" i="3"/>
  <c r="J4" i="3"/>
  <c r="D4" i="3"/>
  <c r="J3" i="3"/>
  <c r="D3" i="3"/>
  <c r="J2" i="3"/>
  <c r="D2" i="3"/>
  <c r="H4" i="3" l="1"/>
  <c r="N3" i="3"/>
  <c r="L4" i="3"/>
  <c r="G4" i="3"/>
  <c r="L6" i="3"/>
  <c r="L3" i="3"/>
  <c r="K3" i="3"/>
  <c r="N4" i="3"/>
  <c r="N6" i="3"/>
  <c r="N8" i="3"/>
  <c r="N10" i="3"/>
  <c r="N12" i="3"/>
  <c r="L33" i="3"/>
  <c r="L35" i="3"/>
  <c r="L37" i="3"/>
  <c r="L39" i="3"/>
  <c r="L41" i="3"/>
  <c r="D46" i="3"/>
  <c r="H3" i="3"/>
  <c r="H6" i="3"/>
  <c r="H8" i="3"/>
  <c r="H10" i="3"/>
  <c r="H12" i="3"/>
  <c r="H14" i="3"/>
  <c r="H16" i="3"/>
  <c r="H18" i="3"/>
  <c r="H20" i="3"/>
  <c r="H22" i="3"/>
  <c r="H24" i="3"/>
  <c r="H26" i="3"/>
  <c r="H28" i="3"/>
  <c r="H30" i="3"/>
  <c r="G33" i="3"/>
  <c r="D61" i="3" s="1"/>
  <c r="H35" i="3"/>
  <c r="H37" i="3"/>
  <c r="H39" i="3"/>
  <c r="H41" i="3"/>
  <c r="K4" i="3"/>
  <c r="G6" i="3"/>
  <c r="G8" i="3"/>
  <c r="G10" i="3"/>
  <c r="G12" i="3"/>
  <c r="G14" i="3"/>
  <c r="G16" i="3"/>
  <c r="G18" i="3"/>
  <c r="G20" i="3"/>
  <c r="G22" i="3"/>
  <c r="G24" i="3"/>
  <c r="D56" i="3" s="1"/>
  <c r="G26" i="3"/>
  <c r="D57" i="3" s="1"/>
  <c r="G28" i="3"/>
  <c r="D58" i="3" s="1"/>
  <c r="G30" i="3"/>
  <c r="D59" i="3" s="1"/>
  <c r="G32" i="3"/>
  <c r="D60" i="3" s="1"/>
  <c r="G35" i="3"/>
  <c r="G37" i="3"/>
  <c r="D63" i="3" s="1"/>
  <c r="G39" i="3"/>
  <c r="D64" i="3" s="1"/>
  <c r="G41" i="3"/>
  <c r="D65" i="3" s="1"/>
  <c r="H32" i="3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D62" i="3" l="1"/>
  <c r="K35" i="3"/>
  <c r="D54" i="3"/>
  <c r="K20" i="3"/>
  <c r="D50" i="3"/>
  <c r="K12" i="3"/>
  <c r="K18" i="3"/>
  <c r="D53" i="3"/>
  <c r="K10" i="3"/>
  <c r="D49" i="3"/>
  <c r="D52" i="3"/>
  <c r="K16" i="3"/>
  <c r="K8" i="3"/>
  <c r="D48" i="3"/>
  <c r="D45" i="3"/>
  <c r="D55" i="3"/>
  <c r="K22" i="3"/>
  <c r="D51" i="3"/>
  <c r="K14" i="3"/>
  <c r="D47" i="3"/>
  <c r="K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tc={07503455-D762-4311-B617-1E08EB7E4935}</author>
    <author>Helen Neville</author>
    <author>tc={CD33A786-5927-4E6A-84AB-F559A6780889}</author>
  </authors>
  <commentList>
    <comment ref="C1" authorId="0" shapeId="0" xr:uid="{07503455-D762-4311-B617-1E08EB7E4935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Verified against Status Assessment for final table,  so changed some</t>
      </text>
    </comment>
    <comment ref="F1" authorId="1" shapeId="0" xr:uid="{9F990F70-A416-4650-9B25-53696DA5AED6}">
      <text>
        <r>
          <rPr>
            <b/>
            <sz val="9"/>
            <color indexed="81"/>
            <rFont val="Tahoma"/>
            <charset val="1"/>
          </rPr>
          <t>Helen Neville:</t>
        </r>
        <r>
          <rPr>
            <sz val="9"/>
            <color indexed="81"/>
            <rFont val="Tahoma"/>
            <charset val="1"/>
          </rPr>
          <t xml:space="preserve">
Kurt updated unknowns/discrepancies</t>
        </r>
      </text>
    </comment>
    <comment ref="W1" authorId="1" shapeId="0" xr:uid="{117A722C-C80B-4351-B1D2-F2FBBF489C4B}">
      <text>
        <r>
          <rPr>
            <b/>
            <sz val="9"/>
            <color indexed="81"/>
            <rFont val="Tahoma"/>
            <family val="2"/>
          </rPr>
          <t>Helen Neville:</t>
        </r>
        <r>
          <rPr>
            <sz val="9"/>
            <color indexed="81"/>
            <rFont val="Tahoma"/>
            <family val="2"/>
          </rPr>
          <t xml:space="preserve">
Abundances are only available within time-frame of sampling (earliest and latest year) so don't always match when genetic sample falls out of that range (e.g. if genetics taken after last year of abundance sampling)</t>
        </r>
      </text>
    </comment>
    <comment ref="H4" authorId="1" shapeId="0" xr:uid="{D1F2C393-235B-44A9-A43E-8075DDE5EA24}">
      <text>
        <r>
          <rPr>
            <b/>
            <sz val="9"/>
            <color indexed="81"/>
            <rFont val="Tahoma"/>
            <family val="2"/>
          </rPr>
          <t>Helen Neville:</t>
        </r>
        <r>
          <rPr>
            <sz val="9"/>
            <color indexed="81"/>
            <rFont val="Tahoma"/>
            <family val="2"/>
          </rPr>
          <t xml:space="preserve">
estimated by PVA as 0 abundance in year of sampling</t>
        </r>
      </text>
    </comment>
    <comment ref="D15" authorId="1" shapeId="0" xr:uid="{DAF3DFBA-4991-4099-91D9-4B4568EB8D98}">
      <text>
        <r>
          <rPr>
            <b/>
            <sz val="9"/>
            <color indexed="81"/>
            <rFont val="Tahoma"/>
            <charset val="1"/>
          </rPr>
          <t>Helen Neville:</t>
        </r>
        <r>
          <rPr>
            <sz val="9"/>
            <color indexed="81"/>
            <rFont val="Tahoma"/>
            <charset val="1"/>
          </rPr>
          <t xml:space="preserve">
Location shows MRBC</t>
        </r>
      </text>
    </comment>
    <comment ref="D18" authorId="1" shapeId="0" xr:uid="{83E1DFF3-DC9B-4D23-B4E7-307804A33B7E}">
      <text>
        <r>
          <rPr>
            <b/>
            <sz val="9"/>
            <color indexed="81"/>
            <rFont val="Tahoma"/>
            <charset val="1"/>
          </rPr>
          <t>Helen Neville:</t>
        </r>
        <r>
          <rPr>
            <sz val="9"/>
            <color indexed="81"/>
            <rFont val="Tahoma"/>
            <charset val="1"/>
          </rPr>
          <t xml:space="preserve">
Location shows Basin</t>
        </r>
      </text>
    </comment>
    <comment ref="D47" authorId="1" shapeId="0" xr:uid="{DFE8BA19-B9FF-4B75-9729-D0C1826282D1}">
      <text>
        <r>
          <rPr>
            <b/>
            <sz val="9"/>
            <color indexed="81"/>
            <rFont val="Tahoma"/>
            <family val="2"/>
          </rPr>
          <t>Helen Neville:</t>
        </r>
        <r>
          <rPr>
            <sz val="9"/>
            <color indexed="81"/>
            <rFont val="Tahoma"/>
            <family val="2"/>
          </rPr>
          <t xml:space="preserve">
Mahogany/Segunda/LC</t>
        </r>
      </text>
    </comment>
    <comment ref="D52" authorId="1" shapeId="0" xr:uid="{F8718EDD-0DFB-47FE-B77F-F93B6625EE52}">
      <text>
        <r>
          <rPr>
            <b/>
            <sz val="9"/>
            <color indexed="81"/>
            <rFont val="Tahoma"/>
            <charset val="1"/>
          </rPr>
          <t>Helen Neville:</t>
        </r>
        <r>
          <rPr>
            <sz val="9"/>
            <color indexed="81"/>
            <rFont val="Tahoma"/>
            <charset val="1"/>
          </rPr>
          <t xml:space="preserve">
Whitehorse_OR from PVA</t>
        </r>
      </text>
    </comment>
    <comment ref="D53" authorId="1" shapeId="0" xr:uid="{DCEE5A1B-1248-4F9D-AADA-5EC6E7354B87}">
      <text>
        <r>
          <rPr>
            <b/>
            <sz val="9"/>
            <color indexed="81"/>
            <rFont val="Tahoma"/>
            <charset val="1"/>
          </rPr>
          <t>Helen Neville:</t>
        </r>
        <r>
          <rPr>
            <sz val="9"/>
            <color indexed="81"/>
            <rFont val="Tahoma"/>
            <charset val="1"/>
          </rPr>
          <t xml:space="preserve">
Willow_OR_up in PVA</t>
        </r>
      </text>
    </comment>
    <comment ref="B62" authorId="2" shapeId="0" xr:uid="{CD33A786-5927-4E6A-84AB-F559A678088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Battle? GPSs are from Cody (new) and MP (2013), so should sort out</t>
      </text>
    </comment>
    <comment ref="D63" authorId="1" shapeId="0" xr:uid="{BE294F8B-A952-4553-921F-D24ACE2F0C2A}">
      <text>
        <r>
          <rPr>
            <b/>
            <sz val="9"/>
            <color indexed="81"/>
            <rFont val="Tahoma"/>
            <family val="2"/>
          </rPr>
          <t>Helen Neville:</t>
        </r>
        <r>
          <rPr>
            <sz val="9"/>
            <color indexed="81"/>
            <rFont val="Tahoma"/>
            <family val="2"/>
          </rPr>
          <t xml:space="preserve">
combined with Sage in PVA</t>
        </r>
      </text>
    </comment>
    <comment ref="D65" authorId="1" shapeId="0" xr:uid="{0690D5D5-F82F-4AA0-9575-A20771F7EA3D}">
      <text>
        <r>
          <rPr>
            <b/>
            <sz val="9"/>
            <color indexed="81"/>
            <rFont val="Tahoma"/>
            <family val="2"/>
          </rPr>
          <t>Helen Neville:</t>
        </r>
        <r>
          <rPr>
            <sz val="9"/>
            <color indexed="81"/>
            <rFont val="Tahoma"/>
            <family val="2"/>
          </rPr>
          <t xml:space="preserve">
reintroduced, Crowley.  PVA shows unoccupied/0</t>
        </r>
      </text>
    </comment>
    <comment ref="D81" authorId="1" shapeId="0" xr:uid="{A472594E-41C0-44EA-AB45-B2AD51E7E95A}">
      <text>
        <r>
          <rPr>
            <b/>
            <sz val="9"/>
            <color indexed="81"/>
            <rFont val="Tahoma"/>
            <family val="2"/>
          </rPr>
          <t>Helen Neville:</t>
        </r>
        <r>
          <rPr>
            <sz val="9"/>
            <color indexed="81"/>
            <rFont val="Tahoma"/>
            <family val="2"/>
          </rPr>
          <t xml:space="preserve">
Upper Truckee UP</t>
        </r>
      </text>
    </comment>
    <comment ref="D86" authorId="1" shapeId="0" xr:uid="{B6285662-63C9-4409-817B-645A2821DE8B}">
      <text>
        <r>
          <rPr>
            <b/>
            <sz val="9"/>
            <color indexed="81"/>
            <rFont val="Tahoma"/>
            <family val="2"/>
          </rPr>
          <t>Helen Neville:</t>
        </r>
        <r>
          <rPr>
            <sz val="9"/>
            <color indexed="81"/>
            <rFont val="Tahoma"/>
            <family val="2"/>
          </rPr>
          <t xml:space="preserve">
Murphy 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tc={B7621728-D36E-4B3C-A871-A8E7C37D39AE}</author>
  </authors>
  <commentList>
    <comment ref="C1" authorId="0" shapeId="0" xr:uid="{B7621728-D36E-4B3C-A871-A8E7C37D39AE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Verified against Status Assessment for final table,  so changed some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tc={AC60EFF6-E8FE-4631-8046-07AD24CC5D6A}</author>
    <author>tc={5AE59B5C-4F19-46BA-A903-66B7AF05EE17}</author>
    <author>tc={ADF1EFAD-3F5B-41C6-B1C4-8575D0E63583}</author>
  </authors>
  <commentList>
    <comment ref="D1" authorId="0" shapeId="0" xr:uid="{AC60EFF6-E8FE-4631-8046-07AD24CC5D6A}">
      <text>
        <t>[Threaded comment]
Your version of Excel allows you to read this threaded comment; however, any edits to it will get removed if the file is opened in a newer version of Excel. Learn more: https://go.microsoft.com/fwlink/?linkid=870924
Comment:
    negative is better</t>
      </text>
    </comment>
    <comment ref="A5" authorId="1" shapeId="0" xr:uid="{5AE59B5C-4F19-46BA-A903-66B7AF05EE17}">
      <text>
        <t>[Threaded comment]
Your version of Excel allows you to read this threaded comment; however, any edits to it will get removed if the file is opened in a newer version of Excel. Learn more: https://go.microsoft.com/fwlink/?linkid=870924
Comment:
    1 hybrid individual</t>
      </text>
    </comment>
    <comment ref="D44" authorId="2" shapeId="0" xr:uid="{ADF1EFAD-3F5B-41C6-B1C4-8575D0E63583}">
      <text>
        <t>[Threaded comment]
Your version of Excel allows you to read this threaded comment; however, any edits to it will get removed if the file is opened in a newer version of Excel. Learn more: https://go.microsoft.com/fwlink/?linkid=870924
Comment:
    (because want zerod)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tc={5870CBF6-2B90-4476-8F5E-0B75C0562BE1}</author>
  </authors>
  <commentList>
    <comment ref="B30" authorId="0" shapeId="0" xr:uid="{5870CBF6-2B90-4476-8F5E-0B75C0562BE1}">
      <text>
        <t>[Threaded comment]
Your version of Excel allows you to read this threaded comment; however, any edits to it will get removed if the file is opened in a newer version of Excel. Learn more: https://go.microsoft.com/fwlink/?linkid=870924
Comment:
    or remove 1 individual?</t>
      </text>
    </comment>
  </commentList>
</comments>
</file>

<file path=xl/sharedStrings.xml><?xml version="1.0" encoding="utf-8"?>
<sst xmlns="http://schemas.openxmlformats.org/spreadsheetml/2006/main" count="10659" uniqueCount="2143">
  <si>
    <t>Group</t>
  </si>
  <si>
    <t>N</t>
  </si>
  <si>
    <t>Watterson’s theta (4Nu)</t>
  </si>
  <si>
    <t>Tajima’s theta (4Nu)</t>
  </si>
  <si>
    <t>Theta deviation</t>
  </si>
  <si>
    <t>Mean theta</t>
  </si>
  <si>
    <t>bamlist2_CAR_EFC_2017</t>
  </si>
  <si>
    <t>bamlist2_CAR_GOC_2017</t>
  </si>
  <si>
    <t>bamlist2_CAR_MUR_2017</t>
  </si>
  <si>
    <t>bamlist2_CAR_POI_2017</t>
  </si>
  <si>
    <t>bamlist2_EFH_NFC_2012</t>
  </si>
  <si>
    <t>bamlist2_LHU_ABE_2016</t>
  </si>
  <si>
    <t>bamlist2_LHU_INC_2000</t>
  </si>
  <si>
    <t>bamlist2_LHU_INC_2013</t>
  </si>
  <si>
    <t>bamlist2_LHU_INC_2016</t>
  </si>
  <si>
    <t>bamlist2_LTR_IPL_2016</t>
  </si>
  <si>
    <t>bamlist2_MAG_BEA_2009</t>
  </si>
  <si>
    <t>bamlist2_MAG_BEA_2015</t>
  </si>
  <si>
    <t>bamlist2_MAG_COY_2009</t>
  </si>
  <si>
    <t>bamlist2_MAG_COY_2015</t>
  </si>
  <si>
    <t>bamlist2_MAG_LJK_2009</t>
  </si>
  <si>
    <t>bamlist2_MAG_LJK_2015</t>
  </si>
  <si>
    <t>bamlist2_MAR_HAN_2012</t>
  </si>
  <si>
    <t>bamlist2_MAR_MAE_2016</t>
  </si>
  <si>
    <t>bamlist2_MAR_MAR_2017</t>
  </si>
  <si>
    <t>bamlist2_MAR_MAU_2016</t>
  </si>
  <si>
    <t>bamlist2_MAR_MRB_2016</t>
  </si>
  <si>
    <t>bamlist2_MAR_TCR_2002</t>
  </si>
  <si>
    <t>bamlist2_MAR_TCR_2017</t>
  </si>
  <si>
    <t>bamlist2_MAR_WIC_2000</t>
  </si>
  <si>
    <t>bamlist2_MAR_WIC_2017</t>
  </si>
  <si>
    <t>bamlist2_MAR_WMR_2000</t>
  </si>
  <si>
    <t>bamlist2_MAR_WMR_2016</t>
  </si>
  <si>
    <t>bamlist2_MCD_CCC_2017</t>
  </si>
  <si>
    <t>bamlist2_MCD_INC_1998</t>
  </si>
  <si>
    <t>bamlist2_MCD_LIN_2000</t>
  </si>
  <si>
    <t>bamlist2_MCD_LIN_2017</t>
  </si>
  <si>
    <t>bamlist2_NFH_FOR_1997</t>
  </si>
  <si>
    <t>bamlist2_NFH_FOR_2017</t>
  </si>
  <si>
    <t>bamlist2_NFH_GAN_2000</t>
  </si>
  <si>
    <t>bamlist2_NFH_GAN_2017</t>
  </si>
  <si>
    <t>bamlist2_OOB_OHR_2011</t>
  </si>
  <si>
    <t>bamlist2_PPT_LNF_2016</t>
  </si>
  <si>
    <t>bamlist2_QUI_AND_2016</t>
  </si>
  <si>
    <t>bamlist2_QUI_BAT_2013</t>
  </si>
  <si>
    <t>bamlist2_QUI_CMC_2016</t>
  </si>
  <si>
    <t>bamlist2_QUI_FCC_2017</t>
  </si>
  <si>
    <t>bamlist2_QUI_JCC_2017</t>
  </si>
  <si>
    <t>bamlist2_QUI_LON_2011</t>
  </si>
  <si>
    <t>bamlist2_QUI_LON_2016</t>
  </si>
  <si>
    <t>bamlist2_QUI_NFB_2016</t>
  </si>
  <si>
    <t>bamlist2_QUI_WAC_1997</t>
  </si>
  <si>
    <t>bamlist2_QUI_WAC_2016</t>
  </si>
  <si>
    <t>bamlist2_REE_CRA_2009</t>
  </si>
  <si>
    <t>bamlist2_REE_MHK_2000</t>
  </si>
  <si>
    <t>bamlist2_REE_MHK_2016</t>
  </si>
  <si>
    <t>bamlist2_REE_MRV_2016</t>
  </si>
  <si>
    <t>bamlist2_REE_TNY_2001</t>
  </si>
  <si>
    <t>bamlist2_REE_TNY_2012</t>
  </si>
  <si>
    <t>bamlist2_ROC_FRZ_1997</t>
  </si>
  <si>
    <t>bamlist2_ROC_FRZ_2000</t>
  </si>
  <si>
    <t>bamlist2_ROC_FRZ_2017</t>
  </si>
  <si>
    <t>bamlist2_ROC_ROC_2009</t>
  </si>
  <si>
    <t>bamlist2_ROC_ROC_2017</t>
  </si>
  <si>
    <t>bamlist2_ROC_TOJ_2017</t>
  </si>
  <si>
    <t>bamlist2_ROC_WLN_2009</t>
  </si>
  <si>
    <t>bamlist2_ROC_WLN_2017</t>
  </si>
  <si>
    <t>bamlist2_SFH_2BO_2016</t>
  </si>
  <si>
    <t>bamlist2_SFH_4BO_2016</t>
  </si>
  <si>
    <t>bamlist2_SFH_DIX_2011</t>
  </si>
  <si>
    <t>bamlist2_SFH_DIX_2014</t>
  </si>
  <si>
    <t>bamlist2_SFH_LEE_2016</t>
  </si>
  <si>
    <t>bamlist2_SFH_LNG_2012</t>
  </si>
  <si>
    <t>bamlist2_SFH_NFG_2009</t>
  </si>
  <si>
    <t>bamlist2_SFH_PEC_2018</t>
  </si>
  <si>
    <t>bamlist2_SFL_SEC_2010</t>
  </si>
  <si>
    <t>bamlist2_SFL_SHE_2010</t>
  </si>
  <si>
    <t>bamlist2_SFL_SNO_2010</t>
  </si>
  <si>
    <t>bamlist2_SFL_TRB_2010</t>
  </si>
  <si>
    <t>bamlist2_STE_BGA_2000</t>
  </si>
  <si>
    <t>bamlist2_STE_CWC_2000</t>
  </si>
  <si>
    <t>bamlist2_STE_LTA_2000</t>
  </si>
  <si>
    <t>bamlist2_STE_MSQ_2000</t>
  </si>
  <si>
    <t>bamlist2_STE_PKC_2000</t>
  </si>
  <si>
    <t>bamlist2_SUM_MOH_2013</t>
  </si>
  <si>
    <t>bamlist2_TRU_POL_2016</t>
  </si>
  <si>
    <t>bamlist2_UNK_UNK_0000</t>
  </si>
  <si>
    <t>bamlist2_UPT_MEI_2017</t>
  </si>
  <si>
    <t>bamlist2_WAL_BYD_2015</t>
  </si>
  <si>
    <t>bamlist2_WAL_LWF_2015</t>
  </si>
  <si>
    <t>bamlist2_WAL_MIL_2015</t>
  </si>
  <si>
    <t>bamlist2_WAL_MIL_2017</t>
  </si>
  <si>
    <t>bamlist2_WAL_MPH_2011</t>
  </si>
  <si>
    <t>bamlist2_WAL_SIL_2015</t>
  </si>
  <si>
    <t>bamlist2_WAL_SLK_2015</t>
  </si>
  <si>
    <t>bamlist2_WAL_UWF_2015</t>
  </si>
  <si>
    <t>bamlist2_WWH_WHO_2011</t>
  </si>
  <si>
    <t>bamlist2_WWH_WIL_1996</t>
  </si>
  <si>
    <t>bamlist2_YUB_MAC_2016</t>
  </si>
  <si>
    <r>
      <t>LHU_INC_2000-2013_</t>
    </r>
    <r>
      <rPr>
        <b/>
        <sz val="10"/>
        <rFont val="Arial"/>
        <family val="2"/>
      </rPr>
      <t>13</t>
    </r>
  </si>
  <si>
    <r>
      <t>LHU_INC_2000-2016_</t>
    </r>
    <r>
      <rPr>
        <b/>
        <sz val="10"/>
        <rFont val="Arial"/>
        <family val="2"/>
      </rPr>
      <t>16</t>
    </r>
  </si>
  <si>
    <r>
      <t>MAG_BEA_2009-2015_</t>
    </r>
    <r>
      <rPr>
        <b/>
        <sz val="10"/>
        <rFont val="Arial"/>
        <family val="2"/>
      </rPr>
      <t>6</t>
    </r>
  </si>
  <si>
    <r>
      <t>MAG_COY_2009-2015_</t>
    </r>
    <r>
      <rPr>
        <b/>
        <sz val="10"/>
        <rFont val="Arial"/>
        <family val="2"/>
      </rPr>
      <t>6</t>
    </r>
  </si>
  <si>
    <r>
      <t>MAG_LJK_2009-2015_</t>
    </r>
    <r>
      <rPr>
        <b/>
        <sz val="10"/>
        <rFont val="Arial"/>
        <family val="2"/>
      </rPr>
      <t>6</t>
    </r>
  </si>
  <si>
    <r>
      <t>MAR_TCR_2002-2017_</t>
    </r>
    <r>
      <rPr>
        <b/>
        <sz val="10"/>
        <rFont val="Arial"/>
        <family val="2"/>
      </rPr>
      <t>15</t>
    </r>
  </si>
  <si>
    <r>
      <t>MAR_WIC_2000-2017_</t>
    </r>
    <r>
      <rPr>
        <b/>
        <sz val="10"/>
        <rFont val="Arial"/>
        <family val="2"/>
      </rPr>
      <t>17</t>
    </r>
  </si>
  <si>
    <r>
      <t>MAR_WMR_2000-2016_</t>
    </r>
    <r>
      <rPr>
        <b/>
        <sz val="10"/>
        <rFont val="Arial"/>
        <family val="2"/>
      </rPr>
      <t>16</t>
    </r>
  </si>
  <si>
    <r>
      <t>MCD_LIN_2000-2017_</t>
    </r>
    <r>
      <rPr>
        <b/>
        <sz val="10"/>
        <rFont val="Arial"/>
        <family val="2"/>
      </rPr>
      <t>17</t>
    </r>
  </si>
  <si>
    <r>
      <t>NFH_FOR_1997-2017_</t>
    </r>
    <r>
      <rPr>
        <b/>
        <sz val="10"/>
        <rFont val="Arial"/>
        <family val="2"/>
      </rPr>
      <t>20</t>
    </r>
  </si>
  <si>
    <r>
      <t>NFH_GAN_2000-2017_</t>
    </r>
    <r>
      <rPr>
        <b/>
        <sz val="10"/>
        <rFont val="Arial"/>
        <family val="2"/>
      </rPr>
      <t>17</t>
    </r>
  </si>
  <si>
    <r>
      <t>QUI_LON_2011-2016_</t>
    </r>
    <r>
      <rPr>
        <b/>
        <sz val="10"/>
        <rFont val="Arial"/>
        <family val="2"/>
      </rPr>
      <t>5</t>
    </r>
  </si>
  <si>
    <r>
      <t>QUI_WAC_1997-2016_</t>
    </r>
    <r>
      <rPr>
        <b/>
        <sz val="10"/>
        <rFont val="Arial"/>
        <family val="2"/>
      </rPr>
      <t>19</t>
    </r>
  </si>
  <si>
    <r>
      <t>REE_MHK_2000-2016_</t>
    </r>
    <r>
      <rPr>
        <b/>
        <sz val="10"/>
        <rFont val="Arial"/>
        <family val="2"/>
      </rPr>
      <t>16</t>
    </r>
  </si>
  <si>
    <r>
      <t>REE_TNY_2001-2012_</t>
    </r>
    <r>
      <rPr>
        <b/>
        <sz val="10"/>
        <rFont val="Arial"/>
        <family val="2"/>
      </rPr>
      <t>11</t>
    </r>
    <r>
      <rPr>
        <sz val="10"/>
        <rFont val="Arial"/>
        <family val="2"/>
      </rPr>
      <t>*</t>
    </r>
  </si>
  <si>
    <r>
      <t>ROC_FRZ_1997-2000_</t>
    </r>
    <r>
      <rPr>
        <b/>
        <sz val="10"/>
        <rFont val="Arial"/>
        <family val="2"/>
      </rPr>
      <t>3</t>
    </r>
  </si>
  <si>
    <r>
      <t>ROC_FRZ_1997-2017_</t>
    </r>
    <r>
      <rPr>
        <b/>
        <sz val="10"/>
        <rFont val="Arial"/>
        <family val="2"/>
      </rPr>
      <t>20</t>
    </r>
  </si>
  <si>
    <r>
      <t>ROC_ROC_2009-2017_</t>
    </r>
    <r>
      <rPr>
        <b/>
        <sz val="10"/>
        <rFont val="Arial"/>
        <family val="2"/>
      </rPr>
      <t>8</t>
    </r>
  </si>
  <si>
    <r>
      <t>SFH_DIX_2011-2014_</t>
    </r>
    <r>
      <rPr>
        <b/>
        <sz val="10"/>
        <rFont val="Arial"/>
        <family val="2"/>
      </rPr>
      <t>3</t>
    </r>
  </si>
  <si>
    <r>
      <t>WAL_MIL_2015-2017_</t>
    </r>
    <r>
      <rPr>
        <b/>
        <sz val="10"/>
        <rFont val="Arial"/>
        <family val="2"/>
      </rPr>
      <t>2</t>
    </r>
  </si>
  <si>
    <t>ROC_WLN_2009-2017</t>
  </si>
  <si>
    <t>Wdiff-1</t>
  </si>
  <si>
    <t>Tdiff-1</t>
  </si>
  <si>
    <t>bad</t>
  </si>
  <si>
    <t>good</t>
  </si>
  <si>
    <t>1-diff in theta made neg if needed</t>
  </si>
  <si>
    <t>earlier-later</t>
  </si>
  <si>
    <t xml:space="preserve">thetadiff-1 </t>
  </si>
  <si>
    <t>Trajectory T-W stndrdzd</t>
  </si>
  <si>
    <t>W ratio btwn years</t>
  </si>
  <si>
    <t>T ratio btwn years</t>
  </si>
  <si>
    <t>Trajectory ratio btwn years</t>
  </si>
  <si>
    <t>1 hybrid</t>
  </si>
  <si>
    <t>9 hybrids</t>
  </si>
  <si>
    <t>1.3 to 0.1</t>
  </si>
  <si>
    <t>0.2 to 0.1</t>
  </si>
  <si>
    <t>no change (0.2)</t>
  </si>
  <si>
    <t>0 to 0.1</t>
  </si>
  <si>
    <t>no change (0.1)</t>
  </si>
  <si>
    <t>no change (0)</t>
  </si>
  <si>
    <t>0.3 to 0</t>
  </si>
  <si>
    <t>0.1 to 0</t>
  </si>
  <si>
    <t>change in ave % hybridization</t>
  </si>
  <si>
    <t>MAG_BEA_2009-2015</t>
  </si>
  <si>
    <t>MAG_COY_2009-2015</t>
  </si>
  <si>
    <t>MAG_LJK_2009-2015</t>
  </si>
  <si>
    <t>MAR_TCR_2002-2017</t>
  </si>
  <si>
    <t>MAR_WIC_2000-2017</t>
  </si>
  <si>
    <t>MCD_LIN_2000-2017</t>
  </si>
  <si>
    <t>NFH_FOR_1997-2017</t>
  </si>
  <si>
    <t>NFH_GAN_2000-2017</t>
  </si>
  <si>
    <t>QUI_LON_2011-2016</t>
  </si>
  <si>
    <t>QUI_WAC_1997-2016</t>
  </si>
  <si>
    <t>REE_MHK_2000-2016</t>
  </si>
  <si>
    <t>REE_TNY_2001-2012</t>
  </si>
  <si>
    <t>ROC_FRZ_1997-2000</t>
  </si>
  <si>
    <t>ROC_FRZ_1997-2017</t>
  </si>
  <si>
    <t>ROC_ROC_2009-2017</t>
  </si>
  <si>
    <t>SFH_DIX_2011-2014</t>
  </si>
  <si>
    <t>WAL_MIL_2015-2017</t>
  </si>
  <si>
    <t>MAR_WMR_2000-2016</t>
  </si>
  <si>
    <t>LHU_INC_2000-2013</t>
  </si>
  <si>
    <t>LHU_INC_2000-2016</t>
  </si>
  <si>
    <t>Population</t>
  </si>
  <si>
    <t>Extinction Risk</t>
  </si>
  <si>
    <t>Lower</t>
  </si>
  <si>
    <t>Upper</t>
  </si>
  <si>
    <t>Birch</t>
  </si>
  <si>
    <t>Cabin&amp;DJ&amp;Lye&amp;Martin&amp;Deep&amp;RoundCorral&amp;Alkali</t>
  </si>
  <si>
    <t>Cabin_up</t>
  </si>
  <si>
    <t>Carville</t>
  </si>
  <si>
    <t>Cold_ColdNF</t>
  </si>
  <si>
    <t>Cold_NF_up</t>
  </si>
  <si>
    <t>Cottonwood_RRD</t>
  </si>
  <si>
    <t>CraneCanyon</t>
  </si>
  <si>
    <t>Dixie</t>
  </si>
  <si>
    <t>Dorsey</t>
  </si>
  <si>
    <t>Draw_AboveBarrier</t>
  </si>
  <si>
    <t>Frazer</t>
  </si>
  <si>
    <t>Gance_RdCny_Warm</t>
  </si>
  <si>
    <t>Indian</t>
  </si>
  <si>
    <t>Indian_SF</t>
  </si>
  <si>
    <t>Kleckner_dwn&amp;Welch</t>
  </si>
  <si>
    <t>Lee</t>
  </si>
  <si>
    <t>LittleHumboldt_NF</t>
  </si>
  <si>
    <t>Mitchell&amp;Mitchell_NF</t>
  </si>
  <si>
    <t>MohawkCanyon</t>
  </si>
  <si>
    <t>MRBC_up</t>
  </si>
  <si>
    <t>Pearl</t>
  </si>
  <si>
    <t>PeteHanson</t>
  </si>
  <si>
    <t>Rock_EdnaMtn</t>
  </si>
  <si>
    <t>SFLH_Pole_Snowstorm</t>
  </si>
  <si>
    <t>Tierney</t>
  </si>
  <si>
    <t>Washington</t>
  </si>
  <si>
    <t>Willow&amp;Lewis&amp;Nelson</t>
  </si>
  <si>
    <t>WMR&amp;CmpDraw&amp;Gaws</t>
  </si>
  <si>
    <t>GreenMtn_NF</t>
  </si>
  <si>
    <t>Coyote</t>
  </si>
  <si>
    <t>LittleJack</t>
  </si>
  <si>
    <t>Maggie</t>
  </si>
  <si>
    <t>EMR&amp;MRBC&amp;CC&amp;QC&amp;Cutt&amp;Short&amp;WillBas</t>
  </si>
  <si>
    <t>Hanks&amp;Conners</t>
  </si>
  <si>
    <t>T_Creek&amp;Draw</t>
  </si>
  <si>
    <t>Wildcat</t>
  </si>
  <si>
    <t>California</t>
  </si>
  <si>
    <t>Foreman</t>
  </si>
  <si>
    <t>Humboldt_NF&amp;ColeCyn</t>
  </si>
  <si>
    <t>Rock_RCD</t>
  </si>
  <si>
    <t>ToeJam</t>
  </si>
  <si>
    <t>Gennette</t>
  </si>
  <si>
    <t>Smith_Main_NF_MF_SF</t>
  </si>
  <si>
    <t>McCutcheon_up</t>
  </si>
  <si>
    <t>Conrad_dwn&amp;Talbot_dwn</t>
  </si>
  <si>
    <t>Sherman</t>
  </si>
  <si>
    <t>Abel</t>
  </si>
  <si>
    <t>Boulder_1st&amp;2nd_dwn&amp;WF</t>
  </si>
  <si>
    <t>Boulder_2nd_up</t>
  </si>
  <si>
    <t>Boulder_4th</t>
  </si>
  <si>
    <t>Furlong_N</t>
  </si>
  <si>
    <t>Mahogany&amp;Segunda&amp;LongCanyon</t>
  </si>
  <si>
    <t>Stewart&amp;Stewart_NF&amp;MF</t>
  </si>
  <si>
    <t>Marysville</t>
  </si>
  <si>
    <t>SIMULATION SETTING</t>
  </si>
  <si>
    <t>VALUE</t>
  </si>
  <si>
    <t>Forecast Year</t>
  </si>
  <si>
    <t>Change in extent</t>
  </si>
  <si>
    <t>+ 0 km</t>
  </si>
  <si>
    <t>Non-native density</t>
  </si>
  <si>
    <t>default</t>
  </si>
  <si>
    <t>Environmental stochasticity</t>
  </si>
  <si>
    <t>Reintro 1 count</t>
  </si>
  <si>
    <t>Reintro 1 years</t>
  </si>
  <si>
    <t>Reintro 2 count</t>
  </si>
  <si>
    <t>Reintro 2 years</t>
  </si>
  <si>
    <t>Temperature min</t>
  </si>
  <si>
    <t>Temperature max</t>
  </si>
  <si>
    <t>Flow min</t>
  </si>
  <si>
    <t>Flow max</t>
  </si>
  <si>
    <t>NDVI min</t>
  </si>
  <si>
    <t>NDVI max</t>
  </si>
  <si>
    <t>Credible intervals</t>
  </si>
  <si>
    <t>Number of simulations</t>
  </si>
  <si>
    <t>Number of MCMC samples</t>
  </si>
  <si>
    <t>CA_ByDay</t>
  </si>
  <si>
    <t>CA_Mill_dwn</t>
  </si>
  <si>
    <t>CA_Mill_up</t>
  </si>
  <si>
    <t>CA_Murphy</t>
  </si>
  <si>
    <t>CA_Pole</t>
  </si>
  <si>
    <t>CA_Silver_up</t>
  </si>
  <si>
    <t>CA_UpperTruckee_up</t>
  </si>
  <si>
    <t>CA_Wolf_dwn</t>
  </si>
  <si>
    <t>CA_Wolf_up</t>
  </si>
  <si>
    <t>Andorno</t>
  </si>
  <si>
    <t>Battle_NF</t>
  </si>
  <si>
    <t>BuffaloCanyon</t>
  </si>
  <si>
    <t>Colman_up</t>
  </si>
  <si>
    <t>Crowley</t>
  </si>
  <si>
    <t>Eightmile</t>
  </si>
  <si>
    <t>LineCanyon</t>
  </si>
  <si>
    <t>Pole_QRD</t>
  </si>
  <si>
    <t>Threemile</t>
  </si>
  <si>
    <t>Whitehorse_OR</t>
  </si>
  <si>
    <t>Whitehorse_OR_E_up</t>
  </si>
  <si>
    <t>Whitehorse_OR_W_up</t>
  </si>
  <si>
    <t>Willow_OR_dwn</t>
  </si>
  <si>
    <t>Willow_OR_up</t>
  </si>
  <si>
    <t>Willow_QRD</t>
  </si>
  <si>
    <t>Riser</t>
  </si>
  <si>
    <t>Sage_up_QRD</t>
  </si>
  <si>
    <t>Washburn_dwn</t>
  </si>
  <si>
    <t>Washburn_up</t>
  </si>
  <si>
    <t>CAR_EFC_2017</t>
  </si>
  <si>
    <t>CAR_GOC_2017</t>
  </si>
  <si>
    <t>CAR_MUR_2017</t>
  </si>
  <si>
    <t>CAR_POI_2017</t>
  </si>
  <si>
    <t>EFH_NFC_2012</t>
  </si>
  <si>
    <t>LHU_ABE_2016</t>
  </si>
  <si>
    <t>LHU_INC_2000</t>
  </si>
  <si>
    <t>LHU_INC_2013</t>
  </si>
  <si>
    <t>LHU_INC_2016</t>
  </si>
  <si>
    <t>LTR_IPL_2016</t>
  </si>
  <si>
    <t>MAG_BEA_2009</t>
  </si>
  <si>
    <t>MAG_BEA_2015</t>
  </si>
  <si>
    <t>MAG_COY_2009</t>
  </si>
  <si>
    <t>MAG_COY_2015</t>
  </si>
  <si>
    <t>MAG_LJK_2009</t>
  </si>
  <si>
    <t>MAG_LJK_2015</t>
  </si>
  <si>
    <t>MAR_HAN_2012</t>
  </si>
  <si>
    <t>MAR_MAE_2016</t>
  </si>
  <si>
    <t>MAR_MAR_2017</t>
  </si>
  <si>
    <t>MAR_MAU_2016</t>
  </si>
  <si>
    <t>MAR_MRB_2016</t>
  </si>
  <si>
    <t>MAR_TCR_2002</t>
  </si>
  <si>
    <t>MAR_TCR_2017</t>
  </si>
  <si>
    <t>MAR_WIC_2000</t>
  </si>
  <si>
    <t>MAR_WIC_2017</t>
  </si>
  <si>
    <t>MAR_WMR_2000</t>
  </si>
  <si>
    <t>MAR_WMR_2016</t>
  </si>
  <si>
    <t>MCD_CCC_2017</t>
  </si>
  <si>
    <t>MCD_INC_1998</t>
  </si>
  <si>
    <t>MCD_LIN_2000</t>
  </si>
  <si>
    <t>MCD_LIN_2017</t>
  </si>
  <si>
    <t>NFH_FOR_1997</t>
  </si>
  <si>
    <t>NFH_FOR_2017</t>
  </si>
  <si>
    <t>NFH_GAN_2000</t>
  </si>
  <si>
    <t>NFH_GAN_2017</t>
  </si>
  <si>
    <t>OOB_OHR_2011</t>
  </si>
  <si>
    <t>PPT_LNF_2016</t>
  </si>
  <si>
    <t>QUI_AND_2016</t>
  </si>
  <si>
    <t>QUI_BAT_2013</t>
  </si>
  <si>
    <t>QUI_CMC_2016</t>
  </si>
  <si>
    <t>QUI_FCC_2017</t>
  </si>
  <si>
    <t>QUI_JCC_2017</t>
  </si>
  <si>
    <t>QUI_LON_2011</t>
  </si>
  <si>
    <t>QUI_LON_2016</t>
  </si>
  <si>
    <t>QUI_NFB_2016</t>
  </si>
  <si>
    <t>QUI_WAC_1997</t>
  </si>
  <si>
    <t>QUI_WAC_2016</t>
  </si>
  <si>
    <t>REE_CRA_2009</t>
  </si>
  <si>
    <t>REE_MHK_2000</t>
  </si>
  <si>
    <t>REE_MHK_2016</t>
  </si>
  <si>
    <t>REE_MRV_2016</t>
  </si>
  <si>
    <t>REE_TNY_2001</t>
  </si>
  <si>
    <t>REE_TNY_2012</t>
  </si>
  <si>
    <t>ROC_FRZ_1997</t>
  </si>
  <si>
    <t>ROC_FRZ_2000</t>
  </si>
  <si>
    <t>ROC_FRZ_2017</t>
  </si>
  <si>
    <t>ROC_ROC_2009</t>
  </si>
  <si>
    <t>ROC_ROC_2017</t>
  </si>
  <si>
    <t>ROC_TOJ_2017</t>
  </si>
  <si>
    <t>ROC_WLN_2009</t>
  </si>
  <si>
    <t>ROC_WLN_2017</t>
  </si>
  <si>
    <t>SFH_2BO_2016</t>
  </si>
  <si>
    <t>SFH_4BO_2016</t>
  </si>
  <si>
    <t>SFH_DIX_2011</t>
  </si>
  <si>
    <t>SFH_DIX_2014</t>
  </si>
  <si>
    <t>SFH_LEE_2016</t>
  </si>
  <si>
    <t>SFH_LNG_2012</t>
  </si>
  <si>
    <t>SFH_NFG_2009</t>
  </si>
  <si>
    <t>SFH_PEC_2018</t>
  </si>
  <si>
    <t>SFL_SEC_2010</t>
  </si>
  <si>
    <t>SFL_SHE_2010</t>
  </si>
  <si>
    <t>SFL_SNO_2010</t>
  </si>
  <si>
    <t>SFL_TRB_2010</t>
  </si>
  <si>
    <t>STE_BGA_2000</t>
  </si>
  <si>
    <t>STE_CWC_2000</t>
  </si>
  <si>
    <t>STE_LTA_2000</t>
  </si>
  <si>
    <t>STE_MSQ_2000</t>
  </si>
  <si>
    <t>STE_PKC_2000</t>
  </si>
  <si>
    <t>SUM_MOH_2013</t>
  </si>
  <si>
    <t>TRU_POL_2016</t>
  </si>
  <si>
    <t>UNK_UNK_0000</t>
  </si>
  <si>
    <t>UPT_MEI_2017</t>
  </si>
  <si>
    <t>WAL_BYD_2015</t>
  </si>
  <si>
    <t>WAL_LWF_2015</t>
  </si>
  <si>
    <t>WAL_MIL_2015</t>
  </si>
  <si>
    <t>WAL_MIL_2017</t>
  </si>
  <si>
    <t>WAL_MPH_2011</t>
  </si>
  <si>
    <t>WAL_SIL_2015</t>
  </si>
  <si>
    <t>WAL_SLK_2015</t>
  </si>
  <si>
    <t>WAL_UWF_2015</t>
  </si>
  <si>
    <t>WWH_WHO_2011</t>
  </si>
  <si>
    <t>WWH_WIL_1996</t>
  </si>
  <si>
    <t>YUB_MAC_2016</t>
  </si>
  <si>
    <t>up?</t>
  </si>
  <si>
    <t>upper</t>
  </si>
  <si>
    <t>upper?</t>
  </si>
  <si>
    <t>lower</t>
  </si>
  <si>
    <t>Upper Truckee?</t>
  </si>
  <si>
    <t>Extinction</t>
  </si>
  <si>
    <t>L95</t>
  </si>
  <si>
    <t>U95</t>
  </si>
  <si>
    <t>ColmanUp</t>
  </si>
  <si>
    <t>temporal</t>
  </si>
  <si>
    <t>PVA is MRBCup or upper Marys</t>
  </si>
  <si>
    <t>use ave theta</t>
  </si>
  <si>
    <t>ave theta</t>
  </si>
  <si>
    <t>OOB</t>
  </si>
  <si>
    <t>could be small part of sample that is from downstream pop</t>
  </si>
  <si>
    <t>HN confirmed this is SF Indian</t>
  </si>
  <si>
    <t>Falls Canyon, as reintro</t>
  </si>
  <si>
    <t>no PVA - reintro</t>
  </si>
  <si>
    <t>unclear if this is same as NF Battle below?</t>
  </si>
  <si>
    <t>why no PVA?</t>
  </si>
  <si>
    <t>assumed same as Battle</t>
  </si>
  <si>
    <t>noPVA</t>
  </si>
  <si>
    <t>Tajima's likely most robust to look at</t>
  </si>
  <si>
    <t>Most diverse pop has on-ave a snp every 600 bp, lowest is only 1/5 of that, every 3k bp</t>
  </si>
  <si>
    <t>Watterson's is recent trajectory of diversity.  So could retain diversity but on bad trajectory.</t>
  </si>
  <si>
    <t>calculated based on # of polymorphic sites</t>
  </si>
  <si>
    <t>Tajimas (pi)  based on polymorph and frequency - more robust here given sequencing approach; ave pair-wise nucleotide differences</t>
  </si>
  <si>
    <t>Best are high B and C and quite negative on D (still needs to be corrected).</t>
  </si>
  <si>
    <t>those closer to 0 on D are worst trajectory</t>
  </si>
  <si>
    <t>plot out columns b and c together</t>
  </si>
  <si>
    <t>Expanding pops should be negative, with rare variants, but somewhat dependent on alignment to RBT genome</t>
  </si>
  <si>
    <t>maybe not losing as fast as some of the others.</t>
  </si>
  <si>
    <t>Least negative ones are most bottlenecked</t>
  </si>
  <si>
    <t>low diversity and bad trajectory (not very negative)</t>
  </si>
  <si>
    <t>So smallest coalescent Ne is 1/10 that of the smallest</t>
  </si>
  <si>
    <t>θ</t>
  </si>
  <si>
    <t>0.1 to 2.5 **</t>
  </si>
  <si>
    <t>0.2 to 1**</t>
  </si>
  <si>
    <t>https://public.tableau.com/profile/kurt.fesenmyer#!/vizhome/MikeThetas3Aug282019/Dashboard1?publish=yes</t>
  </si>
  <si>
    <t>remove</t>
  </si>
  <si>
    <t>Ave % RBT</t>
  </si>
  <si>
    <t>%RBT</t>
  </si>
  <si>
    <t>Sample ID</t>
  </si>
  <si>
    <t>PC1 score</t>
  </si>
  <si>
    <t>NGSadmix %LCT</t>
  </si>
  <si>
    <t>NGSadmix %RBT</t>
  </si>
  <si>
    <t>CAR_EFC_2017_001</t>
  </si>
  <si>
    <t>CAR_EFC_2017_002</t>
  </si>
  <si>
    <t>CAR_EFC_2017_004</t>
  </si>
  <si>
    <t>CAR_EFC_2017_006</t>
  </si>
  <si>
    <t>CAR_EFC_2017_009</t>
  </si>
  <si>
    <t>CAR_EFC_2017_010</t>
  </si>
  <si>
    <t>CAR_EFC_2017_011</t>
  </si>
  <si>
    <t>CAR_EFC_2017_012</t>
  </si>
  <si>
    <t>CAR_EFC_2017_013</t>
  </si>
  <si>
    <t>CAR_EFC_2017_015</t>
  </si>
  <si>
    <t>CAR_EFC_2017_017</t>
  </si>
  <si>
    <t>CAR_EFC_2017_018</t>
  </si>
  <si>
    <t>CAR_EFC_2017_019</t>
  </si>
  <si>
    <t>CAR_EFC_2017_021</t>
  </si>
  <si>
    <t>CAR_EFC_2017_022</t>
  </si>
  <si>
    <t>CAR_EFC_2017_025</t>
  </si>
  <si>
    <t>CAR_EFC_2017_027</t>
  </si>
  <si>
    <t>CAR_EFC_2017_028</t>
  </si>
  <si>
    <t>CAR_EFC_2017_031</t>
  </si>
  <si>
    <t>CAR_EFC_2017_032</t>
  </si>
  <si>
    <t>CAR_GOC_2017_033</t>
  </si>
  <si>
    <t>CAR_GOC_2017_034</t>
  </si>
  <si>
    <t>CAR_GOC_2017_035</t>
  </si>
  <si>
    <t>CAR_GOC_2017_036</t>
  </si>
  <si>
    <t>CAR_GOC_2017_037</t>
  </si>
  <si>
    <t>CAR_GOC_2017_038</t>
  </si>
  <si>
    <t>CAR_GOC_2017_039</t>
  </si>
  <si>
    <t>CAR_GOC_2017_040</t>
  </si>
  <si>
    <t>CAR_GOC_2017_041</t>
  </si>
  <si>
    <t>CAR_GOC_2017_042</t>
  </si>
  <si>
    <t>CAR_GOC_2017_043</t>
  </si>
  <si>
    <t>CAR_GOC_2017_044</t>
  </si>
  <si>
    <t>CAR_MUR_2017_045</t>
  </si>
  <si>
    <t>CAR_MUR_2017_046</t>
  </si>
  <si>
    <t>CAR_MUR_2017_047</t>
  </si>
  <si>
    <t>CAR_MUR_2017_048</t>
  </si>
  <si>
    <t>CAR_MUR_2017_049</t>
  </si>
  <si>
    <t>CAR_MUR_2017_050</t>
  </si>
  <si>
    <t>CAR_MUR_2017_051</t>
  </si>
  <si>
    <t>CAR_MUR_2017_054</t>
  </si>
  <si>
    <t>CAR_MUR_2017_055</t>
  </si>
  <si>
    <t>CAR_MUR_2017_056</t>
  </si>
  <si>
    <t>CAR_MUR_2017_058</t>
  </si>
  <si>
    <t>CAR_MUR_2017_059</t>
  </si>
  <si>
    <t>CAR_MUR_2017_060</t>
  </si>
  <si>
    <t>CAR_MUR_2017_061</t>
  </si>
  <si>
    <t>CAR_MUR_2017_064</t>
  </si>
  <si>
    <t>CAR_MUR_2017_065</t>
  </si>
  <si>
    <t>CAR_MUR_2017_067</t>
  </si>
  <si>
    <t>CAR_MUR_2017_068</t>
  </si>
  <si>
    <t>CAR_MUR_2017_070</t>
  </si>
  <si>
    <t>CAR_MUR_2017_071</t>
  </si>
  <si>
    <t>CAR_POI_2017_072</t>
  </si>
  <si>
    <t>CAR_POI_2017_073</t>
  </si>
  <si>
    <t>CAR_POI_2017_075</t>
  </si>
  <si>
    <t>CAR_POI_2017_077</t>
  </si>
  <si>
    <t>CAR_POI_2017_078</t>
  </si>
  <si>
    <t>CAR_POI_2017_080</t>
  </si>
  <si>
    <t>CAR_POI_2017_081</t>
  </si>
  <si>
    <t>CAR_POI_2017_082</t>
  </si>
  <si>
    <t>CAR_POI_2017_083</t>
  </si>
  <si>
    <t>CAR_POI_2017_085</t>
  </si>
  <si>
    <t>CAR_POI_2017_087</t>
  </si>
  <si>
    <t>CAR_POI_2017_089</t>
  </si>
  <si>
    <t>CAR_POI_2017_092</t>
  </si>
  <si>
    <t>CAR_POI_2017_093</t>
  </si>
  <si>
    <t>CAR_POI_2017_094</t>
  </si>
  <si>
    <t>CAR_POI_2017_096</t>
  </si>
  <si>
    <t>CAR_POI_2017_098</t>
  </si>
  <si>
    <t>CAR_POI_2017_099</t>
  </si>
  <si>
    <t>CAR_POI_2017_100</t>
  </si>
  <si>
    <t>CAR_POI_2017_101</t>
  </si>
  <si>
    <t>EFH_NFC_2012_001</t>
  </si>
  <si>
    <t>EFH_NFC_2012_002</t>
  </si>
  <si>
    <t>EFH_NFC_2012_003</t>
  </si>
  <si>
    <t>EFH_NFC_2012_004</t>
  </si>
  <si>
    <t>EFH_NFC_2012_005</t>
  </si>
  <si>
    <t>EFH_NFC_2012_006</t>
  </si>
  <si>
    <t>EFH_NFC_2012_007</t>
  </si>
  <si>
    <t>EFH_NFC_2012_008</t>
  </si>
  <si>
    <t>EFH_NFC_2012_009</t>
  </si>
  <si>
    <t>EFH_NFC_2012_010</t>
  </si>
  <si>
    <t>EFH_NFC_2012_011</t>
  </si>
  <si>
    <t>EFH_NFC_2012_012</t>
  </si>
  <si>
    <t>EFH_NFC_2012_013</t>
  </si>
  <si>
    <t>EFH_NFC_2012_014</t>
  </si>
  <si>
    <t>EFH_NFC_2012_015</t>
  </si>
  <si>
    <t>EFH_NFC_2012_016</t>
  </si>
  <si>
    <t>EFH_NFC_2012_017</t>
  </si>
  <si>
    <t>EFH_NFC_2012_018</t>
  </si>
  <si>
    <t>LHU_ABE_2016_001</t>
  </si>
  <si>
    <t>LHU_ABE_2016_002</t>
  </si>
  <si>
    <t>LHU_ABE_2016_003</t>
  </si>
  <si>
    <t>LHU_ABE_2016_005</t>
  </si>
  <si>
    <t>LHU_ABE_2016_008</t>
  </si>
  <si>
    <t>LHU_ABE_2016_009</t>
  </si>
  <si>
    <t>LHU_ABE_2016_010</t>
  </si>
  <si>
    <t>LHU_ABE_2016_011</t>
  </si>
  <si>
    <t>LHU_ABE_2016_012</t>
  </si>
  <si>
    <t>LHU_ABE_2016_014</t>
  </si>
  <si>
    <t>LHU_ABE_2016_015</t>
  </si>
  <si>
    <t>LHU_ABE_2016_017</t>
  </si>
  <si>
    <t>LHU_ABE_2016_018</t>
  </si>
  <si>
    <t>LHU_ABE_2016_111</t>
  </si>
  <si>
    <t>LHU_ABE_2016_222</t>
  </si>
  <si>
    <t>LHU_ABE_2016_333</t>
  </si>
  <si>
    <t>LHU_ABE_2016_444</t>
  </si>
  <si>
    <t>LHU_ABE_2016_555</t>
  </si>
  <si>
    <t>LHU_ABE_2016_666</t>
  </si>
  <si>
    <t>LTR_IPL_2016_002</t>
  </si>
  <si>
    <t>LTR_IPL_2016_004</t>
  </si>
  <si>
    <t>LTR_IPL_2016_005</t>
  </si>
  <si>
    <t>LTR_IPL_2016_006</t>
  </si>
  <si>
    <t>LTR_IPL_2016_007</t>
  </si>
  <si>
    <t>LTR_IPL_2016_010</t>
  </si>
  <si>
    <t>LTR_IPL_2016_011</t>
  </si>
  <si>
    <t>LTR_IPL_2016_012</t>
  </si>
  <si>
    <t>LTR_IPL_2016_014</t>
  </si>
  <si>
    <t>LTR_IPL_2016_015</t>
  </si>
  <si>
    <t>LTR_IPL_2016_020</t>
  </si>
  <si>
    <t>LTR_IPL_2016_022</t>
  </si>
  <si>
    <t>LTR_IPL_2016_025</t>
  </si>
  <si>
    <t>LTR_IPL_2016_026</t>
  </si>
  <si>
    <t>LTR_IPL_2016_028</t>
  </si>
  <si>
    <t>LTR_IPL_2016_032</t>
  </si>
  <si>
    <t>LTR_IPL_2016_037</t>
  </si>
  <si>
    <t>LTR_IPL_2016_038</t>
  </si>
  <si>
    <t>LTR_IPL_2016_041</t>
  </si>
  <si>
    <t>MAG_BEA_2009_052</t>
  </si>
  <si>
    <t>MAG_BEA_2009_053</t>
  </si>
  <si>
    <t>MAG_BEA_2009_054</t>
  </si>
  <si>
    <t>MAG_BEA_2009_055</t>
  </si>
  <si>
    <t>MAG_BEA_2009_056</t>
  </si>
  <si>
    <t>MAG_BEA_2009_057</t>
  </si>
  <si>
    <t>MAG_BEA_2009_058</t>
  </si>
  <si>
    <t>MAG_BEA_2009_059</t>
  </si>
  <si>
    <t>MAG_BEA_2009_060</t>
  </si>
  <si>
    <t>MAG_BEA_2009_061</t>
  </si>
  <si>
    <t>MAG_BEA_2009_062</t>
  </si>
  <si>
    <t>MAG_BEA_2009_063</t>
  </si>
  <si>
    <t>MAG_BEA_2009_064</t>
  </si>
  <si>
    <t>MAG_BEA_2015_062</t>
  </si>
  <si>
    <t>MAG_BEA_2015_063</t>
  </si>
  <si>
    <t>MAG_BEA_2015_064</t>
  </si>
  <si>
    <t>MAG_BEA_2015_066</t>
  </si>
  <si>
    <t>MAG_BEA_2015_067</t>
  </si>
  <si>
    <t>MAG_BEA_2015_068</t>
  </si>
  <si>
    <t>MAG_BEA_2015_069</t>
  </si>
  <si>
    <t>MAG_BEA_2015_071</t>
  </si>
  <si>
    <t>MAG_BEA_2015_072</t>
  </si>
  <si>
    <t>MAG_BEA_2015_074</t>
  </si>
  <si>
    <t>MAG_BEA_2015_075</t>
  </si>
  <si>
    <t>MAG_BEA_2015_077</t>
  </si>
  <si>
    <t>MAG_BEA_2015_078</t>
  </si>
  <si>
    <t>MAG_BEA_2015_079</t>
  </si>
  <si>
    <t>MAG_BEA_2015_081</t>
  </si>
  <si>
    <t>MAG_BEA_2015_082</t>
  </si>
  <si>
    <t>MAG_BEA_2015_083</t>
  </si>
  <si>
    <t>MAG_BEA_2015_084</t>
  </si>
  <si>
    <t>MAG_BEA_2015_086</t>
  </si>
  <si>
    <t>MAG_BEA_2015_087</t>
  </si>
  <si>
    <t>MAG_COY_2009_012</t>
  </si>
  <si>
    <t>MAG_COY_2009_013</t>
  </si>
  <si>
    <t>MAG_COY_2009_014</t>
  </si>
  <si>
    <t>MAG_COY_2009_015</t>
  </si>
  <si>
    <t>MAG_COY_2009_016</t>
  </si>
  <si>
    <t>MAG_COY_2009_017</t>
  </si>
  <si>
    <t>MAG_COY_2009_018</t>
  </si>
  <si>
    <t>MAG_COY_2009_019</t>
  </si>
  <si>
    <t>MAG_COY_2009_020</t>
  </si>
  <si>
    <t>MAG_COY_2009_021</t>
  </si>
  <si>
    <t>MAG_COY_2009_022</t>
  </si>
  <si>
    <t>MAG_COY_2009_023</t>
  </si>
  <si>
    <t>MAG_COY_2009_025</t>
  </si>
  <si>
    <t>MAG_COY_2009_026</t>
  </si>
  <si>
    <t>MAG_COY_2015_001</t>
  </si>
  <si>
    <t>MAG_COY_2015_002</t>
  </si>
  <si>
    <t>MAG_COY_2015_003</t>
  </si>
  <si>
    <t>MAG_COY_2015_004</t>
  </si>
  <si>
    <t>MAG_COY_2015_006</t>
  </si>
  <si>
    <t>MAG_COY_2015_008</t>
  </si>
  <si>
    <t>MAG_COY_2015_009</t>
  </si>
  <si>
    <t>MAG_COY_2015_010</t>
  </si>
  <si>
    <t>MAG_COY_2015_012</t>
  </si>
  <si>
    <t>MAG_COY_2015_013</t>
  </si>
  <si>
    <t>MAG_COY_2015_014</t>
  </si>
  <si>
    <t>MAG_COY_2015_015</t>
  </si>
  <si>
    <t>MAG_COY_2015_016</t>
  </si>
  <si>
    <t>MAG_COY_2015_018</t>
  </si>
  <si>
    <t>MAG_COY_2015_021</t>
  </si>
  <si>
    <t>MAG_COY_2015_027</t>
  </si>
  <si>
    <t>MAG_COY_2015_031</t>
  </si>
  <si>
    <t>MAG_COY_2015_036</t>
  </si>
  <si>
    <t>MAG_LJK_2009_017</t>
  </si>
  <si>
    <t>MAG_LJK_2009_018</t>
  </si>
  <si>
    <t>MAG_LJK_2009_019</t>
  </si>
  <si>
    <t>MAG_LJK_2009_021</t>
  </si>
  <si>
    <t>MAG_LJK_2009_022</t>
  </si>
  <si>
    <t>MAG_LJK_2009_031</t>
  </si>
  <si>
    <t>MAG_LJK_2009_032</t>
  </si>
  <si>
    <t>MAG_LJK_2009_033</t>
  </si>
  <si>
    <t>MAG_LJK_2009_034</t>
  </si>
  <si>
    <t>MAG_LJK_2009_035</t>
  </si>
  <si>
    <t>MAG_LJK_2009_036</t>
  </si>
  <si>
    <t>MAG_LJK_2009_037</t>
  </si>
  <si>
    <t>MAG_LJK_2009_038</t>
  </si>
  <si>
    <t>MAG_LJK_2015_038</t>
  </si>
  <si>
    <t>MAG_LJK_2015_039</t>
  </si>
  <si>
    <t>MAG_LJK_2015_040</t>
  </si>
  <si>
    <t>MAG_LJK_2015_041</t>
  </si>
  <si>
    <t>MAG_LJK_2015_043</t>
  </si>
  <si>
    <t>MAG_LJK_2015_044</t>
  </si>
  <si>
    <t>MAG_LJK_2015_045</t>
  </si>
  <si>
    <t>MAG_LJK_2015_046</t>
  </si>
  <si>
    <t>MAG_LJK_2015_048</t>
  </si>
  <si>
    <t>MAG_LJK_2015_049</t>
  </si>
  <si>
    <t>MAG_LJK_2015_051</t>
  </si>
  <si>
    <t>MAG_LJK_2015_052</t>
  </si>
  <si>
    <t>MAG_LJK_2015_053</t>
  </si>
  <si>
    <t>MAG_LJK_2015_058</t>
  </si>
  <si>
    <t>MAG_LJK_2015_059</t>
  </si>
  <si>
    <t>MAG_LJK_2015_060</t>
  </si>
  <si>
    <t>MAR_HAN_2012_001</t>
  </si>
  <si>
    <t>MAR_HAN_2012_002</t>
  </si>
  <si>
    <t>MAR_HAN_2012_004</t>
  </si>
  <si>
    <t>MAR_HAN_2012_005</t>
  </si>
  <si>
    <t>MAR_HAN_2012_006</t>
  </si>
  <si>
    <t>MAR_HAN_2012_007</t>
  </si>
  <si>
    <t>MAR_HAN_2012_009</t>
  </si>
  <si>
    <t>MAR_HAN_2012_010</t>
  </si>
  <si>
    <t>MAR_HAN_2012_011</t>
  </si>
  <si>
    <t>MAR_HAN_2012_012</t>
  </si>
  <si>
    <t>MAR_HAN_2012_013</t>
  </si>
  <si>
    <t>MAR_HAN_2012_014</t>
  </si>
  <si>
    <t>MAR_HAN_2012_016</t>
  </si>
  <si>
    <t>MAR_HAN_2012_017</t>
  </si>
  <si>
    <t>MAR_HAN_2012_018</t>
  </si>
  <si>
    <t>MAR_HAN_2012_019</t>
  </si>
  <si>
    <t>MAR_HAN_2012_020</t>
  </si>
  <si>
    <t>MAR_HAN_2012_021</t>
  </si>
  <si>
    <t>MAR_HAN_2012_022</t>
  </si>
  <si>
    <t>MAR_HAN_2012_023</t>
  </si>
  <si>
    <t>MAR_HAN_2012_024</t>
  </si>
  <si>
    <t>MAR_HAN_2012_025</t>
  </si>
  <si>
    <t>MAR_MAE_2016_001</t>
  </si>
  <si>
    <t>MAR_MAE_2016_002</t>
  </si>
  <si>
    <t>MAR_MAE_2016_003</t>
  </si>
  <si>
    <t>MAR_MAE_2016_004</t>
  </si>
  <si>
    <t>MAR_MAE_2016_005</t>
  </si>
  <si>
    <t>MAR_MAR_2017_001</t>
  </si>
  <si>
    <t>MAR_MAR_2017_002</t>
  </si>
  <si>
    <t>MAR_MAR_2017_003</t>
  </si>
  <si>
    <t>MAR_MAR_2017_004</t>
  </si>
  <si>
    <t>MAR_MAR_2017_005</t>
  </si>
  <si>
    <t>MAR_MAR_2017_006</t>
  </si>
  <si>
    <t>MAR_MAR_2017_009</t>
  </si>
  <si>
    <t>MAR_MAR_2017_011</t>
  </si>
  <si>
    <t>MAR_MAR_2017_012</t>
  </si>
  <si>
    <t>MAR_MAR_2017_013</t>
  </si>
  <si>
    <t>MAR_MAR_2017_134</t>
  </si>
  <si>
    <t>MAR_MAR_2017_144</t>
  </si>
  <si>
    <t>MAR_MAR_2017_150</t>
  </si>
  <si>
    <t>MAR_MAR_2017_152</t>
  </si>
  <si>
    <t>MAR_MAR_2017_157</t>
  </si>
  <si>
    <t>MAR_MAR_2017_158</t>
  </si>
  <si>
    <t>MAR_MAR_2017_159</t>
  </si>
  <si>
    <t>MAR_MAR_2017_165</t>
  </si>
  <si>
    <t>MAR_MAR_2017_167</t>
  </si>
  <si>
    <t>MAR_MAR_2017_168</t>
  </si>
  <si>
    <t>MAR_MAR_2017_169</t>
  </si>
  <si>
    <t>MAR_MAR_2017_170</t>
  </si>
  <si>
    <t>MAR_MAR_2017_172</t>
  </si>
  <si>
    <t>MAR_MAU_2016_001</t>
  </si>
  <si>
    <t>MAR_MAU_2016_002</t>
  </si>
  <si>
    <t>MAR_MAU_2016_003</t>
  </si>
  <si>
    <t>MAR_MAU_2016_004</t>
  </si>
  <si>
    <t>MAR_MRB_2016_001</t>
  </si>
  <si>
    <t>MAR_MRB_2016_002</t>
  </si>
  <si>
    <t>MAR_MRB_2016_003</t>
  </si>
  <si>
    <t>MAR_MRB_2016_004</t>
  </si>
  <si>
    <t>MAR_MRB_2016_005</t>
  </si>
  <si>
    <t>MAR_MRB_2016_006</t>
  </si>
  <si>
    <t>MAR_MRB_2016_007</t>
  </si>
  <si>
    <t>MAR_TCR_2002_001</t>
  </si>
  <si>
    <t>MAR_TCR_2002_002</t>
  </si>
  <si>
    <t>MAR_TCR_2002_009</t>
  </si>
  <si>
    <t>MAR_TCR_2002_011</t>
  </si>
  <si>
    <t>MAR_TCR_2002_017</t>
  </si>
  <si>
    <t>MAR_TCR_2002_020</t>
  </si>
  <si>
    <t>MAR_TCR_2002_022</t>
  </si>
  <si>
    <t>MAR_TCR_2002_024</t>
  </si>
  <si>
    <t>MAR_TCR_2002_025</t>
  </si>
  <si>
    <t>MAR_TCR_2017_001</t>
  </si>
  <si>
    <t>MAR_TCR_2017_002</t>
  </si>
  <si>
    <t>MAR_TCR_2017_009</t>
  </si>
  <si>
    <t>MAR_TCR_2017_012</t>
  </si>
  <si>
    <t>MAR_TCR_2017_016</t>
  </si>
  <si>
    <t>MAR_TCR_2017_017</t>
  </si>
  <si>
    <t>MAR_TCR_2017_020</t>
  </si>
  <si>
    <t>MAR_TCR_2017_024</t>
  </si>
  <si>
    <t>MAR_TCR_2017_028</t>
  </si>
  <si>
    <t>MAR_TCR_2017_030</t>
  </si>
  <si>
    <t>MAR_TCR_2017_034</t>
  </si>
  <si>
    <t>MAR_TCR_2017_036</t>
  </si>
  <si>
    <t>MAR_TCR_2017_038</t>
  </si>
  <si>
    <t>MAR_TCR_2017_039</t>
  </si>
  <si>
    <t>MAR_TCR_2017_042</t>
  </si>
  <si>
    <t>MAR_TCR_2017_047</t>
  </si>
  <si>
    <t>MAR_TCR_2017_048</t>
  </si>
  <si>
    <t>MAR_TCR_2017_049</t>
  </si>
  <si>
    <t>MAR_WIC_2000_082</t>
  </si>
  <si>
    <t>MAR_WIC_2000_083</t>
  </si>
  <si>
    <t>MAR_WIC_2000_085</t>
  </si>
  <si>
    <t>MAR_WIC_2000_087</t>
  </si>
  <si>
    <t>MAR_WIC_2000_089</t>
  </si>
  <si>
    <t>MAR_WIC_2000_091</t>
  </si>
  <si>
    <t>MAR_WIC_2000_092</t>
  </si>
  <si>
    <t>MAR_WIC_2000_093</t>
  </si>
  <si>
    <t>MAR_WIC_2000_094</t>
  </si>
  <si>
    <t>MAR_WIC_2000_095</t>
  </si>
  <si>
    <t>MAR_WIC_2000_096</t>
  </si>
  <si>
    <t>MAR_WIC_2000_097</t>
  </si>
  <si>
    <t>MAR_WIC_2000_098</t>
  </si>
  <si>
    <t>MAR_WIC_2000_099</t>
  </si>
  <si>
    <t>MAR_WIC_2000_100</t>
  </si>
  <si>
    <t>MAR_WIC_2000_102</t>
  </si>
  <si>
    <t>MAR_WIC_2000_104</t>
  </si>
  <si>
    <t>MAR_WIC_2000_113</t>
  </si>
  <si>
    <t>MAR_WIC_2000_114</t>
  </si>
  <si>
    <t>MAR_WIC_2017_001</t>
  </si>
  <si>
    <t>MAR_WIC_2017_003</t>
  </si>
  <si>
    <t>MAR_WIC_2017_004</t>
  </si>
  <si>
    <t>MAR_WIC_2017_005</t>
  </si>
  <si>
    <t>MAR_WIC_2017_008</t>
  </si>
  <si>
    <t>MAR_WIC_2017_009</t>
  </si>
  <si>
    <t>MAR_WIC_2017_010</t>
  </si>
  <si>
    <t>MAR_WIC_2017_012</t>
  </si>
  <si>
    <t>MAR_WIC_2017_013</t>
  </si>
  <si>
    <t>MAR_WIC_2017_014</t>
  </si>
  <si>
    <t>MAR_WIC_2017_016</t>
  </si>
  <si>
    <t>MAR_WIC_2017_019</t>
  </si>
  <si>
    <t>MAR_WIC_2017_020</t>
  </si>
  <si>
    <t>MAR_WIC_2017_021</t>
  </si>
  <si>
    <t>MAR_WIC_2017_023</t>
  </si>
  <si>
    <t>MAR_WIC_2017_024</t>
  </si>
  <si>
    <t>MAR_WIC_2017_026</t>
  </si>
  <si>
    <t>MAR_WIC_2017_027</t>
  </si>
  <si>
    <t>MAR_WIC_2017_029</t>
  </si>
  <si>
    <t>MAR_WIC_2017_030</t>
  </si>
  <si>
    <t>MAR_WMR_2000_033</t>
  </si>
  <si>
    <t>MAR_WMR_2000_037</t>
  </si>
  <si>
    <t>MAR_WMR_2016_001</t>
  </si>
  <si>
    <t>MAR_WMR_2016_002</t>
  </si>
  <si>
    <t>MAR_WMR_2016_003</t>
  </si>
  <si>
    <t>MAR_WMR_2016_004</t>
  </si>
  <si>
    <t>MAR_WMR_2016_005</t>
  </si>
  <si>
    <t>MCD_CCC_2017_001</t>
  </si>
  <si>
    <t>MCD_CCC_2017_002</t>
  </si>
  <si>
    <t>MCD_CCC_2017_003</t>
  </si>
  <si>
    <t>MCD_CCC_2017_005</t>
  </si>
  <si>
    <t>MCD_CCC_2017_006</t>
  </si>
  <si>
    <t>MCD_CCC_2017_007</t>
  </si>
  <si>
    <t>MCD_CCC_2017_008</t>
  </si>
  <si>
    <t>MCD_CCC_2017_009</t>
  </si>
  <si>
    <t>MCD_CCC_2017_010</t>
  </si>
  <si>
    <t>MCD_CCC_2017_011</t>
  </si>
  <si>
    <t>MCD_LIN_2000_101</t>
  </si>
  <si>
    <t>MCD_LIN_2000_102</t>
  </si>
  <si>
    <t>MCD_LIN_2000_104</t>
  </si>
  <si>
    <t>MCD_LIN_2000_105</t>
  </si>
  <si>
    <t>MCD_LIN_2000_109</t>
  </si>
  <si>
    <t>MCD_LIN_2000_110</t>
  </si>
  <si>
    <t>MCD_LIN_2000_111</t>
  </si>
  <si>
    <t>MCD_LIN_2000_112</t>
  </si>
  <si>
    <t>MCD_LIN_2000_113</t>
  </si>
  <si>
    <t>MCD_LIN_2017_001</t>
  </si>
  <si>
    <t>MCD_LIN_2017_002</t>
  </si>
  <si>
    <t>MCD_LIN_2017_003</t>
  </si>
  <si>
    <t>MCD_LIN_2017_004</t>
  </si>
  <si>
    <t>MCD_LIN_2017_005</t>
  </si>
  <si>
    <t>MCD_LIN_2017_006</t>
  </si>
  <si>
    <t>NFH_FOR_1997_001</t>
  </si>
  <si>
    <t>NFH_FOR_1997_021</t>
  </si>
  <si>
    <t>NFH_FOR_1997_053</t>
  </si>
  <si>
    <t>NFH_FOR_1997_054</t>
  </si>
  <si>
    <t>NFH_FOR_1997_055</t>
  </si>
  <si>
    <t>NFH_FOR_1997_081</t>
  </si>
  <si>
    <t>NFH_FOR_1997_092</t>
  </si>
  <si>
    <t>NFH_FOR_1997_111</t>
  </si>
  <si>
    <t>NFH_FOR_2017_014</t>
  </si>
  <si>
    <t>NFH_FOR_2017_016</t>
  </si>
  <si>
    <t>NFH_FOR_2017_021</t>
  </si>
  <si>
    <t>NFH_FOR_2017_025</t>
  </si>
  <si>
    <t>NFH_FOR_2017_051</t>
  </si>
  <si>
    <t>NFH_FOR_2017_055</t>
  </si>
  <si>
    <t>NFH_FOR_2017_059</t>
  </si>
  <si>
    <t>NFH_FOR_2017_065</t>
  </si>
  <si>
    <t>NFH_FOR_2017_067</t>
  </si>
  <si>
    <t>NFH_FOR_2017_078</t>
  </si>
  <si>
    <t>NFH_FOR_2017_102</t>
  </si>
  <si>
    <t>NFH_FOR_2017_105</t>
  </si>
  <si>
    <t>NFH_FOR_2017_107</t>
  </si>
  <si>
    <t>NFH_FOR_2017_110</t>
  </si>
  <si>
    <t>NFH_FOR_2017_115</t>
  </si>
  <si>
    <t>NFH_FOR_2017_118</t>
  </si>
  <si>
    <t>NFH_FOR_2017_124</t>
  </si>
  <si>
    <t>NFH_FOR_2017_126</t>
  </si>
  <si>
    <t>NFH_FOR_2017_129</t>
  </si>
  <si>
    <t>NFH_GAN_2000_101</t>
  </si>
  <si>
    <t>NFH_GAN_2000_102</t>
  </si>
  <si>
    <t>NFH_GAN_2000_108</t>
  </si>
  <si>
    <t>NFH_GAN_2000_109</t>
  </si>
  <si>
    <t>NFH_GAN_2000_110</t>
  </si>
  <si>
    <t>NFH_GAN_2000_111</t>
  </si>
  <si>
    <t>NFH_GAN_2017_002</t>
  </si>
  <si>
    <t>NFH_GAN_2017_003</t>
  </si>
  <si>
    <t>NFH_GAN_2017_004</t>
  </si>
  <si>
    <t>NFH_GAN_2017_005</t>
  </si>
  <si>
    <t>NFH_GAN_2017_006</t>
  </si>
  <si>
    <t>NFH_GAN_2017_007</t>
  </si>
  <si>
    <t>NFH_GAN_2017_008</t>
  </si>
  <si>
    <t>NFH_GAN_2017_009</t>
  </si>
  <si>
    <t>NFH_GAN_2017_010</t>
  </si>
  <si>
    <t>NFH_GAN_2017_011</t>
  </si>
  <si>
    <t>NFH_GAN_2017_012</t>
  </si>
  <si>
    <t>NFH_GAN_2017_013</t>
  </si>
  <si>
    <t>NFH_GAN_2017_014</t>
  </si>
  <si>
    <t>NFH_GAN_2017_015</t>
  </si>
  <si>
    <t>NFH_GAN_2017_016</t>
  </si>
  <si>
    <t>NFH_GAN_2017_017</t>
  </si>
  <si>
    <t>NFH_GAN_2017_018</t>
  </si>
  <si>
    <t>NFH_GAN_2017_019</t>
  </si>
  <si>
    <t>NFH_GAN_2017_020</t>
  </si>
  <si>
    <t>OOB_OHR_2011_001</t>
  </si>
  <si>
    <t>PPT_LNF_2016_001</t>
  </si>
  <si>
    <t>PPT_LNF_2016_002</t>
  </si>
  <si>
    <t>PPT_LNF_2016_003</t>
  </si>
  <si>
    <t>PPT_LNF_2016_004</t>
  </si>
  <si>
    <t>PPT_LNF_2016_005</t>
  </si>
  <si>
    <t>PPT_LNF_2016_006</t>
  </si>
  <si>
    <t>PPT_LNF_2016_007</t>
  </si>
  <si>
    <t>PPT_LNF_2016_008</t>
  </si>
  <si>
    <t>PPT_LNF_2016_009</t>
  </si>
  <si>
    <t>PPT_LNF_2016_010</t>
  </si>
  <si>
    <t>PPT_LNF_2016_011</t>
  </si>
  <si>
    <t>PPT_LNF_2016_012</t>
  </si>
  <si>
    <t>PPT_LNF_2016_013</t>
  </si>
  <si>
    <t>PPT_LNF_2016_014</t>
  </si>
  <si>
    <t>PPT_LNF_2016_017</t>
  </si>
  <si>
    <t>PPT_LNF_2016_018</t>
  </si>
  <si>
    <t>PPT_LNF_2016_019</t>
  </si>
  <si>
    <t>PPT_LNF_2016_020</t>
  </si>
  <si>
    <t>QUI_AND_2016_001</t>
  </si>
  <si>
    <t>QUI_AND_2016_002</t>
  </si>
  <si>
    <t>QUI_AND_2016_003</t>
  </si>
  <si>
    <t>QUI_AND_2016_004</t>
  </si>
  <si>
    <t>QUI_AND_2016_005</t>
  </si>
  <si>
    <t>QUI_AND_2016_006</t>
  </si>
  <si>
    <t>QUI_AND_2016_111</t>
  </si>
  <si>
    <t>QUI_BAT_2013_117</t>
  </si>
  <si>
    <t>QUI_BAT_2013_118</t>
  </si>
  <si>
    <t>QUI_BAT_2013_119</t>
  </si>
  <si>
    <t>QUI_BAT_2013_120</t>
  </si>
  <si>
    <t>QUI_BAT_2013_121</t>
  </si>
  <si>
    <t>QUI_BAT_2013_122</t>
  </si>
  <si>
    <t>QUI_BAT_2013_123</t>
  </si>
  <si>
    <t>QUI_BAT_2013_124</t>
  </si>
  <si>
    <t>QUI_CMC_2016_001</t>
  </si>
  <si>
    <t>QUI_CMC_2016_002</t>
  </si>
  <si>
    <t>QUI_CMC_2016_003</t>
  </si>
  <si>
    <t>QUI_CMC_2016_004</t>
  </si>
  <si>
    <t>QUI_CMC_2016_005</t>
  </si>
  <si>
    <t>QUI_CMC_2016_006</t>
  </si>
  <si>
    <t>QUI_CMC_2016_007</t>
  </si>
  <si>
    <t>QUI_CMC_2016_008</t>
  </si>
  <si>
    <t>QUI_CMC_2016_009</t>
  </si>
  <si>
    <t>QUI_CMC_2016_010</t>
  </si>
  <si>
    <t>QUI_CMC_2016_011</t>
  </si>
  <si>
    <t>QUI_CMC_2016_012</t>
  </si>
  <si>
    <t>QUI_CMC_2016_013</t>
  </si>
  <si>
    <t>QUI_CMC_2016_014</t>
  </si>
  <si>
    <t>QUI_CMC_2016_015</t>
  </si>
  <si>
    <t>QUI_CMC_2016_016</t>
  </si>
  <si>
    <t>QUI_CMC_2016_017</t>
  </si>
  <si>
    <t>QUI_CMC_2016_018</t>
  </si>
  <si>
    <t>QUI_FCC_2017_001</t>
  </si>
  <si>
    <t>QUI_FCC_2017_002</t>
  </si>
  <si>
    <t>QUI_FCC_2017_003</t>
  </si>
  <si>
    <t>QUI_FCC_2017_004</t>
  </si>
  <si>
    <t>QUI_FCC_2017_005</t>
  </si>
  <si>
    <t>QUI_FCC_2017_006</t>
  </si>
  <si>
    <t>QUI_FCC_2017_007</t>
  </si>
  <si>
    <t>QUI_FCC_2017_008</t>
  </si>
  <si>
    <t>QUI_FCC_2017_010</t>
  </si>
  <si>
    <t>QUI_FCC_2017_011</t>
  </si>
  <si>
    <t>QUI_FCC_2017_012</t>
  </si>
  <si>
    <t>QUI_JCC_2017_001</t>
  </si>
  <si>
    <t>QUI_JCC_2017_002</t>
  </si>
  <si>
    <t>QUI_JCC_2017_003</t>
  </si>
  <si>
    <t>QUI_JCC_2017_004</t>
  </si>
  <si>
    <t>QUI_JCC_2017_005</t>
  </si>
  <si>
    <t>QUI_JCC_2017_006</t>
  </si>
  <si>
    <t>QUI_JCC_2017_007</t>
  </si>
  <si>
    <t>QUI_JCC_2017_008</t>
  </si>
  <si>
    <t>QUI_JCC_2017_009</t>
  </si>
  <si>
    <t>QUI_JCC_2017_010</t>
  </si>
  <si>
    <t>QUI_JCC_2017_011</t>
  </si>
  <si>
    <t>QUI_JCC_2017_012</t>
  </si>
  <si>
    <t>QUI_JCC_2017_013</t>
  </si>
  <si>
    <t>QUI_JCC_2017_014</t>
  </si>
  <si>
    <t>QUI_JCC_2017_015</t>
  </si>
  <si>
    <t>QUI_LON_2011_216</t>
  </si>
  <si>
    <t>QUI_LON_2011_217</t>
  </si>
  <si>
    <t>QUI_LON_2011_218</t>
  </si>
  <si>
    <t>QUI_LON_2011_220</t>
  </si>
  <si>
    <t>QUI_LON_2011_221</t>
  </si>
  <si>
    <t>QUI_LON_2011_222</t>
  </si>
  <si>
    <t>QUI_LON_2011_223</t>
  </si>
  <si>
    <t>QUI_LON_2011_225</t>
  </si>
  <si>
    <t>QUI_LON_2011_226</t>
  </si>
  <si>
    <t>QUI_LON_2011_227</t>
  </si>
  <si>
    <t>QUI_LON_2011_230</t>
  </si>
  <si>
    <t>QUI_LON_2011_231</t>
  </si>
  <si>
    <t>QUI_LON_2011_232</t>
  </si>
  <si>
    <t>QUI_LON_2011_233</t>
  </si>
  <si>
    <t>QUI_LON_2016_001</t>
  </si>
  <si>
    <t>QUI_LON_2016_002</t>
  </si>
  <si>
    <t>QUI_LON_2016_003</t>
  </si>
  <si>
    <t>QUI_NFB_2016_001</t>
  </si>
  <si>
    <t>QUI_NFB_2016_002</t>
  </si>
  <si>
    <t>QUI_NFB_2016_003</t>
  </si>
  <si>
    <t>QUI_NFB_2016_004</t>
  </si>
  <si>
    <t>QUI_NFB_2016_005</t>
  </si>
  <si>
    <t>QUI_NFB_2016_006</t>
  </si>
  <si>
    <t>QUI_NFB_2016_007</t>
  </si>
  <si>
    <t>QUI_WAC_1997_006</t>
  </si>
  <si>
    <t>QUI_WAC_1997_007</t>
  </si>
  <si>
    <t>QUI_WAC_1997_008</t>
  </si>
  <si>
    <t>QUI_WAC_1997_011</t>
  </si>
  <si>
    <t>QUI_WAC_1997_012</t>
  </si>
  <si>
    <t>QUI_WAC_1997_013</t>
  </si>
  <si>
    <t>QUI_WAC_1997_014</t>
  </si>
  <si>
    <t>QUI_WAC_1997_015</t>
  </si>
  <si>
    <t>QUI_WAC_1997_016</t>
  </si>
  <si>
    <t>QUI_WAC_1997_017</t>
  </si>
  <si>
    <t>QUI_WAC_1997_018</t>
  </si>
  <si>
    <t>QUI_WAC_1997_019</t>
  </si>
  <si>
    <t>QUI_WAC_1997_020</t>
  </si>
  <si>
    <t>QUI_WAC_1997_021</t>
  </si>
  <si>
    <t>QUI_WAC_1997_022</t>
  </si>
  <si>
    <t>QUI_WAC_1997_023</t>
  </si>
  <si>
    <t>QUI_WAC_1997_024</t>
  </si>
  <si>
    <t>QUI_WAC_1997_025</t>
  </si>
  <si>
    <t>QUI_WAC_2016_001</t>
  </si>
  <si>
    <t>QUI_WAC_2016_002</t>
  </si>
  <si>
    <t>QUI_WAC_2016_004</t>
  </si>
  <si>
    <t>QUI_WAC_2016_005</t>
  </si>
  <si>
    <t>QUI_WAC_2016_006</t>
  </si>
  <si>
    <t>QUI_WAC_2016_008</t>
  </si>
  <si>
    <t>QUI_WAC_2016_009</t>
  </si>
  <si>
    <t>QUI_WAC_2016_011</t>
  </si>
  <si>
    <t>QUI_WAC_2016_012</t>
  </si>
  <si>
    <t>RBT_TRU_2010_001</t>
  </si>
  <si>
    <t>RBT_TRU_2010_002</t>
  </si>
  <si>
    <t>RBT_TRU_2010_003</t>
  </si>
  <si>
    <t>RBT_TRU_2010_004</t>
  </si>
  <si>
    <t>RBT_TRU_2010_005</t>
  </si>
  <si>
    <t>RBT_TRU_2010_006</t>
  </si>
  <si>
    <t>RBT_TRU_2010_008</t>
  </si>
  <si>
    <t>RBT_TRU_2010_009</t>
  </si>
  <si>
    <t>RBT_TRU_2010_010</t>
  </si>
  <si>
    <t>RBT_TRU_2010_011</t>
  </si>
  <si>
    <t>RBT_TRU_2010_012</t>
  </si>
  <si>
    <t>RBT_TRU_2010_013</t>
  </si>
  <si>
    <t>RBT_TRU_2010_014</t>
  </si>
  <si>
    <t>RBT_TRU_2010_015</t>
  </si>
  <si>
    <t>RBT_TRU_2010_016</t>
  </si>
  <si>
    <t>RBT_TRU_2010_017</t>
  </si>
  <si>
    <t>RBT_TRU_2010_018</t>
  </si>
  <si>
    <t>RBT_TRU_2010_019</t>
  </si>
  <si>
    <t>RBT_TRU_2010_020</t>
  </si>
  <si>
    <t>REE_CRA_2009_134</t>
  </si>
  <si>
    <t>REE_CRA_2009_135</t>
  </si>
  <si>
    <t>REE_CRA_2009_136</t>
  </si>
  <si>
    <t>REE_CRA_2009_137</t>
  </si>
  <si>
    <t>REE_CRA_2009_138</t>
  </si>
  <si>
    <t>REE_CRA_2009_139</t>
  </si>
  <si>
    <t>REE_CRA_2009_141</t>
  </si>
  <si>
    <t>REE_CRA_2009_142</t>
  </si>
  <si>
    <t>REE_CRA_2009_143</t>
  </si>
  <si>
    <t>REE_CRA_2009_144</t>
  </si>
  <si>
    <t>REE_CRA_2009_145</t>
  </si>
  <si>
    <t>REE_CRA_2009_146</t>
  </si>
  <si>
    <t>REE_CRA_2009_147</t>
  </si>
  <si>
    <t>REE_CRA_2009_148</t>
  </si>
  <si>
    <t>REE_CRA_2009_149</t>
  </si>
  <si>
    <t>REE_CRA_2009_150</t>
  </si>
  <si>
    <t>REE_CRA_2009_151</t>
  </si>
  <si>
    <t>REE_CRA_2009_152</t>
  </si>
  <si>
    <t>REE_CRA_2009_153</t>
  </si>
  <si>
    <t>REE_CRA_2009_154</t>
  </si>
  <si>
    <t>REE_CRA_2009_155</t>
  </si>
  <si>
    <t>REE_MHK_2000_003</t>
  </si>
  <si>
    <t>REE_MHK_2000_004</t>
  </si>
  <si>
    <t>REE_MHK_2000_005</t>
  </si>
  <si>
    <t>REE_MHK_2000_006</t>
  </si>
  <si>
    <t>REE_MHK_2000_009</t>
  </si>
  <si>
    <t>REE_MHK_2000_011</t>
  </si>
  <si>
    <t>REE_MHK_2000_012</t>
  </si>
  <si>
    <t>REE_MHK_2000_013</t>
  </si>
  <si>
    <t>REE_MHK_2000_014</t>
  </si>
  <si>
    <t>REE_MHK_2000_015</t>
  </si>
  <si>
    <t>REE_MHK_2000_016</t>
  </si>
  <si>
    <t>REE_MHK_2000_017</t>
  </si>
  <si>
    <t>REE_MHK_2000_021</t>
  </si>
  <si>
    <t>REE_MHK_2000_022</t>
  </si>
  <si>
    <t>REE_MHK_2000_023</t>
  </si>
  <si>
    <t>REE_MHK_2000_025</t>
  </si>
  <si>
    <t>REE_MHK_2000_026</t>
  </si>
  <si>
    <t>REE_MHK_2000_027</t>
  </si>
  <si>
    <t>REE_MHK_2000_028</t>
  </si>
  <si>
    <t>REE_MHK_2000_029</t>
  </si>
  <si>
    <t>REE_MHK_2000_031</t>
  </si>
  <si>
    <t>REE_MHK_2016_001</t>
  </si>
  <si>
    <t>REE_MHK_2016_002</t>
  </si>
  <si>
    <t>REE_MHK_2016_003</t>
  </si>
  <si>
    <t>REE_MHK_2016_004</t>
  </si>
  <si>
    <t>REE_MHK_2016_005</t>
  </si>
  <si>
    <t>REE_MRV_2016_001</t>
  </si>
  <si>
    <t>REE_MRV_2016_002</t>
  </si>
  <si>
    <t>REE_MRV_2016_003</t>
  </si>
  <si>
    <t>REE_MRV_2016_004</t>
  </si>
  <si>
    <t>REE_MRV_2016_005</t>
  </si>
  <si>
    <t>REE_TNY_2001_001</t>
  </si>
  <si>
    <t>REE_TNY_2001_002</t>
  </si>
  <si>
    <t>REE_TNY_2001_003</t>
  </si>
  <si>
    <t>REE_TNY_2001_004</t>
  </si>
  <si>
    <t>REE_TNY_2001_005</t>
  </si>
  <si>
    <t>REE_TNY_2001_006</t>
  </si>
  <si>
    <t>REE_TNY_2001_008</t>
  </si>
  <si>
    <t>REE_TNY_2001_009</t>
  </si>
  <si>
    <t>REE_TNY_2001_010</t>
  </si>
  <si>
    <t>REE_TNY_2001_011</t>
  </si>
  <si>
    <t>REE_TNY_2001_012</t>
  </si>
  <si>
    <t>REE_TNY_2001_013</t>
  </si>
  <si>
    <t>REE_TNY_2001_014</t>
  </si>
  <si>
    <t>REE_TNY_2001_015</t>
  </si>
  <si>
    <t>REE_TNY_2001_016</t>
  </si>
  <si>
    <t>REE_TNY_2001_017</t>
  </si>
  <si>
    <t>REE_TNY_2012_001</t>
  </si>
  <si>
    <t>REE_TNY_2012_002</t>
  </si>
  <si>
    <t>REE_TNY_2012_003</t>
  </si>
  <si>
    <t>ROC_FRZ_1997_005</t>
  </si>
  <si>
    <t>ROC_FRZ_1997_007</t>
  </si>
  <si>
    <t>ROC_FRZ_1997_009</t>
  </si>
  <si>
    <t>ROC_FRZ_1997_011</t>
  </si>
  <si>
    <t>ROC_FRZ_1997_022</t>
  </si>
  <si>
    <t>ROC_FRZ_1997_026</t>
  </si>
  <si>
    <t>ROC_FRZ_2000_023</t>
  </si>
  <si>
    <t>ROC_FRZ_2000_030</t>
  </si>
  <si>
    <t>ROC_FRZ_2000_032</t>
  </si>
  <si>
    <t>ROC_FRZ_2000_035</t>
  </si>
  <si>
    <t>ROC_FRZ_2000_039</t>
  </si>
  <si>
    <t>ROC_FRZ_2000_046</t>
  </si>
  <si>
    <t>ROC_FRZ_2017_001</t>
  </si>
  <si>
    <t>ROC_FRZ_2017_008</t>
  </si>
  <si>
    <t>ROC_FRZ_2017_009</t>
  </si>
  <si>
    <t>ROC_FRZ_2017_012</t>
  </si>
  <si>
    <t>ROC_FRZ_2017_015</t>
  </si>
  <si>
    <t>ROC_FRZ_2017_026</t>
  </si>
  <si>
    <t>ROC_FRZ_2017_028</t>
  </si>
  <si>
    <t>ROC_FRZ_2017_035</t>
  </si>
  <si>
    <t>ROC_FRZ_2017_037</t>
  </si>
  <si>
    <t>ROC_FRZ_2017_040</t>
  </si>
  <si>
    <t>ROC_FRZ_2017_041</t>
  </si>
  <si>
    <t>ROC_FRZ_2017_047</t>
  </si>
  <si>
    <t>ROC_FRZ_2017_051</t>
  </si>
  <si>
    <t>ROC_FRZ_2017_052</t>
  </si>
  <si>
    <t>ROC_FRZ_2017_062</t>
  </si>
  <si>
    <t>ROC_FRZ_2017_063</t>
  </si>
  <si>
    <t>ROC_FRZ_2017_069</t>
  </si>
  <si>
    <t>ROC_FRZ_2017_070</t>
  </si>
  <si>
    <t>ROC_FRZ_2017_075</t>
  </si>
  <si>
    <t>ROC_FRZ_2017_076</t>
  </si>
  <si>
    <t>ROC_ROC_2009_001</t>
  </si>
  <si>
    <t>ROC_ROC_2009_002</t>
  </si>
  <si>
    <t>ROC_ROC_2009_003</t>
  </si>
  <si>
    <t>ROC_ROC_2009_004</t>
  </si>
  <si>
    <t>ROC_ROC_2009_005</t>
  </si>
  <si>
    <t>ROC_ROC_2009_006</t>
  </si>
  <si>
    <t>ROC_ROC_2009_007</t>
  </si>
  <si>
    <t>ROC_ROC_2009_008</t>
  </si>
  <si>
    <t>ROC_ROC_2009_009</t>
  </si>
  <si>
    <t>ROC_ROC_2009_010</t>
  </si>
  <si>
    <t>ROC_ROC_2009_011</t>
  </si>
  <si>
    <t>ROC_ROC_2009_012</t>
  </si>
  <si>
    <t>ROC_ROC_2009_013</t>
  </si>
  <si>
    <t>ROC_ROC_2009_014</t>
  </si>
  <si>
    <t>ROC_ROC_2017_001</t>
  </si>
  <si>
    <t>ROC_ROC_2017_002</t>
  </si>
  <si>
    <t>ROC_ROC_2017_003</t>
  </si>
  <si>
    <t>ROC_ROC_2017_004</t>
  </si>
  <si>
    <t>ROC_ROC_2017_005</t>
  </si>
  <si>
    <t>ROC_ROC_2017_006</t>
  </si>
  <si>
    <t>ROC_ROC_2017_007</t>
  </si>
  <si>
    <t>ROC_ROC_2017_008</t>
  </si>
  <si>
    <t>ROC_TOJ_2017_001</t>
  </si>
  <si>
    <t>ROC_TOJ_2017_003</t>
  </si>
  <si>
    <t>ROC_TOJ_2017_004</t>
  </si>
  <si>
    <t>ROC_TOJ_2017_008</t>
  </si>
  <si>
    <t>ROC_TOJ_2017_011</t>
  </si>
  <si>
    <t>ROC_TOJ_2017_012</t>
  </si>
  <si>
    <t>ROC_TOJ_2017_016</t>
  </si>
  <si>
    <t>ROC_TOJ_2017_020</t>
  </si>
  <si>
    <t>ROC_TOJ_2017_021</t>
  </si>
  <si>
    <t>ROC_TOJ_2017_023</t>
  </si>
  <si>
    <t>ROC_TOJ_2017_025</t>
  </si>
  <si>
    <t>ROC_TOJ_2017_026</t>
  </si>
  <si>
    <t>ROC_TOJ_2017_030</t>
  </si>
  <si>
    <t>ROC_TOJ_2017_032</t>
  </si>
  <si>
    <t>ROC_TOJ_2017_036</t>
  </si>
  <si>
    <t>ROC_TOJ_2017_037</t>
  </si>
  <si>
    <t>ROC_TOJ_2017_040</t>
  </si>
  <si>
    <t>ROC_TOJ_2017_044</t>
  </si>
  <si>
    <t>ROC_TOJ_2017_046</t>
  </si>
  <si>
    <t>ROC_TOJ_2017_050</t>
  </si>
  <si>
    <t>ROC_WLN_2009_001</t>
  </si>
  <si>
    <t>ROC_WLN_2009_002</t>
  </si>
  <si>
    <t>ROC_WLN_2009_003</t>
  </si>
  <si>
    <t>ROC_WLN_2009_004</t>
  </si>
  <si>
    <t>ROC_WLN_2009_005</t>
  </si>
  <si>
    <t>ROC_WLN_2009_006</t>
  </si>
  <si>
    <t>ROC_WLN_2009_007</t>
  </si>
  <si>
    <t>ROC_WLN_2009_008</t>
  </si>
  <si>
    <t>ROC_WLN_2009_009</t>
  </si>
  <si>
    <t>ROC_WLN_2009_010</t>
  </si>
  <si>
    <t>ROC_WLN_2009_011</t>
  </si>
  <si>
    <t>ROC_WLN_2009_012</t>
  </si>
  <si>
    <t>ROC_WLN_2009_013</t>
  </si>
  <si>
    <t>ROC_WLN_2009_014</t>
  </si>
  <si>
    <t>ROC_WLN_2009_015</t>
  </si>
  <si>
    <t>ROC_WLN_2009_016</t>
  </si>
  <si>
    <t>ROC_WLN_2009_017</t>
  </si>
  <si>
    <t>ROC_WLN_2009_018</t>
  </si>
  <si>
    <t>ROC_WLN_2009_019</t>
  </si>
  <si>
    <t>ROC_WLN_2009_333</t>
  </si>
  <si>
    <t>ROC_WLN_2017_001</t>
  </si>
  <si>
    <t>ROC_WLN_2017_002</t>
  </si>
  <si>
    <t>ROC_WLN_2017_003</t>
  </si>
  <si>
    <t>ROC_WLN_2017_004</t>
  </si>
  <si>
    <t>ROC_WLN_2017_005</t>
  </si>
  <si>
    <t>ROC_WLN_2017_006</t>
  </si>
  <si>
    <t>ROC_WLN_2017_007</t>
  </si>
  <si>
    <t>ROC_WLN_2017_008</t>
  </si>
  <si>
    <t>ROC_WLN_2017_009</t>
  </si>
  <si>
    <t>ROC_WLN_2017_010</t>
  </si>
  <si>
    <t>SFH_2BO_2016_001</t>
  </si>
  <si>
    <t>SFH_2BO_2016_002</t>
  </si>
  <si>
    <t>SFH_2BO_2016_003</t>
  </si>
  <si>
    <t>SFH_2BO_2016_004</t>
  </si>
  <si>
    <t>SFH_2BO_2016_005</t>
  </si>
  <si>
    <t>SFH_2BO_2016_006</t>
  </si>
  <si>
    <t>SFH_2BO_2016_007</t>
  </si>
  <si>
    <t>SFH_2BO_2016_008</t>
  </si>
  <si>
    <t>SFH_2BO_2016_009</t>
  </si>
  <si>
    <t>SFH_2BO_2016_010</t>
  </si>
  <si>
    <t>SFH_2BO_2016_011</t>
  </si>
  <si>
    <t>SFH_2BO_2016_012</t>
  </si>
  <si>
    <t>SFH_2BO_2016_013</t>
  </si>
  <si>
    <t>SFH_2BO_2016_014</t>
  </si>
  <si>
    <t>SFH_2BO_2016_015</t>
  </si>
  <si>
    <t>SFH_2BO_2016_016</t>
  </si>
  <si>
    <t>SFH_4BO_2016_017</t>
  </si>
  <si>
    <t>SFH_4BO_2016_018</t>
  </si>
  <si>
    <t>SFH_4BO_2016_019</t>
  </si>
  <si>
    <t>SFH_4BO_2016_020</t>
  </si>
  <si>
    <t>SFH_4BO_2016_021</t>
  </si>
  <si>
    <t>SFH_4BO_2016_022</t>
  </si>
  <si>
    <t>SFH_4BO_2016_023</t>
  </si>
  <si>
    <t>SFH_4BO_2016_024</t>
  </si>
  <si>
    <t>SFH_4BO_2016_025</t>
  </si>
  <si>
    <t>SFH_4BO_2016_026</t>
  </si>
  <si>
    <t>SFH_4BO_2016_027</t>
  </si>
  <si>
    <t>SFH_4BO_2016_028</t>
  </si>
  <si>
    <t>SFH_DIX_2011_355</t>
  </si>
  <si>
    <t>SFH_DIX_2011_356</t>
  </si>
  <si>
    <t>SFH_DIX_2011_357</t>
  </si>
  <si>
    <t>SFH_DIX_2011_358</t>
  </si>
  <si>
    <t>SFH_DIX_2011_359</t>
  </si>
  <si>
    <t>SFH_DIX_2011_362</t>
  </si>
  <si>
    <t>SFH_DIX_2011_363</t>
  </si>
  <si>
    <t>SFH_DIX_2014_001</t>
  </si>
  <si>
    <t>SFH_DIX_2014_002</t>
  </si>
  <si>
    <t>SFH_DIX_2014_004</t>
  </si>
  <si>
    <t>SFH_INC_1998_001</t>
  </si>
  <si>
    <t>SFH_INC_1998_002</t>
  </si>
  <si>
    <t>SFH_INC_1998_003</t>
  </si>
  <si>
    <t>SFH_INC_1998_006</t>
  </si>
  <si>
    <t>SFH_INC_1998_008</t>
  </si>
  <si>
    <t>SFH_INC_1998_009</t>
  </si>
  <si>
    <t>SFH_INC_1998_010</t>
  </si>
  <si>
    <t>SFH_INC_2000_104</t>
  </si>
  <si>
    <t>SFH_INC_2000_107</t>
  </si>
  <si>
    <t>SFH_INC_2000_118</t>
  </si>
  <si>
    <t>SFH_INC_2000_121</t>
  </si>
  <si>
    <t>SFH_INC_2013_011</t>
  </si>
  <si>
    <t>SFH_INC_2013_012</t>
  </si>
  <si>
    <t>SFH_INC_2016_001</t>
  </si>
  <si>
    <t>SFH_INC_2016_002</t>
  </si>
  <si>
    <t>SFH_LEE_2016_001</t>
  </si>
  <si>
    <t>SFH_LEE_2016_002</t>
  </si>
  <si>
    <t>SFH_LEE_2016_003</t>
  </si>
  <si>
    <t>SFH_LEE_2016_005</t>
  </si>
  <si>
    <t>SFH_LEE_2016_006</t>
  </si>
  <si>
    <t>SFH_LEE_2016_007</t>
  </si>
  <si>
    <t>SFH_LEE_2016_008</t>
  </si>
  <si>
    <t>SFH_LEE_2016_013</t>
  </si>
  <si>
    <t>SFH_LEE_2016_014</t>
  </si>
  <si>
    <t>SFH_LEE_2016_015</t>
  </si>
  <si>
    <t>SFH_LEE_2016_016</t>
  </si>
  <si>
    <t>SFH_LEE_2016_017</t>
  </si>
  <si>
    <t>SFH_LNG_2012_001</t>
  </si>
  <si>
    <t>SFH_LNG_2012_002</t>
  </si>
  <si>
    <t>SFH_LNG_2012_003</t>
  </si>
  <si>
    <t>SFH_LNG_2012_004</t>
  </si>
  <si>
    <t>SFH_LNG_2012_005</t>
  </si>
  <si>
    <t>SFH_NFG_2009_217</t>
  </si>
  <si>
    <t>SFH_NFG_2009_218</t>
  </si>
  <si>
    <t>SFH_NFG_2009_219</t>
  </si>
  <si>
    <t>SFH_NFG_2009_220</t>
  </si>
  <si>
    <t>SFH_NFG_2009_221</t>
  </si>
  <si>
    <t>SFH_NFG_2009_222</t>
  </si>
  <si>
    <t>SFH_NFG_2009_223</t>
  </si>
  <si>
    <t>SFH_NFG_2009_224</t>
  </si>
  <si>
    <t>SFH_PEC_2018_003</t>
  </si>
  <si>
    <t>SFH_PEC_2018_004</t>
  </si>
  <si>
    <t>SFH_PEC_2018_005</t>
  </si>
  <si>
    <t>SFH_PEC_2018_006</t>
  </si>
  <si>
    <t>SFH_PEC_2018_007</t>
  </si>
  <si>
    <t>SFH_PEC_2018_008</t>
  </si>
  <si>
    <t>SFH_PEC_2018_009</t>
  </si>
  <si>
    <t>SFH_PEC_2018_010</t>
  </si>
  <si>
    <t>SFH_PEC_2018_011</t>
  </si>
  <si>
    <t>SFH_PEC_2018_012</t>
  </si>
  <si>
    <t>SFH_PEC_2018_014</t>
  </si>
  <si>
    <t>SFH_PEC_2018_015</t>
  </si>
  <si>
    <t>SFH_PEC_2018_016</t>
  </si>
  <si>
    <t>SFH_PEC_2018_019</t>
  </si>
  <si>
    <t>SFH_PEC_2018_020</t>
  </si>
  <si>
    <t>SFH_PEC_2018_021</t>
  </si>
  <si>
    <t>SFH_PEC_2018_022</t>
  </si>
  <si>
    <t>SFH_PEC_2018_025</t>
  </si>
  <si>
    <t>SFH_PEC_2018_028</t>
  </si>
  <si>
    <t>SFL_SEC_2010_159</t>
  </si>
  <si>
    <t>SFL_SEC_2010_160</t>
  </si>
  <si>
    <t>SFL_SEC_2010_161</t>
  </si>
  <si>
    <t>SFL_SEC_2010_162</t>
  </si>
  <si>
    <t>SFL_SEC_2010_163</t>
  </si>
  <si>
    <t>SFL_SEC_2010_164</t>
  </si>
  <si>
    <t>SFL_SHE_2010_210</t>
  </si>
  <si>
    <t>SFL_SHE_2010_211</t>
  </si>
  <si>
    <t>SFL_SHE_2010_212</t>
  </si>
  <si>
    <t>SFL_SNO_2010_450</t>
  </si>
  <si>
    <t>SFL_SNO_2010_451</t>
  </si>
  <si>
    <t>SFL_SNO_2010_452</t>
  </si>
  <si>
    <t>SFL_SNO_2010_453</t>
  </si>
  <si>
    <t>SFL_SNO_2010_454</t>
  </si>
  <si>
    <t>SFL_SNO_2010_455</t>
  </si>
  <si>
    <t>SFL_SNO_2010_456</t>
  </si>
  <si>
    <t>SFL_SNO_2010_457</t>
  </si>
  <si>
    <t>SFL_SNO_2010_458</t>
  </si>
  <si>
    <t>SFL_SNO_2010_459</t>
  </si>
  <si>
    <t>SFL_TRB_2010_103</t>
  </si>
  <si>
    <t>SFL_TRB_2010_104</t>
  </si>
  <si>
    <t>SFL_TRB_2010_105</t>
  </si>
  <si>
    <t>SFL_TRB_2010_106</t>
  </si>
  <si>
    <t>SFL_TRB_2010_107</t>
  </si>
  <si>
    <t>SFL_TRB_2010_110</t>
  </si>
  <si>
    <t>SFL_TRB_2010_111</t>
  </si>
  <si>
    <t>SFL_TRB_2010_112</t>
  </si>
  <si>
    <t>SFL_TRB_2010_113</t>
  </si>
  <si>
    <t>SFL_TRB_2010_114</t>
  </si>
  <si>
    <t>SFL_TRB_2010_115</t>
  </si>
  <si>
    <t>STE_BGA_2000_002</t>
  </si>
  <si>
    <t>STE_BGA_2000_013</t>
  </si>
  <si>
    <t>STE_BGA_2000_014</t>
  </si>
  <si>
    <t>STE_CWC_2000_001</t>
  </si>
  <si>
    <t>STE_CWC_2000_002</t>
  </si>
  <si>
    <t>STE_CWC_2000_003</t>
  </si>
  <si>
    <t>STE_CWC_2000_004</t>
  </si>
  <si>
    <t>STE_CWC_2000_006</t>
  </si>
  <si>
    <t>STE_CWC_2000_007</t>
  </si>
  <si>
    <t>STE_CWC_2000_008</t>
  </si>
  <si>
    <t>STE_CWC_2000_011</t>
  </si>
  <si>
    <t>STE_CWC_2000_012</t>
  </si>
  <si>
    <t>STE_CWC_2000_013</t>
  </si>
  <si>
    <t>STE_CWC_2000_014</t>
  </si>
  <si>
    <t>STE_CWC_2000_015</t>
  </si>
  <si>
    <t>STE_CWC_2000_016</t>
  </si>
  <si>
    <t>STE_CWC_2000_017</t>
  </si>
  <si>
    <t>STE_CWC_2000_018</t>
  </si>
  <si>
    <t>STE_LTA_2000_005</t>
  </si>
  <si>
    <t>STE_LTA_2000_007</t>
  </si>
  <si>
    <t>STE_LTA_2000_017</t>
  </si>
  <si>
    <t>STE_MSQ_2000_008</t>
  </si>
  <si>
    <t>STE_MSQ_2000_009</t>
  </si>
  <si>
    <t>STE_MSQ_2000_010</t>
  </si>
  <si>
    <t>STE_MSQ_2000_013</t>
  </si>
  <si>
    <t>STE_PKC_2000_007</t>
  </si>
  <si>
    <t>STE_PKC_2000_008</t>
  </si>
  <si>
    <t>SUM_MOH_2013_166</t>
  </si>
  <si>
    <t>SUM_MOH_2013_167</t>
  </si>
  <si>
    <t>SUM_MOH_2013_168</t>
  </si>
  <si>
    <t>SUM_MOH_2013_173</t>
  </si>
  <si>
    <t>SUM_MOH_2013_205</t>
  </si>
  <si>
    <t>SUM_MOH_2013_206</t>
  </si>
  <si>
    <t>SUM_MOH_2013_207</t>
  </si>
  <si>
    <t>SUM_MOH_2013_208</t>
  </si>
  <si>
    <t>SUM_MOH_2013_209</t>
  </si>
  <si>
    <t>SUM_MOH_2013_210</t>
  </si>
  <si>
    <t>SUM_MOH_2013_211</t>
  </si>
  <si>
    <t>SUM_MOH_2013_212</t>
  </si>
  <si>
    <t>SUM_MOH_2013_213</t>
  </si>
  <si>
    <t>SUM_MOH_2013_217</t>
  </si>
  <si>
    <t>SUM_MOH_2013_219</t>
  </si>
  <si>
    <t>TRU_POL_2016_007</t>
  </si>
  <si>
    <t>TRU_POL_2016_008</t>
  </si>
  <si>
    <t>TRU_POL_2016_010</t>
  </si>
  <si>
    <t>TRU_POL_2016_011</t>
  </si>
  <si>
    <t>TRU_POL_2016_012</t>
  </si>
  <si>
    <t>TRU_POL_2016_013</t>
  </si>
  <si>
    <t>TRU_POL_2016_015</t>
  </si>
  <si>
    <t>TRU_POL_2016_016</t>
  </si>
  <si>
    <t>TRU_POL_2016_017</t>
  </si>
  <si>
    <t>TRU_POL_2016_018</t>
  </si>
  <si>
    <t>TRU_POL_2016_022</t>
  </si>
  <si>
    <t>TRU_POL_2016_023</t>
  </si>
  <si>
    <t>TRU_POL_2016_024</t>
  </si>
  <si>
    <t>TRU_POL_2016_025</t>
  </si>
  <si>
    <t>TRU_POL_2016_029</t>
  </si>
  <si>
    <t>TRU_POL_2016_030</t>
  </si>
  <si>
    <t>TRU_POL_2016_031</t>
  </si>
  <si>
    <t>TRU_POL_2016_032</t>
  </si>
  <si>
    <t>TRU_POL_2016_033</t>
  </si>
  <si>
    <t>TRU_POL_2016_037</t>
  </si>
  <si>
    <t>UPT_MEI_2017_001</t>
  </si>
  <si>
    <t>UPT_MEI_2017_003</t>
  </si>
  <si>
    <t>UPT_MEI_2017_005</t>
  </si>
  <si>
    <t>UPT_MEI_2017_008</t>
  </si>
  <si>
    <t>UPT_MEI_2017_009</t>
  </si>
  <si>
    <t>UPT_MEI_2017_011</t>
  </si>
  <si>
    <t>UPT_MEI_2017_012</t>
  </si>
  <si>
    <t>UPT_MEI_2017_016</t>
  </si>
  <si>
    <t>UPT_MEI_2017_018</t>
  </si>
  <si>
    <t>UPT_MEI_2017_019</t>
  </si>
  <si>
    <t>UPT_MEI_2017_024</t>
  </si>
  <si>
    <t>UPT_MEI_2017_027</t>
  </si>
  <si>
    <t>UPT_MEI_2017_030</t>
  </si>
  <si>
    <t>UPT_MEI_2017_039</t>
  </si>
  <si>
    <t>UPT_MEI_2017_043</t>
  </si>
  <si>
    <t>UPT_MEI_2017_044</t>
  </si>
  <si>
    <t>UPT_MEI_2017_050</t>
  </si>
  <si>
    <t>UPT_MEI_2017_052</t>
  </si>
  <si>
    <t>UPT_MEI_2017_055</t>
  </si>
  <si>
    <t>UPT_MEI_2017_059</t>
  </si>
  <si>
    <t>WAL_BYD_2015_001</t>
  </si>
  <si>
    <t>WAL_BYD_2015_002</t>
  </si>
  <si>
    <t>WAL_BYD_2015_003</t>
  </si>
  <si>
    <t>WAL_BYD_2015_004</t>
  </si>
  <si>
    <t>WAL_BYD_2015_005</t>
  </si>
  <si>
    <t>WAL_BYD_2015_006</t>
  </si>
  <si>
    <t>WAL_BYD_2015_007</t>
  </si>
  <si>
    <t>WAL_BYD_2015_008</t>
  </si>
  <si>
    <t>WAL_BYD_2015_009</t>
  </si>
  <si>
    <t>WAL_BYD_2015_010</t>
  </si>
  <si>
    <t>WAL_BYD_2015_011</t>
  </si>
  <si>
    <t>WAL_BYD_2015_012</t>
  </si>
  <si>
    <t>WAL_BYD_2015_013</t>
  </si>
  <si>
    <t>WAL_BYD_2015_014</t>
  </si>
  <si>
    <t>WAL_BYD_2015_015</t>
  </si>
  <si>
    <t>WAL_BYD_2015_016</t>
  </si>
  <si>
    <t>WAL_BYD_2015_017</t>
  </si>
  <si>
    <t>WAL_BYD_2015_018</t>
  </si>
  <si>
    <t>WAL_BYD_2015_019</t>
  </si>
  <si>
    <t>WAL_BYD_2015_020</t>
  </si>
  <si>
    <t>WAL_BYD_2015_022</t>
  </si>
  <si>
    <t>WAL_BYD_2015_037</t>
  </si>
  <si>
    <t>WAL_BYD_2015_038</t>
  </si>
  <si>
    <t>WAL_BYD_2015_039</t>
  </si>
  <si>
    <t>WAL_BYD_2015_040</t>
  </si>
  <si>
    <t>WAL_BYD_2015_041</t>
  </si>
  <si>
    <t>WAL_BYD_2015_042</t>
  </si>
  <si>
    <t>WAL_BYD_2015_043</t>
  </si>
  <si>
    <t>WAL_BYD_2015_044</t>
  </si>
  <si>
    <t>WAL_BYD_2015_045</t>
  </si>
  <si>
    <t>WAL_BYD_2015_046</t>
  </si>
  <si>
    <t>WAL_BYD_2015_047</t>
  </si>
  <si>
    <t>WAL_BYD_2015_048</t>
  </si>
  <si>
    <t>WAL_BYD_2015_113</t>
  </si>
  <si>
    <t>WAL_BYD_2015_114</t>
  </si>
  <si>
    <t>WAL_BYD_2015_115</t>
  </si>
  <si>
    <t>WAL_BYD_2015_116</t>
  </si>
  <si>
    <t>WAL_BYD_2015_117</t>
  </si>
  <si>
    <t>WAL_BYD_2015_118</t>
  </si>
  <si>
    <t>WAL_BYD_2015_119</t>
  </si>
  <si>
    <t>WAL_BYD_2015_120</t>
  </si>
  <si>
    <t>WAL_BYD_2015_121</t>
  </si>
  <si>
    <t>WAL_BYD_2015_122</t>
  </si>
  <si>
    <t>WAL_BYD_2015_123</t>
  </si>
  <si>
    <t>WAL_BYD_2015_124</t>
  </si>
  <si>
    <t>WAL_BYD_2015_125</t>
  </si>
  <si>
    <t>WAL_BYD_2015_213</t>
  </si>
  <si>
    <t>WAL_BYD_2015_214</t>
  </si>
  <si>
    <t>WAL_BYD_2015_215</t>
  </si>
  <si>
    <t>WAL_BYD_2015_216</t>
  </si>
  <si>
    <t>WAL_BYD_2015_217</t>
  </si>
  <si>
    <t>WAL_BYD_2015_218</t>
  </si>
  <si>
    <t>WAL_BYD_2015_219</t>
  </si>
  <si>
    <t>WAL_BYD_2015_220</t>
  </si>
  <si>
    <t>WAL_BYD_2015_221</t>
  </si>
  <si>
    <t>WAL_BYD_2015_223</t>
  </si>
  <si>
    <t>WAL_BYD_2015_224</t>
  </si>
  <si>
    <t>WAL_BYD_2015_225</t>
  </si>
  <si>
    <t>WAL_LWF_2015_001</t>
  </si>
  <si>
    <t>WAL_LWF_2015_002</t>
  </si>
  <si>
    <t>WAL_LWF_2015_003</t>
  </si>
  <si>
    <t>WAL_LWF_2015_004</t>
  </si>
  <si>
    <t>WAL_LWF_2015_005</t>
  </si>
  <si>
    <t>WAL_LWF_2015_006</t>
  </si>
  <si>
    <t>WAL_LWF_2015_007</t>
  </si>
  <si>
    <t>WAL_LWF_2015_008</t>
  </si>
  <si>
    <t>WAL_LWF_2015_009</t>
  </si>
  <si>
    <t>WAL_LWF_2015_010</t>
  </si>
  <si>
    <t>WAL_MIL_2015_001</t>
  </si>
  <si>
    <t>WAL_MIL_2015_002</t>
  </si>
  <si>
    <t>WAL_MIL_2015_004</t>
  </si>
  <si>
    <t>WAL_MIL_2015_005</t>
  </si>
  <si>
    <t>WAL_MIL_2015_006</t>
  </si>
  <si>
    <t>WAL_MIL_2015_007</t>
  </si>
  <si>
    <t>WAL_MIL_2015_008</t>
  </si>
  <si>
    <t>WAL_MIL_2015_009</t>
  </si>
  <si>
    <t>WAL_MIL_2015_010</t>
  </si>
  <si>
    <t>WAL_MIL_2015_011</t>
  </si>
  <si>
    <t>WAL_MIL_2015_012</t>
  </si>
  <si>
    <t>WAL_MIL_2015_013</t>
  </si>
  <si>
    <t>WAL_MIL_2015_014</t>
  </si>
  <si>
    <t>WAL_MIL_2015_018</t>
  </si>
  <si>
    <t>WAL_MIL_2015_019</t>
  </si>
  <si>
    <t>WAL_MIL_2015_020</t>
  </si>
  <si>
    <t>WAL_MIL_2015_021</t>
  </si>
  <si>
    <t>WAL_MIL_2015_022</t>
  </si>
  <si>
    <t>WAL_MIL_2015_023</t>
  </si>
  <si>
    <t>WAL_MIL_2015_024</t>
  </si>
  <si>
    <t>WAL_MIL_2015_025</t>
  </si>
  <si>
    <t>WAL_MIL_2015_026</t>
  </si>
  <si>
    <t>WAL_MIL_2015_030</t>
  </si>
  <si>
    <t>WAL_MIL_2015_031</t>
  </si>
  <si>
    <t>WAL_MIL_2015_032</t>
  </si>
  <si>
    <t>WAL_MIL_2015_038</t>
  </si>
  <si>
    <t>WAL_MIL_2015_039</t>
  </si>
  <si>
    <t>WAL_MIL_2015_040</t>
  </si>
  <si>
    <t>WAL_MIL_2017_001</t>
  </si>
  <si>
    <t>WAL_MIL_2017_003</t>
  </si>
  <si>
    <t>WAL_MIL_2017_005</t>
  </si>
  <si>
    <t>WAL_MIL_2017_007</t>
  </si>
  <si>
    <t>WAL_MIL_2017_010</t>
  </si>
  <si>
    <t>WAL_MIL_2017_011</t>
  </si>
  <si>
    <t>WAL_MIL_2017_013</t>
  </si>
  <si>
    <t>WAL_MIL_2017_015</t>
  </si>
  <si>
    <t>WAL_MIL_2017_018</t>
  </si>
  <si>
    <t>WAL_MIL_2017_019</t>
  </si>
  <si>
    <t>WAL_MIL_2017_021</t>
  </si>
  <si>
    <t>WAL_MIL_2017_026</t>
  </si>
  <si>
    <t>WAL_MIL_2017_027</t>
  </si>
  <si>
    <t>WAL_MIL_2017_030</t>
  </si>
  <si>
    <t>WAL_MIL_2017_032</t>
  </si>
  <si>
    <t>WAL_MIL_2017_033</t>
  </si>
  <si>
    <t>WAL_MIL_2017_034</t>
  </si>
  <si>
    <t>WAL_MIL_2017_036</t>
  </si>
  <si>
    <t>WAL_MPH_2011_002</t>
  </si>
  <si>
    <t>WAL_MPH_2011_003</t>
  </si>
  <si>
    <t>WAL_MPH_2011_004</t>
  </si>
  <si>
    <t>WAL_MPH_2011_005</t>
  </si>
  <si>
    <t>WAL_MPH_2011_006</t>
  </si>
  <si>
    <t>WAL_MPH_2011_007</t>
  </si>
  <si>
    <t>WAL_MPH_2011_008</t>
  </si>
  <si>
    <t>WAL_MPH_2011_009</t>
  </si>
  <si>
    <t>WAL_MPH_2011_010</t>
  </si>
  <si>
    <t>WAL_MPH_2011_011</t>
  </si>
  <si>
    <t>WAL_MPH_2011_016</t>
  </si>
  <si>
    <t>WAL_MPH_2011_017</t>
  </si>
  <si>
    <t>WAL_SIL_2015_001</t>
  </si>
  <si>
    <t>WAL_SIL_2015_002</t>
  </si>
  <si>
    <t>WAL_SIL_2015_003</t>
  </si>
  <si>
    <t>WAL_SIL_2015_004</t>
  </si>
  <si>
    <t>WAL_SIL_2015_005</t>
  </si>
  <si>
    <t>WAL_SIL_2015_006</t>
  </si>
  <si>
    <t>WAL_SIL_2015_007</t>
  </si>
  <si>
    <t>WAL_SLK_2015_001</t>
  </si>
  <si>
    <t>WAL_SLK_2015_002</t>
  </si>
  <si>
    <t>WAL_SLK_2015_003</t>
  </si>
  <si>
    <t>WAL_SLK_2015_004</t>
  </si>
  <si>
    <t>WAL_SLK_2015_005</t>
  </si>
  <si>
    <t>WAL_SLK_2015_006</t>
  </si>
  <si>
    <t>WAL_SLK_2015_007</t>
  </si>
  <si>
    <t>WAL_SLK_2015_008</t>
  </si>
  <si>
    <t>WAL_SLK_2015_009</t>
  </si>
  <si>
    <t>WAL_SLK_2015_010</t>
  </si>
  <si>
    <t>WAL_SLK_2015_011</t>
  </si>
  <si>
    <t>WAL_SLK_2015_013</t>
  </si>
  <si>
    <t>WAL_SLK_2015_014</t>
  </si>
  <si>
    <t>WAL_SLK_2015_015</t>
  </si>
  <si>
    <t>WAL_SLK_2015_016</t>
  </si>
  <si>
    <t>WAL_SLK_2015_017</t>
  </si>
  <si>
    <t>WAL_SLK_2015_018</t>
  </si>
  <si>
    <t>WAL_SLK_2015_019</t>
  </si>
  <si>
    <t>WAL_SLK_2015_020</t>
  </si>
  <si>
    <t>WAL_SLK_2015_021</t>
  </si>
  <si>
    <t>WAL_SLK_2015_022</t>
  </si>
  <si>
    <t>WAL_SLK_2015_023</t>
  </si>
  <si>
    <t>WAL_SLK_2015_024</t>
  </si>
  <si>
    <t>WAL_SLK_2015_025</t>
  </si>
  <si>
    <t>WAL_SLK_2015_026</t>
  </si>
  <si>
    <t>WAL_SLK_2015_027</t>
  </si>
  <si>
    <t>WAL_SLK_2015_029</t>
  </si>
  <si>
    <t>WAL_SLK_2015_030</t>
  </si>
  <si>
    <t>WAL_UWF_2015_002</t>
  </si>
  <si>
    <t>WAL_UWF_2015_003</t>
  </si>
  <si>
    <t>WAL_UWF_2015_004</t>
  </si>
  <si>
    <t>WAL_UWF_2015_005</t>
  </si>
  <si>
    <t>WAL_UWF_2015_006</t>
  </si>
  <si>
    <t>WAL_UWF_2015_007</t>
  </si>
  <si>
    <t>WAL_UWF_2015_008</t>
  </si>
  <si>
    <t>WAL_UWF_2015_010</t>
  </si>
  <si>
    <t>WAL_UWF_2015_011</t>
  </si>
  <si>
    <t>WAL_UWF_2015_012</t>
  </si>
  <si>
    <t>WAL_UWF_2015_013</t>
  </si>
  <si>
    <t>WAL_UWF_2015_014</t>
  </si>
  <si>
    <t>WAL_UWF_2015_015</t>
  </si>
  <si>
    <t>WWH_WHO_2011_010</t>
  </si>
  <si>
    <t>WWH_WHO_2011_016</t>
  </si>
  <si>
    <t>WWH_WHO_2011_024</t>
  </si>
  <si>
    <t>WWH_WHO_2011_034</t>
  </si>
  <si>
    <t>WWH_WHO_2011_036</t>
  </si>
  <si>
    <t>WWH_WHO_2011_038</t>
  </si>
  <si>
    <t>WWH_WHO_2011_041</t>
  </si>
  <si>
    <t>WWH_WHO_2011_044</t>
  </si>
  <si>
    <t>WWH_WHO_2011_047</t>
  </si>
  <si>
    <t>WWH_WIL_1996_015</t>
  </si>
  <si>
    <t>WWH_WIL_1996_019</t>
  </si>
  <si>
    <t>WWH_WIL_1996_033</t>
  </si>
  <si>
    <t>WWH_WIL_1996_034</t>
  </si>
  <si>
    <t>WWH_WIL_1996_038</t>
  </si>
  <si>
    <t>WWH_WIL_1996_039</t>
  </si>
  <si>
    <t>WWH_WIL_1996_314</t>
  </si>
  <si>
    <t>WWH_WIL_1996_315</t>
  </si>
  <si>
    <t>YUB_MAC_2016_057</t>
  </si>
  <si>
    <t>YUB_MAC_2016_058</t>
  </si>
  <si>
    <t>YUB_MAC_2016_059</t>
  </si>
  <si>
    <t>YUB_MAC_2016_060</t>
  </si>
  <si>
    <t>YUB_MAC_2016_065</t>
  </si>
  <si>
    <t>YUB_MAC_2016_069</t>
  </si>
  <si>
    <t>YUB_MAC_2016_070</t>
  </si>
  <si>
    <t>YUB_MAC_2016_072</t>
  </si>
  <si>
    <t>YUB_MAC_2016_074</t>
  </si>
  <si>
    <t>YUB_MAC_2016_076</t>
  </si>
  <si>
    <t>YUB_MAC_2016_077</t>
  </si>
  <si>
    <t>YUB_MAC_2016_078</t>
  </si>
  <si>
    <t>YUB_MAC_2016_079</t>
  </si>
  <si>
    <t>YUB_MAC_2016_083</t>
  </si>
  <si>
    <t>YUB_MAC_2016_085</t>
  </si>
  <si>
    <t>YUB_MAC_2016_086</t>
  </si>
  <si>
    <t>YUB_MAC_2016_087</t>
  </si>
  <si>
    <t>YUB_MAC_2016_088</t>
  </si>
  <si>
    <t>YUB_MAC_2016_089</t>
  </si>
  <si>
    <t>YUB_MAC_2016_090</t>
  </si>
  <si>
    <t>Library/plate ID</t>
  </si>
  <si>
    <t>Plate barcode</t>
  </si>
  <si>
    <t>Well</t>
  </si>
  <si>
    <t>Well barcode</t>
  </si>
  <si>
    <t>Previous sample ID</t>
  </si>
  <si>
    <t>Notes</t>
  </si>
  <si>
    <t>P01</t>
  </si>
  <si>
    <t>AGAAGA</t>
  </si>
  <si>
    <t>A01</t>
  </si>
  <si>
    <t>ACAAGCTA</t>
  </si>
  <si>
    <t>A02</t>
  </si>
  <si>
    <t>AAACATCG</t>
  </si>
  <si>
    <t>A03</t>
  </si>
  <si>
    <t>ACATTGGC</t>
  </si>
  <si>
    <t>A04</t>
  </si>
  <si>
    <t>ACCACTGT</t>
  </si>
  <si>
    <t>A05</t>
  </si>
  <si>
    <t>AACGTGAT</t>
  </si>
  <si>
    <t>A06</t>
  </si>
  <si>
    <t>CGCTGATC</t>
  </si>
  <si>
    <t>A07</t>
  </si>
  <si>
    <t>CAGATCTG</t>
  </si>
  <si>
    <t>A08</t>
  </si>
  <si>
    <t>ATGCCTAA</t>
  </si>
  <si>
    <t>A09</t>
  </si>
  <si>
    <t>AACGAACG</t>
  </si>
  <si>
    <t>A10</t>
  </si>
  <si>
    <t>AGTACAAG</t>
  </si>
  <si>
    <t>A11</t>
  </si>
  <si>
    <t>CATCAAGT</t>
  </si>
  <si>
    <t>A12</t>
  </si>
  <si>
    <t>AGTGGTCA</t>
  </si>
  <si>
    <t>B01</t>
  </si>
  <si>
    <t>AACAACCA</t>
  </si>
  <si>
    <t>B02</t>
  </si>
  <si>
    <t>AACCGAGA</t>
  </si>
  <si>
    <t>B03</t>
  </si>
  <si>
    <t>AACGCTTA</t>
  </si>
  <si>
    <t>B04</t>
  </si>
  <si>
    <t>AAGACGGA</t>
  </si>
  <si>
    <t>B05</t>
  </si>
  <si>
    <t>AAGGTACA</t>
  </si>
  <si>
    <t>B06</t>
  </si>
  <si>
    <t>ACACAGAA</t>
  </si>
  <si>
    <t>B07</t>
  </si>
  <si>
    <t>ACAGCAGA</t>
  </si>
  <si>
    <t>B08</t>
  </si>
  <si>
    <t>ACCTCCAA</t>
  </si>
  <si>
    <t>B09</t>
  </si>
  <si>
    <t>ACGCTCGA</t>
  </si>
  <si>
    <t>B10</t>
  </si>
  <si>
    <t>ACGTATCA</t>
  </si>
  <si>
    <t>B11</t>
  </si>
  <si>
    <t>ACTATGCA</t>
  </si>
  <si>
    <t>B12</t>
  </si>
  <si>
    <t>AGAGTCAA</t>
  </si>
  <si>
    <t>C01</t>
  </si>
  <si>
    <t>AGATCGCA</t>
  </si>
  <si>
    <t>C02</t>
  </si>
  <si>
    <t>AGCAGGAA</t>
  </si>
  <si>
    <t>C03</t>
  </si>
  <si>
    <t>AGTCACTA</t>
  </si>
  <si>
    <t>C04</t>
  </si>
  <si>
    <t>ATCCTGTA</t>
  </si>
  <si>
    <t>C05</t>
  </si>
  <si>
    <t>ATTGAGGA</t>
  </si>
  <si>
    <t>C06</t>
  </si>
  <si>
    <t>CAACCACA</t>
  </si>
  <si>
    <t>C07</t>
  </si>
  <si>
    <t>CAAGACTA</t>
  </si>
  <si>
    <t>C08</t>
  </si>
  <si>
    <t>CAATGGAA</t>
  </si>
  <si>
    <t>C09</t>
  </si>
  <si>
    <t>CACTTCGA</t>
  </si>
  <si>
    <t>C10</t>
  </si>
  <si>
    <t>CAGCGTTA</t>
  </si>
  <si>
    <t>C11</t>
  </si>
  <si>
    <t>CATACCAA</t>
  </si>
  <si>
    <t>C12</t>
  </si>
  <si>
    <t>CCAGTTCA</t>
  </si>
  <si>
    <t>D01</t>
  </si>
  <si>
    <t>CCGAAGTA</t>
  </si>
  <si>
    <t>D02</t>
  </si>
  <si>
    <t>CCGTGAGA</t>
  </si>
  <si>
    <t>D03</t>
  </si>
  <si>
    <t>CCTCCTGA</t>
  </si>
  <si>
    <t>D04</t>
  </si>
  <si>
    <t>CGAACTTA</t>
  </si>
  <si>
    <t>D05</t>
  </si>
  <si>
    <t>CGACTGGA</t>
  </si>
  <si>
    <t>D06</t>
  </si>
  <si>
    <t>CGCATACA</t>
  </si>
  <si>
    <t>D07</t>
  </si>
  <si>
    <t>CTCAATGA</t>
  </si>
  <si>
    <t>D08</t>
  </si>
  <si>
    <t>CTGAGCCA</t>
  </si>
  <si>
    <t>D09</t>
  </si>
  <si>
    <t>CTGGCATA</t>
  </si>
  <si>
    <t>D10</t>
  </si>
  <si>
    <t>GAATCTGA</t>
  </si>
  <si>
    <t>D11</t>
  </si>
  <si>
    <t>GACTAGTA</t>
  </si>
  <si>
    <t>D12</t>
  </si>
  <si>
    <t>GAGCTGAA</t>
  </si>
  <si>
    <t>E01</t>
  </si>
  <si>
    <t>GATAGACA</t>
  </si>
  <si>
    <t>E02</t>
  </si>
  <si>
    <t>GCCACATA</t>
  </si>
  <si>
    <t>E03</t>
  </si>
  <si>
    <t>GCGAGTAA</t>
  </si>
  <si>
    <t>E04</t>
  </si>
  <si>
    <t>GCTAACGA</t>
  </si>
  <si>
    <t>E05</t>
  </si>
  <si>
    <t>GCTCGGTA</t>
  </si>
  <si>
    <t>E06</t>
  </si>
  <si>
    <t>GGAGAACA</t>
  </si>
  <si>
    <t>E07</t>
  </si>
  <si>
    <t>GGTGCGAA</t>
  </si>
  <si>
    <t>E08</t>
  </si>
  <si>
    <t>GTACGCAA</t>
  </si>
  <si>
    <t>E09</t>
  </si>
  <si>
    <t>GTCGTAGA</t>
  </si>
  <si>
    <t>E10</t>
  </si>
  <si>
    <t>GTCTGTCA</t>
  </si>
  <si>
    <t>E11</t>
  </si>
  <si>
    <t>GTGTTCTA</t>
  </si>
  <si>
    <t>E12</t>
  </si>
  <si>
    <t>TAGGATGA</t>
  </si>
  <si>
    <t>F01</t>
  </si>
  <si>
    <t>TATCAGCA</t>
  </si>
  <si>
    <t>F02</t>
  </si>
  <si>
    <t>TCCGTCTA</t>
  </si>
  <si>
    <t>F03</t>
  </si>
  <si>
    <t>TCTTCACA</t>
  </si>
  <si>
    <t>F04</t>
  </si>
  <si>
    <t>TGAAGAGA</t>
  </si>
  <si>
    <t>F05</t>
  </si>
  <si>
    <t>TGGAACAA</t>
  </si>
  <si>
    <t>F06</t>
  </si>
  <si>
    <t>TGGCTTCA</t>
  </si>
  <si>
    <t>F07</t>
  </si>
  <si>
    <t>TGGTGGTA</t>
  </si>
  <si>
    <t>F08</t>
  </si>
  <si>
    <t>TTCACGCA</t>
  </si>
  <si>
    <t>F09</t>
  </si>
  <si>
    <t>ACACGAGA</t>
  </si>
  <si>
    <t>MAG_BEA_2009_049</t>
  </si>
  <si>
    <t>F10</t>
  </si>
  <si>
    <t>AAGAGATC</t>
  </si>
  <si>
    <t>F11</t>
  </si>
  <si>
    <t>AAGGACAC</t>
  </si>
  <si>
    <t>F12</t>
  </si>
  <si>
    <t>AATCCGTC</t>
  </si>
  <si>
    <t>G01</t>
  </si>
  <si>
    <t>AATGTTGC</t>
  </si>
  <si>
    <t>G02</t>
  </si>
  <si>
    <t>ACACTGAC</t>
  </si>
  <si>
    <t>G03</t>
  </si>
  <si>
    <t>ACAGATTC</t>
  </si>
  <si>
    <t>G04</t>
  </si>
  <si>
    <t>AGATGTAC</t>
  </si>
  <si>
    <t>G05</t>
  </si>
  <si>
    <t>AGCACCTC</t>
  </si>
  <si>
    <t>G06</t>
  </si>
  <si>
    <t>AGCCATGC</t>
  </si>
  <si>
    <t>G07</t>
  </si>
  <si>
    <t>AGGCTAAC</t>
  </si>
  <si>
    <t>G08</t>
  </si>
  <si>
    <t>ATAGCGAC</t>
  </si>
  <si>
    <t>G09</t>
  </si>
  <si>
    <t>ACGACAAG</t>
  </si>
  <si>
    <t>MAG_BEA_2009_050</t>
  </si>
  <si>
    <t>G10</t>
  </si>
  <si>
    <t>ATTGGCTC</t>
  </si>
  <si>
    <t>G11</t>
  </si>
  <si>
    <t>CAAGGAGC</t>
  </si>
  <si>
    <t>G12</t>
  </si>
  <si>
    <t>CACCTTAC</t>
  </si>
  <si>
    <t>H01</t>
  </si>
  <si>
    <t>CCATCCTC</t>
  </si>
  <si>
    <t>H02</t>
  </si>
  <si>
    <t>CCGACAAC</t>
  </si>
  <si>
    <t>H03</t>
  </si>
  <si>
    <t>AGTCAAGC</t>
  </si>
  <si>
    <t>H04</t>
  </si>
  <si>
    <t>CCTCTATC</t>
  </si>
  <si>
    <t>H05</t>
  </si>
  <si>
    <t>CGACACAC</t>
  </si>
  <si>
    <t>H06</t>
  </si>
  <si>
    <t>CGGATTGC</t>
  </si>
  <si>
    <t>H07</t>
  </si>
  <si>
    <t>CTAAGGTC</t>
  </si>
  <si>
    <t>H08</t>
  </si>
  <si>
    <t>GAACAGGC</t>
  </si>
  <si>
    <t>H09</t>
  </si>
  <si>
    <t>GACAGTGC</t>
  </si>
  <si>
    <t>MAG_BEA_2009_051</t>
  </si>
  <si>
    <t>H10</t>
  </si>
  <si>
    <t>GAGTTAGC</t>
  </si>
  <si>
    <t>H11</t>
  </si>
  <si>
    <t>GATGAATC</t>
  </si>
  <si>
    <t>H12</t>
  </si>
  <si>
    <t>GCCAAGAC</t>
  </si>
  <si>
    <t>P02</t>
  </si>
  <si>
    <t>GGTTCA</t>
  </si>
  <si>
    <t>MAG_COY_2009_024</t>
  </si>
  <si>
    <t>MAG_COY_2009_027</t>
  </si>
  <si>
    <t>MCD_CCC_2017_004</t>
  </si>
  <si>
    <t>MAG_COY_2015_011</t>
  </si>
  <si>
    <t>P03</t>
  </si>
  <si>
    <t>TTGTCA</t>
  </si>
  <si>
    <t>NFH_FOR_1997_002</t>
  </si>
  <si>
    <t>NFH_FOR_1997_091</t>
  </si>
  <si>
    <t>ROC_FRZ_2000_019</t>
  </si>
  <si>
    <t>SFH_DIX_2014_003</t>
  </si>
  <si>
    <t>UNK_UNK_0000_001</t>
  </si>
  <si>
    <t>Clusters with REE samples</t>
  </si>
  <si>
    <t>ROC_FRZ_2000_024</t>
  </si>
  <si>
    <t>SFH_DIX_2011_360</t>
  </si>
  <si>
    <t>ROC_FRZ_1997_010</t>
  </si>
  <si>
    <t>SFH_DIX_2011_361</t>
  </si>
  <si>
    <t>ROC_FRZ_2000_040</t>
  </si>
  <si>
    <t>NFH_FOR_1997_061</t>
  </si>
  <si>
    <t>NFH_FOR_2017_131</t>
  </si>
  <si>
    <t>ROC_FRZ_1997_021</t>
  </si>
  <si>
    <t>ROC_FRZ_2000_041</t>
  </si>
  <si>
    <t>NFH_FOR_1997_062</t>
  </si>
  <si>
    <t>ROC_FRZ_1997_001</t>
  </si>
  <si>
    <t>ROC_FRZ_2000_042</t>
  </si>
  <si>
    <t>ROC_FRZ_1997_004</t>
  </si>
  <si>
    <t>P04</t>
  </si>
  <si>
    <t>CGGGCA</t>
  </si>
  <si>
    <t>NFH_GAN_2000_122</t>
  </si>
  <si>
    <t>MCD_INC_1998_003</t>
  </si>
  <si>
    <t>LHU_INC_2000_101</t>
  </si>
  <si>
    <t>SFH_INC_2000_101</t>
  </si>
  <si>
    <t>LHU_INC_2000_118</t>
  </si>
  <si>
    <t>NFH_GAN_2000_104</t>
  </si>
  <si>
    <t>NFH_GAN_2000_112</t>
  </si>
  <si>
    <t>NFH_GAN_2000_123</t>
  </si>
  <si>
    <t>MCD_INC_1998_004</t>
  </si>
  <si>
    <t>SFH_INC_1998_004</t>
  </si>
  <si>
    <t>LHU_INC_2000_102</t>
  </si>
  <si>
    <t>SFH_INC_2000_102</t>
  </si>
  <si>
    <t>LHU_INC_2000_121</t>
  </si>
  <si>
    <t>NFH_GAN_2000_105</t>
  </si>
  <si>
    <t>NFH_GAN_2000_113</t>
  </si>
  <si>
    <t>NFH_GAN_2000_124</t>
  </si>
  <si>
    <t>MCD_INC_1998_005</t>
  </si>
  <si>
    <t>SFH_INC_1998_005</t>
  </si>
  <si>
    <t>LHU_INC_2000_103</t>
  </si>
  <si>
    <t>SFH_INC_2000_103</t>
  </si>
  <si>
    <t>LHU_INC_2013_011</t>
  </si>
  <si>
    <t>NFH_GAN_2000_106</t>
  </si>
  <si>
    <t>NFH_GAN_2000_114</t>
  </si>
  <si>
    <t>NFH_GAN_2017_001</t>
  </si>
  <si>
    <t>MAR_HAN_2012_015</t>
  </si>
  <si>
    <t>MCD_INC_1998_006</t>
  </si>
  <si>
    <t>LHU_INC_2000_104</t>
  </si>
  <si>
    <t>LHU_INC_2013_012</t>
  </si>
  <si>
    <t>NFH_GAN_2000_107</t>
  </si>
  <si>
    <t>NFH_GAN_2000_115</t>
  </si>
  <si>
    <t>MCD_INC_1998_007</t>
  </si>
  <si>
    <t>SFH_INC_1998_007</t>
  </si>
  <si>
    <t>LHU_INC_2000_105</t>
  </si>
  <si>
    <t>SFH_INC_2000_105</t>
  </si>
  <si>
    <t>LHU_INC_2016_001</t>
  </si>
  <si>
    <t>NFH_GAN_2000_116</t>
  </si>
  <si>
    <t>MCD_INC_1998_008</t>
  </si>
  <si>
    <t>LHU_INC_2000_106</t>
  </si>
  <si>
    <t>SFH_INC_2000_106</t>
  </si>
  <si>
    <t>LHU_INC_2016_002</t>
  </si>
  <si>
    <t>NFH_GAN_2000_120</t>
  </si>
  <si>
    <t>MCD_INC_1998_001</t>
  </si>
  <si>
    <t>MCD_INC_1998_009</t>
  </si>
  <si>
    <t>LHU_INC_2000_107</t>
  </si>
  <si>
    <t>NFH_GAN_2000_121</t>
  </si>
  <si>
    <t>MCD_INC_1998_002</t>
  </si>
  <si>
    <t>MCD_INC_1998_010</t>
  </si>
  <si>
    <t>LHU_INC_2000_117</t>
  </si>
  <si>
    <t>SFH_INC_2000_117</t>
  </si>
  <si>
    <t>P05</t>
  </si>
  <si>
    <t>TAAGCA</t>
  </si>
  <si>
    <t>SFH_LEE_2016_004</t>
  </si>
  <si>
    <t>SFH_LEE_2016_012</t>
  </si>
  <si>
    <t>MCD_LIN_2000_108</t>
  </si>
  <si>
    <t>MAG_LJK_2009_020</t>
  </si>
  <si>
    <t>MAG_LJK_2015_054</t>
  </si>
  <si>
    <t>MCD_LIN_2000_103</t>
  </si>
  <si>
    <t>SFH_LEE_2016_009</t>
  </si>
  <si>
    <t>MAG_LJK_2015_055</t>
  </si>
  <si>
    <t>SFH_LEE_2016_010</t>
  </si>
  <si>
    <t>MAG_LJK_2009_015</t>
  </si>
  <si>
    <t>MAG_LJK_2015_047</t>
  </si>
  <si>
    <t>MAG_LJK_2015_057</t>
  </si>
  <si>
    <t>QUI_LON_2011_229</t>
  </si>
  <si>
    <t>SFH_LEE_2016_011</t>
  </si>
  <si>
    <t>MAG_LJK_2009_016</t>
  </si>
  <si>
    <t>MCD_LIN_2000_106</t>
  </si>
  <si>
    <t>P06</t>
  </si>
  <si>
    <t>TCCCCA</t>
  </si>
  <si>
    <t>P07</t>
  </si>
  <si>
    <t>TCATAA</t>
  </si>
  <si>
    <t>MAR_TCR_1997_002</t>
  </si>
  <si>
    <t>MAR_TCR_1997_005</t>
  </si>
  <si>
    <t>MAR_TCR_1997_001</t>
  </si>
  <si>
    <t>P08</t>
  </si>
  <si>
    <t>ACGGAA</t>
  </si>
  <si>
    <t>WWH_WHO_2011_002</t>
  </si>
  <si>
    <t>WWH_WHO_2011_022</t>
  </si>
  <si>
    <t>WWH_WHO_2011_004</t>
  </si>
  <si>
    <t>WWH_WIL_1996_021</t>
  </si>
  <si>
    <t>WWH_WHO_2011_006</t>
  </si>
  <si>
    <t>WWH_WHO_2011_026</t>
  </si>
  <si>
    <t>WWH_WIL_1996_022</t>
  </si>
  <si>
    <t>WWH_WHO_2011_028</t>
  </si>
  <si>
    <t>WWH_WIL_1996_023</t>
  </si>
  <si>
    <t>WWH_WIL_1996_310</t>
  </si>
  <si>
    <t>WWH_WHO_2011_012</t>
  </si>
  <si>
    <t>WWH_WHO_2011_030</t>
  </si>
  <si>
    <t>QUI_WAC_2016_010</t>
  </si>
  <si>
    <t>WWH_WIL_1996_024</t>
  </si>
  <si>
    <t>WWH_WIL_1996_312</t>
  </si>
  <si>
    <t>WWH_WHO_2011_014</t>
  </si>
  <si>
    <t>WWH_WIL_1996_025</t>
  </si>
  <si>
    <t>WWH_WIL_1996_011</t>
  </si>
  <si>
    <t>WWH_WIL_1996_028</t>
  </si>
  <si>
    <t>WWH_WHO_2011_019</t>
  </si>
  <si>
    <t>P09</t>
  </si>
  <si>
    <t>CTAGAA</t>
  </si>
  <si>
    <t>WWH_WIL_2011_019</t>
  </si>
  <si>
    <t>WWH_WIL_2011_035</t>
  </si>
  <si>
    <t>WWH_WIL_2011_021</t>
  </si>
  <si>
    <t>WWH_WIL_2011_037</t>
  </si>
  <si>
    <t>WWH_WIL_2011_023</t>
  </si>
  <si>
    <t>WWH_WIL_2011_039</t>
  </si>
  <si>
    <t>WWH_WHO_2011_048</t>
  </si>
  <si>
    <t>WWH_WIL_2011_007</t>
  </si>
  <si>
    <t>WWH_WIL_2011_025</t>
  </si>
  <si>
    <t>WWH_WIL_2011_040</t>
  </si>
  <si>
    <t>WWH_WIL_2011_009</t>
  </si>
  <si>
    <t>WWH_WIL_2011_027</t>
  </si>
  <si>
    <t>WWH_WIL_2011_042</t>
  </si>
  <si>
    <t>WWH_WIL_2011_011</t>
  </si>
  <si>
    <t>WWH_WIL_2011_029</t>
  </si>
  <si>
    <t>WWH_WIL_2011_046</t>
  </si>
  <si>
    <t>WWH_WIL_2011_013</t>
  </si>
  <si>
    <t>WWH_WIL_2011_031</t>
  </si>
  <si>
    <t>WWH_WIL_2011_047</t>
  </si>
  <si>
    <t>WWH_WIL_2011_015</t>
  </si>
  <si>
    <t>WWH_WIL_2011_033</t>
  </si>
  <si>
    <t>P10</t>
  </si>
  <si>
    <t>GCTCAA</t>
  </si>
  <si>
    <t>P11</t>
  </si>
  <si>
    <t>ATTAAA</t>
  </si>
  <si>
    <t>SUM_MOH_2013_216</t>
  </si>
  <si>
    <t>SUM_MOH_2013_172</t>
  </si>
  <si>
    <t>STE_MSQ_2000_016</t>
  </si>
  <si>
    <t>SUM_MOH_2013_165</t>
  </si>
  <si>
    <t>STE_MSQ_2000_666</t>
  </si>
  <si>
    <t>STE_MSQ_2000_555</t>
  </si>
  <si>
    <t>STE_MSQ_2000_006</t>
  </si>
  <si>
    <t>STE_MSQ_2000_007</t>
  </si>
  <si>
    <t>SUM_MOH_2013_214</t>
  </si>
  <si>
    <t>SUM_MOH_2013_170</t>
  </si>
  <si>
    <t>STE_MSQ_2000_777</t>
  </si>
  <si>
    <t>P12</t>
  </si>
  <si>
    <t>GACAAA</t>
  </si>
  <si>
    <t>STE_MSQ_2000_333</t>
  </si>
  <si>
    <t>SFH_PEC_2018_027</t>
  </si>
  <si>
    <t>P13</t>
  </si>
  <si>
    <t>AGTCAA</t>
  </si>
  <si>
    <t>WAL_MIL_2015_017</t>
  </si>
  <si>
    <t>WAL_BYD_2015_023</t>
  </si>
  <si>
    <t>WAL_MIL_2015_003</t>
  </si>
  <si>
    <t>WAL_MPH_2011_001</t>
  </si>
  <si>
    <t>WAL_UWF_2015_001</t>
  </si>
  <si>
    <t>WAL_SLK_2015_012</t>
  </si>
  <si>
    <t>WAL_MIL_2015_015</t>
  </si>
  <si>
    <t>WAL_BYD_2015_021</t>
  </si>
  <si>
    <t>OOB_OHR_2011_002</t>
  </si>
  <si>
    <t>WAL_MIL_2015_016</t>
  </si>
  <si>
    <t>P14</t>
  </si>
  <si>
    <t>AGTTCC</t>
  </si>
  <si>
    <t>WAL_MPH_2011_018</t>
  </si>
  <si>
    <t>WAL_MIL_2015_033</t>
  </si>
  <si>
    <t>WAL_MIL_2015_041</t>
  </si>
  <si>
    <t>WAL_MPH_2011_019</t>
  </si>
  <si>
    <t>WAL_SIL_2015_008</t>
  </si>
  <si>
    <t>WAL_MIL_2015_034</t>
  </si>
  <si>
    <t>WAL_MPH_2011_012</t>
  </si>
  <si>
    <t>WAL_MPH_2011_020</t>
  </si>
  <si>
    <t>OOB_OHR_2011_003</t>
  </si>
  <si>
    <t>WAL_MIL_2015_027</t>
  </si>
  <si>
    <t>WAL_MIL_2015_035</t>
  </si>
  <si>
    <t>WAL_MPH_2011_013</t>
  </si>
  <si>
    <t>WAL_MPH_2011_021</t>
  </si>
  <si>
    <t>WAL_UWF_2015_009</t>
  </si>
  <si>
    <t>WAL_SLK_2015_028</t>
  </si>
  <si>
    <t>OOB_OHR_2011_004</t>
  </si>
  <si>
    <t>WAL_MIL_2015_028</t>
  </si>
  <si>
    <t>WAL_MIL_2015_036</t>
  </si>
  <si>
    <t>WAL_MPH_2011_014</t>
  </si>
  <si>
    <t>WAL_MPH_2015_022</t>
  </si>
  <si>
    <t>OOB_OHR_2011_005</t>
  </si>
  <si>
    <t>WAL_MIL_2015_029</t>
  </si>
  <si>
    <t>WAL_MIL_2015_037</t>
  </si>
  <si>
    <t>WAL_MPH_2011_015</t>
  </si>
  <si>
    <t>WAL_MPH_2015_023</t>
  </si>
  <si>
    <t>P15</t>
  </si>
  <si>
    <t>GTGGCC</t>
  </si>
  <si>
    <t>PPT_LNF_2016_015</t>
  </si>
  <si>
    <t>RBT_TRU_2010_007</t>
  </si>
  <si>
    <t>PPT_LNF_2016_016</t>
  </si>
  <si>
    <t>These are the last, calibrated data</t>
  </si>
  <si>
    <t>from mike - all compiled</t>
  </si>
  <si>
    <t>% hybrid</t>
  </si>
  <si>
    <t>SFINC - name change?</t>
  </si>
  <si>
    <t xml:space="preserve">I'm still a little unclear about these as were labelled SFH, then </t>
  </si>
  <si>
    <t>changed to LH, but MP said they were McDermitt mistakenly added and known hybrids</t>
  </si>
  <si>
    <t>So are these LH Indian - I believe that is correct.</t>
  </si>
  <si>
    <t>year</t>
  </si>
  <si>
    <t>Basin</t>
  </si>
  <si>
    <t>Carson</t>
  </si>
  <si>
    <t>East Fork Humboldt</t>
  </si>
  <si>
    <t>North Fork Cold</t>
  </si>
  <si>
    <t>Little Humboldt</t>
  </si>
  <si>
    <t xml:space="preserve">Indian </t>
  </si>
  <si>
    <t>Little Truckee</t>
  </si>
  <si>
    <t>Independence Lake</t>
  </si>
  <si>
    <t>Beaver</t>
  </si>
  <si>
    <t>Little Jack</t>
  </si>
  <si>
    <t>Marys</t>
  </si>
  <si>
    <t>East Marys</t>
  </si>
  <si>
    <t>Hanks</t>
  </si>
  <si>
    <t>Marys River Basin</t>
  </si>
  <si>
    <t>T</t>
  </si>
  <si>
    <t>West Marys</t>
  </si>
  <si>
    <t>McDermitt</t>
  </si>
  <si>
    <t>North Fork Humboldt</t>
  </si>
  <si>
    <t>Gance</t>
  </si>
  <si>
    <t>Quinn</t>
  </si>
  <si>
    <t>Battle</t>
  </si>
  <si>
    <t>Jackson</t>
  </si>
  <si>
    <t>Long Canyon</t>
  </si>
  <si>
    <t>Washburn</t>
  </si>
  <si>
    <t>Reese</t>
  </si>
  <si>
    <t>Mohawk</t>
  </si>
  <si>
    <t>East Fork Carson</t>
  </si>
  <si>
    <t>Golden Canyon</t>
  </si>
  <si>
    <t>Murray Canyon</t>
  </si>
  <si>
    <t>Poison Flat</t>
  </si>
  <si>
    <t>Unnamed</t>
  </si>
  <si>
    <t>Line Canyon</t>
  </si>
  <si>
    <t>REMOVE</t>
  </si>
  <si>
    <t>Corral Canyon</t>
  </si>
  <si>
    <t>Colman</t>
  </si>
  <si>
    <t>Falls Canyon</t>
  </si>
  <si>
    <t>North Fork Battle</t>
  </si>
  <si>
    <t>Crane Canyon</t>
  </si>
  <si>
    <t>Rock</t>
  </si>
  <si>
    <t>Toe Jam</t>
  </si>
  <si>
    <t>Willow-Nelson</t>
  </si>
  <si>
    <t>South Fork Humboldt</t>
  </si>
  <si>
    <t>2nd Boulder</t>
  </si>
  <si>
    <t>4th Boulder</t>
  </si>
  <si>
    <t>Mainstem - check</t>
  </si>
  <si>
    <t>North Fork Green</t>
  </si>
  <si>
    <t>Sout Fork Little Humboldt</t>
  </si>
  <si>
    <t>Secret</t>
  </si>
  <si>
    <t>Sheep</t>
  </si>
  <si>
    <t>Snow</t>
  </si>
  <si>
    <t>Tributary</t>
  </si>
  <si>
    <t>Steens out of basin</t>
  </si>
  <si>
    <t>Big Alvord</t>
  </si>
  <si>
    <t>Cottonwood</t>
  </si>
  <si>
    <t>Little Alvord</t>
  </si>
  <si>
    <t>Mosquito</t>
  </si>
  <si>
    <t>Pike</t>
  </si>
  <si>
    <t>Summit</t>
  </si>
  <si>
    <t>Mahogany</t>
  </si>
  <si>
    <t>Truckee</t>
  </si>
  <si>
    <t>Pole</t>
  </si>
  <si>
    <t>Upper Truckee</t>
  </si>
  <si>
    <t>Meiss Meadows</t>
  </si>
  <si>
    <t>Walker</t>
  </si>
  <si>
    <t>ByDay</t>
  </si>
  <si>
    <t>Lower Wolf</t>
  </si>
  <si>
    <t xml:space="preserve">Walker </t>
  </si>
  <si>
    <t>Mill</t>
  </si>
  <si>
    <t>Murphy</t>
  </si>
  <si>
    <t>Silver</t>
  </si>
  <si>
    <t>Slinkard</t>
  </si>
  <si>
    <t>Upper Wolf</t>
  </si>
  <si>
    <t>Willow-Whitehorse</t>
  </si>
  <si>
    <t>Whitehorse</t>
  </si>
  <si>
    <t xml:space="preserve">Willow </t>
  </si>
  <si>
    <t>Macklin</t>
  </si>
  <si>
    <t>Creek</t>
  </si>
  <si>
    <t>GMU</t>
  </si>
  <si>
    <t>Western</t>
  </si>
  <si>
    <t>Eastern</t>
  </si>
  <si>
    <t>NorthWestern</t>
  </si>
  <si>
    <t>Yuba out of basin</t>
  </si>
  <si>
    <t>2017</t>
  </si>
  <si>
    <t>2012</t>
  </si>
  <si>
    <t>2016</t>
  </si>
  <si>
    <t>2000</t>
  </si>
  <si>
    <t>2013</t>
  </si>
  <si>
    <t>2009</t>
  </si>
  <si>
    <t>2015</t>
  </si>
  <si>
    <t>2002</t>
  </si>
  <si>
    <t>1997</t>
  </si>
  <si>
    <t>2011</t>
  </si>
  <si>
    <t>2001</t>
  </si>
  <si>
    <t>2014</t>
  </si>
  <si>
    <t>2018</t>
  </si>
  <si>
    <t>2010</t>
  </si>
  <si>
    <t>1996</t>
  </si>
  <si>
    <t>Frazier</t>
  </si>
  <si>
    <t>Black Rock</t>
  </si>
  <si>
    <t>Snowstorm</t>
  </si>
  <si>
    <t>SFLH Tributary</t>
  </si>
  <si>
    <t xml:space="preserve">Truckee </t>
  </si>
  <si>
    <t>By-Day</t>
  </si>
  <si>
    <t>Coyote Lake</t>
  </si>
  <si>
    <t>Year</t>
  </si>
  <si>
    <t>UTM</t>
  </si>
  <si>
    <t>0586895</t>
  </si>
  <si>
    <t>0586383</t>
  </si>
  <si>
    <t>1 individual 57%, rest &lt;0.000001</t>
  </si>
  <si>
    <t>all very low, some &lt;0.000001; sorted with Carson</t>
  </si>
  <si>
    <t>NA</t>
  </si>
  <si>
    <t>Indian SF</t>
  </si>
  <si>
    <t>Het/Ho</t>
  </si>
  <si>
    <t>He/HoStDev</t>
  </si>
  <si>
    <t>isolated</t>
  </si>
  <si>
    <t>sporadically connected</t>
  </si>
  <si>
    <t>Descriptor</t>
  </si>
  <si>
    <t>645505</t>
  </si>
  <si>
    <t>Mainstem</t>
  </si>
  <si>
    <t>Out of Basin Transplant</t>
  </si>
  <si>
    <t>Lake/Hybridized</t>
  </si>
  <si>
    <t xml:space="preserve">isolated - original </t>
  </si>
  <si>
    <t>isolated - founded</t>
  </si>
  <si>
    <t>PVA Extinction</t>
  </si>
  <si>
    <t>PVA Ext L95</t>
  </si>
  <si>
    <t>PVA Ext U95</t>
  </si>
  <si>
    <t>PVA Abundance 2.5</t>
  </si>
  <si>
    <t>PVA Abundance 50</t>
  </si>
  <si>
    <t xml:space="preserve">Basin </t>
  </si>
  <si>
    <t>Hyb Notes</t>
  </si>
  <si>
    <t>PVA Abund Year</t>
  </si>
  <si>
    <t>isolated, low abund</t>
  </si>
  <si>
    <t>Genetic Year</t>
  </si>
  <si>
    <t>One pop in PVA, sporadically connected</t>
  </si>
  <si>
    <t>Abund 50</t>
  </si>
  <si>
    <t>Abund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</si>
</sst>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%"/>
  </numFmts>
  <fonts count="26" x14ac:knownFonts="1">
    <font>
      <sz val="10"/>
      <name val="Arial"/>
      <family val="2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b/>
      <sz val="24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909090"/>
      <name val="Arial"/>
      <family val="2"/>
    </font>
    <font>
      <sz val="10"/>
      <color rgb="FF333333"/>
      <name val="Arial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DDDDDD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8" borderId="1" applyNumberFormat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 applyFont="1"/>
    <xf numFmtId="11" fontId="0" fillId="0" borderId="0" xfId="0" applyNumberFormat="1"/>
    <xf numFmtId="0" fontId="0" fillId="0" borderId="0" xfId="0" applyFill="1"/>
    <xf numFmtId="0" fontId="0" fillId="9" borderId="0" xfId="0" applyFill="1"/>
    <xf numFmtId="0" fontId="0" fillId="9" borderId="0" xfId="0" applyFont="1" applyFill="1"/>
    <xf numFmtId="11" fontId="0" fillId="9" borderId="0" xfId="0" applyNumberFormat="1" applyFill="1"/>
    <xf numFmtId="0" fontId="0" fillId="10" borderId="0" xfId="0" applyFont="1" applyFill="1"/>
    <xf numFmtId="0" fontId="0" fillId="10" borderId="0" xfId="0" applyFill="1"/>
    <xf numFmtId="0" fontId="0" fillId="11" borderId="0" xfId="0" applyFill="1"/>
    <xf numFmtId="0" fontId="0" fillId="11" borderId="0" xfId="0" applyFont="1" applyFill="1"/>
    <xf numFmtId="0" fontId="14" fillId="0" borderId="0" xfId="0" applyFont="1" applyFill="1"/>
    <xf numFmtId="0" fontId="15" fillId="12" borderId="2" xfId="0" applyFont="1" applyFill="1" applyBorder="1" applyAlignment="1">
      <alignment horizontal="center" wrapText="1"/>
    </xf>
    <xf numFmtId="0" fontId="16" fillId="13" borderId="3" xfId="0" applyFont="1" applyFill="1" applyBorder="1" applyAlignment="1">
      <alignment horizontal="center" vertical="top" wrapText="1"/>
    </xf>
    <xf numFmtId="10" fontId="16" fillId="13" borderId="3" xfId="0" applyNumberFormat="1" applyFont="1" applyFill="1" applyBorder="1" applyAlignment="1">
      <alignment horizontal="center" vertical="top" wrapText="1"/>
    </xf>
    <xf numFmtId="9" fontId="16" fillId="13" borderId="3" xfId="0" applyNumberFormat="1" applyFont="1" applyFill="1" applyBorder="1" applyAlignment="1">
      <alignment horizontal="center" vertical="top" wrapText="1"/>
    </xf>
    <xf numFmtId="0" fontId="16" fillId="12" borderId="3" xfId="0" applyFont="1" applyFill="1" applyBorder="1" applyAlignment="1">
      <alignment horizontal="center" vertical="top" wrapText="1"/>
    </xf>
    <xf numFmtId="9" fontId="16" fillId="12" borderId="3" xfId="0" applyNumberFormat="1" applyFont="1" applyFill="1" applyBorder="1" applyAlignment="1">
      <alignment horizontal="center" vertical="top" wrapText="1"/>
    </xf>
    <xf numFmtId="10" fontId="16" fillId="12" borderId="3" xfId="0" applyNumberFormat="1" applyFont="1" applyFill="1" applyBorder="1" applyAlignment="1">
      <alignment horizontal="center" vertical="top" wrapText="1"/>
    </xf>
    <xf numFmtId="0" fontId="17" fillId="12" borderId="3" xfId="0" applyFont="1" applyFill="1" applyBorder="1" applyAlignment="1">
      <alignment horizontal="center" vertical="top" wrapText="1"/>
    </xf>
    <xf numFmtId="0" fontId="17" fillId="13" borderId="3" xfId="0" applyFont="1" applyFill="1" applyBorder="1" applyAlignment="1">
      <alignment horizontal="center" vertical="top" wrapText="1"/>
    </xf>
    <xf numFmtId="0" fontId="0" fillId="12" borderId="0" xfId="0" applyFill="1"/>
    <xf numFmtId="0" fontId="18" fillId="12" borderId="3" xfId="0" applyFont="1" applyFill="1" applyBorder="1" applyAlignment="1">
      <alignment horizontal="center" vertical="top" wrapText="1"/>
    </xf>
    <xf numFmtId="10" fontId="18" fillId="12" borderId="3" xfId="0" applyNumberFormat="1" applyFont="1" applyFill="1" applyBorder="1" applyAlignment="1">
      <alignment horizontal="center" vertical="top" wrapText="1"/>
    </xf>
    <xf numFmtId="9" fontId="18" fillId="12" borderId="3" xfId="0" applyNumberFormat="1" applyFont="1" applyFill="1" applyBorder="1" applyAlignment="1">
      <alignment horizontal="center" vertical="top" wrapText="1"/>
    </xf>
    <xf numFmtId="10" fontId="18" fillId="13" borderId="3" xfId="0" applyNumberFormat="1" applyFont="1" applyFill="1" applyBorder="1" applyAlignment="1">
      <alignment horizontal="center" vertical="top" wrapText="1"/>
    </xf>
    <xf numFmtId="9" fontId="18" fillId="13" borderId="3" xfId="0" applyNumberFormat="1" applyFont="1" applyFill="1" applyBorder="1" applyAlignment="1">
      <alignment horizontal="center" vertical="top" wrapText="1"/>
    </xf>
    <xf numFmtId="10" fontId="18" fillId="14" borderId="3" xfId="0" applyNumberFormat="1" applyFont="1" applyFill="1" applyBorder="1" applyAlignment="1">
      <alignment horizontal="center" vertical="top" wrapText="1"/>
    </xf>
    <xf numFmtId="9" fontId="0" fillId="0" borderId="0" xfId="0" applyNumberFormat="1"/>
    <xf numFmtId="9" fontId="18" fillId="14" borderId="3" xfId="0" applyNumberFormat="1" applyFont="1" applyFill="1" applyBorder="1" applyAlignment="1">
      <alignment horizontal="center" vertical="top" wrapText="1"/>
    </xf>
    <xf numFmtId="0" fontId="0" fillId="14" borderId="0" xfId="0" applyFill="1"/>
    <xf numFmtId="0" fontId="0" fillId="15" borderId="0" xfId="0" applyFill="1"/>
    <xf numFmtId="0" fontId="20" fillId="0" borderId="0" xfId="18"/>
    <xf numFmtId="0" fontId="16" fillId="16" borderId="3" xfId="0" applyFont="1" applyFill="1" applyBorder="1" applyAlignment="1">
      <alignment horizontal="center" vertical="top" wrapText="1"/>
    </xf>
    <xf numFmtId="10" fontId="16" fillId="16" borderId="3" xfId="0" applyNumberFormat="1" applyFont="1" applyFill="1" applyBorder="1" applyAlignment="1">
      <alignment horizontal="center" vertical="top" wrapText="1"/>
    </xf>
    <xf numFmtId="0" fontId="0" fillId="16" borderId="0" xfId="0" applyFill="1"/>
    <xf numFmtId="0" fontId="0" fillId="16" borderId="0" xfId="0" applyFont="1" applyFill="1"/>
    <xf numFmtId="9" fontId="16" fillId="16" borderId="3" xfId="0" applyNumberFormat="1" applyFont="1" applyFill="1" applyBorder="1" applyAlignment="1">
      <alignment horizontal="center" vertical="top" wrapText="1"/>
    </xf>
    <xf numFmtId="0" fontId="19" fillId="16" borderId="0" xfId="0" applyFont="1" applyFill="1"/>
    <xf numFmtId="0" fontId="0" fillId="0" borderId="0" xfId="0" applyFont="1" applyFill="1"/>
    <xf numFmtId="9" fontId="16" fillId="0" borderId="3" xfId="0" applyNumberFormat="1" applyFont="1" applyFill="1" applyBorder="1" applyAlignment="1">
      <alignment horizontal="center" vertical="top" wrapText="1"/>
    </xf>
    <xf numFmtId="10" fontId="16" fillId="0" borderId="3" xfId="0" applyNumberFormat="1" applyFont="1" applyFill="1" applyBorder="1" applyAlignment="1">
      <alignment horizontal="center" vertical="top" wrapText="1"/>
    </xf>
    <xf numFmtId="9" fontId="16" fillId="13" borderId="0" xfId="0" applyNumberFormat="1" applyFont="1" applyFill="1" applyBorder="1" applyAlignment="1">
      <alignment horizontal="center" vertical="top" wrapText="1"/>
    </xf>
    <xf numFmtId="10" fontId="16" fillId="13" borderId="0" xfId="0" applyNumberFormat="1" applyFont="1" applyFill="1" applyBorder="1" applyAlignment="1">
      <alignment horizontal="center" vertical="top" wrapText="1"/>
    </xf>
    <xf numFmtId="0" fontId="0" fillId="16" borderId="4" xfId="0" applyFill="1" applyBorder="1"/>
    <xf numFmtId="0" fontId="0" fillId="16" borderId="4" xfId="0" applyFont="1" applyFill="1" applyBorder="1"/>
    <xf numFmtId="9" fontId="16" fillId="16" borderId="5" xfId="0" applyNumberFormat="1" applyFont="1" applyFill="1" applyBorder="1" applyAlignment="1">
      <alignment horizontal="center" vertical="top" wrapText="1"/>
    </xf>
    <xf numFmtId="10" fontId="16" fillId="16" borderId="5" xfId="0" applyNumberFormat="1" applyFont="1" applyFill="1" applyBorder="1" applyAlignment="1">
      <alignment horizontal="center" vertical="top" wrapText="1"/>
    </xf>
    <xf numFmtId="9" fontId="18" fillId="16" borderId="3" xfId="0" applyNumberFormat="1" applyFont="1" applyFill="1" applyBorder="1" applyAlignment="1">
      <alignment horizontal="center" vertical="top" wrapText="1"/>
    </xf>
    <xf numFmtId="10" fontId="18" fillId="16" borderId="3" xfId="0" applyNumberFormat="1" applyFont="1" applyFill="1" applyBorder="1" applyAlignment="1">
      <alignment horizontal="center" vertical="top" wrapText="1"/>
    </xf>
    <xf numFmtId="0" fontId="0" fillId="17" borderId="0" xfId="0" applyFill="1"/>
    <xf numFmtId="0" fontId="0" fillId="17" borderId="0" xfId="0" applyFont="1" applyFill="1"/>
    <xf numFmtId="9" fontId="18" fillId="17" borderId="3" xfId="0" applyNumberFormat="1" applyFont="1" applyFill="1" applyBorder="1" applyAlignment="1">
      <alignment horizontal="center" vertical="top" wrapText="1"/>
    </xf>
    <xf numFmtId="10" fontId="18" fillId="17" borderId="3" xfId="0" applyNumberFormat="1" applyFont="1" applyFill="1" applyBorder="1" applyAlignment="1">
      <alignment horizontal="center" vertical="top" wrapText="1"/>
    </xf>
    <xf numFmtId="164" fontId="0" fillId="0" borderId="0" xfId="0" applyNumberFormat="1"/>
    <xf numFmtId="0" fontId="0" fillId="18" borderId="0" xfId="0" applyFill="1"/>
    <xf numFmtId="165" fontId="0" fillId="0" borderId="0" xfId="0" applyNumberFormat="1"/>
    <xf numFmtId="0" fontId="0" fillId="19" borderId="0" xfId="0" applyFill="1"/>
    <xf numFmtId="165" fontId="0" fillId="19" borderId="0" xfId="0" applyNumberFormat="1" applyFill="1"/>
    <xf numFmtId="0" fontId="0" fillId="20" borderId="0" xfId="0" applyFill="1"/>
    <xf numFmtId="0" fontId="0" fillId="20" borderId="4" xfId="0" applyFill="1" applyBorder="1"/>
    <xf numFmtId="0" fontId="0" fillId="20" borderId="0" xfId="0" applyFont="1" applyFill="1"/>
    <xf numFmtId="165" fontId="0" fillId="20" borderId="0" xfId="0" applyNumberFormat="1" applyFill="1"/>
    <xf numFmtId="0" fontId="0" fillId="21" borderId="0" xfId="0" applyFill="1"/>
    <xf numFmtId="0" fontId="0" fillId="21" borderId="0" xfId="0" applyFont="1" applyFill="1"/>
    <xf numFmtId="165" fontId="0" fillId="0" borderId="0" xfId="0" applyNumberFormat="1" applyFill="1"/>
    <xf numFmtId="165" fontId="0" fillId="0" borderId="0" xfId="0" applyNumberFormat="1" applyFont="1" applyFill="1"/>
    <xf numFmtId="0" fontId="0" fillId="22" borderId="0" xfId="0" applyFill="1"/>
    <xf numFmtId="165" fontId="0" fillId="17" borderId="0" xfId="0" applyNumberFormat="1" applyFill="1"/>
    <xf numFmtId="0" fontId="0" fillId="0" borderId="6" xfId="0" applyBorder="1"/>
    <xf numFmtId="9" fontId="0" fillId="17" borderId="6" xfId="0" applyNumberFormat="1" applyFont="1" applyFill="1" applyBorder="1"/>
    <xf numFmtId="0" fontId="0" fillId="17" borderId="6" xfId="0" applyFont="1" applyFill="1" applyBorder="1"/>
    <xf numFmtId="9" fontId="18" fillId="17" borderId="6" xfId="0" applyNumberFormat="1" applyFont="1" applyFill="1" applyBorder="1" applyAlignment="1">
      <alignment horizontal="center" vertical="top" wrapText="1"/>
    </xf>
    <xf numFmtId="10" fontId="18" fillId="17" borderId="6" xfId="0" applyNumberFormat="1" applyFont="1" applyFill="1" applyBorder="1" applyAlignment="1">
      <alignment horizontal="center" vertical="top" wrapText="1"/>
    </xf>
    <xf numFmtId="0" fontId="0" fillId="0" borderId="6" xfId="0" applyFont="1" applyBorder="1"/>
    <xf numFmtId="2" fontId="0" fillId="0" borderId="6" xfId="0" applyNumberFormat="1" applyBorder="1"/>
    <xf numFmtId="0" fontId="0" fillId="14" borderId="6" xfId="0" applyFont="1" applyFill="1" applyBorder="1"/>
    <xf numFmtId="0" fontId="0" fillId="0" borderId="6" xfId="0" applyFont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49" fontId="21" fillId="0" borderId="6" xfId="0" applyNumberFormat="1" applyFont="1" applyFill="1" applyBorder="1" applyAlignment="1">
      <alignment horizontal="center" vertical="center"/>
    </xf>
    <xf numFmtId="0" fontId="21" fillId="14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6" xfId="0" applyFont="1" applyFill="1" applyBorder="1"/>
    <xf numFmtId="0" fontId="0" fillId="23" borderId="6" xfId="0" applyFont="1" applyFill="1" applyBorder="1" applyAlignment="1">
      <alignment horizontal="center" vertical="center"/>
    </xf>
    <xf numFmtId="0" fontId="21" fillId="23" borderId="6" xfId="0" applyFont="1" applyFill="1" applyBorder="1" applyAlignment="1">
      <alignment horizontal="center" vertical="center"/>
    </xf>
    <xf numFmtId="0" fontId="0" fillId="23" borderId="6" xfId="0" applyFont="1" applyFill="1" applyBorder="1"/>
    <xf numFmtId="49" fontId="21" fillId="23" borderId="6" xfId="0" applyNumberFormat="1" applyFont="1" applyFill="1" applyBorder="1" applyAlignment="1">
      <alignment horizontal="center" vertical="center"/>
    </xf>
    <xf numFmtId="166" fontId="0" fillId="17" borderId="6" xfId="0" applyNumberFormat="1" applyFont="1" applyFill="1" applyBorder="1"/>
    <xf numFmtId="166" fontId="18" fillId="17" borderId="6" xfId="0" applyNumberFormat="1" applyFont="1" applyFill="1" applyBorder="1" applyAlignment="1">
      <alignment horizontal="center" vertical="top" wrapText="1"/>
    </xf>
    <xf numFmtId="166" fontId="18" fillId="14" borderId="6" xfId="0" applyNumberFormat="1" applyFont="1" applyFill="1" applyBorder="1" applyAlignment="1">
      <alignment horizontal="center" vertical="top" wrapText="1"/>
    </xf>
    <xf numFmtId="166" fontId="18" fillId="0" borderId="6" xfId="0" applyNumberFormat="1" applyFont="1" applyFill="1" applyBorder="1" applyAlignment="1">
      <alignment horizontal="center" vertical="top" wrapText="1"/>
    </xf>
    <xf numFmtId="166" fontId="18" fillId="12" borderId="3" xfId="0" applyNumberFormat="1" applyFont="1" applyFill="1" applyBorder="1" applyAlignment="1">
      <alignment horizontal="center" vertical="top" wrapText="1"/>
    </xf>
    <xf numFmtId="166" fontId="18" fillId="13" borderId="3" xfId="0" applyNumberFormat="1" applyFont="1" applyFill="1" applyBorder="1" applyAlignment="1">
      <alignment horizontal="center" vertical="top" wrapText="1"/>
    </xf>
    <xf numFmtId="166" fontId="0" fillId="0" borderId="6" xfId="0" applyNumberFormat="1" applyFont="1" applyBorder="1"/>
    <xf numFmtId="166" fontId="18" fillId="23" borderId="3" xfId="0" applyNumberFormat="1" applyFont="1" applyFill="1" applyBorder="1" applyAlignment="1">
      <alignment horizontal="center" vertical="top" wrapText="1"/>
    </xf>
    <xf numFmtId="2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2" fontId="0" fillId="14" borderId="6" xfId="0" applyNumberFormat="1" applyFont="1" applyFill="1" applyBorder="1"/>
    <xf numFmtId="0" fontId="0" fillId="14" borderId="0" xfId="0" applyFont="1" applyFill="1"/>
    <xf numFmtId="0" fontId="0" fillId="14" borderId="6" xfId="0" applyFont="1" applyFill="1" applyBorder="1" applyAlignment="1">
      <alignment horizontal="center"/>
    </xf>
    <xf numFmtId="2" fontId="0" fillId="0" borderId="6" xfId="0" applyNumberFormat="1" applyFont="1" applyFill="1" applyBorder="1"/>
    <xf numFmtId="0" fontId="0" fillId="0" borderId="6" xfId="0" applyFont="1" applyFill="1" applyBorder="1" applyAlignment="1">
      <alignment horizontal="center"/>
    </xf>
    <xf numFmtId="2" fontId="0" fillId="23" borderId="6" xfId="0" applyNumberFormat="1" applyFont="1" applyFill="1" applyBorder="1"/>
    <xf numFmtId="0" fontId="0" fillId="23" borderId="0" xfId="0" applyFont="1" applyFill="1"/>
    <xf numFmtId="0" fontId="0" fillId="23" borderId="6" xfId="0" applyFont="1" applyFill="1" applyBorder="1" applyAlignment="1">
      <alignment horizontal="center"/>
    </xf>
    <xf numFmtId="0" fontId="0" fillId="16" borderId="6" xfId="0" applyFont="1" applyFill="1" applyBorder="1"/>
    <xf numFmtId="166" fontId="0" fillId="0" borderId="6" xfId="0" applyNumberFormat="1" applyFont="1" applyFill="1" applyBorder="1"/>
  </cellXfs>
  <cellStyles count="19">
    <cellStyle name="Accent 1 1" xfId="1" xr:uid="{00000000-0005-0000-0000-000000000000}"/>
    <cellStyle name="Accent 2 1" xfId="2" xr:uid="{00000000-0005-0000-0000-000001000000}"/>
    <cellStyle name="Accent 3 1" xfId="3" xr:uid="{00000000-0005-0000-0000-000002000000}"/>
    <cellStyle name="Accent 4" xfId="4" xr:uid="{00000000-0005-0000-0000-000003000000}"/>
    <cellStyle name="Bad 1" xfId="5" xr:uid="{00000000-0005-0000-0000-000004000000}"/>
    <cellStyle name="Error 1" xfId="6" xr:uid="{00000000-0005-0000-0000-000005000000}"/>
    <cellStyle name="Footnote 1" xfId="7" xr:uid="{00000000-0005-0000-0000-000006000000}"/>
    <cellStyle name="Good 1" xfId="8" xr:uid="{00000000-0005-0000-0000-000007000000}"/>
    <cellStyle name="Heading 1 1" xfId="9" xr:uid="{00000000-0005-0000-0000-000008000000}"/>
    <cellStyle name="Heading 2 1" xfId="10" xr:uid="{00000000-0005-0000-0000-000009000000}"/>
    <cellStyle name="Heading 3" xfId="11" builtinId="18" customBuiltin="1"/>
    <cellStyle name="Hyperlink" xfId="18" builtinId="8"/>
    <cellStyle name="Hyperlink 1" xfId="12" xr:uid="{00000000-0005-0000-0000-00000C000000}"/>
    <cellStyle name="Neutral 1" xfId="13" xr:uid="{00000000-0005-0000-0000-00000D000000}"/>
    <cellStyle name="Normal" xfId="0" builtinId="0"/>
    <cellStyle name="Note 1" xfId="14" xr:uid="{00000000-0005-0000-0000-00000F000000}"/>
    <cellStyle name="Status 1" xfId="15" xr:uid="{00000000-0005-0000-0000-000010000000}"/>
    <cellStyle name="Text 1" xfId="16" xr:uid="{00000000-0005-0000-0000-000011000000}"/>
    <cellStyle name="Warning 1" xfId="17" xr:uid="{00000000-0005-0000-0000-00001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EE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Taj theta vs extinction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856955380577422E-3"/>
                  <c:y val="-0.40500255176436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'PVA gen clean'!$E$2:$E$66</c:f>
              <c:numCache>
                <c:formatCode>General</c:formatCode>
                <c:ptCount val="65"/>
                <c:pt idx="0">
                  <c:v>2.1494795725724702E-4</c:v>
                </c:pt>
                <c:pt idx="1">
                  <c:v>1.53789185810283E-4</c:v>
                </c:pt>
                <c:pt idx="2">
                  <c:v>1.7118819541420802E-4</c:v>
                </c:pt>
                <c:pt idx="3">
                  <c:v>1.66226846848737E-4</c:v>
                </c:pt>
                <c:pt idx="4">
                  <c:v>1.2030645729982401E-4</c:v>
                </c:pt>
                <c:pt idx="5">
                  <c:v>2.5726843186487102E-4</c:v>
                </c:pt>
                <c:pt idx="6">
                  <c:v>2.3159010277538802E-4</c:v>
                </c:pt>
                <c:pt idx="7">
                  <c:v>2.6899730701695102E-4</c:v>
                </c:pt>
                <c:pt idx="8">
                  <c:v>2.6100409109505002E-4</c:v>
                </c:pt>
                <c:pt idx="9">
                  <c:v>2.4639731659608402E-4</c:v>
                </c:pt>
                <c:pt idx="10">
                  <c:v>1.50744775464244E-4</c:v>
                </c:pt>
                <c:pt idx="11">
                  <c:v>2.4136981840316502E-4</c:v>
                </c:pt>
                <c:pt idx="12">
                  <c:v>3.5967518305940401E-4</c:v>
                </c:pt>
                <c:pt idx="13">
                  <c:v>2.4641923429980802E-4</c:v>
                </c:pt>
                <c:pt idx="14">
                  <c:v>2.5582136821469603E-4</c:v>
                </c:pt>
                <c:pt idx="15">
                  <c:v>2.1812590848428702E-4</c:v>
                </c:pt>
                <c:pt idx="16">
                  <c:v>2.6469505526650401E-4</c:v>
                </c:pt>
                <c:pt idx="17">
                  <c:v>1.4107479915711802E-4</c:v>
                </c:pt>
                <c:pt idx="18">
                  <c:v>3.0318000810943501E-4</c:v>
                </c:pt>
                <c:pt idx="19">
                  <c:v>1.26251651923692E-4</c:v>
                </c:pt>
                <c:pt idx="20">
                  <c:v>4.6945421618024505E-4</c:v>
                </c:pt>
                <c:pt idx="21">
                  <c:v>2.8145556701893301E-4</c:v>
                </c:pt>
                <c:pt idx="22">
                  <c:v>2.4299759264419102E-4</c:v>
                </c:pt>
                <c:pt idx="23">
                  <c:v>2.1667661817512202E-4</c:v>
                </c:pt>
                <c:pt idx="24">
                  <c:v>2.9917445957683902E-4</c:v>
                </c:pt>
                <c:pt idx="25">
                  <c:v>1.73813448613713E-4</c:v>
                </c:pt>
                <c:pt idx="26">
                  <c:v>1.45337490883165E-4</c:v>
                </c:pt>
                <c:pt idx="27">
                  <c:v>1.6093864152849101E-4</c:v>
                </c:pt>
                <c:pt idx="28">
                  <c:v>1.6581089562593801E-4</c:v>
                </c:pt>
                <c:pt idx="29">
                  <c:v>2.0120821901365002E-4</c:v>
                </c:pt>
                <c:pt idx="30">
                  <c:v>1.5727683015052602E-4</c:v>
                </c:pt>
                <c:pt idx="31" formatCode="0.00E+00">
                  <c:v>5.8541617828269197E-5</c:v>
                </c:pt>
                <c:pt idx="32" formatCode="0.00E+00">
                  <c:v>9.4679693788276496E-5</c:v>
                </c:pt>
                <c:pt idx="33" formatCode="0.00E+00">
                  <c:v>9.0758009623283697E-5</c:v>
                </c:pt>
                <c:pt idx="34">
                  <c:v>1.7776798337478702E-4</c:v>
                </c:pt>
                <c:pt idx="35">
                  <c:v>1.9931051020301502E-4</c:v>
                </c:pt>
                <c:pt idx="36">
                  <c:v>1.4962620480382302E-4</c:v>
                </c:pt>
                <c:pt idx="37">
                  <c:v>1.9501539168389603E-4</c:v>
                </c:pt>
                <c:pt idx="38">
                  <c:v>2.0289573313490302E-4</c:v>
                </c:pt>
                <c:pt idx="39">
                  <c:v>1.9367534923847801E-4</c:v>
                </c:pt>
                <c:pt idx="40">
                  <c:v>2.5810518717225102E-4</c:v>
                </c:pt>
                <c:pt idx="41">
                  <c:v>2.2298545529744301E-4</c:v>
                </c:pt>
                <c:pt idx="42">
                  <c:v>2.4915627764819404E-4</c:v>
                </c:pt>
                <c:pt idx="43">
                  <c:v>2.7121802989806302E-4</c:v>
                </c:pt>
                <c:pt idx="44">
                  <c:v>2.3506727417863402E-4</c:v>
                </c:pt>
                <c:pt idx="45">
                  <c:v>1.8529395930442602E-4</c:v>
                </c:pt>
                <c:pt idx="46">
                  <c:v>2.4639818547516902E-4</c:v>
                </c:pt>
                <c:pt idx="47">
                  <c:v>2.0925543246862801E-4</c:v>
                </c:pt>
                <c:pt idx="48">
                  <c:v>1.9556550915632401E-4</c:v>
                </c:pt>
                <c:pt idx="49">
                  <c:v>2.2278788500763302E-4</c:v>
                </c:pt>
                <c:pt idx="50">
                  <c:v>1.4446317230115501E-4</c:v>
                </c:pt>
                <c:pt idx="51">
                  <c:v>2.7033402259745901E-4</c:v>
                </c:pt>
                <c:pt idx="52">
                  <c:v>2.6002042161797103E-4</c:v>
                </c:pt>
                <c:pt idx="53">
                  <c:v>2.0417313396994003E-4</c:v>
                </c:pt>
                <c:pt idx="54">
                  <c:v>1.9765499867189102E-4</c:v>
                </c:pt>
                <c:pt idx="55">
                  <c:v>2.8847387739039002E-4</c:v>
                </c:pt>
                <c:pt idx="56">
                  <c:v>3.1075242654575301E-4</c:v>
                </c:pt>
                <c:pt idx="57">
                  <c:v>2.9412813954284104E-4</c:v>
                </c:pt>
                <c:pt idx="58">
                  <c:v>1.2771436247522601E-4</c:v>
                </c:pt>
                <c:pt idx="59">
                  <c:v>2.3969233264955803E-4</c:v>
                </c:pt>
                <c:pt idx="60">
                  <c:v>1.15715875837059E-4</c:v>
                </c:pt>
                <c:pt idx="61" formatCode="0.00E+00">
                  <c:v>9.8452514667587003E-5</c:v>
                </c:pt>
                <c:pt idx="62">
                  <c:v>1.19619943610104E-4</c:v>
                </c:pt>
                <c:pt idx="63">
                  <c:v>1.51783697399351E-4</c:v>
                </c:pt>
                <c:pt idx="64">
                  <c:v>1.7887161332201502E-4</c:v>
                </c:pt>
              </c:numCache>
            </c:numRef>
          </c:xVal>
          <c:yVal>
            <c:numRef>
              <c:f>'PVA gen clean'!$I$2:$I$66</c:f>
              <c:numCache>
                <c:formatCode>0%</c:formatCode>
                <c:ptCount val="65"/>
                <c:pt idx="0" formatCode="0.00%">
                  <c:v>0.13600000000000001</c:v>
                </c:pt>
                <c:pt idx="1">
                  <c:v>7.0000000000000007E-2</c:v>
                </c:pt>
                <c:pt idx="2" formatCode="0.00%">
                  <c:v>9.4E-2</c:v>
                </c:pt>
                <c:pt idx="3" formatCode="0.00%">
                  <c:v>9.4E-2</c:v>
                </c:pt>
                <c:pt idx="4" formatCode="0.00%">
                  <c:v>9.4E-2</c:v>
                </c:pt>
                <c:pt idx="5" formatCode="0.00%">
                  <c:v>1.7999999999999999E-2</c:v>
                </c:pt>
                <c:pt idx="6" formatCode="0.00%">
                  <c:v>1.7999999999999999E-2</c:v>
                </c:pt>
                <c:pt idx="7" formatCode="0.00%">
                  <c:v>3.4000000000000002E-2</c:v>
                </c:pt>
                <c:pt idx="8" formatCode="0.00%">
                  <c:v>3.4000000000000002E-2</c:v>
                </c:pt>
                <c:pt idx="9" formatCode="0.00%">
                  <c:v>5.0999999999999997E-2</c:v>
                </c:pt>
                <c:pt idx="10" formatCode="0.00%">
                  <c:v>5.0999999999999997E-2</c:v>
                </c:pt>
                <c:pt idx="11" formatCode="0.00%">
                  <c:v>0.76900000000000002</c:v>
                </c:pt>
                <c:pt idx="12" formatCode="0.00%">
                  <c:v>3.0000000000000001E-3</c:v>
                </c:pt>
                <c:pt idx="13" formatCode="0.00%">
                  <c:v>1E-3</c:v>
                </c:pt>
                <c:pt idx="14" formatCode="0.00%">
                  <c:v>1E-3</c:v>
                </c:pt>
                <c:pt idx="15" formatCode="0.00%">
                  <c:v>0.42699999999999999</c:v>
                </c:pt>
                <c:pt idx="16" formatCode="0.00%">
                  <c:v>0.42699999999999999</c:v>
                </c:pt>
                <c:pt idx="17">
                  <c:v>0.03</c:v>
                </c:pt>
                <c:pt idx="18">
                  <c:v>0.03</c:v>
                </c:pt>
                <c:pt idx="19" formatCode="0.00%">
                  <c:v>0.21099999999999999</c:v>
                </c:pt>
                <c:pt idx="20" formatCode="0.00%">
                  <c:v>0.21099999999999999</c:v>
                </c:pt>
                <c:pt idx="21">
                  <c:v>0.04</c:v>
                </c:pt>
                <c:pt idx="22">
                  <c:v>0.04</c:v>
                </c:pt>
                <c:pt idx="23" formatCode="0.00%">
                  <c:v>2.5999999999999999E-2</c:v>
                </c:pt>
                <c:pt idx="24" formatCode="0.00%">
                  <c:v>2.5999999999999999E-2</c:v>
                </c:pt>
                <c:pt idx="25" formatCode="0.00%">
                  <c:v>0.189</c:v>
                </c:pt>
                <c:pt idx="26" formatCode="0.00%">
                  <c:v>5.8999999999999997E-2</c:v>
                </c:pt>
                <c:pt idx="27" formatCode="0.00%">
                  <c:v>5.6000000000000001E-2</c:v>
                </c:pt>
                <c:pt idx="28" formatCode="0.00%">
                  <c:v>5.8999999999999997E-2</c:v>
                </c:pt>
                <c:pt idx="29" formatCode="0.00%">
                  <c:v>0.14799999999999999</c:v>
                </c:pt>
                <c:pt idx="30" formatCode="0.00%">
                  <c:v>0.14799999999999999</c:v>
                </c:pt>
                <c:pt idx="31" formatCode="0.00%">
                  <c:v>5.3999999999999999E-2</c:v>
                </c:pt>
                <c:pt idx="32" formatCode="0.00%">
                  <c:v>2E-3</c:v>
                </c:pt>
                <c:pt idx="33" formatCode="0.00%">
                  <c:v>2E-3</c:v>
                </c:pt>
                <c:pt idx="34" formatCode="0.00%">
                  <c:v>0.21099999999999999</c:v>
                </c:pt>
                <c:pt idx="35" formatCode="0.00%">
                  <c:v>0.72499999999999998</c:v>
                </c:pt>
                <c:pt idx="36" formatCode="0.00%">
                  <c:v>0.72499999999999998</c:v>
                </c:pt>
                <c:pt idx="37" formatCode="0.00%">
                  <c:v>0.24199999999999999</c:v>
                </c:pt>
                <c:pt idx="38" formatCode="0.00%">
                  <c:v>0.24199999999999999</c:v>
                </c:pt>
                <c:pt idx="39" formatCode="0.00%">
                  <c:v>0.24199999999999999</c:v>
                </c:pt>
                <c:pt idx="40" formatCode="0.00%">
                  <c:v>8.7999999999999995E-2</c:v>
                </c:pt>
                <c:pt idx="41" formatCode="0.00%">
                  <c:v>8.7999999999999995E-2</c:v>
                </c:pt>
                <c:pt idx="42" formatCode="0.00%">
                  <c:v>5.0999999999999997E-2</c:v>
                </c:pt>
                <c:pt idx="43" formatCode="0.00%">
                  <c:v>5.7000000000000002E-2</c:v>
                </c:pt>
                <c:pt idx="44" formatCode="0.00%">
                  <c:v>5.7000000000000002E-2</c:v>
                </c:pt>
                <c:pt idx="45" formatCode="0.00%">
                  <c:v>0.218</c:v>
                </c:pt>
                <c:pt idx="46" formatCode="0.00%">
                  <c:v>5.6000000000000001E-2</c:v>
                </c:pt>
                <c:pt idx="47" formatCode="0.00%">
                  <c:v>0.33700000000000002</c:v>
                </c:pt>
                <c:pt idx="48" formatCode="0.00%">
                  <c:v>0.33700000000000002</c:v>
                </c:pt>
                <c:pt idx="49" formatCode="0.00%">
                  <c:v>0.125</c:v>
                </c:pt>
                <c:pt idx="50" formatCode="0.00%">
                  <c:v>0.187</c:v>
                </c:pt>
                <c:pt idx="51" formatCode="0.00%">
                  <c:v>5.7000000000000002E-2</c:v>
                </c:pt>
                <c:pt idx="52" formatCode="0.00%">
                  <c:v>7.4999999999999997E-2</c:v>
                </c:pt>
                <c:pt idx="53" formatCode="0.00%">
                  <c:v>7.4999999999999997E-2</c:v>
                </c:pt>
                <c:pt idx="54" formatCode="0.00%">
                  <c:v>7.4999999999999997E-2</c:v>
                </c:pt>
                <c:pt idx="55" formatCode="0.00%">
                  <c:v>7.4999999999999997E-2</c:v>
                </c:pt>
                <c:pt idx="56" formatCode="0.00%">
                  <c:v>3.1E-2</c:v>
                </c:pt>
                <c:pt idx="57" formatCode="0.00%">
                  <c:v>0.26500000000000001</c:v>
                </c:pt>
                <c:pt idx="58">
                  <c:v>0.19</c:v>
                </c:pt>
                <c:pt idx="59">
                  <c:v>0.09</c:v>
                </c:pt>
                <c:pt idx="60" formatCode="0.00%">
                  <c:v>0.161</c:v>
                </c:pt>
                <c:pt idx="61" formatCode="0.00%">
                  <c:v>0.161</c:v>
                </c:pt>
                <c:pt idx="62" formatCode="0.00%">
                  <c:v>0.14499999999999999</c:v>
                </c:pt>
                <c:pt idx="63" formatCode="0.00%">
                  <c:v>0.10199999999999999</c:v>
                </c:pt>
                <c:pt idx="64" formatCode="0.00%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8-49D1-BFD0-F25E7F5A3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9408"/>
        <c:axId val="53199736"/>
      </c:scatterChart>
      <c:valAx>
        <c:axId val="5319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9736"/>
        <c:crosses val="autoZero"/>
        <c:crossBetween val="midCat"/>
      </c:valAx>
      <c:valAx>
        <c:axId val="5319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Trajectory vs extinction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'PVA gen clean'!$F$2:$F$66</c:f>
              <c:numCache>
                <c:formatCode>General</c:formatCode>
                <c:ptCount val="65"/>
                <c:pt idx="0">
                  <c:v>9.3948943168952095E-2</c:v>
                </c:pt>
                <c:pt idx="1">
                  <c:v>-0.73142448198940879</c:v>
                </c:pt>
                <c:pt idx="2">
                  <c:v>5.8000755630875991E-3</c:v>
                </c:pt>
                <c:pt idx="3">
                  <c:v>0.10501199421599131</c:v>
                </c:pt>
                <c:pt idx="4">
                  <c:v>-3.6101949940590197E-2</c:v>
                </c:pt>
                <c:pt idx="5">
                  <c:v>-0.16264553845696061</c:v>
                </c:pt>
                <c:pt idx="6">
                  <c:v>-0.14397407856562203</c:v>
                </c:pt>
                <c:pt idx="7">
                  <c:v>-0.11346161614004499</c:v>
                </c:pt>
                <c:pt idx="8">
                  <c:v>-0.11481025953962005</c:v>
                </c:pt>
                <c:pt idx="9">
                  <c:v>-0.31393818072369617</c:v>
                </c:pt>
                <c:pt idx="10">
                  <c:v>-0.74399239707882614</c:v>
                </c:pt>
                <c:pt idx="11">
                  <c:v>-0.49276940304193778</c:v>
                </c:pt>
                <c:pt idx="12">
                  <c:v>-3.6935864562927419E-2</c:v>
                </c:pt>
                <c:pt idx="13">
                  <c:v>-0.25421078767665012</c:v>
                </c:pt>
                <c:pt idx="14">
                  <c:v>0.10630292295051295</c:v>
                </c:pt>
                <c:pt idx="15">
                  <c:v>0.1599943652796692</c:v>
                </c:pt>
                <c:pt idx="16">
                  <c:v>-0.10047737852525028</c:v>
                </c:pt>
                <c:pt idx="17">
                  <c:v>-2.1797914254256447E-2</c:v>
                </c:pt>
                <c:pt idx="18">
                  <c:v>8.4632635661058372E-2</c:v>
                </c:pt>
                <c:pt idx="19">
                  <c:v>-7.5638254650722755E-2</c:v>
                </c:pt>
                <c:pt idx="20">
                  <c:v>-0.15246541963227092</c:v>
                </c:pt>
                <c:pt idx="21">
                  <c:v>-0.29056239757226998</c:v>
                </c:pt>
                <c:pt idx="22">
                  <c:v>-0.40174805973440114</c:v>
                </c:pt>
                <c:pt idx="23">
                  <c:v>-0.1146420642581608</c:v>
                </c:pt>
                <c:pt idx="24">
                  <c:v>-0.28063149376214536</c:v>
                </c:pt>
                <c:pt idx="25">
                  <c:v>-0.18987693642613127</c:v>
                </c:pt>
                <c:pt idx="26">
                  <c:v>4.2616919304980544E-2</c:v>
                </c:pt>
                <c:pt idx="27">
                  <c:v>-0.48946535555644155</c:v>
                </c:pt>
                <c:pt idx="28">
                  <c:v>-0.15456464641725956</c:v>
                </c:pt>
                <c:pt idx="29">
                  <c:v>-0.42051312942924723</c:v>
                </c:pt>
                <c:pt idx="30">
                  <c:v>-0.25844401680006268</c:v>
                </c:pt>
                <c:pt idx="31">
                  <c:v>-0.34537826217191353</c:v>
                </c:pt>
                <c:pt idx="32">
                  <c:v>-0.22218460219802083</c:v>
                </c:pt>
                <c:pt idx="33">
                  <c:v>-0.18342225743075558</c:v>
                </c:pt>
                <c:pt idx="34">
                  <c:v>-3.5167517177918578E-2</c:v>
                </c:pt>
                <c:pt idx="35">
                  <c:v>-0.31503383197835533</c:v>
                </c:pt>
                <c:pt idx="36">
                  <c:v>-1.4568505000076531E-2</c:v>
                </c:pt>
                <c:pt idx="37">
                  <c:v>5.5186792669805404E-2</c:v>
                </c:pt>
                <c:pt idx="38">
                  <c:v>-0.1499644948009804</c:v>
                </c:pt>
                <c:pt idx="39">
                  <c:v>0.10027290432911926</c:v>
                </c:pt>
                <c:pt idx="40">
                  <c:v>-0.15136280501747312</c:v>
                </c:pt>
                <c:pt idx="41">
                  <c:v>-5.1870341066284888E-2</c:v>
                </c:pt>
                <c:pt idx="42">
                  <c:v>0.15724203745132076</c:v>
                </c:pt>
                <c:pt idx="43">
                  <c:v>9.9234719377025594E-3</c:v>
                </c:pt>
                <c:pt idx="44">
                  <c:v>0.12141298802785852</c:v>
                </c:pt>
                <c:pt idx="45">
                  <c:v>-0.23276459139755717</c:v>
                </c:pt>
                <c:pt idx="46">
                  <c:v>-0.22318495014541792</c:v>
                </c:pt>
                <c:pt idx="47">
                  <c:v>-7.1299927324989992E-2</c:v>
                </c:pt>
                <c:pt idx="48">
                  <c:v>0.16851888471691265</c:v>
                </c:pt>
                <c:pt idx="49">
                  <c:v>-0.45108745832087338</c:v>
                </c:pt>
                <c:pt idx="50">
                  <c:v>3.1989094173761813E-2</c:v>
                </c:pt>
                <c:pt idx="51">
                  <c:v>-0.21894531574819609</c:v>
                </c:pt>
                <c:pt idx="52">
                  <c:v>6.8760293358763899E-4</c:v>
                </c:pt>
                <c:pt idx="53">
                  <c:v>-1.2969197108626656E-2</c:v>
                </c:pt>
                <c:pt idx="54">
                  <c:v>0.17762064062957561</c:v>
                </c:pt>
                <c:pt idx="55">
                  <c:v>-0.15777212645869337</c:v>
                </c:pt>
                <c:pt idx="56">
                  <c:v>-0.31797305578646334</c:v>
                </c:pt>
                <c:pt idx="57">
                  <c:v>-6.9952294581713162E-2</c:v>
                </c:pt>
                <c:pt idx="58">
                  <c:v>-0.82083976123237434</c:v>
                </c:pt>
                <c:pt idx="59">
                  <c:v>-0.59448894970280419</c:v>
                </c:pt>
                <c:pt idx="60">
                  <c:v>-0.28074735125685407</c:v>
                </c:pt>
                <c:pt idx="61">
                  <c:v>-4.8643498413601688E-2</c:v>
                </c:pt>
                <c:pt idx="62">
                  <c:v>-0.22090982711480533</c:v>
                </c:pt>
                <c:pt idx="63">
                  <c:v>-0.63999874289980618</c:v>
                </c:pt>
                <c:pt idx="64">
                  <c:v>-0.5381966259742782</c:v>
                </c:pt>
              </c:numCache>
            </c:numRef>
          </c:xVal>
          <c:yVal>
            <c:numRef>
              <c:f>'PVA gen clean'!$I$2:$I$66</c:f>
              <c:numCache>
                <c:formatCode>0%</c:formatCode>
                <c:ptCount val="65"/>
                <c:pt idx="0" formatCode="0.00%">
                  <c:v>0.13600000000000001</c:v>
                </c:pt>
                <c:pt idx="1">
                  <c:v>7.0000000000000007E-2</c:v>
                </c:pt>
                <c:pt idx="2" formatCode="0.00%">
                  <c:v>9.4E-2</c:v>
                </c:pt>
                <c:pt idx="3" formatCode="0.00%">
                  <c:v>9.4E-2</c:v>
                </c:pt>
                <c:pt idx="4" formatCode="0.00%">
                  <c:v>9.4E-2</c:v>
                </c:pt>
                <c:pt idx="5" formatCode="0.00%">
                  <c:v>1.7999999999999999E-2</c:v>
                </c:pt>
                <c:pt idx="6" formatCode="0.00%">
                  <c:v>1.7999999999999999E-2</c:v>
                </c:pt>
                <c:pt idx="7" formatCode="0.00%">
                  <c:v>3.4000000000000002E-2</c:v>
                </c:pt>
                <c:pt idx="8" formatCode="0.00%">
                  <c:v>3.4000000000000002E-2</c:v>
                </c:pt>
                <c:pt idx="9" formatCode="0.00%">
                  <c:v>5.0999999999999997E-2</c:v>
                </c:pt>
                <c:pt idx="10" formatCode="0.00%">
                  <c:v>5.0999999999999997E-2</c:v>
                </c:pt>
                <c:pt idx="11" formatCode="0.00%">
                  <c:v>0.76900000000000002</c:v>
                </c:pt>
                <c:pt idx="12" formatCode="0.00%">
                  <c:v>3.0000000000000001E-3</c:v>
                </c:pt>
                <c:pt idx="13" formatCode="0.00%">
                  <c:v>1E-3</c:v>
                </c:pt>
                <c:pt idx="14" formatCode="0.00%">
                  <c:v>1E-3</c:v>
                </c:pt>
                <c:pt idx="15" formatCode="0.00%">
                  <c:v>0.42699999999999999</c:v>
                </c:pt>
                <c:pt idx="16" formatCode="0.00%">
                  <c:v>0.42699999999999999</c:v>
                </c:pt>
                <c:pt idx="17">
                  <c:v>0.03</c:v>
                </c:pt>
                <c:pt idx="18">
                  <c:v>0.03</c:v>
                </c:pt>
                <c:pt idx="19" formatCode="0.00%">
                  <c:v>0.21099999999999999</c:v>
                </c:pt>
                <c:pt idx="20" formatCode="0.00%">
                  <c:v>0.21099999999999999</c:v>
                </c:pt>
                <c:pt idx="21">
                  <c:v>0.04</c:v>
                </c:pt>
                <c:pt idx="22">
                  <c:v>0.04</c:v>
                </c:pt>
                <c:pt idx="23" formatCode="0.00%">
                  <c:v>2.5999999999999999E-2</c:v>
                </c:pt>
                <c:pt idx="24" formatCode="0.00%">
                  <c:v>2.5999999999999999E-2</c:v>
                </c:pt>
                <c:pt idx="25" formatCode="0.00%">
                  <c:v>0.189</c:v>
                </c:pt>
                <c:pt idx="26" formatCode="0.00%">
                  <c:v>5.8999999999999997E-2</c:v>
                </c:pt>
                <c:pt idx="27" formatCode="0.00%">
                  <c:v>5.6000000000000001E-2</c:v>
                </c:pt>
                <c:pt idx="28" formatCode="0.00%">
                  <c:v>5.8999999999999997E-2</c:v>
                </c:pt>
                <c:pt idx="29" formatCode="0.00%">
                  <c:v>0.14799999999999999</c:v>
                </c:pt>
                <c:pt idx="30" formatCode="0.00%">
                  <c:v>0.14799999999999999</c:v>
                </c:pt>
                <c:pt idx="31" formatCode="0.00%">
                  <c:v>5.3999999999999999E-2</c:v>
                </c:pt>
                <c:pt idx="32" formatCode="0.00%">
                  <c:v>2E-3</c:v>
                </c:pt>
                <c:pt idx="33" formatCode="0.00%">
                  <c:v>2E-3</c:v>
                </c:pt>
                <c:pt idx="34" formatCode="0.00%">
                  <c:v>0.21099999999999999</c:v>
                </c:pt>
                <c:pt idx="35" formatCode="0.00%">
                  <c:v>0.72499999999999998</c:v>
                </c:pt>
                <c:pt idx="36" formatCode="0.00%">
                  <c:v>0.72499999999999998</c:v>
                </c:pt>
                <c:pt idx="37" formatCode="0.00%">
                  <c:v>0.24199999999999999</c:v>
                </c:pt>
                <c:pt idx="38" formatCode="0.00%">
                  <c:v>0.24199999999999999</c:v>
                </c:pt>
                <c:pt idx="39" formatCode="0.00%">
                  <c:v>0.24199999999999999</c:v>
                </c:pt>
                <c:pt idx="40" formatCode="0.00%">
                  <c:v>8.7999999999999995E-2</c:v>
                </c:pt>
                <c:pt idx="41" formatCode="0.00%">
                  <c:v>8.7999999999999995E-2</c:v>
                </c:pt>
                <c:pt idx="42" formatCode="0.00%">
                  <c:v>5.0999999999999997E-2</c:v>
                </c:pt>
                <c:pt idx="43" formatCode="0.00%">
                  <c:v>5.7000000000000002E-2</c:v>
                </c:pt>
                <c:pt idx="44" formatCode="0.00%">
                  <c:v>5.7000000000000002E-2</c:v>
                </c:pt>
                <c:pt idx="45" formatCode="0.00%">
                  <c:v>0.218</c:v>
                </c:pt>
                <c:pt idx="46" formatCode="0.00%">
                  <c:v>5.6000000000000001E-2</c:v>
                </c:pt>
                <c:pt idx="47" formatCode="0.00%">
                  <c:v>0.33700000000000002</c:v>
                </c:pt>
                <c:pt idx="48" formatCode="0.00%">
                  <c:v>0.33700000000000002</c:v>
                </c:pt>
                <c:pt idx="49" formatCode="0.00%">
                  <c:v>0.125</c:v>
                </c:pt>
                <c:pt idx="50" formatCode="0.00%">
                  <c:v>0.187</c:v>
                </c:pt>
                <c:pt idx="51" formatCode="0.00%">
                  <c:v>5.7000000000000002E-2</c:v>
                </c:pt>
                <c:pt idx="52" formatCode="0.00%">
                  <c:v>7.4999999999999997E-2</c:v>
                </c:pt>
                <c:pt idx="53" formatCode="0.00%">
                  <c:v>7.4999999999999997E-2</c:v>
                </c:pt>
                <c:pt idx="54" formatCode="0.00%">
                  <c:v>7.4999999999999997E-2</c:v>
                </c:pt>
                <c:pt idx="55" formatCode="0.00%">
                  <c:v>7.4999999999999997E-2</c:v>
                </c:pt>
                <c:pt idx="56" formatCode="0.00%">
                  <c:v>3.1E-2</c:v>
                </c:pt>
                <c:pt idx="57" formatCode="0.00%">
                  <c:v>0.26500000000000001</c:v>
                </c:pt>
                <c:pt idx="58">
                  <c:v>0.19</c:v>
                </c:pt>
                <c:pt idx="59">
                  <c:v>0.09</c:v>
                </c:pt>
                <c:pt idx="60" formatCode="0.00%">
                  <c:v>0.161</c:v>
                </c:pt>
                <c:pt idx="61" formatCode="0.00%">
                  <c:v>0.161</c:v>
                </c:pt>
                <c:pt idx="62" formatCode="0.00%">
                  <c:v>0.14499999999999999</c:v>
                </c:pt>
                <c:pt idx="63" formatCode="0.00%">
                  <c:v>0.10199999999999999</c:v>
                </c:pt>
                <c:pt idx="64" formatCode="0.00%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7-4267-93FC-F9E95F361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889840"/>
        <c:axId val="515890168"/>
      </c:scatterChart>
      <c:valAx>
        <c:axId val="51588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90168"/>
        <c:crosses val="autoZero"/>
        <c:crossBetween val="midCat"/>
      </c:valAx>
      <c:valAx>
        <c:axId val="51589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8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Extinction vs Tajima's </a:t>
            </a:r>
            <a:r>
              <a:rPr lang="el-GR" b="1"/>
              <a:t>θ</a:t>
            </a:r>
            <a:endParaRPr lang="en-US" b="1"/>
          </a:p>
        </c:rich>
      </c:tx>
      <c:layout>
        <c:manualLayout>
          <c:xMode val="edge"/>
          <c:yMode val="edge"/>
          <c:x val="0.2409512248468941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69225721784776"/>
          <c:y val="0.16708333333333336"/>
          <c:w val="0.79126618547681538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Extinction vs Tajimas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tx1">
                    <a:alpha val="99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296806649168854E-2"/>
                  <c:y val="-0.49851633129192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'PVA no temp'!$E$2:$E$66</c:f>
              <c:numCache>
                <c:formatCode>General</c:formatCode>
                <c:ptCount val="65"/>
                <c:pt idx="0">
                  <c:v>2.1494795725724702E-4</c:v>
                </c:pt>
                <c:pt idx="1">
                  <c:v>1.53789185810283E-4</c:v>
                </c:pt>
                <c:pt idx="2">
                  <c:v>1.2030645729982401E-4</c:v>
                </c:pt>
                <c:pt idx="3">
                  <c:v>2.3159010277538802E-4</c:v>
                </c:pt>
                <c:pt idx="4">
                  <c:v>2.6100409109505002E-4</c:v>
                </c:pt>
                <c:pt idx="5">
                  <c:v>1.50744775464244E-4</c:v>
                </c:pt>
                <c:pt idx="6">
                  <c:v>2.4136981840316502E-4</c:v>
                </c:pt>
                <c:pt idx="7">
                  <c:v>2.4136981840316502E-4</c:v>
                </c:pt>
                <c:pt idx="8">
                  <c:v>2.5582136821469603E-4</c:v>
                </c:pt>
                <c:pt idx="9">
                  <c:v>2.6469505526650401E-4</c:v>
                </c:pt>
                <c:pt idx="10">
                  <c:v>3.0318000810943501E-4</c:v>
                </c:pt>
                <c:pt idx="11">
                  <c:v>4.6945421618024505E-4</c:v>
                </c:pt>
                <c:pt idx="12">
                  <c:v>2.4299759264419102E-4</c:v>
                </c:pt>
                <c:pt idx="13">
                  <c:v>2.9917445957683902E-4</c:v>
                </c:pt>
                <c:pt idx="14">
                  <c:v>1.73813448613713E-4</c:v>
                </c:pt>
                <c:pt idx="15">
                  <c:v>1.45337490883165E-4</c:v>
                </c:pt>
                <c:pt idx="16">
                  <c:v>1.6093864152849101E-4</c:v>
                </c:pt>
                <c:pt idx="17">
                  <c:v>1.6581089562593801E-4</c:v>
                </c:pt>
                <c:pt idx="18">
                  <c:v>2.0120821901365002E-4</c:v>
                </c:pt>
                <c:pt idx="19">
                  <c:v>1.5727683015052602E-4</c:v>
                </c:pt>
                <c:pt idx="20" formatCode="0.00E+00">
                  <c:v>5.8541617828269197E-5</c:v>
                </c:pt>
                <c:pt idx="21" formatCode="0.00E+00">
                  <c:v>9.0758009623283697E-5</c:v>
                </c:pt>
                <c:pt idx="22">
                  <c:v>1.7776798337478702E-4</c:v>
                </c:pt>
                <c:pt idx="23">
                  <c:v>1.4962620480382302E-4</c:v>
                </c:pt>
                <c:pt idx="24">
                  <c:v>1.9367534923847801E-4</c:v>
                </c:pt>
                <c:pt idx="25">
                  <c:v>2.2298545529744301E-4</c:v>
                </c:pt>
                <c:pt idx="26">
                  <c:v>2.4915627764819404E-4</c:v>
                </c:pt>
                <c:pt idx="27">
                  <c:v>2.3506727417863402E-4</c:v>
                </c:pt>
                <c:pt idx="28">
                  <c:v>1.8529395930442602E-4</c:v>
                </c:pt>
                <c:pt idx="29">
                  <c:v>2.4639818547516902E-4</c:v>
                </c:pt>
                <c:pt idx="30">
                  <c:v>1.9556550915632401E-4</c:v>
                </c:pt>
                <c:pt idx="31">
                  <c:v>2.2278788500763302E-4</c:v>
                </c:pt>
                <c:pt idx="32">
                  <c:v>1.4446317230115501E-4</c:v>
                </c:pt>
                <c:pt idx="33">
                  <c:v>2.7033402259745901E-4</c:v>
                </c:pt>
                <c:pt idx="34">
                  <c:v>2.6002042161797103E-4</c:v>
                </c:pt>
                <c:pt idx="35">
                  <c:v>2.0417313396994003E-4</c:v>
                </c:pt>
                <c:pt idx="36">
                  <c:v>1.9765499867189102E-4</c:v>
                </c:pt>
                <c:pt idx="37">
                  <c:v>2.8847387739039002E-4</c:v>
                </c:pt>
                <c:pt idx="38">
                  <c:v>3.1075242654575301E-4</c:v>
                </c:pt>
                <c:pt idx="39">
                  <c:v>2.9412813954284104E-4</c:v>
                </c:pt>
                <c:pt idx="40">
                  <c:v>1.2771436247522601E-4</c:v>
                </c:pt>
                <c:pt idx="41">
                  <c:v>2.3969233264955803E-4</c:v>
                </c:pt>
                <c:pt idx="42" formatCode="0.00E+00">
                  <c:v>9.8452514667587003E-5</c:v>
                </c:pt>
                <c:pt idx="43">
                  <c:v>1.19619943610104E-4</c:v>
                </c:pt>
                <c:pt idx="44">
                  <c:v>1.51783697399351E-4</c:v>
                </c:pt>
                <c:pt idx="45">
                  <c:v>1.7887161332201502E-4</c:v>
                </c:pt>
              </c:numCache>
            </c:numRef>
          </c:xVal>
          <c:yVal>
            <c:numRef>
              <c:f>'PVA no temp'!$I$2:$I$66</c:f>
              <c:numCache>
                <c:formatCode>0%</c:formatCode>
                <c:ptCount val="65"/>
                <c:pt idx="0">
                  <c:v>0.13600000000000001</c:v>
                </c:pt>
                <c:pt idx="1">
                  <c:v>7.0000000000000007E-2</c:v>
                </c:pt>
                <c:pt idx="2">
                  <c:v>9.4E-2</c:v>
                </c:pt>
                <c:pt idx="3">
                  <c:v>1.7999999999999999E-2</c:v>
                </c:pt>
                <c:pt idx="4">
                  <c:v>3.4000000000000002E-2</c:v>
                </c:pt>
                <c:pt idx="5">
                  <c:v>5.0999999999999997E-2</c:v>
                </c:pt>
                <c:pt idx="6">
                  <c:v>0.76900000000000002</c:v>
                </c:pt>
                <c:pt idx="7">
                  <c:v>3.0000000000000001E-3</c:v>
                </c:pt>
                <c:pt idx="8">
                  <c:v>1E-3</c:v>
                </c:pt>
                <c:pt idx="9">
                  <c:v>0.42699999999999999</c:v>
                </c:pt>
                <c:pt idx="10">
                  <c:v>0.03</c:v>
                </c:pt>
                <c:pt idx="11">
                  <c:v>0.21099999999999999</c:v>
                </c:pt>
                <c:pt idx="12">
                  <c:v>0.04</c:v>
                </c:pt>
                <c:pt idx="13">
                  <c:v>2.5999999999999999E-2</c:v>
                </c:pt>
                <c:pt idx="14">
                  <c:v>0.189</c:v>
                </c:pt>
                <c:pt idx="15">
                  <c:v>5.8999999999999997E-2</c:v>
                </c:pt>
                <c:pt idx="16">
                  <c:v>5.6000000000000001E-2</c:v>
                </c:pt>
                <c:pt idx="17">
                  <c:v>5.8999999999999997E-2</c:v>
                </c:pt>
                <c:pt idx="18">
                  <c:v>0.14799999999999999</c:v>
                </c:pt>
                <c:pt idx="19">
                  <c:v>0.14799999999999999</c:v>
                </c:pt>
                <c:pt idx="20">
                  <c:v>5.3999999999999999E-2</c:v>
                </c:pt>
                <c:pt idx="21">
                  <c:v>2E-3</c:v>
                </c:pt>
                <c:pt idx="22">
                  <c:v>0.21099999999999999</c:v>
                </c:pt>
                <c:pt idx="23">
                  <c:v>0.72499999999999998</c:v>
                </c:pt>
                <c:pt idx="24">
                  <c:v>0.24199999999999999</c:v>
                </c:pt>
                <c:pt idx="25">
                  <c:v>8.7999999999999995E-2</c:v>
                </c:pt>
                <c:pt idx="26">
                  <c:v>5.0999999999999997E-2</c:v>
                </c:pt>
                <c:pt idx="27">
                  <c:v>5.7000000000000002E-2</c:v>
                </c:pt>
                <c:pt idx="28">
                  <c:v>0.218</c:v>
                </c:pt>
                <c:pt idx="29">
                  <c:v>5.6000000000000001E-2</c:v>
                </c:pt>
                <c:pt idx="30">
                  <c:v>0.33700000000000002</c:v>
                </c:pt>
                <c:pt idx="31">
                  <c:v>0.125</c:v>
                </c:pt>
                <c:pt idx="32">
                  <c:v>0.187</c:v>
                </c:pt>
                <c:pt idx="33">
                  <c:v>5.7000000000000002E-2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3.1E-2</c:v>
                </c:pt>
                <c:pt idx="39">
                  <c:v>0.26500000000000001</c:v>
                </c:pt>
                <c:pt idx="40">
                  <c:v>0.19</c:v>
                </c:pt>
                <c:pt idx="41">
                  <c:v>0.09</c:v>
                </c:pt>
                <c:pt idx="42">
                  <c:v>0.161</c:v>
                </c:pt>
                <c:pt idx="43">
                  <c:v>0.14499999999999999</c:v>
                </c:pt>
                <c:pt idx="44">
                  <c:v>0.10199999999999999</c:v>
                </c:pt>
                <c:pt idx="45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6-4182-B351-2699E1B21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25328"/>
        <c:axId val="231631888"/>
      </c:scatterChart>
      <c:valAx>
        <c:axId val="23162532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Tajima's theta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631888"/>
        <c:crossesAt val="0"/>
        <c:crossBetween val="midCat"/>
      </c:valAx>
      <c:valAx>
        <c:axId val="2316318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Extinction</a:t>
                </a:r>
                <a:r>
                  <a:rPr lang="en-US" baseline="0"/>
                  <a:t> Probability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62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Extinction vs Trajectory</a:t>
            </a:r>
          </a:p>
        </c:rich>
      </c:tx>
      <c:layout>
        <c:manualLayout>
          <c:xMode val="edge"/>
          <c:yMode val="edge"/>
          <c:x val="0.247854111986001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357480314960631"/>
                  <c:y val="-0.359354403616214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'PVA no temp'!$F$2:$F$66</c:f>
              <c:numCache>
                <c:formatCode>General</c:formatCode>
                <c:ptCount val="65"/>
                <c:pt idx="0">
                  <c:v>9.3948943168952095E-2</c:v>
                </c:pt>
                <c:pt idx="1">
                  <c:v>-0.73142448198940879</c:v>
                </c:pt>
                <c:pt idx="2">
                  <c:v>-3.6101949940590197E-2</c:v>
                </c:pt>
                <c:pt idx="3">
                  <c:v>-0.14397407856562203</c:v>
                </c:pt>
                <c:pt idx="4">
                  <c:v>-0.11481025953962005</c:v>
                </c:pt>
                <c:pt idx="5">
                  <c:v>-0.74399239707882614</c:v>
                </c:pt>
                <c:pt idx="6">
                  <c:v>-0.49276940304193778</c:v>
                </c:pt>
                <c:pt idx="7">
                  <c:v>-0.42904183722235034</c:v>
                </c:pt>
                <c:pt idx="8">
                  <c:v>0.10630292295051295</c:v>
                </c:pt>
                <c:pt idx="9">
                  <c:v>-0.10047737852525028</c:v>
                </c:pt>
                <c:pt idx="10">
                  <c:v>8.4632635661058372E-2</c:v>
                </c:pt>
                <c:pt idx="11">
                  <c:v>-0.15246541963227092</c:v>
                </c:pt>
                <c:pt idx="12">
                  <c:v>-0.40174805973440114</c:v>
                </c:pt>
                <c:pt idx="13">
                  <c:v>-0.28063149376214536</c:v>
                </c:pt>
                <c:pt idx="14">
                  <c:v>-0.18987693642613127</c:v>
                </c:pt>
                <c:pt idx="15">
                  <c:v>4.2616919304980544E-2</c:v>
                </c:pt>
                <c:pt idx="16">
                  <c:v>-0.48946535555644155</c:v>
                </c:pt>
                <c:pt idx="17">
                  <c:v>-0.15456464641725956</c:v>
                </c:pt>
                <c:pt idx="18">
                  <c:v>-0.42051312942924723</c:v>
                </c:pt>
                <c:pt idx="19">
                  <c:v>-0.25844401680006268</c:v>
                </c:pt>
                <c:pt idx="20">
                  <c:v>-0.34537826217191353</c:v>
                </c:pt>
                <c:pt idx="21">
                  <c:v>-0.18342225743075558</c:v>
                </c:pt>
                <c:pt idx="22">
                  <c:v>-3.5167517177918578E-2</c:v>
                </c:pt>
                <c:pt idx="23">
                  <c:v>-1.4568505000076531E-2</c:v>
                </c:pt>
                <c:pt idx="24">
                  <c:v>0.10027290432911926</c:v>
                </c:pt>
                <c:pt idx="25">
                  <c:v>-5.1870341066284888E-2</c:v>
                </c:pt>
                <c:pt idx="26">
                  <c:v>0.15724203745132076</c:v>
                </c:pt>
                <c:pt idx="27">
                  <c:v>0.12141298802785852</c:v>
                </c:pt>
                <c:pt idx="28">
                  <c:v>-0.23276459139755717</c:v>
                </c:pt>
                <c:pt idx="29">
                  <c:v>-0.22318495014541792</c:v>
                </c:pt>
                <c:pt idx="30">
                  <c:v>0.16851888471691265</c:v>
                </c:pt>
                <c:pt idx="31">
                  <c:v>-0.45108745832087338</c:v>
                </c:pt>
                <c:pt idx="32">
                  <c:v>3.1989094173761813E-2</c:v>
                </c:pt>
                <c:pt idx="33">
                  <c:v>-0.21894531574819609</c:v>
                </c:pt>
                <c:pt idx="34">
                  <c:v>6.8760293358763899E-4</c:v>
                </c:pt>
                <c:pt idx="35">
                  <c:v>-1.2969197108626656E-2</c:v>
                </c:pt>
                <c:pt idx="36">
                  <c:v>0.17762064062957561</c:v>
                </c:pt>
                <c:pt idx="37">
                  <c:v>-0.15777212645869337</c:v>
                </c:pt>
                <c:pt idx="38">
                  <c:v>-0.31797305578646334</c:v>
                </c:pt>
                <c:pt idx="39">
                  <c:v>-6.9952294581713162E-2</c:v>
                </c:pt>
                <c:pt idx="40">
                  <c:v>-0.82083976123237434</c:v>
                </c:pt>
                <c:pt idx="41">
                  <c:v>-0.59448894970280419</c:v>
                </c:pt>
                <c:pt idx="42">
                  <c:v>-4.8643498413601688E-2</c:v>
                </c:pt>
                <c:pt idx="43">
                  <c:v>-0.22090982711480533</c:v>
                </c:pt>
                <c:pt idx="44">
                  <c:v>-0.63999874289980618</c:v>
                </c:pt>
                <c:pt idx="45">
                  <c:v>-0.5381966259742782</c:v>
                </c:pt>
              </c:numCache>
            </c:numRef>
          </c:xVal>
          <c:yVal>
            <c:numRef>
              <c:f>'PVA no temp'!$I$2:$I$66</c:f>
              <c:numCache>
                <c:formatCode>0%</c:formatCode>
                <c:ptCount val="65"/>
                <c:pt idx="0">
                  <c:v>0.13600000000000001</c:v>
                </c:pt>
                <c:pt idx="1">
                  <c:v>7.0000000000000007E-2</c:v>
                </c:pt>
                <c:pt idx="2">
                  <c:v>9.4E-2</c:v>
                </c:pt>
                <c:pt idx="3">
                  <c:v>1.7999999999999999E-2</c:v>
                </c:pt>
                <c:pt idx="4">
                  <c:v>3.4000000000000002E-2</c:v>
                </c:pt>
                <c:pt idx="5">
                  <c:v>5.0999999999999997E-2</c:v>
                </c:pt>
                <c:pt idx="6">
                  <c:v>0.76900000000000002</c:v>
                </c:pt>
                <c:pt idx="7">
                  <c:v>3.0000000000000001E-3</c:v>
                </c:pt>
                <c:pt idx="8">
                  <c:v>1E-3</c:v>
                </c:pt>
                <c:pt idx="9">
                  <c:v>0.42699999999999999</c:v>
                </c:pt>
                <c:pt idx="10">
                  <c:v>0.03</c:v>
                </c:pt>
                <c:pt idx="11">
                  <c:v>0.21099999999999999</c:v>
                </c:pt>
                <c:pt idx="12">
                  <c:v>0.04</c:v>
                </c:pt>
                <c:pt idx="13">
                  <c:v>2.5999999999999999E-2</c:v>
                </c:pt>
                <c:pt idx="14">
                  <c:v>0.189</c:v>
                </c:pt>
                <c:pt idx="15">
                  <c:v>5.8999999999999997E-2</c:v>
                </c:pt>
                <c:pt idx="16">
                  <c:v>5.6000000000000001E-2</c:v>
                </c:pt>
                <c:pt idx="17">
                  <c:v>5.8999999999999997E-2</c:v>
                </c:pt>
                <c:pt idx="18">
                  <c:v>0.14799999999999999</c:v>
                </c:pt>
                <c:pt idx="19">
                  <c:v>0.14799999999999999</c:v>
                </c:pt>
                <c:pt idx="20">
                  <c:v>5.3999999999999999E-2</c:v>
                </c:pt>
                <c:pt idx="21">
                  <c:v>2E-3</c:v>
                </c:pt>
                <c:pt idx="22">
                  <c:v>0.21099999999999999</c:v>
                </c:pt>
                <c:pt idx="23">
                  <c:v>0.72499999999999998</c:v>
                </c:pt>
                <c:pt idx="24">
                  <c:v>0.24199999999999999</c:v>
                </c:pt>
                <c:pt idx="25">
                  <c:v>8.7999999999999995E-2</c:v>
                </c:pt>
                <c:pt idx="26">
                  <c:v>5.0999999999999997E-2</c:v>
                </c:pt>
                <c:pt idx="27">
                  <c:v>5.7000000000000002E-2</c:v>
                </c:pt>
                <c:pt idx="28">
                  <c:v>0.218</c:v>
                </c:pt>
                <c:pt idx="29">
                  <c:v>5.6000000000000001E-2</c:v>
                </c:pt>
                <c:pt idx="30">
                  <c:v>0.33700000000000002</c:v>
                </c:pt>
                <c:pt idx="31">
                  <c:v>0.125</c:v>
                </c:pt>
                <c:pt idx="32">
                  <c:v>0.187</c:v>
                </c:pt>
                <c:pt idx="33">
                  <c:v>5.7000000000000002E-2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3.1E-2</c:v>
                </c:pt>
                <c:pt idx="39">
                  <c:v>0.26500000000000001</c:v>
                </c:pt>
                <c:pt idx="40">
                  <c:v>0.19</c:v>
                </c:pt>
                <c:pt idx="41">
                  <c:v>0.09</c:v>
                </c:pt>
                <c:pt idx="42">
                  <c:v>0.161</c:v>
                </c:pt>
                <c:pt idx="43">
                  <c:v>0.14499999999999999</c:v>
                </c:pt>
                <c:pt idx="44">
                  <c:v>0.10199999999999999</c:v>
                </c:pt>
                <c:pt idx="45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1E-491E-960A-CD89C9180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29264"/>
        <c:axId val="397183976"/>
      </c:scatterChart>
      <c:valAx>
        <c:axId val="2316292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Trajectory (T</a:t>
                </a:r>
                <a:r>
                  <a:rPr lang="el-GR"/>
                  <a:t>θ</a:t>
                </a:r>
                <a:r>
                  <a:rPr lang="en-US"/>
                  <a:t>-W</a:t>
                </a:r>
                <a:r>
                  <a:rPr lang="el-GR"/>
                  <a:t>θ</a:t>
                </a:r>
                <a:r>
                  <a:rPr lang="en-US"/>
                  <a:t>)/ave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183976"/>
        <c:crosses val="autoZero"/>
        <c:crossBetween val="midCat"/>
      </c:valAx>
      <c:valAx>
        <c:axId val="397183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Extinction</a:t>
                </a:r>
                <a:r>
                  <a:rPr lang="en-US" baseline="0"/>
                  <a:t> Probability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6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62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250031</xdr:colOff>
      <xdr:row>1</xdr:row>
      <xdr:rowOff>61861</xdr:rowOff>
    </xdr:from>
    <xdr:to>
      <xdr:col>20</xdr:col>
      <xdr:colOff>634275</xdr:colOff>
      <xdr:row>31</xdr:row>
      <xdr:rowOff>150892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A85575-7871-44EC-B55B-9B49EAA76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4156" y="228549"/>
          <a:ext cx="5027682" cy="5089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135731</xdr:colOff>
      <xdr:row>0</xdr:row>
      <xdr:rowOff>0</xdr:rowOff>
    </xdr:from>
    <xdr:to>
      <xdr:col>23</xdr:col>
      <xdr:colOff>272325</xdr:colOff>
      <xdr:row>30</xdr:row>
      <xdr:rowOff>89031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38BCC0-C6BD-4941-BE18-934114872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13681" y="0"/>
          <a:ext cx="6308794" cy="49467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145675</xdr:colOff>
      <xdr:row>44</xdr:row>
      <xdr:rowOff>10201</xdr:rowOff>
    </xdr:from>
    <xdr:to>
      <xdr:col>16</xdr:col>
      <xdr:colOff>394401</xdr:colOff>
      <xdr:row>65</xdr:row>
      <xdr:rowOff>122398</xdr:rowOff>
    </xdr:to>
    <xdr:pic>
      <xdr:nvPicPr>
        <xdr:cNvPr id="3" name="Picture 2" descr="A screenshot of a social media post&#10;&#10;Description automatically generated">
          <a:extLst>
            <a:ext uri="{FF2B5EF4-FFF2-40B4-BE49-F238E27FC236}">
              <a16:creationId xmlns:a16="http://schemas.microsoft.com/office/drawing/2014/main" id="{A90A552E-4D46-4482-BF4C-555C33116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5175" y="6913025"/>
          <a:ext cx="6053373" cy="34067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742950</xdr:colOff>
      <xdr:row>0</xdr:row>
      <xdr:rowOff>85725</xdr:rowOff>
    </xdr:from>
    <xdr:to>
      <xdr:col>18</xdr:col>
      <xdr:colOff>685800</xdr:colOff>
      <xdr:row>16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2B7D2D-2EBE-4CCA-A219-325FB23B6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752475</xdr:colOff>
      <xdr:row>16</xdr:row>
      <xdr:rowOff>152400</xdr:rowOff>
    </xdr:from>
    <xdr:to>
      <xdr:col>18</xdr:col>
      <xdr:colOff>695325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CC0D06-5278-4BEC-A689-3FA9AAF2D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0</xdr:row>
      <xdr:rowOff>19050</xdr:rowOff>
    </xdr:from>
    <xdr:to>
      <xdr:col>18</xdr:col>
      <xdr:colOff>400050</xdr:colOff>
      <xdr:row>15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BA256-1845-4ED6-839E-8290658E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428625</xdr:colOff>
      <xdr:row>16</xdr:row>
      <xdr:rowOff>76200</xdr:rowOff>
    </xdr:from>
    <xdr:to>
      <xdr:col>18</xdr:col>
      <xdr:colOff>371475</xdr:colOff>
      <xdr:row>31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BDA110-3265-475F-86EF-128ED0401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len.Neville\AppData\Local\Microsoft\Windows\INetCache\Content.Outlook\KPVVG01J\lctpv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tpva"/>
    </sheetNames>
    <sheetDataSet>
      <sheetData sheetId="0">
        <row r="1435">
          <cell r="E1435">
            <v>568</v>
          </cell>
          <cell r="F1435">
            <v>1146</v>
          </cell>
        </row>
        <row r="2030">
          <cell r="E2030">
            <v>188</v>
          </cell>
          <cell r="F2030">
            <v>448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elen Neville" id="{A0A887B6-9A66-4325-97A1-188C50C60234}" userId="S::Helen.Neville@tu.org::92739ffc-887d-4a03-a3dc-51a4cfffff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19-12-19T20:57:35.62" personId="{A0A887B6-9A66-4325-97A1-188C50C60234}" id="{07503455-D762-4311-B617-1E08EB7E4935}">
    <text>Verified against Status Assessment for final table,  so changed some</text>
  </threadedComment>
  <threadedComment ref="B62" dT="2019-12-19T22:55:10.26" personId="{A0A887B6-9A66-4325-97A1-188C50C60234}" id="{CD33A786-5927-4E6A-84AB-F559A6780889}">
    <text>same as Battle? GPSs are from Cody (new) and MP (2013), so should sort out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19-12-19T20:57:35.62" personId="{A0A887B6-9A66-4325-97A1-188C50C60234}" id="{B7621728-D36E-4B3C-A871-A8E7C37D39AE}">
    <text>Verified against Status Assessment for final table,  so changed some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19-08-29T21:22:51.62" personId="{A0A887B6-9A66-4325-97A1-188C50C60234}" id="{AC60EFF6-E8FE-4631-8046-07AD24CC5D6A}">
    <text>negative is better</text>
  </threadedComment>
  <threadedComment ref="A5" dT="2019-09-03T19:07:36.02" personId="{A0A887B6-9A66-4325-97A1-188C50C60234}" id="{5AE59B5C-4F19-46BA-A903-66B7AF05EE17}">
    <text>1 hybrid individual</text>
  </threadedComment>
  <threadedComment ref="D44" dT="2019-08-29T17:50:18.50" personId="{A0A887B6-9A66-4325-97A1-188C50C60234}" id="{ADF1EFAD-3F5B-41C6-B1C4-8575D0E63583}">
    <text>(because want zerod)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30" dT="2019-09-17T16:24:02.15" personId="{A0A887B6-9A66-4325-97A1-188C50C60234}" id="{5870CBF6-2B90-4476-8F5E-0B75C0562BE1}">
    <text>or remove 1 individual?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lic.tableau.com/profile/kurt.fesenmy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67A7-3975-4A74-BA4C-61931EE9F768}">
  <dimension ref="A1:W90"/>
  <sheetViews>
    <sheetView tabSelected="1" zoomScale="85" zoomScaleNormal="85" workbookViewId="0">
      <pane xSplit="6800" ySplit="430" activePane="bottomRight"/>
      <selection activeCell="E1" sqref="E1:E1048576"/>
      <selection pane="topRight" activeCell="N1" sqref="N1:O1048576"/>
      <selection pane="bottomLeft" activeCell="A62" activeCellId="1" sqref="A61 A62"/>
      <selection pane="bottomRight" activeCell="D11" sqref="D11"/>
    </sheetView>
  </sheetViews>
  <sheetFormatPr defaultColWidth="9.1796875" defaultRowHeight="12.5" x14ac:dyDescent="0.25"/>
  <cols>
    <col min="1" max="1" width="23.7265625" style="74" bestFit="1" customWidth="1"/>
    <col min="2" max="2" width="12.453125" style="74" hidden="1" customWidth="1"/>
    <col min="3" max="3" width="18.81640625" style="74" bestFit="1" customWidth="1"/>
    <col min="4" max="4" width="17.26953125" style="74" customWidth="1"/>
    <col min="5" max="5" width="11.453125" style="97" bestFit="1" customWidth="1"/>
    <col min="6" max="6" width="9" style="82" customWidth="1"/>
    <col min="7" max="7" width="7.81640625" style="82" bestFit="1" customWidth="1"/>
    <col min="8" max="8" width="19.81640625" style="77" bestFit="1" customWidth="1"/>
    <col min="9" max="9" width="3" style="74" bestFit="1" customWidth="1"/>
    <col min="10" max="10" width="21" style="74" bestFit="1" customWidth="1"/>
    <col min="11" max="11" width="17.81640625" style="74" bestFit="1" customWidth="1"/>
    <col min="12" max="12" width="13.453125" style="74" bestFit="1" customWidth="1"/>
    <col min="13" max="13" width="12.453125" style="74" bestFit="1" customWidth="1"/>
    <col min="14" max="14" width="6.26953125" style="83" bestFit="1" customWidth="1"/>
    <col min="15" max="15" width="10.54296875" style="83" bestFit="1" customWidth="1"/>
    <col min="16" max="17" width="9.1796875" style="96"/>
    <col min="18" max="18" width="13.1796875" style="88" customWidth="1"/>
    <col min="19" max="19" width="11.1796875" style="88" customWidth="1"/>
    <col min="20" max="20" width="9.1796875" style="88"/>
    <col min="21" max="21" width="12.7265625" style="74" bestFit="1" customWidth="1"/>
    <col min="22" max="22" width="9.1796875" style="74"/>
    <col min="23" max="23" width="12" style="97" bestFit="1" customWidth="1"/>
    <col min="24" max="16384" width="9.1796875" style="74"/>
  </cols>
  <sheetData>
    <row r="1" spans="1:23" x14ac:dyDescent="0.25">
      <c r="A1" s="74" t="s">
        <v>0</v>
      </c>
      <c r="B1" s="74" t="s">
        <v>2084</v>
      </c>
      <c r="C1" s="74" t="s">
        <v>2007</v>
      </c>
      <c r="D1" s="74" t="s">
        <v>2083</v>
      </c>
      <c r="E1" s="97" t="s">
        <v>2139</v>
      </c>
      <c r="F1" s="82" t="s">
        <v>2112</v>
      </c>
      <c r="G1" s="82" t="s">
        <v>2112</v>
      </c>
      <c r="H1" s="77" t="s">
        <v>2123</v>
      </c>
      <c r="I1" s="74" t="s">
        <v>1</v>
      </c>
      <c r="J1" s="74" t="s">
        <v>2</v>
      </c>
      <c r="K1" s="74" t="s">
        <v>3</v>
      </c>
      <c r="L1" s="74" t="s">
        <v>4</v>
      </c>
      <c r="M1" s="74" t="s">
        <v>5</v>
      </c>
      <c r="N1" s="83" t="s">
        <v>2119</v>
      </c>
      <c r="O1" s="83" t="s">
        <v>2120</v>
      </c>
      <c r="P1" s="96" t="s">
        <v>2001</v>
      </c>
      <c r="Q1" s="96" t="s">
        <v>2136</v>
      </c>
      <c r="R1" s="88" t="s">
        <v>2130</v>
      </c>
      <c r="S1" s="88" t="s">
        <v>2131</v>
      </c>
      <c r="T1" s="88" t="s">
        <v>2132</v>
      </c>
      <c r="U1" s="74" t="s">
        <v>2133</v>
      </c>
      <c r="V1" s="74" t="s">
        <v>2134</v>
      </c>
      <c r="W1" s="97" t="s">
        <v>2137</v>
      </c>
    </row>
    <row r="2" spans="1:23" x14ac:dyDescent="0.25">
      <c r="A2" s="74" t="s">
        <v>67</v>
      </c>
      <c r="B2" s="74" t="s">
        <v>2086</v>
      </c>
      <c r="C2" s="74" t="s">
        <v>2009</v>
      </c>
      <c r="D2" s="74" t="s">
        <v>2049</v>
      </c>
      <c r="E2" s="97" t="s">
        <v>2091</v>
      </c>
      <c r="F2" s="79">
        <v>656160</v>
      </c>
      <c r="G2" s="79">
        <v>4529893</v>
      </c>
      <c r="H2" s="79" t="s">
        <v>2121</v>
      </c>
      <c r="I2" s="74">
        <v>15</v>
      </c>
      <c r="J2" s="74">
        <v>2.3410451676155402E-4</v>
      </c>
      <c r="K2" s="74">
        <v>1.8529395930442602E-4</v>
      </c>
      <c r="L2" s="74">
        <v>-0.23276459139755717</v>
      </c>
      <c r="M2" s="74">
        <v>2.0969923803299001E-4</v>
      </c>
      <c r="P2" s="96">
        <v>3.5616530212041102</v>
      </c>
      <c r="Q2" s="74" t="s">
        <v>2115</v>
      </c>
      <c r="R2" s="89">
        <v>0.218</v>
      </c>
      <c r="S2" s="89">
        <v>0.19700000000000001</v>
      </c>
      <c r="T2" s="89">
        <v>0.26200000000000001</v>
      </c>
      <c r="U2" s="1">
        <v>5</v>
      </c>
      <c r="V2" s="1">
        <v>23</v>
      </c>
      <c r="W2" s="97">
        <v>2013</v>
      </c>
    </row>
    <row r="3" spans="1:23" x14ac:dyDescent="0.25">
      <c r="A3" s="74" t="s">
        <v>68</v>
      </c>
      <c r="B3" s="74" t="s">
        <v>2086</v>
      </c>
      <c r="C3" s="74" t="s">
        <v>2009</v>
      </c>
      <c r="D3" s="74" t="s">
        <v>2050</v>
      </c>
      <c r="E3" s="97" t="s">
        <v>2091</v>
      </c>
      <c r="F3" s="79">
        <v>653217</v>
      </c>
      <c r="G3" s="79">
        <v>4535197</v>
      </c>
      <c r="H3" s="79" t="s">
        <v>2121</v>
      </c>
      <c r="I3" s="74">
        <v>12</v>
      </c>
      <c r="J3" s="74">
        <v>3.0829811900589605E-4</v>
      </c>
      <c r="K3" s="74">
        <v>2.4639818547516902E-4</v>
      </c>
      <c r="L3" s="74">
        <v>-0.22318495014541792</v>
      </c>
      <c r="M3" s="74">
        <v>2.7734815224053253E-4</v>
      </c>
      <c r="P3" s="96">
        <v>0.14846237948804195</v>
      </c>
      <c r="Q3" s="74" t="s">
        <v>2116</v>
      </c>
      <c r="R3" s="89">
        <v>5.6000000000000001E-2</v>
      </c>
      <c r="S3" s="89">
        <v>0.04</v>
      </c>
      <c r="T3" s="89">
        <v>7.5999999999999998E-2</v>
      </c>
      <c r="U3" s="1">
        <v>787</v>
      </c>
      <c r="V3" s="1">
        <v>1369</v>
      </c>
      <c r="W3" s="97">
        <v>2013</v>
      </c>
    </row>
    <row r="4" spans="1:23" x14ac:dyDescent="0.25">
      <c r="A4" s="74" t="s">
        <v>10</v>
      </c>
      <c r="B4" s="74" t="s">
        <v>2086</v>
      </c>
      <c r="C4" s="74" t="s">
        <v>2009</v>
      </c>
      <c r="D4" s="74" t="s">
        <v>2010</v>
      </c>
      <c r="E4" s="97" t="s">
        <v>2090</v>
      </c>
      <c r="F4" s="79">
        <v>640810</v>
      </c>
      <c r="G4" s="79">
        <v>4512048</v>
      </c>
      <c r="H4" s="79" t="s">
        <v>2138</v>
      </c>
      <c r="I4" s="74">
        <v>18</v>
      </c>
      <c r="J4" s="74">
        <v>1.9565987147414102E-4</v>
      </c>
      <c r="K4" s="74">
        <v>2.1494795725724702E-4</v>
      </c>
      <c r="L4" s="74">
        <v>9.3948943168952095E-2</v>
      </c>
      <c r="M4" s="74">
        <v>2.0530391436569402E-4</v>
      </c>
      <c r="N4" s="83">
        <v>2.1888034534421168E-2</v>
      </c>
      <c r="O4" s="83">
        <v>5.1919343632923411E-3</v>
      </c>
      <c r="P4" s="96">
        <v>1.0000000000000001E-7</v>
      </c>
      <c r="R4" s="89">
        <v>0.13600000000000001</v>
      </c>
      <c r="S4" s="89">
        <v>0.121</v>
      </c>
      <c r="T4" s="89">
        <v>0.151</v>
      </c>
      <c r="U4" s="1">
        <v>0</v>
      </c>
      <c r="V4" s="1">
        <v>0</v>
      </c>
      <c r="W4" s="97" t="s">
        <v>2090</v>
      </c>
    </row>
    <row r="5" spans="1:23" s="76" customFormat="1" x14ac:dyDescent="0.25">
      <c r="A5" s="76" t="s">
        <v>75</v>
      </c>
      <c r="B5" s="76" t="s">
        <v>2086</v>
      </c>
      <c r="C5" s="76" t="s">
        <v>2011</v>
      </c>
      <c r="D5" s="76" t="s">
        <v>2054</v>
      </c>
      <c r="E5" s="100" t="s">
        <v>2102</v>
      </c>
      <c r="F5" s="78">
        <v>510968</v>
      </c>
      <c r="G5" s="78">
        <v>4567489</v>
      </c>
      <c r="H5" s="81" t="s">
        <v>2140</v>
      </c>
      <c r="I5" s="76">
        <v>6</v>
      </c>
      <c r="J5" s="76">
        <v>2.5984169226068901E-4</v>
      </c>
      <c r="K5" s="76">
        <v>2.6002042161797103E-4</v>
      </c>
      <c r="L5" s="76">
        <v>6.8760293358763899E-4</v>
      </c>
      <c r="M5" s="76">
        <v>2.5993105693933002E-4</v>
      </c>
      <c r="P5" s="98">
        <v>3.5884030470038825E-2</v>
      </c>
      <c r="Q5" s="98"/>
      <c r="R5" s="90">
        <v>7.4999999999999997E-2</v>
      </c>
      <c r="S5" s="90">
        <v>5.5E-2</v>
      </c>
      <c r="T5" s="90">
        <v>9.5000000000000001E-2</v>
      </c>
      <c r="U5" s="99">
        <v>5153</v>
      </c>
      <c r="V5" s="99">
        <v>10033</v>
      </c>
      <c r="W5" s="100" t="s">
        <v>2102</v>
      </c>
    </row>
    <row r="6" spans="1:23" s="76" customFormat="1" x14ac:dyDescent="0.25">
      <c r="A6" s="76" t="s">
        <v>78</v>
      </c>
      <c r="B6" s="76" t="s">
        <v>2086</v>
      </c>
      <c r="C6" s="76" t="s">
        <v>2011</v>
      </c>
      <c r="D6" s="76" t="s">
        <v>2107</v>
      </c>
      <c r="E6" s="100" t="s">
        <v>2102</v>
      </c>
      <c r="F6" s="78">
        <v>510629</v>
      </c>
      <c r="G6" s="78">
        <v>4578681</v>
      </c>
      <c r="H6" s="81" t="s">
        <v>2140</v>
      </c>
      <c r="I6" s="76">
        <v>11</v>
      </c>
      <c r="J6" s="76">
        <v>3.3788485169746802E-4</v>
      </c>
      <c r="K6" s="76">
        <v>2.8847387739039002E-4</v>
      </c>
      <c r="L6" s="76">
        <v>-0.15777212645869337</v>
      </c>
      <c r="M6" s="76">
        <v>3.1317936454392902E-4</v>
      </c>
      <c r="P6" s="98">
        <v>7.776466342881122E-2</v>
      </c>
      <c r="Q6" s="98"/>
      <c r="R6" s="90">
        <v>7.4999999999999997E-2</v>
      </c>
      <c r="S6" s="90">
        <v>5.5E-2</v>
      </c>
      <c r="T6" s="90">
        <v>9.5000000000000001E-2</v>
      </c>
      <c r="U6" s="99">
        <v>5153</v>
      </c>
      <c r="V6" s="99">
        <v>10033</v>
      </c>
      <c r="W6" s="100" t="s">
        <v>2102</v>
      </c>
    </row>
    <row r="7" spans="1:23" s="76" customFormat="1" x14ac:dyDescent="0.25">
      <c r="A7" s="76" t="s">
        <v>76</v>
      </c>
      <c r="B7" s="76" t="s">
        <v>2086</v>
      </c>
      <c r="C7" s="76" t="s">
        <v>2011</v>
      </c>
      <c r="D7" s="76" t="s">
        <v>2055</v>
      </c>
      <c r="E7" s="100" t="s">
        <v>2102</v>
      </c>
      <c r="F7" s="78">
        <v>511277</v>
      </c>
      <c r="G7" s="78">
        <v>4571204</v>
      </c>
      <c r="H7" s="81" t="s">
        <v>2140</v>
      </c>
      <c r="I7" s="76">
        <v>3</v>
      </c>
      <c r="J7" s="76">
        <v>2.0683837863035403E-4</v>
      </c>
      <c r="K7" s="76">
        <v>2.0417313396994003E-4</v>
      </c>
      <c r="L7" s="76">
        <v>-1.2969197108626656E-2</v>
      </c>
      <c r="M7" s="76">
        <v>2.0550575630014703E-4</v>
      </c>
      <c r="P7" s="98">
        <v>5.6679548348299996E-2</v>
      </c>
      <c r="Q7" s="98"/>
      <c r="R7" s="90">
        <v>7.4999999999999997E-2</v>
      </c>
      <c r="S7" s="90">
        <v>5.5E-2</v>
      </c>
      <c r="T7" s="90">
        <v>9.5000000000000001E-2</v>
      </c>
      <c r="U7" s="99">
        <v>5153</v>
      </c>
      <c r="V7" s="99">
        <v>10033</v>
      </c>
      <c r="W7" s="100" t="s">
        <v>2102</v>
      </c>
    </row>
    <row r="8" spans="1:23" s="76" customFormat="1" x14ac:dyDescent="0.25">
      <c r="A8" s="76" t="s">
        <v>77</v>
      </c>
      <c r="B8" s="76" t="s">
        <v>2086</v>
      </c>
      <c r="C8" s="76" t="s">
        <v>2011</v>
      </c>
      <c r="D8" s="76" t="s">
        <v>2106</v>
      </c>
      <c r="E8" s="100" t="s">
        <v>2102</v>
      </c>
      <c r="F8" s="78">
        <v>507329</v>
      </c>
      <c r="G8" s="78">
        <v>4580300</v>
      </c>
      <c r="H8" s="81" t="s">
        <v>2140</v>
      </c>
      <c r="I8" s="76">
        <v>10</v>
      </c>
      <c r="J8" s="76">
        <v>1.6541099176572101E-4</v>
      </c>
      <c r="K8" s="76">
        <v>1.9765499867189102E-4</v>
      </c>
      <c r="L8" s="76">
        <v>0.17762064062957561</v>
      </c>
      <c r="M8" s="76">
        <v>1.81532995218806E-4</v>
      </c>
      <c r="P8" s="98">
        <v>1.0000000000000002E-7</v>
      </c>
      <c r="Q8" s="98"/>
      <c r="R8" s="90">
        <v>7.4999999999999997E-2</v>
      </c>
      <c r="S8" s="90">
        <v>5.5E-2</v>
      </c>
      <c r="T8" s="90">
        <v>9.5000000000000001E-2</v>
      </c>
      <c r="U8" s="99">
        <v>5153</v>
      </c>
      <c r="V8" s="99">
        <v>10033</v>
      </c>
      <c r="W8" s="100" t="s">
        <v>2102</v>
      </c>
    </row>
    <row r="9" spans="1:23" s="83" customFormat="1" x14ac:dyDescent="0.25">
      <c r="A9" s="83" t="s">
        <v>16</v>
      </c>
      <c r="B9" s="83" t="s">
        <v>2086</v>
      </c>
      <c r="C9" s="83" t="s">
        <v>198</v>
      </c>
      <c r="D9" s="83" t="s">
        <v>2015</v>
      </c>
      <c r="E9" s="102" t="s">
        <v>2094</v>
      </c>
      <c r="F9" s="79">
        <v>567729</v>
      </c>
      <c r="G9" s="79">
        <v>4548452</v>
      </c>
      <c r="H9" s="79" t="s">
        <v>2122</v>
      </c>
      <c r="I9" s="83">
        <v>12</v>
      </c>
      <c r="J9" s="83">
        <v>3.0281605319156803E-4</v>
      </c>
      <c r="K9" s="83">
        <v>2.5726843186487102E-4</v>
      </c>
      <c r="L9" s="83">
        <v>-0.16264553845696061</v>
      </c>
      <c r="M9" s="83">
        <v>2.800422425282195E-4</v>
      </c>
      <c r="N9" s="83">
        <v>3.9389582405379757E-2</v>
      </c>
      <c r="O9" s="83">
        <v>1.9207190233625358E-2</v>
      </c>
      <c r="P9" s="101">
        <v>1.2633193925146335</v>
      </c>
      <c r="Q9" s="101"/>
      <c r="R9" s="91">
        <v>1.7999999999999999E-2</v>
      </c>
      <c r="S9" s="91">
        <v>1.2E-2</v>
      </c>
      <c r="T9" s="91">
        <v>2.7E-2</v>
      </c>
      <c r="U9" s="39">
        <v>4509</v>
      </c>
      <c r="V9" s="39">
        <v>7626</v>
      </c>
      <c r="W9" s="102" t="s">
        <v>2094</v>
      </c>
    </row>
    <row r="10" spans="1:23" s="83" customFormat="1" x14ac:dyDescent="0.25">
      <c r="A10" s="83" t="s">
        <v>17</v>
      </c>
      <c r="B10" s="83" t="s">
        <v>2086</v>
      </c>
      <c r="C10" s="83" t="s">
        <v>198</v>
      </c>
      <c r="D10" s="83" t="s">
        <v>2015</v>
      </c>
      <c r="E10" s="102" t="s">
        <v>2095</v>
      </c>
      <c r="F10" s="79">
        <v>567729</v>
      </c>
      <c r="G10" s="79">
        <v>4548452</v>
      </c>
      <c r="H10" s="79" t="s">
        <v>2122</v>
      </c>
      <c r="I10" s="83">
        <v>20</v>
      </c>
      <c r="J10" s="83">
        <v>2.6751952732376503E-4</v>
      </c>
      <c r="K10" s="83">
        <v>2.3159010277538802E-4</v>
      </c>
      <c r="L10" s="83">
        <v>-0.14397407856562203</v>
      </c>
      <c r="M10" s="83">
        <v>2.4955481504957653E-4</v>
      </c>
      <c r="N10" s="83">
        <v>4.9088056957648521E-2</v>
      </c>
      <c r="O10" s="83">
        <v>2.2830868704323277E-2</v>
      </c>
      <c r="P10" s="101">
        <v>6.514070416382077E-2</v>
      </c>
      <c r="Q10" s="101"/>
      <c r="R10" s="91">
        <v>1.7999999999999999E-2</v>
      </c>
      <c r="S10" s="91">
        <v>1.2E-2</v>
      </c>
      <c r="T10" s="91">
        <v>2.7E-2</v>
      </c>
      <c r="U10" s="39">
        <v>1286</v>
      </c>
      <c r="V10" s="39">
        <v>3166</v>
      </c>
      <c r="W10" s="102" t="s">
        <v>2095</v>
      </c>
    </row>
    <row r="11" spans="1:23" s="83" customFormat="1" x14ac:dyDescent="0.25">
      <c r="A11" s="83" t="s">
        <v>18</v>
      </c>
      <c r="B11" s="83" t="s">
        <v>2086</v>
      </c>
      <c r="C11" s="83" t="s">
        <v>198</v>
      </c>
      <c r="D11" s="83" t="s">
        <v>196</v>
      </c>
      <c r="E11" s="102" t="s">
        <v>2094</v>
      </c>
      <c r="F11" s="79">
        <v>562473</v>
      </c>
      <c r="G11" s="79">
        <v>4543929</v>
      </c>
      <c r="H11" s="79" t="s">
        <v>2122</v>
      </c>
      <c r="I11" s="83">
        <v>14</v>
      </c>
      <c r="J11" s="83">
        <v>3.0135378537178402E-4</v>
      </c>
      <c r="K11" s="83">
        <v>2.6899730701695102E-4</v>
      </c>
      <c r="L11" s="83">
        <v>-0.11346161614004499</v>
      </c>
      <c r="M11" s="83">
        <v>2.8517554619436755E-4</v>
      </c>
      <c r="N11" s="83">
        <v>6.0453492008589189E-2</v>
      </c>
      <c r="O11" s="83">
        <v>4.4562852417469982E-2</v>
      </c>
      <c r="P11" s="101">
        <v>0.21297512342090441</v>
      </c>
      <c r="Q11" s="101"/>
      <c r="R11" s="91">
        <v>3.4000000000000002E-2</v>
      </c>
      <c r="S11" s="91">
        <v>2.5999999999999999E-2</v>
      </c>
      <c r="T11" s="91">
        <v>3.9E-2</v>
      </c>
      <c r="U11" s="39">
        <v>1318</v>
      </c>
      <c r="V11" s="39">
        <v>2028</v>
      </c>
      <c r="W11" s="102" t="s">
        <v>2094</v>
      </c>
    </row>
    <row r="12" spans="1:23" s="83" customFormat="1" x14ac:dyDescent="0.25">
      <c r="A12" s="83" t="s">
        <v>19</v>
      </c>
      <c r="B12" s="83" t="s">
        <v>2086</v>
      </c>
      <c r="C12" s="83" t="s">
        <v>198</v>
      </c>
      <c r="D12" s="83" t="s">
        <v>196</v>
      </c>
      <c r="E12" s="102" t="s">
        <v>2095</v>
      </c>
      <c r="F12" s="79">
        <v>562473</v>
      </c>
      <c r="G12" s="79">
        <v>4543929</v>
      </c>
      <c r="H12" s="79" t="s">
        <v>2122</v>
      </c>
      <c r="I12" s="83">
        <v>18</v>
      </c>
      <c r="J12" s="83">
        <v>2.9279499977271701E-4</v>
      </c>
      <c r="K12" s="83">
        <v>2.6100409109505002E-4</v>
      </c>
      <c r="L12" s="83">
        <v>-0.11481025953962005</v>
      </c>
      <c r="M12" s="83">
        <v>2.7689954543388354E-4</v>
      </c>
      <c r="N12" s="83">
        <v>4.4210836284669527E-2</v>
      </c>
      <c r="O12" s="83">
        <v>1.4912281225060282E-2</v>
      </c>
      <c r="P12" s="101">
        <v>7.9290840638890761E-2</v>
      </c>
      <c r="Q12" s="101"/>
      <c r="R12" s="91">
        <v>3.4000000000000002E-2</v>
      </c>
      <c r="S12" s="91">
        <v>2.5999999999999999E-2</v>
      </c>
      <c r="T12" s="91">
        <v>3.9E-2</v>
      </c>
      <c r="U12" s="39">
        <v>1108</v>
      </c>
      <c r="V12" s="39">
        <v>2214</v>
      </c>
      <c r="W12" s="102" t="s">
        <v>2095</v>
      </c>
    </row>
    <row r="13" spans="1:23" s="83" customFormat="1" x14ac:dyDescent="0.25">
      <c r="A13" s="83" t="s">
        <v>20</v>
      </c>
      <c r="B13" s="83" t="s">
        <v>2086</v>
      </c>
      <c r="C13" s="83" t="s">
        <v>198</v>
      </c>
      <c r="D13" s="83" t="s">
        <v>2016</v>
      </c>
      <c r="E13" s="102" t="s">
        <v>2094</v>
      </c>
      <c r="F13" s="79">
        <v>623708</v>
      </c>
      <c r="G13" s="79">
        <v>4496098</v>
      </c>
      <c r="H13" s="79" t="s">
        <v>2122</v>
      </c>
      <c r="I13" s="83">
        <v>13</v>
      </c>
      <c r="J13" s="83">
        <v>3.3815376872970402E-4</v>
      </c>
      <c r="K13" s="83">
        <v>2.4639731659608402E-4</v>
      </c>
      <c r="L13" s="83">
        <v>-0.31393818072369617</v>
      </c>
      <c r="M13" s="83">
        <v>2.9227554266289405E-4</v>
      </c>
      <c r="N13" s="83">
        <v>5.4374153164770095E-2</v>
      </c>
      <c r="O13" s="83">
        <v>2.0871689309990393E-2</v>
      </c>
      <c r="P13" s="101">
        <v>0.17941821871133035</v>
      </c>
      <c r="Q13" s="101"/>
      <c r="R13" s="91">
        <v>5.0999999999999997E-2</v>
      </c>
      <c r="S13" s="91">
        <v>3.9E-2</v>
      </c>
      <c r="T13" s="91">
        <v>6.4000000000000001E-2</v>
      </c>
      <c r="U13" s="39">
        <v>258</v>
      </c>
      <c r="V13" s="39">
        <v>359</v>
      </c>
      <c r="W13" s="102" t="s">
        <v>2094</v>
      </c>
    </row>
    <row r="14" spans="1:23" s="83" customFormat="1" ht="13" thickBot="1" x14ac:dyDescent="0.3">
      <c r="A14" s="83" t="s">
        <v>21</v>
      </c>
      <c r="B14" s="83" t="s">
        <v>2086</v>
      </c>
      <c r="C14" s="83" t="s">
        <v>198</v>
      </c>
      <c r="D14" s="83" t="s">
        <v>2016</v>
      </c>
      <c r="E14" s="102" t="s">
        <v>2095</v>
      </c>
      <c r="F14" s="79">
        <v>623708</v>
      </c>
      <c r="G14" s="79">
        <v>4496098</v>
      </c>
      <c r="H14" s="79" t="s">
        <v>2122</v>
      </c>
      <c r="I14" s="83">
        <v>16</v>
      </c>
      <c r="J14" s="83">
        <v>3.2933122125312501E-4</v>
      </c>
      <c r="K14" s="83">
        <v>1.50744775464244E-4</v>
      </c>
      <c r="L14" s="83">
        <v>-0.74399239707882614</v>
      </c>
      <c r="M14" s="83">
        <v>2.4003799835868451E-4</v>
      </c>
      <c r="N14" s="83">
        <v>7.9640852048247432E-2</v>
      </c>
      <c r="O14" s="83">
        <v>5.3962847762257508E-2</v>
      </c>
      <c r="P14" s="101">
        <v>0.21345869106021062</v>
      </c>
      <c r="Q14" s="101"/>
      <c r="R14" s="91">
        <v>5.0999999999999997E-2</v>
      </c>
      <c r="S14" s="91">
        <v>3.9E-2</v>
      </c>
      <c r="T14" s="91">
        <v>6.4000000000000001E-2</v>
      </c>
      <c r="U14" s="39">
        <v>707</v>
      </c>
      <c r="V14" s="39">
        <v>1437</v>
      </c>
      <c r="W14" s="102" t="s">
        <v>2095</v>
      </c>
    </row>
    <row r="15" spans="1:23" s="86" customFormat="1" x14ac:dyDescent="0.25">
      <c r="A15" s="86" t="s">
        <v>23</v>
      </c>
      <c r="B15" s="86" t="s">
        <v>2086</v>
      </c>
      <c r="C15" s="86" t="s">
        <v>2017</v>
      </c>
      <c r="D15" s="86" t="s">
        <v>2020</v>
      </c>
      <c r="E15" s="105" t="s">
        <v>2091</v>
      </c>
      <c r="F15" s="84">
        <v>635716</v>
      </c>
      <c r="G15" s="84">
        <v>4618221</v>
      </c>
      <c r="H15" s="85" t="s">
        <v>2122</v>
      </c>
      <c r="I15" s="86">
        <v>5</v>
      </c>
      <c r="J15" s="86">
        <v>3.7321005806252805E-4</v>
      </c>
      <c r="K15" s="86">
        <v>3.5967518305940401E-4</v>
      </c>
      <c r="L15" s="86">
        <v>-3.6935864562927419E-2</v>
      </c>
      <c r="M15" s="86">
        <v>3.6644262056096603E-4</v>
      </c>
      <c r="N15" s="86">
        <v>4.6014006409092499E-2</v>
      </c>
      <c r="O15" s="86">
        <v>1.1069211361019484E-2</v>
      </c>
      <c r="P15" s="103">
        <v>9.6737595848257002E-2</v>
      </c>
      <c r="Q15" s="103"/>
      <c r="R15" s="95">
        <v>3.0000000000000001E-3</v>
      </c>
      <c r="S15" s="95">
        <v>1E-3</v>
      </c>
      <c r="T15" s="95">
        <v>4.0000000000000001E-3</v>
      </c>
      <c r="U15" s="104">
        <v>3185</v>
      </c>
      <c r="V15" s="104">
        <v>8316</v>
      </c>
      <c r="W15" s="105">
        <v>2002</v>
      </c>
    </row>
    <row r="16" spans="1:23" ht="13" thickBot="1" x14ac:dyDescent="0.3">
      <c r="A16" s="74" t="s">
        <v>22</v>
      </c>
      <c r="B16" s="74" t="s">
        <v>2086</v>
      </c>
      <c r="C16" s="74" t="s">
        <v>2017</v>
      </c>
      <c r="D16" s="74" t="s">
        <v>2019</v>
      </c>
      <c r="E16" s="97" t="s">
        <v>2090</v>
      </c>
      <c r="F16" s="79">
        <v>639185</v>
      </c>
      <c r="G16" s="79">
        <v>4590646</v>
      </c>
      <c r="H16" s="79" t="s">
        <v>2121</v>
      </c>
      <c r="I16" s="74">
        <v>22</v>
      </c>
      <c r="J16" s="74">
        <v>3.9919525210510304E-4</v>
      </c>
      <c r="K16" s="74">
        <v>2.4136981840316502E-4</v>
      </c>
      <c r="L16" s="74">
        <v>-0.49276940304193778</v>
      </c>
      <c r="M16" s="74">
        <v>3.2028253525413406E-4</v>
      </c>
      <c r="N16" s="83">
        <v>5.8762403304644197E-2</v>
      </c>
      <c r="O16" s="83">
        <v>2.9870258358298787E-2</v>
      </c>
      <c r="P16" s="96">
        <v>7.6546497536670574E-2</v>
      </c>
      <c r="R16" s="89">
        <v>0.76900000000000002</v>
      </c>
      <c r="S16" s="89">
        <v>0.752</v>
      </c>
      <c r="T16" s="89">
        <v>0.78600000000000003</v>
      </c>
      <c r="U16" s="1">
        <v>0</v>
      </c>
      <c r="V16" s="1">
        <v>7</v>
      </c>
      <c r="W16" s="97">
        <v>2006</v>
      </c>
    </row>
    <row r="17" spans="1:23" s="86" customFormat="1" ht="13" thickBot="1" x14ac:dyDescent="0.3">
      <c r="A17" s="86" t="s">
        <v>24</v>
      </c>
      <c r="B17" s="86" t="s">
        <v>2086</v>
      </c>
      <c r="C17" s="86" t="s">
        <v>2017</v>
      </c>
      <c r="D17" s="86" t="s">
        <v>2125</v>
      </c>
      <c r="E17" s="105" t="s">
        <v>2089</v>
      </c>
      <c r="F17" s="87" t="s">
        <v>2124</v>
      </c>
      <c r="G17" s="85">
        <v>4598674</v>
      </c>
      <c r="H17" s="85" t="s">
        <v>2122</v>
      </c>
      <c r="I17" s="86">
        <v>23</v>
      </c>
      <c r="J17" s="86">
        <v>2.9723722473551703E-4</v>
      </c>
      <c r="K17" s="86">
        <v>2.67484975972117E-4</v>
      </c>
      <c r="L17" s="86">
        <v>-0.10536950283207749</v>
      </c>
      <c r="M17" s="86">
        <v>2.8236110035381702E-4</v>
      </c>
      <c r="N17" s="86">
        <v>3.682369651518818E-2</v>
      </c>
      <c r="O17" s="86">
        <v>1.0259262456854049E-2</v>
      </c>
      <c r="P17" s="103">
        <v>4.3539233962528262E-2</v>
      </c>
      <c r="Q17" s="103"/>
      <c r="R17" s="95">
        <v>3.0000000000000001E-3</v>
      </c>
      <c r="S17" s="95">
        <v>1E-3</v>
      </c>
      <c r="T17" s="95">
        <v>4.0000000000000001E-3</v>
      </c>
      <c r="U17" s="104">
        <v>3185</v>
      </c>
      <c r="V17" s="104">
        <v>8316</v>
      </c>
      <c r="W17" s="105">
        <v>2002</v>
      </c>
    </row>
    <row r="18" spans="1:23" s="86" customFormat="1" ht="13" thickBot="1" x14ac:dyDescent="0.3">
      <c r="A18" s="86" t="s">
        <v>26</v>
      </c>
      <c r="B18" s="86" t="s">
        <v>2086</v>
      </c>
      <c r="C18" s="86" t="s">
        <v>2017</v>
      </c>
      <c r="D18" s="86" t="s">
        <v>2135</v>
      </c>
      <c r="E18" s="105" t="s">
        <v>2091</v>
      </c>
      <c r="F18" s="84">
        <v>633869</v>
      </c>
      <c r="G18" s="84">
        <v>4615386</v>
      </c>
      <c r="H18" s="85" t="s">
        <v>2122</v>
      </c>
      <c r="I18" s="86">
        <v>7</v>
      </c>
      <c r="J18" s="86">
        <v>4.7129923533155606E-4</v>
      </c>
      <c r="K18" s="86">
        <v>3.6224334720005901E-4</v>
      </c>
      <c r="L18" s="86">
        <v>-0.26166842682535829</v>
      </c>
      <c r="M18" s="86">
        <v>4.167712912658075E-4</v>
      </c>
      <c r="N18" s="86">
        <v>4.1456756292043415E-2</v>
      </c>
      <c r="O18" s="86">
        <v>1.6957792876413955E-2</v>
      </c>
      <c r="P18" s="103">
        <v>0.23392070000778697</v>
      </c>
      <c r="Q18" s="103"/>
      <c r="R18" s="95">
        <v>3.0000000000000001E-3</v>
      </c>
      <c r="S18" s="95">
        <v>1E-3</v>
      </c>
      <c r="T18" s="95">
        <v>4.0000000000000001E-3</v>
      </c>
      <c r="U18" s="104">
        <v>3185</v>
      </c>
      <c r="V18" s="104">
        <v>8316</v>
      </c>
      <c r="W18" s="105">
        <v>2002</v>
      </c>
    </row>
    <row r="19" spans="1:23" ht="13" thickBot="1" x14ac:dyDescent="0.3">
      <c r="A19" s="74" t="s">
        <v>27</v>
      </c>
      <c r="B19" s="74" t="s">
        <v>2086</v>
      </c>
      <c r="C19" s="74" t="s">
        <v>2017</v>
      </c>
      <c r="D19" s="74" t="s">
        <v>2021</v>
      </c>
      <c r="E19" s="97" t="s">
        <v>2096</v>
      </c>
      <c r="F19" s="79">
        <v>638444</v>
      </c>
      <c r="G19" s="79">
        <v>4613478</v>
      </c>
      <c r="H19" s="79" t="s">
        <v>2121</v>
      </c>
      <c r="I19" s="74">
        <v>9</v>
      </c>
      <c r="J19" s="74">
        <v>3.1818325621934401E-4</v>
      </c>
      <c r="K19" s="74">
        <v>2.4641923429980802E-4</v>
      </c>
      <c r="L19" s="74">
        <v>-0.25421078767665012</v>
      </c>
      <c r="M19" s="74">
        <v>2.8230124525957599E-4</v>
      </c>
      <c r="N19" s="83">
        <v>4.1446452459311646E-2</v>
      </c>
      <c r="O19" s="83">
        <v>2.8918758638919798E-2</v>
      </c>
      <c r="P19" s="96">
        <v>0.10723370930837252</v>
      </c>
      <c r="R19" s="92">
        <v>1E-3</v>
      </c>
      <c r="S19" s="92">
        <v>1E-3</v>
      </c>
      <c r="T19" s="92">
        <v>2E-3</v>
      </c>
      <c r="U19" s="1">
        <v>1960</v>
      </c>
      <c r="V19" s="1">
        <v>4029</v>
      </c>
      <c r="W19" s="97" t="s">
        <v>2096</v>
      </c>
    </row>
    <row r="20" spans="1:23" ht="13" thickBot="1" x14ac:dyDescent="0.3">
      <c r="A20" s="74" t="s">
        <v>28</v>
      </c>
      <c r="B20" s="74" t="s">
        <v>2086</v>
      </c>
      <c r="C20" s="74" t="s">
        <v>2017</v>
      </c>
      <c r="D20" s="74" t="s">
        <v>2021</v>
      </c>
      <c r="E20" s="97" t="s">
        <v>2089</v>
      </c>
      <c r="F20" s="79">
        <v>638444</v>
      </c>
      <c r="G20" s="79">
        <v>4613478</v>
      </c>
      <c r="H20" s="79" t="s">
        <v>2121</v>
      </c>
      <c r="I20" s="74">
        <v>18</v>
      </c>
      <c r="J20" s="74">
        <v>2.2999929020482701E-4</v>
      </c>
      <c r="K20" s="74">
        <v>2.5582136821469603E-4</v>
      </c>
      <c r="L20" s="74">
        <v>0.10630292295051295</v>
      </c>
      <c r="M20" s="74">
        <v>2.4291032920976152E-4</v>
      </c>
      <c r="N20" s="83">
        <v>3.6608166499844136E-2</v>
      </c>
      <c r="O20" s="83">
        <v>1.3079518882992703E-2</v>
      </c>
      <c r="P20" s="96">
        <v>6.0426282462651998E-2</v>
      </c>
      <c r="R20" s="92">
        <v>1E-3</v>
      </c>
      <c r="S20" s="92">
        <v>1E-3</v>
      </c>
      <c r="T20" s="92">
        <v>2E-3</v>
      </c>
      <c r="U20" s="1">
        <v>1130.9749999999999</v>
      </c>
      <c r="V20" s="1">
        <v>3627</v>
      </c>
      <c r="W20" s="97">
        <v>2010</v>
      </c>
    </row>
    <row r="21" spans="1:23" s="86" customFormat="1" x14ac:dyDescent="0.25">
      <c r="A21" s="86" t="s">
        <v>25</v>
      </c>
      <c r="B21" s="86" t="s">
        <v>2086</v>
      </c>
      <c r="C21" s="86" t="s">
        <v>2017</v>
      </c>
      <c r="D21" s="86" t="s">
        <v>2037</v>
      </c>
      <c r="E21" s="105" t="s">
        <v>2091</v>
      </c>
      <c r="F21" s="84">
        <v>632751</v>
      </c>
      <c r="G21" s="84">
        <v>4615047</v>
      </c>
      <c r="H21" s="85" t="s">
        <v>2122</v>
      </c>
      <c r="I21" s="86">
        <v>4</v>
      </c>
      <c r="J21" s="86">
        <v>4.7837596934586303E-4</v>
      </c>
      <c r="K21" s="86">
        <v>4.5348751026366203E-4</v>
      </c>
      <c r="L21" s="86">
        <v>-5.3416534989932027E-2</v>
      </c>
      <c r="M21" s="86">
        <v>4.6593173980476253E-4</v>
      </c>
      <c r="P21" s="103">
        <v>0.29704297240998029</v>
      </c>
      <c r="Q21" s="103"/>
      <c r="R21" s="95">
        <v>3.0000000000000001E-3</v>
      </c>
      <c r="S21" s="95">
        <v>1E-3</v>
      </c>
      <c r="T21" s="95">
        <v>4.0000000000000001E-3</v>
      </c>
      <c r="U21" s="104">
        <v>3185</v>
      </c>
      <c r="V21" s="104">
        <v>8316</v>
      </c>
      <c r="W21" s="105"/>
    </row>
    <row r="22" spans="1:23" x14ac:dyDescent="0.25">
      <c r="A22" s="74" t="s">
        <v>31</v>
      </c>
      <c r="B22" s="74" t="s">
        <v>2086</v>
      </c>
      <c r="C22" s="74" t="s">
        <v>2017</v>
      </c>
      <c r="D22" s="74" t="s">
        <v>2022</v>
      </c>
      <c r="E22" s="97" t="s">
        <v>2092</v>
      </c>
      <c r="F22" s="82">
        <v>631904</v>
      </c>
      <c r="G22" s="82">
        <v>4621372</v>
      </c>
      <c r="H22" s="79" t="s">
        <v>2121</v>
      </c>
      <c r="I22" s="74">
        <v>2</v>
      </c>
      <c r="J22" s="74">
        <v>1.4418382062425901E-4</v>
      </c>
      <c r="K22" s="74">
        <v>1.4107479915711802E-4</v>
      </c>
      <c r="L22" s="74">
        <v>-2.1797914254256447E-2</v>
      </c>
      <c r="M22" s="74">
        <v>1.4262930989068852E-4</v>
      </c>
      <c r="N22" s="83">
        <v>3.5500263675152202E-2</v>
      </c>
      <c r="O22" s="83">
        <v>5.2544010299590176E-3</v>
      </c>
      <c r="P22" s="96">
        <v>1.0000000000000001E-7</v>
      </c>
      <c r="R22" s="89">
        <v>0.03</v>
      </c>
      <c r="S22" s="89">
        <v>2.1000000000000001E-2</v>
      </c>
      <c r="T22" s="89">
        <v>5.0999999999999997E-2</v>
      </c>
      <c r="U22" s="1">
        <v>831</v>
      </c>
      <c r="V22" s="1">
        <v>1545</v>
      </c>
      <c r="W22" s="97" t="s">
        <v>2092</v>
      </c>
    </row>
    <row r="23" spans="1:23" x14ac:dyDescent="0.25">
      <c r="A23" s="74" t="s">
        <v>32</v>
      </c>
      <c r="B23" s="74" t="s">
        <v>2086</v>
      </c>
      <c r="C23" s="74" t="s">
        <v>2017</v>
      </c>
      <c r="D23" s="74" t="s">
        <v>2022</v>
      </c>
      <c r="E23" s="97" t="s">
        <v>2091</v>
      </c>
      <c r="F23" s="82">
        <v>631904</v>
      </c>
      <c r="G23" s="82">
        <v>4621372</v>
      </c>
      <c r="H23" s="79" t="s">
        <v>2121</v>
      </c>
      <c r="I23" s="74">
        <v>5</v>
      </c>
      <c r="J23" s="74">
        <v>2.7856279476728101E-4</v>
      </c>
      <c r="K23" s="74">
        <v>3.0318000810943501E-4</v>
      </c>
      <c r="L23" s="74">
        <v>8.4632635661058372E-2</v>
      </c>
      <c r="M23" s="74">
        <v>2.9087140143835798E-4</v>
      </c>
      <c r="N23" s="83">
        <v>3.6545668491450363E-2</v>
      </c>
      <c r="O23" s="83">
        <v>2.3954843192544581E-2</v>
      </c>
      <c r="P23" s="96">
        <v>4.4313415363729597E-2</v>
      </c>
      <c r="R23" s="89">
        <v>0.03</v>
      </c>
      <c r="S23" s="89">
        <v>2.1000000000000001E-2</v>
      </c>
      <c r="T23" s="89">
        <v>5.0999999999999997E-2</v>
      </c>
      <c r="U23" s="1">
        <v>38</v>
      </c>
      <c r="V23" s="1">
        <v>231</v>
      </c>
      <c r="W23" s="97">
        <v>2004</v>
      </c>
    </row>
    <row r="24" spans="1:23" x14ac:dyDescent="0.25">
      <c r="A24" s="74" t="s">
        <v>29</v>
      </c>
      <c r="B24" s="74" t="s">
        <v>2086</v>
      </c>
      <c r="C24" s="74" t="s">
        <v>2017</v>
      </c>
      <c r="D24" s="74" t="s">
        <v>202</v>
      </c>
      <c r="E24" s="97" t="s">
        <v>2092</v>
      </c>
      <c r="F24" s="79">
        <v>646253</v>
      </c>
      <c r="G24" s="79">
        <v>4610845</v>
      </c>
      <c r="H24" s="79" t="s">
        <v>2121</v>
      </c>
      <c r="I24" s="74">
        <v>19</v>
      </c>
      <c r="J24" s="74">
        <v>1.8581201281866002E-4</v>
      </c>
      <c r="K24" s="74">
        <v>2.1812590848428702E-4</v>
      </c>
      <c r="L24" s="74">
        <v>0.1599943652796692</v>
      </c>
      <c r="M24" s="74">
        <v>2.0196896065147353E-4</v>
      </c>
      <c r="N24" s="83">
        <v>3.946164165811885E-2</v>
      </c>
      <c r="O24" s="83">
        <v>1.2994333509185036E-2</v>
      </c>
      <c r="P24" s="96">
        <v>1.0000000000000001E-7</v>
      </c>
      <c r="R24" s="89">
        <v>0.42699999999999999</v>
      </c>
      <c r="S24" s="89">
        <v>0.40799999999999997</v>
      </c>
      <c r="T24" s="89">
        <v>0.44600000000000001</v>
      </c>
      <c r="U24" s="1">
        <v>674</v>
      </c>
      <c r="V24" s="1">
        <v>1130</v>
      </c>
      <c r="W24" s="97" t="s">
        <v>2092</v>
      </c>
    </row>
    <row r="25" spans="1:23" x14ac:dyDescent="0.25">
      <c r="A25" s="74" t="s">
        <v>30</v>
      </c>
      <c r="B25" s="74" t="s">
        <v>2086</v>
      </c>
      <c r="C25" s="74" t="s">
        <v>2017</v>
      </c>
      <c r="D25" s="74" t="s">
        <v>202</v>
      </c>
      <c r="E25" s="97" t="s">
        <v>2089</v>
      </c>
      <c r="F25" s="79">
        <v>646253</v>
      </c>
      <c r="G25" s="79">
        <v>4610845</v>
      </c>
      <c r="H25" s="79" t="s">
        <v>2121</v>
      </c>
      <c r="I25" s="74">
        <v>20</v>
      </c>
      <c r="J25" s="74">
        <v>2.9269773863663002E-4</v>
      </c>
      <c r="K25" s="74">
        <v>2.6469505526650401E-4</v>
      </c>
      <c r="L25" s="74">
        <v>-0.10047737852525028</v>
      </c>
      <c r="M25" s="74">
        <v>2.7869639695156704E-4</v>
      </c>
      <c r="N25" s="83">
        <v>3.7580290387851531E-2</v>
      </c>
      <c r="O25" s="83">
        <v>1.2681929753595368E-2</v>
      </c>
      <c r="P25" s="96">
        <v>7.9870707022075063E-2</v>
      </c>
      <c r="R25" s="89">
        <v>0.42699999999999999</v>
      </c>
      <c r="S25" s="89">
        <v>0.40799999999999997</v>
      </c>
      <c r="T25" s="89">
        <v>0.44600000000000001</v>
      </c>
      <c r="U25" s="1">
        <v>0</v>
      </c>
      <c r="V25" s="1">
        <v>37</v>
      </c>
      <c r="W25" s="97">
        <v>2010</v>
      </c>
    </row>
    <row r="26" spans="1:23" x14ac:dyDescent="0.25">
      <c r="A26" s="74" t="s">
        <v>37</v>
      </c>
      <c r="B26" s="74" t="s">
        <v>2086</v>
      </c>
      <c r="C26" s="74" t="s">
        <v>2024</v>
      </c>
      <c r="D26" s="74" t="s">
        <v>204</v>
      </c>
      <c r="E26" s="97" t="s">
        <v>2097</v>
      </c>
      <c r="F26" s="80" t="s">
        <v>2113</v>
      </c>
      <c r="G26" s="79">
        <v>4592219</v>
      </c>
      <c r="H26" s="79" t="s">
        <v>2121</v>
      </c>
      <c r="I26" s="74">
        <v>8</v>
      </c>
      <c r="J26" s="74">
        <v>3.7713663106823204E-4</v>
      </c>
      <c r="K26" s="74">
        <v>2.8145556701893301E-4</v>
      </c>
      <c r="L26" s="74">
        <v>-0.29056239757226998</v>
      </c>
      <c r="M26" s="74">
        <v>3.2929609904358255E-4</v>
      </c>
      <c r="N26" s="83">
        <v>0.13158746330935009</v>
      </c>
      <c r="O26" s="83">
        <v>0.13165930704946935</v>
      </c>
      <c r="P26" s="96">
        <v>0.24434170125455851</v>
      </c>
      <c r="R26" s="89">
        <v>0.04</v>
      </c>
      <c r="S26" s="89">
        <v>3.5000000000000003E-2</v>
      </c>
      <c r="T26" s="89">
        <v>5.0999999999999997E-2</v>
      </c>
      <c r="U26" s="1">
        <v>1173</v>
      </c>
      <c r="V26" s="1">
        <v>1823</v>
      </c>
      <c r="W26" s="97" t="s">
        <v>2097</v>
      </c>
    </row>
    <row r="27" spans="1:23" x14ac:dyDescent="0.25">
      <c r="A27" s="74" t="s">
        <v>38</v>
      </c>
      <c r="B27" s="74" t="s">
        <v>2086</v>
      </c>
      <c r="C27" s="74" t="s">
        <v>2024</v>
      </c>
      <c r="D27" s="74" t="s">
        <v>204</v>
      </c>
      <c r="E27" s="97" t="s">
        <v>2089</v>
      </c>
      <c r="F27" s="80" t="s">
        <v>2113</v>
      </c>
      <c r="G27" s="79">
        <v>4592219</v>
      </c>
      <c r="H27" s="79" t="s">
        <v>2121</v>
      </c>
      <c r="I27" s="74">
        <v>19</v>
      </c>
      <c r="J27" s="74">
        <v>3.6516082474226803E-4</v>
      </c>
      <c r="K27" s="74">
        <v>2.4299759264419102E-4</v>
      </c>
      <c r="L27" s="74">
        <v>-0.40174805973440114</v>
      </c>
      <c r="M27" s="74">
        <v>3.0407920869322954E-4</v>
      </c>
      <c r="N27" s="83">
        <v>9.4900984208217812E-2</v>
      </c>
      <c r="O27" s="83">
        <v>4.8469414409220382E-2</v>
      </c>
      <c r="P27" s="96">
        <v>0.21296056060495575</v>
      </c>
      <c r="R27" s="89">
        <v>0.04</v>
      </c>
      <c r="S27" s="89">
        <v>3.5000000000000003E-2</v>
      </c>
      <c r="T27" s="89">
        <v>5.0999999999999997E-2</v>
      </c>
      <c r="U27" s="1">
        <v>260</v>
      </c>
      <c r="V27" s="1">
        <v>569</v>
      </c>
      <c r="W27" s="97">
        <v>2009</v>
      </c>
    </row>
    <row r="28" spans="1:23" x14ac:dyDescent="0.25">
      <c r="A28" s="74" t="s">
        <v>39</v>
      </c>
      <c r="B28" s="74" t="s">
        <v>2086</v>
      </c>
      <c r="C28" s="74" t="s">
        <v>2024</v>
      </c>
      <c r="D28" s="74" t="s">
        <v>2025</v>
      </c>
      <c r="E28" s="97" t="s">
        <v>2092</v>
      </c>
      <c r="F28" s="80" t="s">
        <v>2114</v>
      </c>
      <c r="G28" s="79">
        <v>4572869</v>
      </c>
      <c r="H28" s="79" t="s">
        <v>2121</v>
      </c>
      <c r="I28" s="74">
        <v>6</v>
      </c>
      <c r="J28" s="74">
        <v>2.4302732253015402E-4</v>
      </c>
      <c r="K28" s="74">
        <v>2.1667661817512202E-4</v>
      </c>
      <c r="L28" s="74">
        <v>-0.1146420642581608</v>
      </c>
      <c r="M28" s="74">
        <v>2.2985197035263802E-4</v>
      </c>
      <c r="P28" s="96">
        <v>9.1448682793767531E-3</v>
      </c>
      <c r="R28" s="89">
        <v>2.5999999999999999E-2</v>
      </c>
      <c r="S28" s="89">
        <v>2.1000000000000001E-2</v>
      </c>
      <c r="T28" s="89">
        <v>3.5000000000000003E-2</v>
      </c>
      <c r="U28" s="1">
        <v>888</v>
      </c>
      <c r="V28" s="1">
        <v>2011</v>
      </c>
      <c r="W28" s="97" t="s">
        <v>2092</v>
      </c>
    </row>
    <row r="29" spans="1:23" x14ac:dyDescent="0.25">
      <c r="A29" s="74" t="s">
        <v>40</v>
      </c>
      <c r="B29" s="74" t="s">
        <v>2086</v>
      </c>
      <c r="C29" s="74" t="s">
        <v>2024</v>
      </c>
      <c r="D29" s="74" t="s">
        <v>2025</v>
      </c>
      <c r="E29" s="97" t="s">
        <v>2089</v>
      </c>
      <c r="F29" s="80" t="s">
        <v>2114</v>
      </c>
      <c r="G29" s="79">
        <v>4572869</v>
      </c>
      <c r="H29" s="79" t="s">
        <v>2121</v>
      </c>
      <c r="I29" s="74">
        <v>19</v>
      </c>
      <c r="J29" s="74">
        <v>3.9683563597030301E-4</v>
      </c>
      <c r="K29" s="74">
        <v>2.9917445957683902E-4</v>
      </c>
      <c r="L29" s="74">
        <v>-0.28063149376214536</v>
      </c>
      <c r="M29" s="74">
        <v>3.4800504777357099E-4</v>
      </c>
      <c r="P29" s="96">
        <v>8.1823589296609628E-2</v>
      </c>
      <c r="R29" s="89">
        <v>2.5999999999999999E-2</v>
      </c>
      <c r="S29" s="89">
        <v>2.1000000000000001E-2</v>
      </c>
      <c r="T29" s="89">
        <v>3.5000000000000003E-2</v>
      </c>
      <c r="U29" s="1">
        <v>1428</v>
      </c>
      <c r="V29" s="1">
        <v>2791</v>
      </c>
      <c r="W29" s="97">
        <v>2007</v>
      </c>
    </row>
    <row r="30" spans="1:23" x14ac:dyDescent="0.25">
      <c r="A30" s="74" t="s">
        <v>53</v>
      </c>
      <c r="B30" s="74" t="s">
        <v>2086</v>
      </c>
      <c r="C30" s="74" t="s">
        <v>2031</v>
      </c>
      <c r="D30" s="74" t="s">
        <v>2044</v>
      </c>
      <c r="E30" s="97" t="s">
        <v>2094</v>
      </c>
      <c r="F30" s="82">
        <v>470634</v>
      </c>
      <c r="G30" s="82">
        <v>4312741</v>
      </c>
      <c r="H30" s="79" t="s">
        <v>2121</v>
      </c>
      <c r="I30" s="74">
        <v>21</v>
      </c>
      <c r="J30" s="74">
        <v>8.2981043188170593E-5</v>
      </c>
      <c r="K30" s="74">
        <v>5.8541617828269197E-5</v>
      </c>
      <c r="L30" s="74">
        <v>-0.34537826217191353</v>
      </c>
      <c r="M30" s="74">
        <v>7.0761330508219895E-5</v>
      </c>
      <c r="P30" s="96">
        <v>1.0000000000000001E-7</v>
      </c>
      <c r="R30" s="89">
        <v>5.3999999999999999E-2</v>
      </c>
      <c r="S30" s="89">
        <v>0.04</v>
      </c>
      <c r="T30" s="89">
        <v>6.6000000000000003E-2</v>
      </c>
      <c r="U30" s="1">
        <v>106</v>
      </c>
      <c r="V30" s="1">
        <v>250</v>
      </c>
      <c r="W30" s="97" t="s">
        <v>2094</v>
      </c>
    </row>
    <row r="31" spans="1:23" x14ac:dyDescent="0.25">
      <c r="A31" s="74" t="s">
        <v>56</v>
      </c>
      <c r="B31" s="74" t="s">
        <v>2086</v>
      </c>
      <c r="C31" s="74" t="s">
        <v>2031</v>
      </c>
      <c r="D31" s="74" t="s">
        <v>220</v>
      </c>
      <c r="E31" s="97" t="s">
        <v>2091</v>
      </c>
      <c r="F31" s="79">
        <v>474444</v>
      </c>
      <c r="G31" s="79">
        <v>4318814</v>
      </c>
      <c r="H31" s="79" t="s">
        <v>2121</v>
      </c>
      <c r="I31" s="74">
        <v>5</v>
      </c>
      <c r="J31" s="74">
        <v>1.8413153717764102E-4</v>
      </c>
      <c r="K31" s="74">
        <v>1.7776798337478702E-4</v>
      </c>
      <c r="L31" s="74">
        <v>-3.5167517177918578E-2</v>
      </c>
      <c r="M31" s="74">
        <v>1.8094976027621402E-4</v>
      </c>
      <c r="P31" s="96">
        <v>5.1324316393172392E-2</v>
      </c>
      <c r="R31" s="89">
        <v>0.21099999999999999</v>
      </c>
      <c r="S31" s="89">
        <v>0.19</v>
      </c>
      <c r="T31" s="89">
        <v>0.22700000000000001</v>
      </c>
      <c r="U31" s="1">
        <v>21</v>
      </c>
      <c r="V31" s="1">
        <v>67</v>
      </c>
      <c r="W31" s="97">
        <v>1999</v>
      </c>
    </row>
    <row r="32" spans="1:23" x14ac:dyDescent="0.25">
      <c r="A32" s="74" t="s">
        <v>54</v>
      </c>
      <c r="B32" s="74" t="s">
        <v>2086</v>
      </c>
      <c r="C32" s="74" t="s">
        <v>2031</v>
      </c>
      <c r="D32" s="74" t="s">
        <v>2032</v>
      </c>
      <c r="E32" s="97" t="s">
        <v>2092</v>
      </c>
      <c r="F32" s="79">
        <v>472335</v>
      </c>
      <c r="G32" s="79">
        <v>4315681</v>
      </c>
      <c r="H32" s="79" t="s">
        <v>2121</v>
      </c>
      <c r="I32" s="74">
        <v>21</v>
      </c>
      <c r="J32" s="74">
        <v>1.1834510936133E-4</v>
      </c>
      <c r="K32" s="74">
        <v>9.4679693788276496E-5</v>
      </c>
      <c r="L32" s="74">
        <v>-0.22218460219802083</v>
      </c>
      <c r="M32" s="74">
        <v>1.0651240157480325E-4</v>
      </c>
      <c r="P32" s="96">
        <v>2.0514172706159052E-2</v>
      </c>
      <c r="R32" s="89">
        <v>2E-3</v>
      </c>
      <c r="S32" s="89">
        <v>0</v>
      </c>
      <c r="T32" s="89">
        <v>4.0000000000000001E-3</v>
      </c>
      <c r="U32" s="1">
        <v>1024</v>
      </c>
      <c r="V32" s="1">
        <v>1553</v>
      </c>
      <c r="W32" s="97" t="s">
        <v>2092</v>
      </c>
    </row>
    <row r="33" spans="1:23" x14ac:dyDescent="0.25">
      <c r="A33" s="74" t="s">
        <v>55</v>
      </c>
      <c r="B33" s="74" t="s">
        <v>2086</v>
      </c>
      <c r="C33" s="74" t="s">
        <v>2031</v>
      </c>
      <c r="D33" s="74" t="s">
        <v>2032</v>
      </c>
      <c r="E33" s="97" t="s">
        <v>2091</v>
      </c>
      <c r="F33" s="79">
        <v>472335</v>
      </c>
      <c r="G33" s="79">
        <v>4315681</v>
      </c>
      <c r="H33" s="79" t="s">
        <v>2121</v>
      </c>
      <c r="I33" s="74">
        <v>5</v>
      </c>
      <c r="J33" s="74">
        <v>1.0908592217546601E-4</v>
      </c>
      <c r="K33" s="74">
        <v>9.0758009623283697E-5</v>
      </c>
      <c r="L33" s="74">
        <v>-0.18342225743075558</v>
      </c>
      <c r="M33" s="74">
        <v>9.9921965899374854E-5</v>
      </c>
      <c r="P33" s="96">
        <v>2.5662208196586198E-2</v>
      </c>
      <c r="R33" s="89">
        <v>2E-3</v>
      </c>
      <c r="S33" s="89">
        <v>0</v>
      </c>
      <c r="T33" s="89">
        <v>4.0000000000000001E-3</v>
      </c>
      <c r="U33" s="74">
        <f>[1]lctpva!E1435</f>
        <v>568</v>
      </c>
      <c r="V33" s="74">
        <f>[1]lctpva!F1435</f>
        <v>1146</v>
      </c>
      <c r="W33" s="97">
        <v>2007</v>
      </c>
    </row>
    <row r="34" spans="1:23" x14ac:dyDescent="0.25">
      <c r="A34" s="74" t="s">
        <v>57</v>
      </c>
      <c r="B34" s="74" t="s">
        <v>2086</v>
      </c>
      <c r="C34" s="74" t="s">
        <v>2031</v>
      </c>
      <c r="D34" s="74" t="s">
        <v>191</v>
      </c>
      <c r="E34" s="97" t="s">
        <v>2099</v>
      </c>
      <c r="F34" s="79">
        <v>474312</v>
      </c>
      <c r="G34" s="79">
        <v>4324290</v>
      </c>
      <c r="H34" s="79" t="s">
        <v>2121</v>
      </c>
      <c r="I34" s="74">
        <v>16</v>
      </c>
      <c r="J34" s="74">
        <v>2.7383966690001802E-4</v>
      </c>
      <c r="K34" s="74">
        <v>1.9931051020301502E-4</v>
      </c>
      <c r="L34" s="74">
        <v>-0.31503383197835533</v>
      </c>
      <c r="M34" s="74">
        <v>2.3657508855151653E-4</v>
      </c>
      <c r="P34" s="96">
        <v>1.0000000000000002E-7</v>
      </c>
      <c r="R34" s="89">
        <v>0.72499999999999998</v>
      </c>
      <c r="S34" s="89">
        <v>0.71099999999999997</v>
      </c>
      <c r="T34" s="89">
        <v>0.74099999999999999</v>
      </c>
      <c r="U34" s="1">
        <v>199</v>
      </c>
      <c r="V34" s="1">
        <v>436</v>
      </c>
      <c r="W34" s="97" t="s">
        <v>2099</v>
      </c>
    </row>
    <row r="35" spans="1:23" x14ac:dyDescent="0.25">
      <c r="A35" s="74" t="s">
        <v>58</v>
      </c>
      <c r="B35" s="74" t="s">
        <v>2086</v>
      </c>
      <c r="C35" s="74" t="s">
        <v>2031</v>
      </c>
      <c r="D35" s="74" t="s">
        <v>191</v>
      </c>
      <c r="E35" s="97" t="s">
        <v>2090</v>
      </c>
      <c r="F35" s="79">
        <v>474312</v>
      </c>
      <c r="G35" s="79">
        <v>4324290</v>
      </c>
      <c r="H35" s="79" t="s">
        <v>2121</v>
      </c>
      <c r="I35" s="74">
        <v>3</v>
      </c>
      <c r="J35" s="74">
        <v>1.5182202986081101E-4</v>
      </c>
      <c r="K35" s="74">
        <v>1.4962620480382302E-4</v>
      </c>
      <c r="L35" s="74">
        <v>-1.4568505000076531E-2</v>
      </c>
      <c r="M35" s="74">
        <v>1.5072411733231701E-4</v>
      </c>
      <c r="P35" s="96">
        <v>1.0000000000000001E-7</v>
      </c>
      <c r="R35" s="89">
        <v>0.72499999999999998</v>
      </c>
      <c r="S35" s="89">
        <v>0.71099999999999997</v>
      </c>
      <c r="T35" s="89">
        <v>0.74099999999999999</v>
      </c>
      <c r="U35" s="1">
        <v>0</v>
      </c>
      <c r="V35" s="1">
        <v>0</v>
      </c>
      <c r="W35" s="97">
        <v>2011</v>
      </c>
    </row>
    <row r="36" spans="1:23" x14ac:dyDescent="0.25">
      <c r="A36" s="74" t="s">
        <v>59</v>
      </c>
      <c r="B36" s="74" t="s">
        <v>2086</v>
      </c>
      <c r="C36" s="74" t="s">
        <v>2045</v>
      </c>
      <c r="D36" s="74" t="s">
        <v>2104</v>
      </c>
      <c r="E36" s="97" t="s">
        <v>2097</v>
      </c>
      <c r="F36" s="79">
        <v>523470</v>
      </c>
      <c r="G36" s="79">
        <v>4570442</v>
      </c>
      <c r="H36" s="79" t="s">
        <v>2121</v>
      </c>
      <c r="I36" s="74">
        <v>6</v>
      </c>
      <c r="J36" s="74">
        <v>1.8454211107829302E-4</v>
      </c>
      <c r="K36" s="74">
        <v>1.9501539168389603E-4</v>
      </c>
      <c r="L36" s="74">
        <v>5.5186792669805404E-2</v>
      </c>
      <c r="M36" s="74">
        <v>1.8977875138109454E-4</v>
      </c>
      <c r="P36" s="96">
        <v>4.1985178271745159E-2</v>
      </c>
      <c r="R36" s="89">
        <v>0.24199999999999999</v>
      </c>
      <c r="S36" s="89">
        <v>0.20899999999999999</v>
      </c>
      <c r="T36" s="89">
        <v>0.26800000000000002</v>
      </c>
      <c r="U36" s="1">
        <v>3145</v>
      </c>
      <c r="V36" s="1">
        <v>4930</v>
      </c>
      <c r="W36" s="97" t="s">
        <v>2097</v>
      </c>
    </row>
    <row r="37" spans="1:23" x14ac:dyDescent="0.25">
      <c r="A37" s="74" t="s">
        <v>60</v>
      </c>
      <c r="B37" s="74" t="s">
        <v>2086</v>
      </c>
      <c r="C37" s="74" t="s">
        <v>2045</v>
      </c>
      <c r="D37" s="74" t="s">
        <v>2104</v>
      </c>
      <c r="E37" s="97" t="s">
        <v>2092</v>
      </c>
      <c r="F37" s="79">
        <v>523470</v>
      </c>
      <c r="G37" s="79">
        <v>4570442</v>
      </c>
      <c r="H37" s="79" t="s">
        <v>2121</v>
      </c>
      <c r="I37" s="74">
        <v>6</v>
      </c>
      <c r="J37" s="74">
        <v>2.3578932467013903E-4</v>
      </c>
      <c r="K37" s="74">
        <v>2.0289573313490302E-4</v>
      </c>
      <c r="L37" s="74">
        <v>-0.1499644948009804</v>
      </c>
      <c r="M37" s="74">
        <v>2.1934252890252104E-4</v>
      </c>
      <c r="P37" s="96">
        <v>1.0000000000000001E-7</v>
      </c>
      <c r="R37" s="89">
        <v>0.24199999999999999</v>
      </c>
      <c r="S37" s="89">
        <v>0.20899999999999999</v>
      </c>
      <c r="T37" s="89">
        <v>0.26800000000000002</v>
      </c>
      <c r="U37" s="1">
        <v>1711</v>
      </c>
      <c r="V37" s="1">
        <v>2984</v>
      </c>
      <c r="W37" s="97" t="s">
        <v>2092</v>
      </c>
    </row>
    <row r="38" spans="1:23" x14ac:dyDescent="0.25">
      <c r="A38" s="74" t="s">
        <v>61</v>
      </c>
      <c r="B38" s="74" t="s">
        <v>2086</v>
      </c>
      <c r="C38" s="74" t="s">
        <v>2045</v>
      </c>
      <c r="D38" s="74" t="s">
        <v>2104</v>
      </c>
      <c r="E38" s="97" t="s">
        <v>2089</v>
      </c>
      <c r="F38" s="79">
        <v>523470</v>
      </c>
      <c r="G38" s="79">
        <v>4570442</v>
      </c>
      <c r="H38" s="79" t="s">
        <v>2121</v>
      </c>
      <c r="I38" s="74">
        <v>20</v>
      </c>
      <c r="J38" s="74">
        <v>1.7518214321266202E-4</v>
      </c>
      <c r="K38" s="74">
        <v>1.9367534923847801E-4</v>
      </c>
      <c r="L38" s="74">
        <v>0.10027290432911926</v>
      </c>
      <c r="M38" s="74">
        <v>1.8442874622557001E-4</v>
      </c>
      <c r="P38" s="96">
        <v>1.0000000000000001E-7</v>
      </c>
      <c r="R38" s="89">
        <v>0.24199999999999999</v>
      </c>
      <c r="S38" s="89">
        <v>0.20899999999999999</v>
      </c>
      <c r="T38" s="89">
        <v>0.26800000000000002</v>
      </c>
      <c r="U38" s="1">
        <v>74</v>
      </c>
      <c r="V38" s="1">
        <v>213</v>
      </c>
      <c r="W38" s="97">
        <v>2015</v>
      </c>
    </row>
    <row r="39" spans="1:23" x14ac:dyDescent="0.25">
      <c r="A39" s="74" t="s">
        <v>62</v>
      </c>
      <c r="B39" s="74" t="s">
        <v>2086</v>
      </c>
      <c r="C39" s="74" t="s">
        <v>2045</v>
      </c>
      <c r="D39" s="74" t="s">
        <v>2045</v>
      </c>
      <c r="E39" s="97" t="s">
        <v>2094</v>
      </c>
      <c r="F39" s="79">
        <v>554006</v>
      </c>
      <c r="G39" s="79">
        <v>4577886</v>
      </c>
      <c r="H39" s="79" t="s">
        <v>2121</v>
      </c>
      <c r="I39" s="74">
        <v>14</v>
      </c>
      <c r="J39" s="74">
        <v>3.0037148498989402E-4</v>
      </c>
      <c r="K39" s="74">
        <v>2.5810518717225102E-4</v>
      </c>
      <c r="L39" s="74">
        <v>-0.15136280501747312</v>
      </c>
      <c r="M39" s="74">
        <v>2.7923833608107249E-4</v>
      </c>
      <c r="P39" s="96">
        <v>1.0000000000000002E-7</v>
      </c>
      <c r="R39" s="89">
        <v>8.7999999999999995E-2</v>
      </c>
      <c r="S39" s="89">
        <v>7.5999999999999998E-2</v>
      </c>
      <c r="T39" s="89">
        <v>0.104</v>
      </c>
      <c r="U39" s="1">
        <v>284</v>
      </c>
      <c r="V39" s="1">
        <v>508</v>
      </c>
      <c r="W39" s="97" t="s">
        <v>2094</v>
      </c>
    </row>
    <row r="40" spans="1:23" x14ac:dyDescent="0.25">
      <c r="A40" s="74" t="s">
        <v>63</v>
      </c>
      <c r="B40" s="74" t="s">
        <v>2086</v>
      </c>
      <c r="C40" s="74" t="s">
        <v>2045</v>
      </c>
      <c r="D40" s="74" t="s">
        <v>2045</v>
      </c>
      <c r="E40" s="97" t="s">
        <v>2089</v>
      </c>
      <c r="F40" s="79">
        <v>554006</v>
      </c>
      <c r="G40" s="79">
        <v>4577886</v>
      </c>
      <c r="H40" s="79" t="s">
        <v>2121</v>
      </c>
      <c r="I40" s="74">
        <v>8</v>
      </c>
      <c r="J40" s="74">
        <v>2.3485974874198703E-4</v>
      </c>
      <c r="K40" s="74">
        <v>2.2298545529744301E-4</v>
      </c>
      <c r="L40" s="74">
        <v>-5.1870341066284888E-2</v>
      </c>
      <c r="M40" s="74">
        <v>2.2892260201971501E-4</v>
      </c>
      <c r="P40" s="96">
        <v>2.3199428826636E-2</v>
      </c>
      <c r="R40" s="89">
        <v>8.7999999999999995E-2</v>
      </c>
      <c r="S40" s="89">
        <v>7.5999999999999998E-2</v>
      </c>
      <c r="T40" s="89">
        <v>0.104</v>
      </c>
      <c r="U40" s="1">
        <v>148</v>
      </c>
      <c r="V40" s="1">
        <v>315</v>
      </c>
      <c r="W40" s="97">
        <v>2012</v>
      </c>
    </row>
    <row r="41" spans="1:23" x14ac:dyDescent="0.25">
      <c r="A41" s="74" t="s">
        <v>64</v>
      </c>
      <c r="B41" s="74" t="s">
        <v>2086</v>
      </c>
      <c r="C41" s="74" t="s">
        <v>2045</v>
      </c>
      <c r="D41" s="74" t="s">
        <v>2046</v>
      </c>
      <c r="E41" s="97" t="s">
        <v>2089</v>
      </c>
      <c r="F41" s="79">
        <v>550942</v>
      </c>
      <c r="G41" s="79">
        <v>4574637</v>
      </c>
      <c r="H41" s="79" t="s">
        <v>2121</v>
      </c>
      <c r="I41" s="74">
        <v>20</v>
      </c>
      <c r="J41" s="74">
        <v>2.1283412180194902E-4</v>
      </c>
      <c r="K41" s="74">
        <v>2.4915627764819404E-4</v>
      </c>
      <c r="L41" s="74">
        <v>0.15724203745132076</v>
      </c>
      <c r="M41" s="74">
        <v>2.3099519972507153E-4</v>
      </c>
      <c r="P41" s="96">
        <v>1.6375965536636998E-2</v>
      </c>
      <c r="R41" s="89">
        <v>5.0999999999999997E-2</v>
      </c>
      <c r="S41" s="89">
        <v>3.5000000000000003E-2</v>
      </c>
      <c r="T41" s="89">
        <v>6.0999999999999999E-2</v>
      </c>
      <c r="U41" s="1">
        <v>685</v>
      </c>
      <c r="V41" s="1">
        <v>1295</v>
      </c>
      <c r="W41" s="97">
        <v>2017</v>
      </c>
    </row>
    <row r="42" spans="1:23" x14ac:dyDescent="0.25">
      <c r="A42" s="74" t="s">
        <v>65</v>
      </c>
      <c r="B42" s="74" t="s">
        <v>2086</v>
      </c>
      <c r="C42" s="74" t="s">
        <v>2045</v>
      </c>
      <c r="D42" s="74" t="s">
        <v>2047</v>
      </c>
      <c r="E42" s="97" t="s">
        <v>2094</v>
      </c>
      <c r="F42" s="82">
        <v>545864</v>
      </c>
      <c r="G42" s="82">
        <v>4567687</v>
      </c>
      <c r="H42" s="79" t="s">
        <v>2121</v>
      </c>
      <c r="I42" s="74">
        <v>20</v>
      </c>
      <c r="J42" s="74">
        <v>2.6853989359459701E-4</v>
      </c>
      <c r="K42" s="74">
        <v>2.7121802989806302E-4</v>
      </c>
      <c r="L42" s="74">
        <v>9.9234719377025594E-3</v>
      </c>
      <c r="M42" s="74">
        <v>2.6987896174633002E-4</v>
      </c>
      <c r="P42" s="96">
        <v>8.4090515325812937E-2</v>
      </c>
      <c r="R42" s="89">
        <v>5.7000000000000002E-2</v>
      </c>
      <c r="S42" s="89">
        <v>4.4999999999999998E-2</v>
      </c>
      <c r="T42" s="89">
        <v>6.7000000000000004E-2</v>
      </c>
      <c r="U42" s="1">
        <v>1254</v>
      </c>
      <c r="V42" s="1">
        <v>2235</v>
      </c>
      <c r="W42" s="97" t="s">
        <v>2094</v>
      </c>
    </row>
    <row r="43" spans="1:23" x14ac:dyDescent="0.25">
      <c r="A43" s="74" t="s">
        <v>66</v>
      </c>
      <c r="B43" s="74" t="s">
        <v>2086</v>
      </c>
      <c r="C43" s="74" t="s">
        <v>2045</v>
      </c>
      <c r="D43" s="74" t="s">
        <v>2047</v>
      </c>
      <c r="E43" s="97" t="s">
        <v>2089</v>
      </c>
      <c r="F43" s="82">
        <v>545864</v>
      </c>
      <c r="G43" s="82">
        <v>4567687</v>
      </c>
      <c r="H43" s="79" t="s">
        <v>2121</v>
      </c>
      <c r="I43" s="74">
        <v>10</v>
      </c>
      <c r="J43" s="74">
        <v>2.08160471677982E-4</v>
      </c>
      <c r="K43" s="74">
        <v>2.3506727417863402E-4</v>
      </c>
      <c r="L43" s="74">
        <v>0.12141298802785852</v>
      </c>
      <c r="M43" s="74">
        <v>2.2161387292830801E-4</v>
      </c>
      <c r="P43" s="96">
        <v>1.0000000000000002E-7</v>
      </c>
      <c r="R43" s="89">
        <v>5.7000000000000002E-2</v>
      </c>
      <c r="S43" s="89">
        <v>4.4999999999999998E-2</v>
      </c>
      <c r="T43" s="89">
        <v>6.7000000000000004E-2</v>
      </c>
      <c r="U43" s="74">
        <f>[1]lctpva!E2030</f>
        <v>188</v>
      </c>
      <c r="V43" s="74">
        <f>[1]lctpva!F2030</f>
        <v>448</v>
      </c>
      <c r="W43" s="97">
        <v>2015</v>
      </c>
    </row>
    <row r="44" spans="1:23" x14ac:dyDescent="0.25">
      <c r="A44" s="74" t="s">
        <v>69</v>
      </c>
      <c r="B44" s="74" t="s">
        <v>2086</v>
      </c>
      <c r="C44" s="74" t="s">
        <v>2048</v>
      </c>
      <c r="D44" s="74" t="s">
        <v>174</v>
      </c>
      <c r="E44" s="97" t="s">
        <v>2098</v>
      </c>
      <c r="F44" s="79">
        <v>590121</v>
      </c>
      <c r="G44" s="79">
        <v>4475175</v>
      </c>
      <c r="H44" s="79" t="s">
        <v>2121</v>
      </c>
      <c r="I44" s="74">
        <v>6</v>
      </c>
      <c r="J44" s="74">
        <v>2.2472688636522001E-4</v>
      </c>
      <c r="K44" s="74">
        <v>2.0925543246862801E-4</v>
      </c>
      <c r="L44" s="74">
        <v>-7.1299927324989992E-2</v>
      </c>
      <c r="M44" s="74">
        <v>2.1699115941692401E-4</v>
      </c>
      <c r="P44" s="96">
        <v>1.0000000000000001E-7</v>
      </c>
      <c r="R44" s="89">
        <v>0.33700000000000002</v>
      </c>
      <c r="S44" s="89">
        <v>0.30599999999999999</v>
      </c>
      <c r="T44" s="89">
        <v>0.35199999999999998</v>
      </c>
      <c r="U44" s="1">
        <v>277</v>
      </c>
      <c r="V44" s="1">
        <v>625</v>
      </c>
      <c r="W44" s="97" t="s">
        <v>2098</v>
      </c>
    </row>
    <row r="45" spans="1:23" x14ac:dyDescent="0.25">
      <c r="A45" s="74" t="s">
        <v>70</v>
      </c>
      <c r="B45" s="74" t="s">
        <v>2086</v>
      </c>
      <c r="C45" s="74" t="s">
        <v>2048</v>
      </c>
      <c r="D45" s="74" t="s">
        <v>174</v>
      </c>
      <c r="E45" s="97" t="s">
        <v>2100</v>
      </c>
      <c r="F45" s="79">
        <v>590121</v>
      </c>
      <c r="G45" s="79">
        <v>4475175</v>
      </c>
      <c r="H45" s="79" t="s">
        <v>2121</v>
      </c>
      <c r="I45" s="74">
        <v>3</v>
      </c>
      <c r="J45" s="74">
        <v>1.65170125722602E-4</v>
      </c>
      <c r="K45" s="74">
        <v>1.9556550915632401E-4</v>
      </c>
      <c r="L45" s="74">
        <v>0.16851888471691265</v>
      </c>
      <c r="M45" s="74">
        <v>1.80367817439463E-4</v>
      </c>
      <c r="P45" s="96">
        <v>1.0000000000000001E-7</v>
      </c>
      <c r="R45" s="89">
        <v>0.33700000000000002</v>
      </c>
      <c r="S45" s="89">
        <v>0.30599999999999999</v>
      </c>
      <c r="T45" s="89">
        <v>0.35199999999999998</v>
      </c>
      <c r="U45" s="1">
        <v>82</v>
      </c>
      <c r="V45" s="1">
        <v>242</v>
      </c>
      <c r="W45" s="97" t="s">
        <v>2100</v>
      </c>
    </row>
    <row r="46" spans="1:23" ht="13" thickBot="1" x14ac:dyDescent="0.3">
      <c r="A46" s="74" t="s">
        <v>71</v>
      </c>
      <c r="B46" s="74" t="s">
        <v>2086</v>
      </c>
      <c r="C46" s="74" t="s">
        <v>2048</v>
      </c>
      <c r="D46" s="74" t="s">
        <v>182</v>
      </c>
      <c r="E46" s="97" t="s">
        <v>2091</v>
      </c>
      <c r="F46" s="79">
        <v>623708</v>
      </c>
      <c r="G46" s="79">
        <v>4496098</v>
      </c>
      <c r="H46" s="79" t="s">
        <v>2121</v>
      </c>
      <c r="I46" s="74">
        <v>12</v>
      </c>
      <c r="J46" s="74">
        <v>3.5255224301822903E-4</v>
      </c>
      <c r="K46" s="74">
        <v>2.2278788500763302E-4</v>
      </c>
      <c r="L46" s="74">
        <v>-0.45108745832087338</v>
      </c>
      <c r="M46" s="74">
        <v>2.8767006401293104E-4</v>
      </c>
      <c r="P46" s="96">
        <v>0.60697071185379647</v>
      </c>
      <c r="R46" s="89">
        <v>0.125</v>
      </c>
      <c r="S46" s="89">
        <v>0.11600000000000001</v>
      </c>
      <c r="T46" s="89">
        <v>0.13700000000000001</v>
      </c>
      <c r="U46" s="1">
        <v>214</v>
      </c>
      <c r="V46" s="1">
        <v>705</v>
      </c>
      <c r="W46" s="97">
        <v>1998</v>
      </c>
    </row>
    <row r="47" spans="1:23" x14ac:dyDescent="0.25">
      <c r="A47" s="74" t="s">
        <v>72</v>
      </c>
      <c r="B47" s="74" t="s">
        <v>2086</v>
      </c>
      <c r="C47" s="74" t="s">
        <v>2048</v>
      </c>
      <c r="D47" s="74" t="s">
        <v>2029</v>
      </c>
      <c r="E47" s="97" t="s">
        <v>2090</v>
      </c>
      <c r="F47" s="79">
        <v>631407</v>
      </c>
      <c r="G47" s="79">
        <v>4487254</v>
      </c>
      <c r="H47" s="79" t="s">
        <v>2121</v>
      </c>
      <c r="I47" s="74">
        <v>5</v>
      </c>
      <c r="J47" s="74">
        <v>2.2416064344460602E-4</v>
      </c>
      <c r="K47" s="74">
        <v>2.3551848089017901E-4</v>
      </c>
      <c r="L47" s="74">
        <v>4.9416372614306758E-2</v>
      </c>
      <c r="M47" s="74">
        <v>2.2983956216739252E-4</v>
      </c>
      <c r="P47" s="96">
        <v>1.0000000000000001E-7</v>
      </c>
      <c r="R47" s="93">
        <v>2.1000000000000001E-2</v>
      </c>
      <c r="S47" s="93">
        <v>1.2999999999999999E-2</v>
      </c>
      <c r="T47" s="93">
        <v>2.5999999999999999E-2</v>
      </c>
      <c r="U47" s="1">
        <v>345</v>
      </c>
      <c r="V47" s="1">
        <v>972</v>
      </c>
      <c r="W47" s="97" t="s">
        <v>2090</v>
      </c>
    </row>
    <row r="48" spans="1:23" x14ac:dyDescent="0.25">
      <c r="A48" s="74" t="s">
        <v>73</v>
      </c>
      <c r="B48" s="74" t="s">
        <v>2086</v>
      </c>
      <c r="C48" s="74" t="s">
        <v>2048</v>
      </c>
      <c r="D48" s="74" t="s">
        <v>2052</v>
      </c>
      <c r="E48" s="97" t="s">
        <v>2094</v>
      </c>
      <c r="F48" s="82">
        <v>623798</v>
      </c>
      <c r="G48" s="82">
        <v>4469340</v>
      </c>
      <c r="H48" s="79" t="s">
        <v>2121</v>
      </c>
      <c r="I48" s="74">
        <v>8</v>
      </c>
      <c r="J48" s="74">
        <v>1.3991467739374401E-4</v>
      </c>
      <c r="K48" s="74">
        <v>1.4446317230115501E-4</v>
      </c>
      <c r="L48" s="74">
        <v>3.1989094173761813E-2</v>
      </c>
      <c r="M48" s="74">
        <v>1.4218892484744951E-4</v>
      </c>
      <c r="P48" s="96">
        <v>1.0000000000000001E-7</v>
      </c>
      <c r="R48" s="89">
        <v>0.187</v>
      </c>
      <c r="S48" s="89">
        <v>0.17799999999999999</v>
      </c>
      <c r="T48" s="89">
        <v>0.193</v>
      </c>
      <c r="U48" s="1">
        <v>0</v>
      </c>
      <c r="V48" s="1">
        <v>25</v>
      </c>
      <c r="W48" s="97">
        <v>2001</v>
      </c>
    </row>
    <row r="49" spans="1:23" x14ac:dyDescent="0.25">
      <c r="A49" s="74" t="s">
        <v>74</v>
      </c>
      <c r="B49" s="74" t="s">
        <v>2086</v>
      </c>
      <c r="C49" s="74" t="s">
        <v>2048</v>
      </c>
      <c r="D49" s="74" t="s">
        <v>187</v>
      </c>
      <c r="E49" s="97" t="s">
        <v>2101</v>
      </c>
      <c r="F49" s="82">
        <v>619024</v>
      </c>
      <c r="G49" s="82">
        <v>4460651</v>
      </c>
      <c r="H49" s="79" t="s">
        <v>2121</v>
      </c>
      <c r="I49" s="74">
        <v>19</v>
      </c>
      <c r="J49" s="74">
        <v>3.3679842535659703E-4</v>
      </c>
      <c r="K49" s="74">
        <v>2.7033402259745901E-4</v>
      </c>
      <c r="L49" s="74">
        <v>-0.21894531574819609</v>
      </c>
      <c r="M49" s="74">
        <v>3.0356622397702802E-4</v>
      </c>
      <c r="P49" s="96">
        <v>9.5550385813863215E-2</v>
      </c>
      <c r="R49" s="89">
        <v>5.7000000000000002E-2</v>
      </c>
      <c r="S49" s="89">
        <v>4.7E-2</v>
      </c>
      <c r="T49" s="89">
        <v>6.6000000000000003E-2</v>
      </c>
      <c r="U49" s="1">
        <v>651</v>
      </c>
      <c r="V49" s="1">
        <v>1272</v>
      </c>
      <c r="W49" s="97">
        <v>2006</v>
      </c>
    </row>
    <row r="50" spans="1:23" x14ac:dyDescent="0.25">
      <c r="A50" s="74" t="s">
        <v>45</v>
      </c>
      <c r="B50" s="74" t="s">
        <v>2087</v>
      </c>
      <c r="C50" s="74" t="s">
        <v>2105</v>
      </c>
      <c r="D50" s="74" t="s">
        <v>2041</v>
      </c>
      <c r="E50" s="97" t="s">
        <v>2091</v>
      </c>
      <c r="F50" s="79">
        <v>333838</v>
      </c>
      <c r="G50" s="79">
        <v>4590717</v>
      </c>
      <c r="H50" s="79" t="s">
        <v>2121</v>
      </c>
      <c r="I50" s="74">
        <v>18</v>
      </c>
      <c r="J50" s="74">
        <v>2.6523798969409603E-4</v>
      </c>
      <c r="K50" s="74">
        <v>1.6093864152849101E-4</v>
      </c>
      <c r="L50" s="74">
        <v>-0.48946535555644155</v>
      </c>
      <c r="M50" s="74">
        <v>2.1308831561129351E-4</v>
      </c>
      <c r="P50" s="96">
        <v>3.5225617475994862E-2</v>
      </c>
      <c r="R50" s="89">
        <v>5.6000000000000001E-2</v>
      </c>
      <c r="S50" s="89">
        <v>5.0999999999999997E-2</v>
      </c>
      <c r="T50" s="89">
        <v>7.5999999999999998E-2</v>
      </c>
      <c r="U50" s="1">
        <v>521</v>
      </c>
      <c r="V50" s="1">
        <v>1144</v>
      </c>
      <c r="W50" s="97">
        <v>2008</v>
      </c>
    </row>
    <row r="51" spans="1:23" ht="13" thickBot="1" x14ac:dyDescent="0.3">
      <c r="A51" s="74" t="s">
        <v>84</v>
      </c>
      <c r="B51" s="74" t="s">
        <v>2087</v>
      </c>
      <c r="C51" s="74" t="s">
        <v>2105</v>
      </c>
      <c r="D51" s="74" t="s">
        <v>2065</v>
      </c>
      <c r="E51" s="97" t="s">
        <v>2093</v>
      </c>
      <c r="F51" s="82">
        <v>333577</v>
      </c>
      <c r="G51" s="82">
        <v>4599715</v>
      </c>
      <c r="H51" s="79" t="s">
        <v>2121</v>
      </c>
      <c r="I51" s="74">
        <v>15</v>
      </c>
      <c r="J51" s="74">
        <v>4.2284805113813504E-4</v>
      </c>
      <c r="K51" s="74">
        <v>3.3498583567196803E-4</v>
      </c>
      <c r="L51" s="74">
        <v>-0.23187724116164629</v>
      </c>
      <c r="M51" s="74">
        <v>3.7891694340505154E-4</v>
      </c>
      <c r="P51" s="96">
        <v>0.62460001620167194</v>
      </c>
      <c r="R51" s="88" t="s">
        <v>2117</v>
      </c>
      <c r="S51" s="88" t="s">
        <v>2117</v>
      </c>
      <c r="T51" s="88" t="s">
        <v>2117</v>
      </c>
      <c r="U51" s="71" t="s">
        <v>2117</v>
      </c>
      <c r="V51" s="71" t="s">
        <v>2117</v>
      </c>
    </row>
    <row r="52" spans="1:23" ht="13" thickBot="1" x14ac:dyDescent="0.3">
      <c r="A52" s="74" t="s">
        <v>96</v>
      </c>
      <c r="B52" s="74" t="s">
        <v>2087</v>
      </c>
      <c r="C52" s="74" t="s">
        <v>2110</v>
      </c>
      <c r="D52" s="74" t="s">
        <v>2080</v>
      </c>
      <c r="E52" s="97" t="s">
        <v>2098</v>
      </c>
      <c r="F52" s="79">
        <v>401007</v>
      </c>
      <c r="G52" s="79">
        <v>4661449</v>
      </c>
      <c r="H52" s="79" t="s">
        <v>2121</v>
      </c>
      <c r="I52" s="74">
        <v>9</v>
      </c>
      <c r="J52" s="74">
        <v>2.94638529365308E-4</v>
      </c>
      <c r="K52" s="74">
        <v>1.51783697399351E-4</v>
      </c>
      <c r="L52" s="74">
        <v>-0.63999874289980618</v>
      </c>
      <c r="M52" s="74">
        <v>2.232111133823295E-4</v>
      </c>
      <c r="P52" s="96">
        <v>3.0054899440835073E-2</v>
      </c>
      <c r="R52" s="23">
        <v>8.1000000000000003E-2</v>
      </c>
      <c r="S52" s="23">
        <v>7.2999999999999995E-2</v>
      </c>
      <c r="T52" s="23">
        <v>9.4E-2</v>
      </c>
      <c r="U52" s="1">
        <v>10485</v>
      </c>
      <c r="V52" s="1">
        <v>21251</v>
      </c>
      <c r="W52" s="97" t="s">
        <v>2098</v>
      </c>
    </row>
    <row r="53" spans="1:23" x14ac:dyDescent="0.25">
      <c r="A53" s="74" t="s">
        <v>97</v>
      </c>
      <c r="B53" s="74" t="s">
        <v>2087</v>
      </c>
      <c r="C53" s="74" t="s">
        <v>2110</v>
      </c>
      <c r="D53" s="74" t="s">
        <v>2081</v>
      </c>
      <c r="E53" s="97" t="s">
        <v>2103</v>
      </c>
      <c r="F53" s="79">
        <v>398572</v>
      </c>
      <c r="G53" s="79">
        <v>4662849</v>
      </c>
      <c r="H53" s="79" t="s">
        <v>2121</v>
      </c>
      <c r="I53" s="74">
        <v>8</v>
      </c>
      <c r="J53" s="74">
        <v>3.1058303290557704E-4</v>
      </c>
      <c r="K53" s="74">
        <v>1.7887161332201502E-4</v>
      </c>
      <c r="L53" s="74">
        <v>-0.5381966259742782</v>
      </c>
      <c r="M53" s="74">
        <v>2.4472732311379606E-4</v>
      </c>
      <c r="P53" s="96">
        <v>2.9971163297535245E-2</v>
      </c>
      <c r="R53" s="23">
        <v>2.3E-2</v>
      </c>
      <c r="S53" s="23">
        <v>1.9E-2</v>
      </c>
      <c r="T53" s="23">
        <v>2.7E-2</v>
      </c>
      <c r="U53" s="1">
        <v>120</v>
      </c>
      <c r="V53" s="1">
        <v>1004</v>
      </c>
      <c r="W53" s="97">
        <v>2004</v>
      </c>
    </row>
    <row r="54" spans="1:23" x14ac:dyDescent="0.25">
      <c r="A54" s="74" t="s">
        <v>11</v>
      </c>
      <c r="B54" s="74" t="s">
        <v>2087</v>
      </c>
      <c r="C54" s="74" t="s">
        <v>2011</v>
      </c>
      <c r="D54" s="74" t="s">
        <v>213</v>
      </c>
      <c r="E54" s="97" t="s">
        <v>2091</v>
      </c>
      <c r="F54" s="79">
        <v>443095</v>
      </c>
      <c r="G54" s="79">
        <v>4588205</v>
      </c>
      <c r="H54" s="79" t="s">
        <v>2121</v>
      </c>
      <c r="I54" s="74">
        <v>19</v>
      </c>
      <c r="J54" s="74">
        <v>3.3113010713479502E-4</v>
      </c>
      <c r="K54" s="74">
        <v>1.53789185810283E-4</v>
      </c>
      <c r="L54" s="74">
        <v>-0.73142448198940879</v>
      </c>
      <c r="M54" s="74">
        <v>2.4245964647253901E-4</v>
      </c>
      <c r="N54" s="83">
        <v>3.7600217406986838E-2</v>
      </c>
      <c r="O54" s="83">
        <v>1.8077531397066918E-2</v>
      </c>
      <c r="P54" s="96">
        <v>0.1637550973468139</v>
      </c>
      <c r="R54" s="89">
        <v>7.0000000000000007E-2</v>
      </c>
      <c r="S54" s="89">
        <v>5.6000000000000001E-2</v>
      </c>
      <c r="T54" s="89">
        <v>8.3000000000000004E-2</v>
      </c>
      <c r="U54" s="1">
        <v>35</v>
      </c>
      <c r="V54" s="1">
        <v>112</v>
      </c>
      <c r="W54" s="97">
        <v>2012</v>
      </c>
    </row>
    <row r="55" spans="1:23" x14ac:dyDescent="0.25">
      <c r="A55" s="74" t="s">
        <v>12</v>
      </c>
      <c r="B55" s="74" t="s">
        <v>2087</v>
      </c>
      <c r="C55" s="74" t="s">
        <v>2011</v>
      </c>
      <c r="D55" s="74" t="s">
        <v>2118</v>
      </c>
      <c r="E55" s="97" t="s">
        <v>2092</v>
      </c>
      <c r="F55" s="79">
        <v>451627</v>
      </c>
      <c r="G55" s="79">
        <v>4610600</v>
      </c>
      <c r="H55" s="79" t="s">
        <v>2121</v>
      </c>
      <c r="I55" s="74">
        <v>4</v>
      </c>
      <c r="J55" s="74">
        <v>1.7019816207937302E-4</v>
      </c>
      <c r="K55" s="74">
        <v>1.7118819541420802E-4</v>
      </c>
      <c r="L55" s="74">
        <v>5.8000755630875991E-3</v>
      </c>
      <c r="M55" s="74">
        <v>1.7069317874679051E-4</v>
      </c>
      <c r="N55" s="83">
        <v>5.1919787071862178E-2</v>
      </c>
      <c r="O55" s="83">
        <v>2.2927841715606509E-2</v>
      </c>
      <c r="P55" s="96">
        <v>0.11928643441397425</v>
      </c>
      <c r="R55" s="89">
        <v>9.4E-2</v>
      </c>
      <c r="S55" s="89">
        <v>7.8E-2</v>
      </c>
      <c r="T55" s="89">
        <v>0.108</v>
      </c>
      <c r="U55" s="1">
        <v>1245</v>
      </c>
      <c r="V55" s="1">
        <v>2212</v>
      </c>
      <c r="W55" s="97" t="s">
        <v>2092</v>
      </c>
    </row>
    <row r="56" spans="1:23" x14ac:dyDescent="0.25">
      <c r="A56" s="74" t="s">
        <v>13</v>
      </c>
      <c r="B56" s="74" t="s">
        <v>2087</v>
      </c>
      <c r="C56" s="74" t="s">
        <v>2011</v>
      </c>
      <c r="D56" s="74" t="s">
        <v>2118</v>
      </c>
      <c r="E56" s="97" t="s">
        <v>2093</v>
      </c>
      <c r="F56" s="79">
        <v>451627</v>
      </c>
      <c r="G56" s="79">
        <v>4610600</v>
      </c>
      <c r="H56" s="79" t="s">
        <v>2121</v>
      </c>
      <c r="I56" s="74">
        <v>2</v>
      </c>
      <c r="J56" s="74">
        <v>1.49641846166759E-4</v>
      </c>
      <c r="K56" s="74">
        <v>1.66226846848737E-4</v>
      </c>
      <c r="L56" s="74">
        <v>0.10501199421599131</v>
      </c>
      <c r="M56" s="74">
        <v>1.5793434650774799E-4</v>
      </c>
      <c r="N56" s="83">
        <v>3.7484945804897654E-2</v>
      </c>
      <c r="O56" s="83">
        <v>3.5483078140634663E-4</v>
      </c>
      <c r="P56" s="96">
        <v>7.7044412233891496E-2</v>
      </c>
      <c r="R56" s="89">
        <v>9.4E-2</v>
      </c>
      <c r="S56" s="89">
        <v>7.8E-2</v>
      </c>
      <c r="T56" s="89">
        <v>0.108</v>
      </c>
      <c r="U56" s="1">
        <v>1105</v>
      </c>
      <c r="V56" s="1">
        <v>2032</v>
      </c>
      <c r="W56" s="97">
        <v>2012</v>
      </c>
    </row>
    <row r="57" spans="1:23" x14ac:dyDescent="0.25">
      <c r="A57" s="74" t="s">
        <v>14</v>
      </c>
      <c r="B57" s="74" t="s">
        <v>2087</v>
      </c>
      <c r="C57" s="74" t="s">
        <v>2011</v>
      </c>
      <c r="D57" s="74" t="s">
        <v>2118</v>
      </c>
      <c r="E57" s="97" t="s">
        <v>2091</v>
      </c>
      <c r="F57" s="79">
        <v>451627</v>
      </c>
      <c r="G57" s="79">
        <v>4610600</v>
      </c>
      <c r="H57" s="79" t="s">
        <v>2121</v>
      </c>
      <c r="I57" s="74">
        <v>2</v>
      </c>
      <c r="J57" s="74">
        <v>1.24729596982494E-4</v>
      </c>
      <c r="K57" s="74">
        <v>1.2030645729982401E-4</v>
      </c>
      <c r="L57" s="74">
        <v>-3.6101949940590197E-2</v>
      </c>
      <c r="M57" s="74">
        <v>1.2251802714115901E-4</v>
      </c>
      <c r="N57" s="83">
        <v>1.9821769106645151E-2</v>
      </c>
      <c r="O57" s="83">
        <v>7.2349564306529871E-3</v>
      </c>
      <c r="P57" s="96">
        <v>1.0000000000000001E-7</v>
      </c>
      <c r="R57" s="89">
        <v>9.4E-2</v>
      </c>
      <c r="S57" s="89">
        <v>7.8E-2</v>
      </c>
      <c r="T57" s="89">
        <v>0.108</v>
      </c>
      <c r="U57" s="1">
        <v>1105</v>
      </c>
      <c r="V57" s="1">
        <v>2032</v>
      </c>
      <c r="W57" s="97">
        <v>2012</v>
      </c>
    </row>
    <row r="58" spans="1:23" x14ac:dyDescent="0.25">
      <c r="A58" s="74" t="s">
        <v>48</v>
      </c>
      <c r="B58" s="74" t="s">
        <v>2087</v>
      </c>
      <c r="C58" s="74" t="s">
        <v>2011</v>
      </c>
      <c r="D58" s="74" t="s">
        <v>2029</v>
      </c>
      <c r="E58" s="97" t="s">
        <v>2098</v>
      </c>
      <c r="F58" s="79">
        <v>460566</v>
      </c>
      <c r="G58" s="79">
        <v>4632215</v>
      </c>
      <c r="H58" s="79" t="s">
        <v>2121</v>
      </c>
      <c r="I58" s="74">
        <v>14</v>
      </c>
      <c r="J58" s="74">
        <v>2.1820677551312101E-4</v>
      </c>
      <c r="K58" s="74">
        <v>2.1013726085636201E-4</v>
      </c>
      <c r="L58" s="74">
        <v>-3.7677726180823316E-2</v>
      </c>
      <c r="M58" s="74">
        <v>2.1417201818474152E-4</v>
      </c>
      <c r="P58" s="96">
        <v>0.21339477769059687</v>
      </c>
      <c r="R58" s="88" t="s">
        <v>2117</v>
      </c>
      <c r="S58" s="88" t="s">
        <v>2117</v>
      </c>
      <c r="T58" s="88" t="s">
        <v>2117</v>
      </c>
      <c r="U58" s="74" t="s">
        <v>2117</v>
      </c>
      <c r="V58" s="74" t="s">
        <v>2117</v>
      </c>
    </row>
    <row r="59" spans="1:23" x14ac:dyDescent="0.25">
      <c r="A59" s="74" t="s">
        <v>49</v>
      </c>
      <c r="B59" s="74" t="s">
        <v>2087</v>
      </c>
      <c r="C59" s="74" t="s">
        <v>2011</v>
      </c>
      <c r="D59" s="74" t="s">
        <v>2029</v>
      </c>
      <c r="E59" s="97" t="s">
        <v>2091</v>
      </c>
      <c r="F59" s="79">
        <v>460566</v>
      </c>
      <c r="G59" s="79">
        <v>4632215</v>
      </c>
      <c r="H59" s="79" t="s">
        <v>2121</v>
      </c>
      <c r="I59" s="74">
        <v>3</v>
      </c>
      <c r="J59" s="74">
        <v>3.4245366268226903E-4</v>
      </c>
      <c r="K59" s="74">
        <v>3.2191994743427301E-4</v>
      </c>
      <c r="L59" s="74">
        <v>-6.1813759412852255E-2</v>
      </c>
      <c r="M59" s="74">
        <v>3.3218680505827102E-4</v>
      </c>
      <c r="P59" s="96">
        <v>1.0254740196685124</v>
      </c>
      <c r="R59" s="88" t="s">
        <v>2117</v>
      </c>
      <c r="S59" s="88" t="s">
        <v>2117</v>
      </c>
      <c r="T59" s="88" t="s">
        <v>2117</v>
      </c>
      <c r="U59" s="74" t="s">
        <v>2117</v>
      </c>
      <c r="V59" s="74" t="s">
        <v>2117</v>
      </c>
    </row>
    <row r="60" spans="1:23" x14ac:dyDescent="0.25">
      <c r="A60" s="74" t="s">
        <v>43</v>
      </c>
      <c r="B60" s="74" t="s">
        <v>2087</v>
      </c>
      <c r="C60" s="74" t="s">
        <v>2026</v>
      </c>
      <c r="D60" s="74" t="s">
        <v>251</v>
      </c>
      <c r="E60" s="97" t="s">
        <v>2091</v>
      </c>
      <c r="F60" s="79">
        <v>438070</v>
      </c>
      <c r="G60" s="79">
        <v>4587922</v>
      </c>
      <c r="H60" s="79" t="s">
        <v>2121</v>
      </c>
      <c r="I60" s="74">
        <v>7</v>
      </c>
      <c r="J60" s="74">
        <v>2.1027855509909402E-4</v>
      </c>
      <c r="K60" s="74">
        <v>1.73813448613713E-4</v>
      </c>
      <c r="L60" s="74">
        <v>-0.18987693642613127</v>
      </c>
      <c r="M60" s="74">
        <v>1.9204600185640351E-4</v>
      </c>
      <c r="P60" s="96">
        <v>1.0000000000000001E-7</v>
      </c>
      <c r="R60" s="89">
        <v>0.189</v>
      </c>
      <c r="S60" s="89">
        <v>0.17699999999999999</v>
      </c>
      <c r="T60" s="89">
        <v>0.20200000000000001</v>
      </c>
      <c r="U60" s="1">
        <v>47</v>
      </c>
      <c r="V60" s="1">
        <v>164</v>
      </c>
      <c r="W60" s="97">
        <v>2007</v>
      </c>
    </row>
    <row r="61" spans="1:23" s="83" customFormat="1" ht="12" customHeight="1" x14ac:dyDescent="0.25">
      <c r="A61" s="106" t="s">
        <v>44</v>
      </c>
      <c r="B61" s="83" t="s">
        <v>2087</v>
      </c>
      <c r="C61" s="83" t="s">
        <v>2026</v>
      </c>
      <c r="D61" s="83" t="s">
        <v>2043</v>
      </c>
      <c r="E61" s="102" t="s">
        <v>2093</v>
      </c>
      <c r="F61" s="79">
        <v>338553</v>
      </c>
      <c r="G61" s="79">
        <v>4588041</v>
      </c>
      <c r="H61" s="79" t="s">
        <v>2121</v>
      </c>
      <c r="I61" s="83">
        <v>8</v>
      </c>
      <c r="J61" s="83">
        <v>1.39272882230982E-4</v>
      </c>
      <c r="K61" s="83">
        <v>1.45337490883165E-4</v>
      </c>
      <c r="L61" s="83">
        <v>4.2616919304980544E-2</v>
      </c>
      <c r="M61" s="83">
        <v>1.4230518655707351E-4</v>
      </c>
      <c r="P61" s="101">
        <v>2.7101530592080491E-2</v>
      </c>
      <c r="Q61" s="101"/>
      <c r="R61" s="91">
        <v>5.8999999999999997E-2</v>
      </c>
      <c r="S61" s="91">
        <v>4.8000000000000001E-2</v>
      </c>
      <c r="T61" s="91">
        <v>7.3999999999999996E-2</v>
      </c>
      <c r="U61" s="39">
        <v>702</v>
      </c>
      <c r="V61" s="39">
        <v>1292</v>
      </c>
      <c r="W61" s="102">
        <v>2008</v>
      </c>
    </row>
    <row r="62" spans="1:23" s="83" customFormat="1" x14ac:dyDescent="0.25">
      <c r="A62" s="83" t="s">
        <v>50</v>
      </c>
      <c r="B62" s="83" t="s">
        <v>2087</v>
      </c>
      <c r="C62" s="83" t="s">
        <v>2026</v>
      </c>
      <c r="D62" s="83" t="s">
        <v>2043</v>
      </c>
      <c r="E62" s="102" t="s">
        <v>2091</v>
      </c>
      <c r="F62" s="79">
        <v>338553</v>
      </c>
      <c r="G62" s="79">
        <v>4588041</v>
      </c>
      <c r="H62" s="79" t="s">
        <v>2121</v>
      </c>
      <c r="I62" s="83">
        <v>7</v>
      </c>
      <c r="J62" s="83">
        <v>1.9358591619742202E-4</v>
      </c>
      <c r="K62" s="83">
        <v>1.6581089562593801E-4</v>
      </c>
      <c r="L62" s="83">
        <v>-0.15456464641725956</v>
      </c>
      <c r="M62" s="83">
        <v>1.7969840591168003E-4</v>
      </c>
      <c r="P62" s="101">
        <v>1.0000000000000001E-7</v>
      </c>
      <c r="Q62" s="101"/>
      <c r="R62" s="91">
        <v>5.8999999999999997E-2</v>
      </c>
      <c r="S62" s="91">
        <v>4.8000000000000001E-2</v>
      </c>
      <c r="T62" s="91">
        <v>7.3999999999999996E-2</v>
      </c>
      <c r="U62" s="39">
        <v>702</v>
      </c>
      <c r="V62" s="39">
        <v>1292</v>
      </c>
      <c r="W62" s="102">
        <v>2008</v>
      </c>
    </row>
    <row r="63" spans="1:23" s="83" customFormat="1" x14ac:dyDescent="0.25">
      <c r="A63" s="83" t="s">
        <v>33</v>
      </c>
      <c r="B63" s="83" t="s">
        <v>2087</v>
      </c>
      <c r="C63" s="83" t="s">
        <v>2026</v>
      </c>
      <c r="D63" s="83" t="s">
        <v>2040</v>
      </c>
      <c r="E63" s="102" t="s">
        <v>2089</v>
      </c>
      <c r="F63" s="79">
        <v>403226</v>
      </c>
      <c r="G63" s="79">
        <v>4648331</v>
      </c>
      <c r="H63" s="79" t="s">
        <v>2121</v>
      </c>
      <c r="I63" s="83">
        <v>10</v>
      </c>
      <c r="J63" s="83">
        <v>2.8829051573944103E-4</v>
      </c>
      <c r="K63" s="83">
        <v>1.9529316294254002E-4</v>
      </c>
      <c r="L63" s="83">
        <v>-0.38461741740485339</v>
      </c>
      <c r="M63" s="83">
        <v>2.4179183934099053E-4</v>
      </c>
      <c r="N63" s="83">
        <v>3.652004130952767E-2</v>
      </c>
      <c r="O63" s="83">
        <v>2.5205490915866151E-2</v>
      </c>
      <c r="P63" s="101">
        <v>0.29503107896953995</v>
      </c>
      <c r="Q63" s="101"/>
      <c r="R63" s="107" t="s">
        <v>2117</v>
      </c>
      <c r="S63" s="107" t="s">
        <v>2117</v>
      </c>
      <c r="T63" s="107" t="s">
        <v>2117</v>
      </c>
      <c r="U63" s="83" t="s">
        <v>2117</v>
      </c>
      <c r="V63" s="83" t="s">
        <v>2117</v>
      </c>
      <c r="W63" s="102"/>
    </row>
    <row r="64" spans="1:23" x14ac:dyDescent="0.25">
      <c r="A64" s="74" t="s">
        <v>46</v>
      </c>
      <c r="B64" s="74" t="s">
        <v>2087</v>
      </c>
      <c r="C64" s="74" t="s">
        <v>2026</v>
      </c>
      <c r="D64" s="74" t="s">
        <v>2042</v>
      </c>
      <c r="E64" s="97" t="s">
        <v>2089</v>
      </c>
      <c r="F64" s="79">
        <v>439314</v>
      </c>
      <c r="G64" s="79">
        <v>4594358</v>
      </c>
      <c r="H64" s="79" t="s">
        <v>2121</v>
      </c>
      <c r="I64" s="74">
        <v>11</v>
      </c>
      <c r="J64" s="74">
        <v>6.6847983612267005E-4</v>
      </c>
      <c r="K64" s="74">
        <v>5.6584493061793105E-4</v>
      </c>
      <c r="L64" s="74">
        <v>-0.16630129811906819</v>
      </c>
      <c r="M64" s="74">
        <v>6.1716238337030055E-4</v>
      </c>
      <c r="P64" s="96">
        <v>2.5581229929962288</v>
      </c>
      <c r="R64" s="88" t="s">
        <v>2117</v>
      </c>
      <c r="S64" s="88" t="s">
        <v>2117</v>
      </c>
      <c r="T64" s="88" t="s">
        <v>2117</v>
      </c>
      <c r="U64" s="74" t="s">
        <v>2117</v>
      </c>
      <c r="V64" s="74" t="s">
        <v>2117</v>
      </c>
    </row>
    <row r="65" spans="1:23" x14ac:dyDescent="0.25">
      <c r="A65" s="74" t="s">
        <v>47</v>
      </c>
      <c r="B65" s="74" t="s">
        <v>2087</v>
      </c>
      <c r="C65" s="74" t="s">
        <v>2026</v>
      </c>
      <c r="D65" s="74" t="s">
        <v>2028</v>
      </c>
      <c r="E65" s="97" t="s">
        <v>2089</v>
      </c>
      <c r="F65" s="79">
        <v>378751</v>
      </c>
      <c r="G65" s="79">
        <v>4573276</v>
      </c>
      <c r="H65" s="79" t="s">
        <v>2121</v>
      </c>
      <c r="I65" s="74">
        <v>15</v>
      </c>
      <c r="J65" s="74">
        <v>4.6943301730330902E-4</v>
      </c>
      <c r="K65" s="74">
        <v>5.4542774028185504E-4</v>
      </c>
      <c r="L65" s="74">
        <v>0.14976384180894645</v>
      </c>
      <c r="M65" s="74">
        <v>5.0743037879258206E-4</v>
      </c>
      <c r="P65" s="96">
        <v>5.5916241282097872</v>
      </c>
      <c r="R65" s="94" t="s">
        <v>2117</v>
      </c>
      <c r="S65" s="94" t="s">
        <v>2117</v>
      </c>
      <c r="T65" s="94" t="s">
        <v>2117</v>
      </c>
      <c r="U65" s="74" t="s">
        <v>2117</v>
      </c>
      <c r="V65" s="74" t="s">
        <v>2117</v>
      </c>
      <c r="W65" s="97">
        <v>1989</v>
      </c>
    </row>
    <row r="66" spans="1:23" x14ac:dyDescent="0.25">
      <c r="A66" s="74" t="s">
        <v>35</v>
      </c>
      <c r="B66" s="74" t="s">
        <v>2087</v>
      </c>
      <c r="C66" s="74" t="s">
        <v>2026</v>
      </c>
      <c r="D66" s="74" t="s">
        <v>2038</v>
      </c>
      <c r="E66" s="97" t="s">
        <v>2092</v>
      </c>
      <c r="F66" s="79">
        <v>403943</v>
      </c>
      <c r="G66" s="79">
        <v>4649965</v>
      </c>
      <c r="H66" s="79" t="s">
        <v>2121</v>
      </c>
      <c r="I66" s="74">
        <v>9</v>
      </c>
      <c r="J66" s="74">
        <v>1.3617645387047501E-4</v>
      </c>
      <c r="K66" s="74">
        <v>1.26251651923692E-4</v>
      </c>
      <c r="L66" s="74">
        <v>-7.5638254650722755E-2</v>
      </c>
      <c r="M66" s="74">
        <v>1.3121405289708352E-4</v>
      </c>
      <c r="N66" s="83">
        <v>2.7960875653714055E-2</v>
      </c>
      <c r="O66" s="83">
        <v>1.1449793173599003E-2</v>
      </c>
      <c r="P66" s="96">
        <v>9.4236895686981001E-2</v>
      </c>
      <c r="R66" s="89">
        <v>0.21099999999999999</v>
      </c>
      <c r="S66" s="89">
        <v>0.20399999999999999</v>
      </c>
      <c r="T66" s="89">
        <v>0.23400000000000001</v>
      </c>
      <c r="U66" s="1">
        <v>76</v>
      </c>
      <c r="V66" s="1">
        <v>988</v>
      </c>
    </row>
    <row r="67" spans="1:23" x14ac:dyDescent="0.25">
      <c r="A67" s="74" t="s">
        <v>36</v>
      </c>
      <c r="B67" s="74" t="s">
        <v>2087</v>
      </c>
      <c r="C67" s="74" t="s">
        <v>2026</v>
      </c>
      <c r="D67" s="74" t="s">
        <v>2038</v>
      </c>
      <c r="E67" s="97" t="s">
        <v>2089</v>
      </c>
      <c r="F67" s="79">
        <v>403943</v>
      </c>
      <c r="G67" s="79">
        <v>4649965</v>
      </c>
      <c r="H67" s="79" t="s">
        <v>2121</v>
      </c>
      <c r="I67" s="74">
        <v>6</v>
      </c>
      <c r="J67" s="74">
        <v>5.4693642931837603E-4</v>
      </c>
      <c r="K67" s="74">
        <v>4.6945421618024505E-4</v>
      </c>
      <c r="L67" s="74">
        <v>-0.15246541963227092</v>
      </c>
      <c r="M67" s="74">
        <v>5.0819532274931048E-4</v>
      </c>
      <c r="N67" s="83">
        <v>7.3031340773741751E-2</v>
      </c>
      <c r="O67" s="83">
        <v>5.5320947000009925E-2</v>
      </c>
      <c r="P67" s="96">
        <v>2.4703442877757205</v>
      </c>
      <c r="R67" s="89">
        <v>0.21099999999999999</v>
      </c>
      <c r="S67" s="89">
        <v>0.20399999999999999</v>
      </c>
      <c r="T67" s="89">
        <v>0.23400000000000001</v>
      </c>
      <c r="U67" s="1">
        <v>48</v>
      </c>
      <c r="V67" s="1">
        <v>134</v>
      </c>
      <c r="W67" s="97">
        <v>2011</v>
      </c>
    </row>
    <row r="68" spans="1:23" s="83" customFormat="1" ht="15.75" customHeight="1" x14ac:dyDescent="0.25">
      <c r="A68" s="83" t="s">
        <v>51</v>
      </c>
      <c r="B68" s="83" t="s">
        <v>2087</v>
      </c>
      <c r="C68" s="83" t="s">
        <v>2026</v>
      </c>
      <c r="D68" s="83" t="s">
        <v>2030</v>
      </c>
      <c r="E68" s="102" t="s">
        <v>2097</v>
      </c>
      <c r="F68" s="79">
        <v>412701</v>
      </c>
      <c r="G68" s="79">
        <v>4635558</v>
      </c>
      <c r="H68" s="79" t="s">
        <v>2121</v>
      </c>
      <c r="I68" s="83">
        <v>18</v>
      </c>
      <c r="J68" s="83">
        <v>3.0834516256259003E-4</v>
      </c>
      <c r="K68" s="83">
        <v>2.0120821901365002E-4</v>
      </c>
      <c r="L68" s="83">
        <v>-0.42051312942924723</v>
      </c>
      <c r="M68" s="83">
        <v>2.5477669078812003E-4</v>
      </c>
      <c r="P68" s="101">
        <v>0.2839937135705754</v>
      </c>
      <c r="Q68" s="101"/>
      <c r="R68" s="91">
        <v>0.14799999999999999</v>
      </c>
      <c r="S68" s="91">
        <v>0.128</v>
      </c>
      <c r="T68" s="91">
        <v>0.159</v>
      </c>
      <c r="U68" s="39">
        <v>157</v>
      </c>
      <c r="V68" s="39">
        <v>843</v>
      </c>
      <c r="W68" s="102"/>
    </row>
    <row r="69" spans="1:23" x14ac:dyDescent="0.25">
      <c r="A69" s="74" t="s">
        <v>52</v>
      </c>
      <c r="B69" s="74" t="s">
        <v>2087</v>
      </c>
      <c r="C69" s="74" t="s">
        <v>2026</v>
      </c>
      <c r="D69" s="74" t="s">
        <v>2030</v>
      </c>
      <c r="E69" s="97" t="s">
        <v>2091</v>
      </c>
      <c r="F69" s="79">
        <v>412701</v>
      </c>
      <c r="G69" s="79">
        <v>4635558</v>
      </c>
      <c r="H69" s="79" t="s">
        <v>2121</v>
      </c>
      <c r="I69" s="74">
        <v>9</v>
      </c>
      <c r="J69" s="74">
        <v>2.0395607115775201E-4</v>
      </c>
      <c r="K69" s="74">
        <v>1.5727683015052602E-4</v>
      </c>
      <c r="L69" s="74">
        <v>-0.25844401680006268</v>
      </c>
      <c r="M69" s="74">
        <v>1.8061645065413901E-4</v>
      </c>
      <c r="P69" s="96">
        <v>1.0000000000000001E-7</v>
      </c>
      <c r="R69" s="89">
        <v>0.14799999999999999</v>
      </c>
      <c r="S69" s="89">
        <v>0.128</v>
      </c>
      <c r="T69" s="89">
        <v>0.159</v>
      </c>
      <c r="U69" s="1">
        <v>130</v>
      </c>
      <c r="V69" s="1">
        <v>319</v>
      </c>
      <c r="W69" s="97">
        <v>2011</v>
      </c>
    </row>
    <row r="70" spans="1:23" ht="15.75" customHeight="1" x14ac:dyDescent="0.25">
      <c r="A70" s="74" t="s">
        <v>79</v>
      </c>
      <c r="B70" s="74" t="s">
        <v>2087</v>
      </c>
      <c r="C70" s="74" t="s">
        <v>2058</v>
      </c>
      <c r="D70" s="74" t="s">
        <v>2059</v>
      </c>
      <c r="E70" s="97" t="s">
        <v>2092</v>
      </c>
      <c r="F70" s="82">
        <v>374970</v>
      </c>
      <c r="G70" s="82">
        <v>4721087</v>
      </c>
      <c r="H70" s="77" t="s">
        <v>2126</v>
      </c>
      <c r="I70" s="74">
        <v>3</v>
      </c>
      <c r="J70" s="74">
        <v>6.1551360033222196E-5</v>
      </c>
      <c r="K70" s="74">
        <v>6.8142379050480605E-5</v>
      </c>
      <c r="L70" s="74">
        <v>0.10163974088224326</v>
      </c>
      <c r="M70" s="74">
        <v>6.4846869541851401E-5</v>
      </c>
      <c r="P70" s="96">
        <v>1.0000000000000001E-7</v>
      </c>
      <c r="R70" s="94" t="s">
        <v>2117</v>
      </c>
      <c r="S70" s="94" t="s">
        <v>2117</v>
      </c>
      <c r="T70" s="94" t="s">
        <v>2117</v>
      </c>
      <c r="U70" s="74" t="s">
        <v>2117</v>
      </c>
      <c r="V70" s="74" t="s">
        <v>2117</v>
      </c>
    </row>
    <row r="71" spans="1:23" x14ac:dyDescent="0.25">
      <c r="A71" s="74" t="s">
        <v>80</v>
      </c>
      <c r="B71" s="74" t="s">
        <v>2087</v>
      </c>
      <c r="C71" s="74" t="s">
        <v>2058</v>
      </c>
      <c r="D71" s="74" t="s">
        <v>2060</v>
      </c>
      <c r="E71" s="97" t="s">
        <v>2092</v>
      </c>
      <c r="F71" s="82">
        <v>376149</v>
      </c>
      <c r="G71" s="82">
        <v>4723409</v>
      </c>
      <c r="H71" s="77" t="s">
        <v>2126</v>
      </c>
      <c r="I71" s="74">
        <v>15</v>
      </c>
      <c r="J71" s="74">
        <v>1.1134808854557801E-4</v>
      </c>
      <c r="K71" s="74">
        <v>8.6440181668633593E-5</v>
      </c>
      <c r="L71" s="74">
        <v>-0.25186434817361297</v>
      </c>
      <c r="M71" s="74">
        <v>9.8894135107105793E-5</v>
      </c>
      <c r="P71" s="96">
        <v>2.1280604339493258E-2</v>
      </c>
      <c r="R71" s="94" t="s">
        <v>2117</v>
      </c>
      <c r="S71" s="94" t="s">
        <v>2117</v>
      </c>
      <c r="T71" s="94" t="s">
        <v>2117</v>
      </c>
      <c r="U71" s="74" t="s">
        <v>2117</v>
      </c>
      <c r="V71" s="74" t="s">
        <v>2117</v>
      </c>
    </row>
    <row r="72" spans="1:23" x14ac:dyDescent="0.25">
      <c r="A72" s="74" t="s">
        <v>81</v>
      </c>
      <c r="B72" s="74" t="s">
        <v>2087</v>
      </c>
      <c r="C72" s="74" t="s">
        <v>2058</v>
      </c>
      <c r="D72" s="74" t="s">
        <v>2061</v>
      </c>
      <c r="E72" s="97" t="s">
        <v>2092</v>
      </c>
      <c r="F72" s="82">
        <v>373539</v>
      </c>
      <c r="G72" s="82">
        <v>4717864</v>
      </c>
      <c r="H72" s="77" t="s">
        <v>2126</v>
      </c>
      <c r="I72" s="74">
        <v>3</v>
      </c>
      <c r="J72" s="74">
        <v>5.5564190030564898E-5</v>
      </c>
      <c r="K72" s="74">
        <v>5.47951624467001E-5</v>
      </c>
      <c r="L72" s="74">
        <v>-1.3936790432387212E-2</v>
      </c>
      <c r="M72" s="74">
        <v>5.5179676238632496E-5</v>
      </c>
      <c r="P72" s="96">
        <v>1.0000000000000001E-7</v>
      </c>
      <c r="R72" s="94" t="s">
        <v>2117</v>
      </c>
      <c r="S72" s="94" t="s">
        <v>2117</v>
      </c>
      <c r="T72" s="94" t="s">
        <v>2117</v>
      </c>
      <c r="U72" s="74" t="s">
        <v>2117</v>
      </c>
      <c r="V72" s="74" t="s">
        <v>2117</v>
      </c>
    </row>
    <row r="73" spans="1:23" x14ac:dyDescent="0.25">
      <c r="A73" s="74" t="s">
        <v>82</v>
      </c>
      <c r="B73" s="74" t="s">
        <v>2087</v>
      </c>
      <c r="C73" s="74" t="s">
        <v>2058</v>
      </c>
      <c r="D73" s="74" t="s">
        <v>2062</v>
      </c>
      <c r="E73" s="97" t="s">
        <v>2092</v>
      </c>
      <c r="F73" s="79">
        <v>375317</v>
      </c>
      <c r="G73" s="79">
        <v>4728526</v>
      </c>
      <c r="H73" s="77" t="s">
        <v>2126</v>
      </c>
      <c r="I73" s="74">
        <v>4</v>
      </c>
      <c r="J73" s="74">
        <v>7.3548759319894296E-5</v>
      </c>
      <c r="K73" s="74">
        <v>7.1292726866280104E-5</v>
      </c>
      <c r="L73" s="74">
        <v>-3.1151744061979073E-2</v>
      </c>
      <c r="M73" s="74">
        <v>7.24207430930872E-5</v>
      </c>
      <c r="P73" s="96">
        <v>1.0000000000000001E-7</v>
      </c>
      <c r="R73" s="94" t="s">
        <v>2117</v>
      </c>
      <c r="S73" s="94" t="s">
        <v>2117</v>
      </c>
      <c r="T73" s="94" t="s">
        <v>2117</v>
      </c>
      <c r="U73" s="74" t="s">
        <v>2117</v>
      </c>
      <c r="V73" s="74" t="s">
        <v>2117</v>
      </c>
    </row>
    <row r="74" spans="1:23" x14ac:dyDescent="0.25">
      <c r="A74" s="74" t="s">
        <v>83</v>
      </c>
      <c r="B74" s="74" t="s">
        <v>2087</v>
      </c>
      <c r="C74" s="74" t="s">
        <v>2058</v>
      </c>
      <c r="D74" s="74" t="s">
        <v>2063</v>
      </c>
      <c r="E74" s="97" t="s">
        <v>2092</v>
      </c>
      <c r="F74" s="82">
        <v>374318</v>
      </c>
      <c r="G74" s="82">
        <v>4714951</v>
      </c>
      <c r="H74" s="77" t="s">
        <v>2126</v>
      </c>
      <c r="I74" s="74">
        <v>2</v>
      </c>
      <c r="J74" s="74">
        <v>7.4339273583951196E-5</v>
      </c>
      <c r="K74" s="74">
        <v>7.8276423998034403E-5</v>
      </c>
      <c r="L74" s="74">
        <v>5.1595615345769501E-2</v>
      </c>
      <c r="M74" s="74">
        <v>7.63078487909928E-5</v>
      </c>
      <c r="P74" s="96">
        <v>1.0000000000000001E-7</v>
      </c>
      <c r="R74" s="94" t="s">
        <v>2117</v>
      </c>
      <c r="S74" s="94" t="s">
        <v>2117</v>
      </c>
      <c r="T74" s="94" t="s">
        <v>2117</v>
      </c>
      <c r="U74" s="74" t="s">
        <v>2117</v>
      </c>
      <c r="V74" s="74" t="s">
        <v>2117</v>
      </c>
    </row>
    <row r="75" spans="1:23" x14ac:dyDescent="0.25">
      <c r="A75" s="74" t="s">
        <v>6</v>
      </c>
      <c r="B75" s="74" t="s">
        <v>2085</v>
      </c>
      <c r="C75" s="74" t="s">
        <v>2008</v>
      </c>
      <c r="D75" s="74" t="s">
        <v>2033</v>
      </c>
      <c r="E75" s="97" t="s">
        <v>2089</v>
      </c>
      <c r="F75" s="82">
        <v>266975</v>
      </c>
      <c r="G75" s="82">
        <v>4257724</v>
      </c>
      <c r="H75" s="77" t="s">
        <v>2126</v>
      </c>
      <c r="I75" s="74">
        <v>20</v>
      </c>
      <c r="J75" s="74">
        <v>2.3054358704240201E-4</v>
      </c>
      <c r="K75" s="74">
        <v>2.4658343274101802E-4</v>
      </c>
      <c r="L75" s="74">
        <v>6.7235117834646627E-2</v>
      </c>
      <c r="M75" s="74">
        <v>2.3856350989171003E-4</v>
      </c>
      <c r="P75" s="96">
        <v>4.8253335319559283E-2</v>
      </c>
      <c r="R75" s="94" t="s">
        <v>2117</v>
      </c>
      <c r="S75" s="94" t="s">
        <v>2117</v>
      </c>
      <c r="T75" s="94" t="s">
        <v>2117</v>
      </c>
      <c r="U75" s="74" t="s">
        <v>2117</v>
      </c>
      <c r="V75" s="74" t="s">
        <v>2117</v>
      </c>
    </row>
    <row r="76" spans="1:23" x14ac:dyDescent="0.25">
      <c r="A76" s="74" t="s">
        <v>7</v>
      </c>
      <c r="B76" s="74" t="s">
        <v>2085</v>
      </c>
      <c r="C76" s="74" t="s">
        <v>2008</v>
      </c>
      <c r="D76" s="74" t="s">
        <v>2034</v>
      </c>
      <c r="E76" s="97" t="s">
        <v>2089</v>
      </c>
      <c r="F76" s="82">
        <v>265105</v>
      </c>
      <c r="G76" s="82">
        <v>4260595</v>
      </c>
      <c r="H76" s="77" t="s">
        <v>2126</v>
      </c>
      <c r="I76" s="74">
        <v>12</v>
      </c>
      <c r="J76" s="74">
        <v>2.9767944161864505E-4</v>
      </c>
      <c r="K76" s="74">
        <v>2.7885504774641403E-4</v>
      </c>
      <c r="L76" s="74">
        <v>-6.5301882955735885E-2</v>
      </c>
      <c r="M76" s="74">
        <v>2.8826724468252954E-4</v>
      </c>
      <c r="P76" s="96">
        <v>7.1853958161278514E-2</v>
      </c>
      <c r="R76" s="94" t="s">
        <v>2117</v>
      </c>
      <c r="S76" s="94" t="s">
        <v>2117</v>
      </c>
      <c r="T76" s="94" t="s">
        <v>2117</v>
      </c>
      <c r="U76" s="74" t="s">
        <v>2117</v>
      </c>
      <c r="V76" s="74" t="s">
        <v>2117</v>
      </c>
    </row>
    <row r="77" spans="1:23" x14ac:dyDescent="0.25">
      <c r="A77" s="74" t="s">
        <v>8</v>
      </c>
      <c r="B77" s="74" t="s">
        <v>2085</v>
      </c>
      <c r="C77" s="74" t="s">
        <v>2008</v>
      </c>
      <c r="D77" s="74" t="s">
        <v>2035</v>
      </c>
      <c r="E77" s="97" t="s">
        <v>2089</v>
      </c>
      <c r="F77" s="82">
        <v>264457</v>
      </c>
      <c r="G77" s="82">
        <v>4263932</v>
      </c>
      <c r="H77" s="77" t="s">
        <v>2126</v>
      </c>
      <c r="I77" s="74">
        <v>20</v>
      </c>
      <c r="J77" s="74">
        <v>1.88658666902561E-4</v>
      </c>
      <c r="K77" s="74">
        <v>1.9881548940687302E-4</v>
      </c>
      <c r="L77" s="74">
        <v>5.2425806154673467E-2</v>
      </c>
      <c r="M77" s="74">
        <v>1.93737078154717E-4</v>
      </c>
      <c r="P77" s="96">
        <v>1.5460001199510444E-2</v>
      </c>
      <c r="R77" s="94" t="s">
        <v>2117</v>
      </c>
      <c r="S77" s="94" t="s">
        <v>2117</v>
      </c>
      <c r="T77" s="94" t="s">
        <v>2117</v>
      </c>
      <c r="U77" s="74" t="s">
        <v>2117</v>
      </c>
      <c r="V77" s="74" t="s">
        <v>2117</v>
      </c>
    </row>
    <row r="78" spans="1:23" x14ac:dyDescent="0.25">
      <c r="A78" s="74" t="s">
        <v>9</v>
      </c>
      <c r="B78" s="74" t="s">
        <v>2085</v>
      </c>
      <c r="C78" s="74" t="s">
        <v>2008</v>
      </c>
      <c r="D78" s="74" t="s">
        <v>2036</v>
      </c>
      <c r="E78" s="97" t="s">
        <v>2089</v>
      </c>
      <c r="F78" s="82">
        <v>270197</v>
      </c>
      <c r="G78" s="82">
        <v>4264718</v>
      </c>
      <c r="H78" s="77" t="s">
        <v>2126</v>
      </c>
      <c r="I78" s="74">
        <v>20</v>
      </c>
      <c r="J78" s="74">
        <v>2.9959988387203801E-4</v>
      </c>
      <c r="K78" s="74">
        <v>2.3618024718666201E-4</v>
      </c>
      <c r="L78" s="74">
        <v>-0.23673754590361151</v>
      </c>
      <c r="M78" s="74">
        <v>2.6789006552935002E-4</v>
      </c>
      <c r="P78" s="96">
        <v>0.11535547158555562</v>
      </c>
      <c r="R78" s="94" t="s">
        <v>2117</v>
      </c>
      <c r="S78" s="94" t="s">
        <v>2117</v>
      </c>
      <c r="T78" s="94" t="s">
        <v>2117</v>
      </c>
      <c r="U78" s="74" t="s">
        <v>2117</v>
      </c>
      <c r="V78" s="74" t="s">
        <v>2117</v>
      </c>
    </row>
    <row r="79" spans="1:23" x14ac:dyDescent="0.25">
      <c r="A79" s="74" t="s">
        <v>15</v>
      </c>
      <c r="B79" s="74" t="s">
        <v>2085</v>
      </c>
      <c r="C79" s="74" t="s">
        <v>2066</v>
      </c>
      <c r="D79" s="74" t="s">
        <v>2014</v>
      </c>
      <c r="E79" s="97" t="s">
        <v>2091</v>
      </c>
      <c r="F79" s="82">
        <v>212914</v>
      </c>
      <c r="G79" s="82">
        <v>4369424</v>
      </c>
      <c r="H79" s="77" t="s">
        <v>2127</v>
      </c>
      <c r="I79" s="74">
        <v>10</v>
      </c>
      <c r="J79" s="74">
        <v>3.2968890118786003E-4</v>
      </c>
      <c r="K79" s="74">
        <v>2.9880517603132403E-4</v>
      </c>
      <c r="L79" s="74">
        <v>-9.8278492275323259E-2</v>
      </c>
      <c r="M79" s="74">
        <v>3.1424703860959201E-4</v>
      </c>
      <c r="P79" s="96">
        <v>13.168853433981715</v>
      </c>
      <c r="R79" s="94" t="s">
        <v>2117</v>
      </c>
      <c r="S79" s="94" t="s">
        <v>2117</v>
      </c>
      <c r="T79" s="94" t="s">
        <v>2117</v>
      </c>
      <c r="U79" s="74" t="s">
        <v>2117</v>
      </c>
      <c r="V79" s="74" t="s">
        <v>2117</v>
      </c>
    </row>
    <row r="80" spans="1:23" x14ac:dyDescent="0.25">
      <c r="A80" s="74" t="s">
        <v>85</v>
      </c>
      <c r="B80" s="74" t="s">
        <v>2085</v>
      </c>
      <c r="C80" s="74" t="s">
        <v>2066</v>
      </c>
      <c r="D80" s="74" t="s">
        <v>2067</v>
      </c>
      <c r="E80" s="97" t="s">
        <v>2091</v>
      </c>
      <c r="F80" s="82">
        <v>221818</v>
      </c>
      <c r="G80" s="82">
        <v>4347906</v>
      </c>
      <c r="H80" s="77" t="s">
        <v>2121</v>
      </c>
      <c r="I80" s="74">
        <v>20</v>
      </c>
      <c r="J80" s="74">
        <v>4.2824269505986704E-4</v>
      </c>
      <c r="K80" s="74">
        <v>3.1075242654575301E-4</v>
      </c>
      <c r="L80" s="74">
        <v>-0.31797305578646334</v>
      </c>
      <c r="M80" s="74">
        <v>3.6949756080281E-4</v>
      </c>
      <c r="P80" s="96">
        <v>0.23553414831558989</v>
      </c>
      <c r="R80" s="89">
        <v>3.1E-2</v>
      </c>
      <c r="S80" s="89">
        <v>2.1999999999999999E-2</v>
      </c>
      <c r="T80" s="89">
        <v>0.04</v>
      </c>
      <c r="U80" s="1">
        <v>474</v>
      </c>
      <c r="V80" s="1">
        <v>852</v>
      </c>
      <c r="W80" s="97">
        <v>2010</v>
      </c>
    </row>
    <row r="81" spans="1:23" x14ac:dyDescent="0.25">
      <c r="A81" s="74" t="s">
        <v>87</v>
      </c>
      <c r="B81" s="74" t="s">
        <v>2085</v>
      </c>
      <c r="C81" s="74" t="s">
        <v>2108</v>
      </c>
      <c r="D81" s="74" t="s">
        <v>2069</v>
      </c>
      <c r="E81" s="97" t="s">
        <v>2089</v>
      </c>
      <c r="F81" s="82">
        <v>238252</v>
      </c>
      <c r="G81" s="82">
        <v>4291116</v>
      </c>
      <c r="H81" s="77" t="s">
        <v>2121</v>
      </c>
      <c r="I81" s="74">
        <v>20</v>
      </c>
      <c r="J81" s="74">
        <v>3.1544879208869403E-4</v>
      </c>
      <c r="K81" s="74">
        <v>2.9412813954284104E-4</v>
      </c>
      <c r="L81" s="74">
        <v>-6.9952294581713162E-2</v>
      </c>
      <c r="M81" s="74">
        <v>3.0478846581576753E-4</v>
      </c>
      <c r="P81" s="96">
        <v>5.5898233255987931E-2</v>
      </c>
      <c r="R81" s="89">
        <v>0.26500000000000001</v>
      </c>
      <c r="S81" s="89">
        <v>0.255</v>
      </c>
      <c r="T81" s="89">
        <v>0.28699999999999998</v>
      </c>
      <c r="U81" s="1">
        <v>5534</v>
      </c>
      <c r="V81" s="1">
        <v>8333</v>
      </c>
      <c r="W81" s="97">
        <v>2009</v>
      </c>
    </row>
    <row r="82" spans="1:23" x14ac:dyDescent="0.25">
      <c r="A82" s="74" t="s">
        <v>88</v>
      </c>
      <c r="B82" s="74" t="s">
        <v>2085</v>
      </c>
      <c r="C82" s="74" t="s">
        <v>2070</v>
      </c>
      <c r="D82" s="74" t="s">
        <v>2109</v>
      </c>
      <c r="E82" s="97" t="s">
        <v>2095</v>
      </c>
      <c r="F82" s="82">
        <v>296927.31618199998</v>
      </c>
      <c r="G82" s="82">
        <v>4238327.9493899997</v>
      </c>
      <c r="H82" s="77" t="s">
        <v>2128</v>
      </c>
      <c r="I82" s="74">
        <v>58</v>
      </c>
      <c r="J82" s="74">
        <v>3.0552399911913702E-4</v>
      </c>
      <c r="K82" s="74">
        <v>1.2771436247522601E-4</v>
      </c>
      <c r="L82" s="74">
        <v>-0.82083976123237434</v>
      </c>
      <c r="M82" s="74">
        <v>2.1661918079718151E-4</v>
      </c>
      <c r="P82" s="96">
        <v>0.1609077600193301</v>
      </c>
      <c r="R82" s="89">
        <v>0.19</v>
      </c>
      <c r="S82" s="89">
        <v>0.17599999999999999</v>
      </c>
      <c r="T82" s="89">
        <v>0.20899999999999999</v>
      </c>
      <c r="U82" s="1">
        <v>1624</v>
      </c>
      <c r="V82" s="1">
        <v>2690</v>
      </c>
      <c r="W82" s="97">
        <v>2009</v>
      </c>
    </row>
    <row r="83" spans="1:23" x14ac:dyDescent="0.25">
      <c r="A83" s="74" t="s">
        <v>89</v>
      </c>
      <c r="B83" s="74" t="s">
        <v>2085</v>
      </c>
      <c r="C83" s="74" t="s">
        <v>2070</v>
      </c>
      <c r="D83" s="74" t="s">
        <v>2072</v>
      </c>
      <c r="E83" s="97" t="s">
        <v>2095</v>
      </c>
      <c r="F83" s="82">
        <v>275502.30531800003</v>
      </c>
      <c r="G83" s="82">
        <v>4249478.8483100003</v>
      </c>
      <c r="H83" s="77" t="s">
        <v>2129</v>
      </c>
      <c r="I83" s="74">
        <v>10</v>
      </c>
      <c r="J83" s="74">
        <v>4.4245764432536503E-4</v>
      </c>
      <c r="K83" s="74">
        <v>2.3969233264955803E-4</v>
      </c>
      <c r="L83" s="74">
        <v>-0.59448894970280419</v>
      </c>
      <c r="M83" s="74">
        <v>3.410749884874615E-4</v>
      </c>
      <c r="P83" s="96">
        <v>0.65148316064102008</v>
      </c>
      <c r="R83" s="94" t="s">
        <v>2117</v>
      </c>
      <c r="S83" s="94" t="s">
        <v>2117</v>
      </c>
      <c r="T83" s="94" t="s">
        <v>2117</v>
      </c>
      <c r="U83" s="74" t="s">
        <v>2117</v>
      </c>
      <c r="V83" s="74" t="s">
        <v>2117</v>
      </c>
    </row>
    <row r="84" spans="1:23" x14ac:dyDescent="0.25">
      <c r="A84" s="74" t="s">
        <v>90</v>
      </c>
      <c r="B84" s="74" t="s">
        <v>2085</v>
      </c>
      <c r="C84" s="74" t="s">
        <v>2073</v>
      </c>
      <c r="D84" s="74" t="s">
        <v>2074</v>
      </c>
      <c r="E84" s="97" t="s">
        <v>2095</v>
      </c>
      <c r="F84" s="79">
        <v>282794</v>
      </c>
      <c r="G84" s="79">
        <v>4260127</v>
      </c>
      <c r="H84" s="77" t="s">
        <v>2129</v>
      </c>
      <c r="I84" s="74">
        <v>28</v>
      </c>
      <c r="J84" s="74">
        <v>1.5350779160158701E-4</v>
      </c>
      <c r="K84" s="74">
        <v>1.15715875837059E-4</v>
      </c>
      <c r="L84" s="74">
        <v>-0.28074735125685407</v>
      </c>
      <c r="M84" s="74">
        <v>1.3461183371932299E-4</v>
      </c>
      <c r="P84" s="96">
        <v>1.5643552599822123E-4</v>
      </c>
      <c r="R84" s="94" t="s">
        <v>2117</v>
      </c>
      <c r="S84" s="94" t="s">
        <v>2117</v>
      </c>
      <c r="T84" s="94" t="s">
        <v>2117</v>
      </c>
      <c r="U84" s="74" t="s">
        <v>2117</v>
      </c>
      <c r="V84" s="74" t="s">
        <v>2117</v>
      </c>
    </row>
    <row r="85" spans="1:23" x14ac:dyDescent="0.25">
      <c r="A85" s="74" t="s">
        <v>91</v>
      </c>
      <c r="B85" s="74" t="s">
        <v>2085</v>
      </c>
      <c r="C85" s="74" t="s">
        <v>2073</v>
      </c>
      <c r="D85" s="74" t="s">
        <v>2074</v>
      </c>
      <c r="E85" s="97" t="s">
        <v>2089</v>
      </c>
      <c r="F85" s="79">
        <v>282794</v>
      </c>
      <c r="G85" s="79">
        <v>4260127</v>
      </c>
      <c r="H85" s="77" t="s">
        <v>2129</v>
      </c>
      <c r="I85" s="74">
        <v>18</v>
      </c>
      <c r="J85" s="74">
        <v>1.03360971668811E-4</v>
      </c>
      <c r="K85" s="74">
        <v>9.8452514667587003E-5</v>
      </c>
      <c r="L85" s="74">
        <v>-4.8643498413601688E-2</v>
      </c>
      <c r="M85" s="74">
        <v>1.00906743168199E-4</v>
      </c>
      <c r="P85" s="96">
        <v>1.7470479115287832E-2</v>
      </c>
      <c r="R85" s="94" t="s">
        <v>2117</v>
      </c>
      <c r="S85" s="94" t="s">
        <v>2117</v>
      </c>
      <c r="T85" s="94" t="s">
        <v>2117</v>
      </c>
      <c r="U85" s="74" t="s">
        <v>2117</v>
      </c>
      <c r="V85" s="74" t="s">
        <v>2117</v>
      </c>
    </row>
    <row r="86" spans="1:23" x14ac:dyDescent="0.25">
      <c r="A86" s="74" t="s">
        <v>92</v>
      </c>
      <c r="B86" s="74" t="s">
        <v>2085</v>
      </c>
      <c r="C86" s="74" t="s">
        <v>2073</v>
      </c>
      <c r="D86" s="74" t="s">
        <v>2075</v>
      </c>
      <c r="E86" s="97" t="s">
        <v>2098</v>
      </c>
      <c r="F86" s="82">
        <v>302821.76859300002</v>
      </c>
      <c r="G86" s="82">
        <v>4250458.3783999998</v>
      </c>
      <c r="H86" s="77" t="s">
        <v>2129</v>
      </c>
      <c r="I86" s="74">
        <v>12</v>
      </c>
      <c r="J86" s="74">
        <v>1.4932638734762002E-4</v>
      </c>
      <c r="K86" s="74">
        <v>1.19619943610104E-4</v>
      </c>
      <c r="L86" s="74">
        <v>-0.22090982711480533</v>
      </c>
      <c r="M86" s="74">
        <v>1.34473165478862E-4</v>
      </c>
      <c r="P86" s="96">
        <v>1.0000000000000002E-7</v>
      </c>
      <c r="R86" s="94" t="s">
        <v>2117</v>
      </c>
      <c r="S86" s="94" t="s">
        <v>2117</v>
      </c>
      <c r="T86" s="94" t="s">
        <v>2117</v>
      </c>
      <c r="U86" s="74" t="s">
        <v>2117</v>
      </c>
      <c r="V86" s="74" t="s">
        <v>2117</v>
      </c>
    </row>
    <row r="87" spans="1:23" x14ac:dyDescent="0.25">
      <c r="A87" s="74" t="s">
        <v>93</v>
      </c>
      <c r="B87" s="74" t="s">
        <v>2085</v>
      </c>
      <c r="C87" s="74" t="s">
        <v>2073</v>
      </c>
      <c r="D87" s="74" t="s">
        <v>2076</v>
      </c>
      <c r="E87" s="97" t="s">
        <v>2095</v>
      </c>
      <c r="F87" s="82">
        <v>277191.94074300001</v>
      </c>
      <c r="G87" s="82">
        <v>4250955.0637100004</v>
      </c>
      <c r="H87" s="77" t="s">
        <v>2129</v>
      </c>
      <c r="I87" s="74">
        <v>7</v>
      </c>
      <c r="J87" s="74">
        <v>1.1229947291536701E-4</v>
      </c>
      <c r="K87" s="74">
        <v>9.3662247242843304E-5</v>
      </c>
      <c r="L87" s="74">
        <v>-0.18097756862981579</v>
      </c>
      <c r="M87" s="74">
        <v>1.0298086007910515E-4</v>
      </c>
      <c r="P87" s="96">
        <v>1.0000000000000001E-7</v>
      </c>
      <c r="R87" s="94" t="s">
        <v>2117</v>
      </c>
      <c r="S87" s="94" t="s">
        <v>2117</v>
      </c>
      <c r="T87" s="94" t="s">
        <v>2117</v>
      </c>
      <c r="U87" s="74" t="s">
        <v>2117</v>
      </c>
      <c r="V87" s="74" t="s">
        <v>2117</v>
      </c>
    </row>
    <row r="88" spans="1:23" x14ac:dyDescent="0.25">
      <c r="A88" s="74" t="s">
        <v>94</v>
      </c>
      <c r="B88" s="74" t="s">
        <v>2085</v>
      </c>
      <c r="C88" s="74" t="s">
        <v>2073</v>
      </c>
      <c r="D88" s="74" t="s">
        <v>2077</v>
      </c>
      <c r="E88" s="97" t="s">
        <v>2095</v>
      </c>
      <c r="F88" s="82">
        <v>276845.78750799998</v>
      </c>
      <c r="G88" s="82">
        <v>4273812.57455</v>
      </c>
      <c r="H88" s="77" t="s">
        <v>2129</v>
      </c>
      <c r="I88" s="74">
        <v>28</v>
      </c>
      <c r="J88" s="74">
        <v>2.3927515243902403E-4</v>
      </c>
      <c r="K88" s="74">
        <v>1.4197625160462102E-4</v>
      </c>
      <c r="L88" s="74">
        <v>-0.51041858365596671</v>
      </c>
      <c r="M88" s="74">
        <v>1.9062570202182252E-4</v>
      </c>
      <c r="P88" s="96">
        <v>7.7713950623749181E-2</v>
      </c>
      <c r="R88" s="94" t="s">
        <v>2117</v>
      </c>
      <c r="S88" s="94" t="s">
        <v>2117</v>
      </c>
      <c r="T88" s="94" t="s">
        <v>2117</v>
      </c>
      <c r="U88" s="74" t="s">
        <v>2117</v>
      </c>
      <c r="V88" s="74" t="s">
        <v>2117</v>
      </c>
    </row>
    <row r="89" spans="1:23" x14ac:dyDescent="0.25">
      <c r="A89" s="74" t="s">
        <v>95</v>
      </c>
      <c r="B89" s="74" t="s">
        <v>2085</v>
      </c>
      <c r="C89" s="74" t="s">
        <v>2073</v>
      </c>
      <c r="D89" s="74" t="s">
        <v>2078</v>
      </c>
      <c r="E89" s="97" t="s">
        <v>2095</v>
      </c>
      <c r="F89" s="82">
        <v>273407.84447900002</v>
      </c>
      <c r="G89" s="82">
        <v>4248501.3581299996</v>
      </c>
      <c r="H89" s="77" t="s">
        <v>2129</v>
      </c>
      <c r="I89" s="74">
        <v>13</v>
      </c>
      <c r="J89" s="74">
        <v>4.6215726245713105E-4</v>
      </c>
      <c r="K89" s="74">
        <v>2.44315230986484E-4</v>
      </c>
      <c r="L89" s="74">
        <v>-0.61670350506868943</v>
      </c>
      <c r="M89" s="74">
        <v>3.5323624672180753E-4</v>
      </c>
      <c r="P89" s="96">
        <v>0.7334496837524267</v>
      </c>
      <c r="R89" s="94" t="s">
        <v>2117</v>
      </c>
      <c r="S89" s="94" t="s">
        <v>2117</v>
      </c>
      <c r="T89" s="94" t="s">
        <v>2117</v>
      </c>
      <c r="U89" s="74" t="s">
        <v>2117</v>
      </c>
      <c r="V89" s="74" t="s">
        <v>2117</v>
      </c>
    </row>
    <row r="90" spans="1:23" x14ac:dyDescent="0.25">
      <c r="A90" s="74" t="s">
        <v>98</v>
      </c>
      <c r="B90" s="74" t="s">
        <v>2085</v>
      </c>
      <c r="C90" s="74" t="s">
        <v>2088</v>
      </c>
      <c r="D90" s="74" t="s">
        <v>2082</v>
      </c>
      <c r="E90" s="97" t="s">
        <v>2091</v>
      </c>
      <c r="F90" s="82">
        <v>189260</v>
      </c>
      <c r="G90" s="82">
        <v>4379782</v>
      </c>
      <c r="H90" s="77" t="s">
        <v>2126</v>
      </c>
      <c r="I90" s="74">
        <v>20</v>
      </c>
      <c r="J90" s="74">
        <v>2.8078578896381103E-4</v>
      </c>
      <c r="K90" s="74">
        <v>2.5872001879969703E-4</v>
      </c>
      <c r="L90" s="74">
        <v>-8.1799935595082668E-2</v>
      </c>
      <c r="M90" s="74">
        <v>2.6975290388175401E-4</v>
      </c>
      <c r="P90" s="96">
        <v>2.1015733727958079E-3</v>
      </c>
      <c r="R90" s="94" t="s">
        <v>2117</v>
      </c>
      <c r="S90" s="94" t="s">
        <v>2117</v>
      </c>
      <c r="T90" s="94" t="s">
        <v>2117</v>
      </c>
      <c r="U90" s="74" t="s">
        <v>2117</v>
      </c>
      <c r="V90" s="74" t="s">
        <v>2117</v>
      </c>
    </row>
  </sheetData>
  <sortState xmlns:xlrd2="http://schemas.microsoft.com/office/spreadsheetml/2017/richdata2" ref="A2:U90">
    <sortCondition ref="B2:B90"/>
    <sortCondition ref="C2:C90"/>
    <sortCondition ref="D2:D90"/>
  </sortState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8E5A6-D939-4B25-A7A7-2C0A2408592A}">
  <dimension ref="A1:M94"/>
  <sheetViews>
    <sheetView workbookViewId="0">
      <pane xSplit="3040" ySplit="510" topLeftCell="E10" activePane="bottomRight"/>
      <selection sqref="A1:XFD1048576"/>
      <selection pane="topRight" activeCell="Q65" sqref="Q65"/>
      <selection pane="bottomLeft" activeCell="A19" sqref="A19"/>
      <selection pane="bottomRight" activeCell="H21" sqref="H21:J21"/>
    </sheetView>
  </sheetViews>
  <sheetFormatPr defaultColWidth="11.54296875" defaultRowHeight="12.5" x14ac:dyDescent="0.25"/>
  <cols>
    <col min="1" max="1" width="25.26953125" customWidth="1"/>
    <col min="2" max="2" width="3.7265625" customWidth="1"/>
    <col min="3" max="3" width="21.81640625" customWidth="1"/>
    <col min="4" max="4" width="18.81640625" customWidth="1"/>
    <col min="5" max="5" width="14.81640625" customWidth="1"/>
    <col min="6" max="6" width="21" customWidth="1"/>
  </cols>
  <sheetData>
    <row r="1" spans="1:13" x14ac:dyDescent="0.2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H1" t="s">
        <v>368</v>
      </c>
      <c r="I1" t="s">
        <v>369</v>
      </c>
      <c r="J1" t="s">
        <v>370</v>
      </c>
    </row>
    <row r="2" spans="1:13" x14ac:dyDescent="0.25">
      <c r="A2" t="s">
        <v>270</v>
      </c>
      <c r="B2">
        <v>20</v>
      </c>
      <c r="C2">
        <v>2.3054358704240201E-4</v>
      </c>
      <c r="D2">
        <v>2.4658343274101802E-4</v>
      </c>
      <c r="E2" s="1">
        <f t="shared" ref="E2:E94" si="0">(D2-C2)/AVERAGE(C2:D2)</f>
        <v>6.7235117834646627E-2</v>
      </c>
      <c r="F2">
        <f t="shared" ref="F2:F94" si="1">AVERAGE(C2:D2)</f>
        <v>2.3856350989171003E-4</v>
      </c>
      <c r="K2" t="s">
        <v>376</v>
      </c>
    </row>
    <row r="3" spans="1:13" x14ac:dyDescent="0.25">
      <c r="A3" t="s">
        <v>271</v>
      </c>
      <c r="B3">
        <v>12</v>
      </c>
      <c r="C3">
        <v>2.9767944161864505E-4</v>
      </c>
      <c r="D3">
        <v>2.7885504774641403E-4</v>
      </c>
      <c r="E3" s="1">
        <f t="shared" si="0"/>
        <v>-6.5301882955735885E-2</v>
      </c>
      <c r="F3">
        <f t="shared" si="1"/>
        <v>2.8826724468252954E-4</v>
      </c>
    </row>
    <row r="4" spans="1:13" x14ac:dyDescent="0.25">
      <c r="A4" t="s">
        <v>272</v>
      </c>
      <c r="B4">
        <v>20</v>
      </c>
      <c r="C4">
        <v>1.88658666902561E-4</v>
      </c>
      <c r="D4">
        <v>1.9881548940687302E-4</v>
      </c>
      <c r="E4" s="1">
        <f t="shared" si="0"/>
        <v>5.2425806154673467E-2</v>
      </c>
      <c r="F4">
        <f t="shared" si="1"/>
        <v>1.93737078154717E-4</v>
      </c>
    </row>
    <row r="5" spans="1:13" ht="13" thickBot="1" x14ac:dyDescent="0.3">
      <c r="A5" t="s">
        <v>273</v>
      </c>
      <c r="B5">
        <v>20</v>
      </c>
      <c r="C5">
        <v>2.9959988387203801E-4</v>
      </c>
      <c r="D5">
        <v>2.3618024718666201E-4</v>
      </c>
      <c r="E5" s="1">
        <f t="shared" si="0"/>
        <v>-0.23673754590361151</v>
      </c>
      <c r="F5">
        <f t="shared" si="1"/>
        <v>2.6789006552935002E-4</v>
      </c>
    </row>
    <row r="6" spans="1:13" ht="13" thickBot="1" x14ac:dyDescent="0.3">
      <c r="A6" t="s">
        <v>274</v>
      </c>
      <c r="B6">
        <v>18</v>
      </c>
      <c r="C6">
        <v>1.9565987147414102E-4</v>
      </c>
      <c r="D6">
        <v>2.1494795725724702E-4</v>
      </c>
      <c r="E6" s="1">
        <f t="shared" si="0"/>
        <v>9.3948943168952095E-2</v>
      </c>
      <c r="F6">
        <f t="shared" si="1"/>
        <v>2.0530391436569402E-4</v>
      </c>
      <c r="H6" s="23">
        <v>0.13600000000000001</v>
      </c>
      <c r="I6" s="23">
        <v>0.121</v>
      </c>
      <c r="J6" s="23">
        <v>0.151</v>
      </c>
      <c r="K6" s="22" t="s">
        <v>171</v>
      </c>
    </row>
    <row r="7" spans="1:13" ht="13" thickBot="1" x14ac:dyDescent="0.3">
      <c r="A7" t="s">
        <v>275</v>
      </c>
      <c r="B7">
        <v>19</v>
      </c>
      <c r="C7">
        <v>3.3113010713479502E-4</v>
      </c>
      <c r="D7">
        <v>1.53789185810283E-4</v>
      </c>
      <c r="E7" s="1">
        <f t="shared" si="0"/>
        <v>-0.73142448198940879</v>
      </c>
      <c r="F7">
        <f t="shared" si="1"/>
        <v>2.4245964647253901E-4</v>
      </c>
      <c r="H7" s="24">
        <v>7.0000000000000007E-2</v>
      </c>
      <c r="I7" s="23">
        <v>5.6000000000000001E-2</v>
      </c>
      <c r="J7" s="23">
        <v>8.3000000000000004E-2</v>
      </c>
    </row>
    <row r="8" spans="1:13" ht="13" thickBot="1" x14ac:dyDescent="0.3">
      <c r="A8" t="s">
        <v>276</v>
      </c>
      <c r="B8">
        <v>4</v>
      </c>
      <c r="C8">
        <v>1.7019816207937302E-4</v>
      </c>
      <c r="D8">
        <v>1.7118819541420802E-4</v>
      </c>
      <c r="E8" s="1">
        <f t="shared" si="0"/>
        <v>5.8000755630875991E-3</v>
      </c>
      <c r="F8">
        <f t="shared" si="1"/>
        <v>1.7069317874679051E-4</v>
      </c>
      <c r="H8" s="25">
        <v>9.4E-2</v>
      </c>
      <c r="I8" s="25">
        <v>7.8E-2</v>
      </c>
      <c r="J8" s="25">
        <v>0.108</v>
      </c>
      <c r="L8" t="s">
        <v>372</v>
      </c>
      <c r="M8" t="s">
        <v>378</v>
      </c>
    </row>
    <row r="9" spans="1:13" ht="13" thickBot="1" x14ac:dyDescent="0.3">
      <c r="A9" t="s">
        <v>277</v>
      </c>
      <c r="B9">
        <v>2</v>
      </c>
      <c r="C9">
        <v>1.49641846166759E-4</v>
      </c>
      <c r="D9">
        <v>1.66226846848737E-4</v>
      </c>
      <c r="E9" s="1">
        <f t="shared" si="0"/>
        <v>0.10501199421599131</v>
      </c>
      <c r="F9">
        <f t="shared" si="1"/>
        <v>1.5793434650774799E-4</v>
      </c>
      <c r="H9" s="25">
        <v>9.4E-2</v>
      </c>
      <c r="I9" s="25">
        <v>7.8E-2</v>
      </c>
      <c r="J9" s="25">
        <v>0.108</v>
      </c>
      <c r="L9" t="s">
        <v>372</v>
      </c>
      <c r="M9" t="s">
        <v>378</v>
      </c>
    </row>
    <row r="10" spans="1:13" x14ac:dyDescent="0.25">
      <c r="A10" t="s">
        <v>278</v>
      </c>
      <c r="B10">
        <v>2</v>
      </c>
      <c r="C10">
        <v>1.24729596982494E-4</v>
      </c>
      <c r="D10">
        <v>1.2030645729982401E-4</v>
      </c>
      <c r="E10" s="1">
        <f t="shared" si="0"/>
        <v>-3.6101949940590197E-2</v>
      </c>
      <c r="F10">
        <f t="shared" si="1"/>
        <v>1.2251802714115901E-4</v>
      </c>
      <c r="H10" s="25">
        <v>9.4E-2</v>
      </c>
      <c r="I10" s="25">
        <v>7.8E-2</v>
      </c>
      <c r="J10" s="25">
        <v>0.108</v>
      </c>
      <c r="L10" t="s">
        <v>372</v>
      </c>
      <c r="M10" t="s">
        <v>378</v>
      </c>
    </row>
    <row r="11" spans="1:13" ht="13" thickBot="1" x14ac:dyDescent="0.3">
      <c r="A11" t="s">
        <v>279</v>
      </c>
      <c r="B11">
        <v>10</v>
      </c>
      <c r="C11">
        <v>3.2968890118786003E-4</v>
      </c>
      <c r="D11">
        <v>2.9880517603132403E-4</v>
      </c>
      <c r="E11" s="1">
        <f t="shared" si="0"/>
        <v>-9.8278492275323259E-2</v>
      </c>
      <c r="F11">
        <f t="shared" si="1"/>
        <v>3.1424703860959201E-4</v>
      </c>
      <c r="G11" t="s">
        <v>132</v>
      </c>
    </row>
    <row r="12" spans="1:13" ht="13" thickBot="1" x14ac:dyDescent="0.3">
      <c r="A12" t="s">
        <v>280</v>
      </c>
      <c r="B12">
        <v>12</v>
      </c>
      <c r="C12">
        <v>3.0281605319156803E-4</v>
      </c>
      <c r="D12">
        <v>2.5726843186487102E-4</v>
      </c>
      <c r="E12" s="1">
        <f t="shared" si="0"/>
        <v>-0.16264553845696061</v>
      </c>
      <c r="F12">
        <f t="shared" si="1"/>
        <v>2.800422425282195E-4</v>
      </c>
      <c r="G12" t="s">
        <v>131</v>
      </c>
      <c r="H12" s="25">
        <v>1.7999999999999999E-2</v>
      </c>
      <c r="I12" s="25">
        <v>1.2E-2</v>
      </c>
      <c r="J12" s="25">
        <v>2.7E-2</v>
      </c>
      <c r="L12" t="s">
        <v>372</v>
      </c>
    </row>
    <row r="13" spans="1:13" ht="13" thickBot="1" x14ac:dyDescent="0.3">
      <c r="A13" t="s">
        <v>281</v>
      </c>
      <c r="B13">
        <v>20</v>
      </c>
      <c r="C13">
        <v>2.6751952732376503E-4</v>
      </c>
      <c r="D13">
        <v>2.3159010277538802E-4</v>
      </c>
      <c r="E13" s="1">
        <f t="shared" si="0"/>
        <v>-0.14397407856562203</v>
      </c>
      <c r="F13">
        <f t="shared" si="1"/>
        <v>2.4955481504957653E-4</v>
      </c>
      <c r="H13" s="25">
        <v>1.7999999999999999E-2</v>
      </c>
      <c r="I13" s="25">
        <v>1.2E-2</v>
      </c>
      <c r="J13" s="25">
        <v>2.7E-2</v>
      </c>
      <c r="L13" t="s">
        <v>372</v>
      </c>
    </row>
    <row r="14" spans="1:13" ht="13" thickBot="1" x14ac:dyDescent="0.3">
      <c r="A14" t="s">
        <v>282</v>
      </c>
      <c r="B14">
        <v>14</v>
      </c>
      <c r="C14">
        <v>3.0135378537178402E-4</v>
      </c>
      <c r="D14">
        <v>2.6899730701695102E-4</v>
      </c>
      <c r="E14" s="1">
        <f t="shared" si="0"/>
        <v>-0.11346161614004499</v>
      </c>
      <c r="F14">
        <f t="shared" si="1"/>
        <v>2.8517554619436755E-4</v>
      </c>
      <c r="H14" s="25">
        <v>3.4000000000000002E-2</v>
      </c>
      <c r="I14" s="25">
        <v>2.5999999999999999E-2</v>
      </c>
      <c r="J14" s="25">
        <v>3.9E-2</v>
      </c>
      <c r="L14" t="s">
        <v>372</v>
      </c>
    </row>
    <row r="15" spans="1:13" ht="13" thickBot="1" x14ac:dyDescent="0.3">
      <c r="A15" t="s">
        <v>283</v>
      </c>
      <c r="B15">
        <v>18</v>
      </c>
      <c r="C15">
        <v>2.9279499977271701E-4</v>
      </c>
      <c r="D15">
        <v>2.6100409109505002E-4</v>
      </c>
      <c r="E15" s="1">
        <f t="shared" si="0"/>
        <v>-0.11481025953962005</v>
      </c>
      <c r="F15">
        <f t="shared" si="1"/>
        <v>2.7689954543388354E-4</v>
      </c>
      <c r="H15" s="25">
        <v>3.4000000000000002E-2</v>
      </c>
      <c r="I15" s="25">
        <v>2.5999999999999999E-2</v>
      </c>
      <c r="J15" s="25">
        <v>3.9E-2</v>
      </c>
      <c r="L15" t="s">
        <v>372</v>
      </c>
    </row>
    <row r="16" spans="1:13" ht="13" thickBot="1" x14ac:dyDescent="0.3">
      <c r="A16" t="s">
        <v>284</v>
      </c>
      <c r="B16">
        <v>13</v>
      </c>
      <c r="C16">
        <v>3.3815376872970402E-4</v>
      </c>
      <c r="D16">
        <v>2.4639731659608402E-4</v>
      </c>
      <c r="E16" s="1">
        <f t="shared" si="0"/>
        <v>-0.31393818072369617</v>
      </c>
      <c r="F16">
        <f t="shared" si="1"/>
        <v>2.9227554266289405E-4</v>
      </c>
      <c r="H16" s="23">
        <v>5.0999999999999997E-2</v>
      </c>
      <c r="I16" s="23">
        <v>3.9E-2</v>
      </c>
      <c r="J16" s="23">
        <v>6.4000000000000001E-2</v>
      </c>
      <c r="L16" t="s">
        <v>372</v>
      </c>
    </row>
    <row r="17" spans="1:12" ht="13" thickBot="1" x14ac:dyDescent="0.3">
      <c r="A17" t="s">
        <v>285</v>
      </c>
      <c r="B17">
        <v>16</v>
      </c>
      <c r="C17">
        <v>3.2933122125312501E-4</v>
      </c>
      <c r="D17">
        <v>1.50744775464244E-4</v>
      </c>
      <c r="E17" s="1">
        <f t="shared" si="0"/>
        <v>-0.74399239707882614</v>
      </c>
      <c r="F17">
        <f t="shared" si="1"/>
        <v>2.4003799835868451E-4</v>
      </c>
      <c r="H17" s="23">
        <v>5.0999999999999997E-2</v>
      </c>
      <c r="I17" s="23">
        <v>3.9E-2</v>
      </c>
      <c r="J17" s="23">
        <v>6.4000000000000001E-2</v>
      </c>
      <c r="L17" t="s">
        <v>372</v>
      </c>
    </row>
    <row r="18" spans="1:12" ht="13" thickBot="1" x14ac:dyDescent="0.3">
      <c r="A18" t="s">
        <v>286</v>
      </c>
      <c r="B18">
        <v>22</v>
      </c>
      <c r="C18">
        <v>3.9919525210510304E-4</v>
      </c>
      <c r="D18">
        <v>2.4136981840316502E-4</v>
      </c>
      <c r="E18" s="1">
        <f t="shared" si="0"/>
        <v>-0.49276940304193778</v>
      </c>
      <c r="F18">
        <f t="shared" si="1"/>
        <v>3.2028253525413406E-4</v>
      </c>
      <c r="H18" s="25">
        <v>0.76900000000000002</v>
      </c>
      <c r="I18" s="25">
        <v>0.752</v>
      </c>
      <c r="J18" s="25">
        <v>0.78600000000000003</v>
      </c>
    </row>
    <row r="19" spans="1:12" ht="13" thickBot="1" x14ac:dyDescent="0.3">
      <c r="A19" t="s">
        <v>287</v>
      </c>
      <c r="B19">
        <v>5</v>
      </c>
      <c r="C19">
        <v>3.7321005806252805E-4</v>
      </c>
      <c r="D19">
        <v>3.5967518305940401E-4</v>
      </c>
      <c r="E19" s="1">
        <f t="shared" si="0"/>
        <v>-3.6935864562927419E-2</v>
      </c>
      <c r="F19">
        <f t="shared" si="1"/>
        <v>3.6644262056096603E-4</v>
      </c>
      <c r="H19" s="27">
        <v>3.0000000000000001E-3</v>
      </c>
      <c r="I19" s="27">
        <v>1E-3</v>
      </c>
      <c r="J19" s="27">
        <v>4.0000000000000001E-3</v>
      </c>
      <c r="K19" t="s">
        <v>375</v>
      </c>
    </row>
    <row r="20" spans="1:12" ht="13" thickBot="1" x14ac:dyDescent="0.3">
      <c r="A20" t="s">
        <v>288</v>
      </c>
      <c r="B20">
        <v>23</v>
      </c>
      <c r="C20">
        <v>2.9723722473551703E-4</v>
      </c>
      <c r="D20">
        <v>2.67484975972117E-4</v>
      </c>
      <c r="E20" s="1">
        <f t="shared" si="0"/>
        <v>-0.10536950283207749</v>
      </c>
      <c r="F20">
        <f t="shared" si="1"/>
        <v>2.8236110035381702E-4</v>
      </c>
      <c r="H20" s="27">
        <v>3.0000000000000001E-3</v>
      </c>
      <c r="I20" s="27">
        <v>1E-3</v>
      </c>
      <c r="J20" s="27">
        <v>4.0000000000000001E-3</v>
      </c>
      <c r="K20" t="s">
        <v>375</v>
      </c>
    </row>
    <row r="21" spans="1:12" ht="13" thickBot="1" x14ac:dyDescent="0.3">
      <c r="A21" t="s">
        <v>289</v>
      </c>
      <c r="B21">
        <v>4</v>
      </c>
      <c r="C21">
        <v>4.7837596934586303E-4</v>
      </c>
      <c r="D21">
        <v>4.5348751026366203E-4</v>
      </c>
      <c r="E21" s="1">
        <f t="shared" si="0"/>
        <v>-5.3416534989932027E-2</v>
      </c>
      <c r="F21">
        <f t="shared" si="1"/>
        <v>4.6593173980476253E-4</v>
      </c>
      <c r="H21" s="27">
        <v>3.0000000000000001E-3</v>
      </c>
      <c r="I21" s="27">
        <v>1E-3</v>
      </c>
      <c r="J21" s="27">
        <v>4.0000000000000001E-3</v>
      </c>
      <c r="K21" t="s">
        <v>375</v>
      </c>
    </row>
    <row r="22" spans="1:12" ht="13" thickBot="1" x14ac:dyDescent="0.3">
      <c r="A22" t="s">
        <v>290</v>
      </c>
      <c r="B22">
        <v>7</v>
      </c>
      <c r="C22">
        <v>4.7129923533155606E-4</v>
      </c>
      <c r="D22">
        <v>3.6224334720005901E-4</v>
      </c>
      <c r="E22" s="1">
        <f t="shared" si="0"/>
        <v>-0.26166842682535829</v>
      </c>
      <c r="F22">
        <f t="shared" si="1"/>
        <v>4.167712912658075E-4</v>
      </c>
      <c r="H22" s="27">
        <v>3.0000000000000001E-3</v>
      </c>
      <c r="I22" s="27">
        <v>1E-3</v>
      </c>
      <c r="J22" s="27">
        <v>4.0000000000000001E-3</v>
      </c>
      <c r="K22" t="s">
        <v>373</v>
      </c>
    </row>
    <row r="23" spans="1:12" ht="13" thickBot="1" x14ac:dyDescent="0.3">
      <c r="A23" t="s">
        <v>291</v>
      </c>
      <c r="B23">
        <v>9</v>
      </c>
      <c r="C23">
        <v>3.1818325621934401E-4</v>
      </c>
      <c r="D23">
        <v>2.4641923429980802E-4</v>
      </c>
      <c r="E23" s="1">
        <f t="shared" si="0"/>
        <v>-0.25421078767665012</v>
      </c>
      <c r="F23">
        <f t="shared" si="1"/>
        <v>2.8230124525957599E-4</v>
      </c>
      <c r="H23" s="23">
        <v>1E-3</v>
      </c>
      <c r="I23" s="23">
        <v>1E-3</v>
      </c>
      <c r="J23" s="23">
        <v>2E-3</v>
      </c>
      <c r="L23" t="s">
        <v>372</v>
      </c>
    </row>
    <row r="24" spans="1:12" ht="13" thickBot="1" x14ac:dyDescent="0.3">
      <c r="A24" t="s">
        <v>292</v>
      </c>
      <c r="B24">
        <v>18</v>
      </c>
      <c r="C24">
        <v>2.2999929020482701E-4</v>
      </c>
      <c r="D24">
        <v>2.5582136821469603E-4</v>
      </c>
      <c r="E24" s="1">
        <f t="shared" si="0"/>
        <v>0.10630292295051295</v>
      </c>
      <c r="F24">
        <f t="shared" si="1"/>
        <v>2.4291032920976152E-4</v>
      </c>
      <c r="H24" s="23">
        <v>1E-3</v>
      </c>
      <c r="I24" s="23">
        <v>1E-3</v>
      </c>
      <c r="J24" s="23">
        <v>2E-3</v>
      </c>
      <c r="L24" t="s">
        <v>372</v>
      </c>
    </row>
    <row r="25" spans="1:12" ht="13" thickBot="1" x14ac:dyDescent="0.3">
      <c r="A25" t="s">
        <v>293</v>
      </c>
      <c r="B25">
        <v>19</v>
      </c>
      <c r="C25">
        <v>1.8581201281866002E-4</v>
      </c>
      <c r="D25">
        <v>2.1812590848428702E-4</v>
      </c>
      <c r="E25" s="1">
        <f t="shared" si="0"/>
        <v>0.1599943652796692</v>
      </c>
      <c r="F25">
        <f t="shared" si="1"/>
        <v>2.0196896065147353E-4</v>
      </c>
      <c r="H25" s="25">
        <v>0.42699999999999999</v>
      </c>
      <c r="I25" s="25">
        <v>0.40799999999999997</v>
      </c>
      <c r="J25" s="25">
        <v>0.44600000000000001</v>
      </c>
      <c r="L25" t="s">
        <v>372</v>
      </c>
    </row>
    <row r="26" spans="1:12" ht="13" thickBot="1" x14ac:dyDescent="0.3">
      <c r="A26" t="s">
        <v>294</v>
      </c>
      <c r="B26">
        <v>20</v>
      </c>
      <c r="C26">
        <v>2.9269773863663002E-4</v>
      </c>
      <c r="D26">
        <v>2.6469505526650401E-4</v>
      </c>
      <c r="E26" s="1">
        <f t="shared" si="0"/>
        <v>-0.10047737852525028</v>
      </c>
      <c r="F26">
        <f t="shared" si="1"/>
        <v>2.7869639695156704E-4</v>
      </c>
      <c r="H26" s="25">
        <v>0.42699999999999999</v>
      </c>
      <c r="I26" s="25">
        <v>0.40799999999999997</v>
      </c>
      <c r="J26" s="25">
        <v>0.44600000000000001</v>
      </c>
      <c r="L26" t="s">
        <v>372</v>
      </c>
    </row>
    <row r="27" spans="1:12" ht="13" thickBot="1" x14ac:dyDescent="0.3">
      <c r="A27" t="s">
        <v>295</v>
      </c>
      <c r="B27">
        <v>2</v>
      </c>
      <c r="C27">
        <v>1.4418382062425901E-4</v>
      </c>
      <c r="D27">
        <v>1.4107479915711802E-4</v>
      </c>
      <c r="E27" s="1">
        <f t="shared" si="0"/>
        <v>-2.1797914254256447E-2</v>
      </c>
      <c r="F27">
        <f t="shared" si="1"/>
        <v>1.4262930989068852E-4</v>
      </c>
      <c r="H27" s="26">
        <v>0.03</v>
      </c>
      <c r="I27" s="25">
        <v>2.1000000000000001E-2</v>
      </c>
      <c r="J27" s="25">
        <v>5.0999999999999997E-2</v>
      </c>
      <c r="L27" t="s">
        <v>372</v>
      </c>
    </row>
    <row r="28" spans="1:12" x14ac:dyDescent="0.25">
      <c r="A28" t="s">
        <v>296</v>
      </c>
      <c r="B28">
        <v>5</v>
      </c>
      <c r="C28">
        <v>2.7856279476728101E-4</v>
      </c>
      <c r="D28">
        <v>3.0318000810943501E-4</v>
      </c>
      <c r="E28" s="1">
        <f t="shared" si="0"/>
        <v>8.4632635661058372E-2</v>
      </c>
      <c r="F28">
        <f t="shared" si="1"/>
        <v>2.9087140143835798E-4</v>
      </c>
      <c r="H28" s="26">
        <v>0.03</v>
      </c>
      <c r="I28" s="25">
        <v>2.1000000000000001E-2</v>
      </c>
      <c r="J28" s="25">
        <v>5.0999999999999997E-2</v>
      </c>
      <c r="L28" t="s">
        <v>372</v>
      </c>
    </row>
    <row r="29" spans="1:12" x14ac:dyDescent="0.25">
      <c r="A29" t="s">
        <v>297</v>
      </c>
      <c r="B29">
        <v>10</v>
      </c>
      <c r="C29">
        <v>2.8829051573944103E-4</v>
      </c>
      <c r="D29">
        <v>1.9529316294254002E-4</v>
      </c>
      <c r="E29" s="1">
        <f t="shared" si="0"/>
        <v>-0.38461741740485339</v>
      </c>
      <c r="F29">
        <f t="shared" si="1"/>
        <v>2.4179183934099053E-4</v>
      </c>
    </row>
    <row r="30" spans="1:12" ht="13" thickBot="1" x14ac:dyDescent="0.3">
      <c r="A30" t="s">
        <v>298</v>
      </c>
      <c r="B30">
        <v>1</v>
      </c>
      <c r="C30">
        <v>4.4254866524180703E-4</v>
      </c>
      <c r="D30">
        <v>4.4254867571871603E-4</v>
      </c>
      <c r="E30" s="1">
        <f t="shared" si="0"/>
        <v>2.3674026606554959E-8</v>
      </c>
      <c r="F30">
        <f t="shared" si="1"/>
        <v>4.4254867048026155E-4</v>
      </c>
    </row>
    <row r="31" spans="1:12" ht="14.5" thickBot="1" x14ac:dyDescent="0.3">
      <c r="A31" t="s">
        <v>299</v>
      </c>
      <c r="B31">
        <v>9</v>
      </c>
      <c r="C31">
        <v>1.3617645387047501E-4</v>
      </c>
      <c r="D31">
        <v>1.26251651923692E-4</v>
      </c>
      <c r="E31" s="1">
        <f t="shared" si="0"/>
        <v>-7.5638254650722755E-2</v>
      </c>
      <c r="F31">
        <f t="shared" si="1"/>
        <v>1.3121405289708352E-4</v>
      </c>
      <c r="H31" s="14">
        <v>0.21099999999999999</v>
      </c>
      <c r="I31" s="14">
        <v>0.20399999999999999</v>
      </c>
      <c r="J31" s="14">
        <v>0.23400000000000001</v>
      </c>
      <c r="L31" t="s">
        <v>372</v>
      </c>
    </row>
    <row r="32" spans="1:12" ht="14.5" thickBot="1" x14ac:dyDescent="0.3">
      <c r="A32" t="s">
        <v>300</v>
      </c>
      <c r="B32">
        <v>6</v>
      </c>
      <c r="C32">
        <v>5.4693642931837603E-4</v>
      </c>
      <c r="D32">
        <v>4.6945421618024505E-4</v>
      </c>
      <c r="E32" s="1">
        <f t="shared" si="0"/>
        <v>-0.15246541963227092</v>
      </c>
      <c r="F32">
        <f t="shared" si="1"/>
        <v>5.0819532274931048E-4</v>
      </c>
      <c r="H32" s="14">
        <v>0.21099999999999999</v>
      </c>
      <c r="I32" s="14">
        <v>0.20399999999999999</v>
      </c>
      <c r="J32" s="14">
        <v>0.23400000000000001</v>
      </c>
      <c r="L32" t="s">
        <v>372</v>
      </c>
    </row>
    <row r="33" spans="1:12" ht="13" thickBot="1" x14ac:dyDescent="0.3">
      <c r="A33" t="s">
        <v>301</v>
      </c>
      <c r="B33">
        <v>8</v>
      </c>
      <c r="C33">
        <v>3.7713663106823204E-4</v>
      </c>
      <c r="D33">
        <v>2.8145556701893301E-4</v>
      </c>
      <c r="E33" s="1">
        <f t="shared" si="0"/>
        <v>-0.29056239757226998</v>
      </c>
      <c r="F33">
        <f t="shared" si="1"/>
        <v>3.2929609904358255E-4</v>
      </c>
      <c r="H33" s="26">
        <v>0.04</v>
      </c>
      <c r="I33" s="25">
        <v>3.5000000000000003E-2</v>
      </c>
      <c r="J33" s="25">
        <v>5.0999999999999997E-2</v>
      </c>
      <c r="L33" t="s">
        <v>372</v>
      </c>
    </row>
    <row r="34" spans="1:12" ht="13" thickBot="1" x14ac:dyDescent="0.3">
      <c r="A34" t="s">
        <v>302</v>
      </c>
      <c r="B34">
        <v>19</v>
      </c>
      <c r="C34">
        <v>3.6516082474226803E-4</v>
      </c>
      <c r="D34">
        <v>2.4299759264419102E-4</v>
      </c>
      <c r="E34" s="1">
        <f t="shared" si="0"/>
        <v>-0.40174805973440114</v>
      </c>
      <c r="F34">
        <f t="shared" si="1"/>
        <v>3.0407920869322954E-4</v>
      </c>
      <c r="H34" s="26">
        <v>0.04</v>
      </c>
      <c r="I34" s="25">
        <v>3.5000000000000003E-2</v>
      </c>
      <c r="J34" s="25">
        <v>5.0999999999999997E-2</v>
      </c>
      <c r="L34" t="s">
        <v>372</v>
      </c>
    </row>
    <row r="35" spans="1:12" ht="13" thickBot="1" x14ac:dyDescent="0.3">
      <c r="A35" t="s">
        <v>303</v>
      </c>
      <c r="B35">
        <v>6</v>
      </c>
      <c r="C35">
        <v>2.4302732253015402E-4</v>
      </c>
      <c r="D35">
        <v>2.1667661817512202E-4</v>
      </c>
      <c r="E35" s="1">
        <f t="shared" si="0"/>
        <v>-0.1146420642581608</v>
      </c>
      <c r="F35">
        <f t="shared" si="1"/>
        <v>2.2985197035263802E-4</v>
      </c>
      <c r="H35" s="25">
        <v>2.5999999999999999E-2</v>
      </c>
      <c r="I35" s="25">
        <v>2.1000000000000001E-2</v>
      </c>
      <c r="J35" s="25">
        <v>3.5000000000000003E-2</v>
      </c>
      <c r="L35" t="s">
        <v>372</v>
      </c>
    </row>
    <row r="36" spans="1:12" x14ac:dyDescent="0.25">
      <c r="A36" t="s">
        <v>304</v>
      </c>
      <c r="B36">
        <v>19</v>
      </c>
      <c r="C36">
        <v>3.9683563597030301E-4</v>
      </c>
      <c r="D36">
        <v>2.9917445957683902E-4</v>
      </c>
      <c r="E36" s="1">
        <f t="shared" si="0"/>
        <v>-0.28063149376214536</v>
      </c>
      <c r="F36">
        <f t="shared" si="1"/>
        <v>3.4800504777357099E-4</v>
      </c>
      <c r="H36" s="25">
        <v>2.5999999999999999E-2</v>
      </c>
      <c r="I36" s="25">
        <v>2.1000000000000001E-2</v>
      </c>
      <c r="J36" s="25">
        <v>3.5000000000000003E-2</v>
      </c>
      <c r="L36" t="s">
        <v>372</v>
      </c>
    </row>
    <row r="37" spans="1:12" x14ac:dyDescent="0.25">
      <c r="A37" t="s">
        <v>305</v>
      </c>
      <c r="B37">
        <v>1</v>
      </c>
      <c r="C37">
        <v>1.28926032673154E-4</v>
      </c>
      <c r="D37">
        <v>1.28926032673154E-4</v>
      </c>
      <c r="E37" s="1">
        <f t="shared" si="0"/>
        <v>0</v>
      </c>
      <c r="F37">
        <f t="shared" si="1"/>
        <v>1.28926032673154E-4</v>
      </c>
    </row>
    <row r="38" spans="1:12" ht="13" thickBot="1" x14ac:dyDescent="0.3">
      <c r="A38" t="s">
        <v>306</v>
      </c>
      <c r="B38">
        <v>18</v>
      </c>
      <c r="C38">
        <v>2.6717889520555901E-4</v>
      </c>
      <c r="D38">
        <v>2.1020338787021501E-4</v>
      </c>
      <c r="E38" s="1">
        <f t="shared" si="0"/>
        <v>-0.23869971448563532</v>
      </c>
      <c r="F38">
        <f t="shared" si="1"/>
        <v>2.3869114153788701E-4</v>
      </c>
    </row>
    <row r="39" spans="1:12" ht="14.5" thickBot="1" x14ac:dyDescent="0.3">
      <c r="A39" t="s">
        <v>307</v>
      </c>
      <c r="B39">
        <v>7</v>
      </c>
      <c r="C39">
        <v>2.1027855509909402E-4</v>
      </c>
      <c r="D39">
        <v>1.73813448613713E-4</v>
      </c>
      <c r="E39" s="1">
        <f t="shared" si="0"/>
        <v>-0.18987693642613127</v>
      </c>
      <c r="F39">
        <f t="shared" si="1"/>
        <v>1.9204600185640351E-4</v>
      </c>
      <c r="H39" s="14">
        <v>0.189</v>
      </c>
      <c r="I39" s="14">
        <v>0.17699999999999999</v>
      </c>
      <c r="J39" s="14">
        <v>0.20200000000000001</v>
      </c>
    </row>
    <row r="40" spans="1:12" ht="14.5" thickBot="1" x14ac:dyDescent="0.3">
      <c r="A40" t="s">
        <v>308</v>
      </c>
      <c r="B40">
        <v>8</v>
      </c>
      <c r="C40">
        <v>1.39272882230982E-4</v>
      </c>
      <c r="D40">
        <v>1.45337490883165E-4</v>
      </c>
      <c r="E40" s="1">
        <f t="shared" si="0"/>
        <v>4.2616919304980544E-2</v>
      </c>
      <c r="F40">
        <f t="shared" si="1"/>
        <v>1.4230518655707351E-4</v>
      </c>
      <c r="H40" s="18">
        <v>5.8999999999999997E-2</v>
      </c>
      <c r="I40" s="18">
        <v>4.8000000000000001E-2</v>
      </c>
      <c r="J40" s="18">
        <v>7.3999999999999996E-2</v>
      </c>
      <c r="L40" t="s">
        <v>381</v>
      </c>
    </row>
    <row r="41" spans="1:12" ht="14" x14ac:dyDescent="0.25">
      <c r="A41" t="s">
        <v>309</v>
      </c>
      <c r="B41">
        <v>18</v>
      </c>
      <c r="C41">
        <v>2.6523798969409603E-4</v>
      </c>
      <c r="D41">
        <v>1.6093864152849101E-4</v>
      </c>
      <c r="E41" s="1">
        <f t="shared" si="0"/>
        <v>-0.48946535555644155</v>
      </c>
      <c r="F41">
        <f t="shared" si="1"/>
        <v>2.1308831561129351E-4</v>
      </c>
      <c r="H41" s="18">
        <v>5.6000000000000001E-2</v>
      </c>
      <c r="I41" s="18">
        <v>5.0999999999999997E-2</v>
      </c>
      <c r="J41" s="18">
        <v>7.5999999999999998E-2</v>
      </c>
      <c r="K41" t="s">
        <v>371</v>
      </c>
    </row>
    <row r="42" spans="1:12" x14ac:dyDescent="0.25">
      <c r="A42" t="s">
        <v>310</v>
      </c>
      <c r="B42">
        <v>11</v>
      </c>
      <c r="C42">
        <v>6.6847983612267005E-4</v>
      </c>
      <c r="D42">
        <v>5.6584493061793105E-4</v>
      </c>
      <c r="E42" s="1">
        <f t="shared" si="0"/>
        <v>-0.16630129811906819</v>
      </c>
      <c r="F42">
        <f t="shared" si="1"/>
        <v>6.1716238337030055E-4</v>
      </c>
      <c r="L42" t="s">
        <v>379</v>
      </c>
    </row>
    <row r="43" spans="1:12" x14ac:dyDescent="0.25">
      <c r="A43" t="s">
        <v>311</v>
      </c>
      <c r="B43">
        <v>15</v>
      </c>
      <c r="C43">
        <v>4.6943301730330902E-4</v>
      </c>
      <c r="D43">
        <v>5.4542774028185504E-4</v>
      </c>
      <c r="E43" s="1">
        <f t="shared" si="0"/>
        <v>0.14976384180894645</v>
      </c>
      <c r="F43">
        <f t="shared" si="1"/>
        <v>5.0743037879258206E-4</v>
      </c>
      <c r="L43" t="s">
        <v>380</v>
      </c>
    </row>
    <row r="44" spans="1:12" x14ac:dyDescent="0.25">
      <c r="A44" t="s">
        <v>312</v>
      </c>
      <c r="B44">
        <v>14</v>
      </c>
      <c r="C44">
        <v>2.1820677551312101E-4</v>
      </c>
      <c r="D44">
        <v>2.1013726085636201E-4</v>
      </c>
      <c r="E44" s="1">
        <f t="shared" si="0"/>
        <v>-3.7677726180823316E-2</v>
      </c>
      <c r="F44">
        <f t="shared" si="1"/>
        <v>2.1417201818474152E-4</v>
      </c>
      <c r="L44" t="s">
        <v>382</v>
      </c>
    </row>
    <row r="45" spans="1:12" ht="13" thickBot="1" x14ac:dyDescent="0.3">
      <c r="A45" t="s">
        <v>313</v>
      </c>
      <c r="B45">
        <v>3</v>
      </c>
      <c r="C45">
        <v>3.4245366268226903E-4</v>
      </c>
      <c r="D45">
        <v>3.2191994743427301E-4</v>
      </c>
      <c r="E45" s="1">
        <f t="shared" si="0"/>
        <v>-6.1813759412852255E-2</v>
      </c>
      <c r="F45">
        <f t="shared" si="1"/>
        <v>3.3218680505827102E-4</v>
      </c>
    </row>
    <row r="46" spans="1:12" ht="14.5" thickBot="1" x14ac:dyDescent="0.3">
      <c r="A46" t="s">
        <v>314</v>
      </c>
      <c r="B46">
        <v>7</v>
      </c>
      <c r="C46">
        <v>1.9358591619742202E-4</v>
      </c>
      <c r="D46">
        <v>1.6581089562593801E-4</v>
      </c>
      <c r="E46" s="1">
        <f t="shared" si="0"/>
        <v>-0.15456464641725956</v>
      </c>
      <c r="F46">
        <f t="shared" si="1"/>
        <v>1.7969840591168003E-4</v>
      </c>
      <c r="H46" s="18">
        <v>5.8999999999999997E-2</v>
      </c>
      <c r="I46" s="18">
        <v>4.8000000000000001E-2</v>
      </c>
      <c r="J46" s="18">
        <v>7.3999999999999996E-2</v>
      </c>
      <c r="L46" t="s">
        <v>383</v>
      </c>
    </row>
    <row r="47" spans="1:12" ht="14.5" thickBot="1" x14ac:dyDescent="0.3">
      <c r="A47" t="s">
        <v>315</v>
      </c>
      <c r="B47">
        <v>18</v>
      </c>
      <c r="C47">
        <v>3.0834516256259003E-4</v>
      </c>
      <c r="D47">
        <v>2.0120821901365002E-4</v>
      </c>
      <c r="E47" s="1">
        <f t="shared" si="0"/>
        <v>-0.42051312942924723</v>
      </c>
      <c r="F47">
        <f t="shared" si="1"/>
        <v>2.5477669078812003E-4</v>
      </c>
      <c r="H47" s="14">
        <v>0.14799999999999999</v>
      </c>
      <c r="I47" s="14">
        <v>0.128</v>
      </c>
      <c r="J47" s="14">
        <v>0.159</v>
      </c>
      <c r="K47" t="s">
        <v>363</v>
      </c>
      <c r="L47" t="s">
        <v>372</v>
      </c>
    </row>
    <row r="48" spans="1:12" ht="14.5" thickBot="1" x14ac:dyDescent="0.3">
      <c r="A48" t="s">
        <v>316</v>
      </c>
      <c r="B48">
        <v>9</v>
      </c>
      <c r="C48">
        <v>2.0395607115775201E-4</v>
      </c>
      <c r="D48">
        <v>1.5727683015052602E-4</v>
      </c>
      <c r="E48" s="1">
        <f t="shared" si="0"/>
        <v>-0.25844401680006268</v>
      </c>
      <c r="F48">
        <f t="shared" si="1"/>
        <v>1.8061645065413901E-4</v>
      </c>
      <c r="H48" s="14">
        <v>0.14799999999999999</v>
      </c>
      <c r="I48" s="14">
        <v>0.128</v>
      </c>
      <c r="J48" s="14">
        <v>0.159</v>
      </c>
      <c r="K48" t="s">
        <v>363</v>
      </c>
      <c r="L48" t="s">
        <v>372</v>
      </c>
    </row>
    <row r="49" spans="1:12" ht="13" thickBot="1" x14ac:dyDescent="0.3">
      <c r="A49" t="s">
        <v>317</v>
      </c>
      <c r="B49">
        <v>21</v>
      </c>
      <c r="C49" s="2">
        <v>8.2981043188170593E-5</v>
      </c>
      <c r="D49" s="2">
        <v>5.8541617828269197E-5</v>
      </c>
      <c r="E49" s="1">
        <f t="shared" si="0"/>
        <v>-0.34537826217191353</v>
      </c>
      <c r="F49">
        <f t="shared" si="1"/>
        <v>7.0761330508219895E-5</v>
      </c>
      <c r="H49" s="23">
        <v>5.3999999999999999E-2</v>
      </c>
      <c r="I49" s="24">
        <v>0.04</v>
      </c>
      <c r="J49" s="23">
        <v>6.6000000000000003E-2</v>
      </c>
    </row>
    <row r="50" spans="1:12" ht="13" thickBot="1" x14ac:dyDescent="0.3">
      <c r="A50" t="s">
        <v>318</v>
      </c>
      <c r="B50">
        <v>21</v>
      </c>
      <c r="C50">
        <v>1.1834510936133E-4</v>
      </c>
      <c r="D50" s="2">
        <v>9.4679693788276496E-5</v>
      </c>
      <c r="E50" s="1">
        <f t="shared" si="0"/>
        <v>-0.22218460219802083</v>
      </c>
      <c r="F50">
        <f t="shared" si="1"/>
        <v>1.0651240157480325E-4</v>
      </c>
      <c r="H50" s="23">
        <v>2E-3</v>
      </c>
      <c r="I50" s="24">
        <v>0</v>
      </c>
      <c r="J50" s="23">
        <v>4.0000000000000001E-3</v>
      </c>
      <c r="L50" t="s">
        <v>372</v>
      </c>
    </row>
    <row r="51" spans="1:12" ht="13" thickBot="1" x14ac:dyDescent="0.3">
      <c r="A51" t="s">
        <v>319</v>
      </c>
      <c r="B51">
        <v>5</v>
      </c>
      <c r="C51">
        <v>1.0908592217546601E-4</v>
      </c>
      <c r="D51" s="2">
        <v>9.0758009623283697E-5</v>
      </c>
      <c r="E51" s="1">
        <f t="shared" si="0"/>
        <v>-0.18342225743075558</v>
      </c>
      <c r="F51">
        <f t="shared" si="1"/>
        <v>9.9921965899374854E-5</v>
      </c>
      <c r="H51" s="23">
        <v>2E-3</v>
      </c>
      <c r="I51" s="24">
        <v>0</v>
      </c>
      <c r="J51" s="23">
        <v>4.0000000000000001E-3</v>
      </c>
      <c r="L51" t="s">
        <v>372</v>
      </c>
    </row>
    <row r="52" spans="1:12" ht="13" thickBot="1" x14ac:dyDescent="0.3">
      <c r="A52" t="s">
        <v>320</v>
      </c>
      <c r="B52">
        <v>5</v>
      </c>
      <c r="C52">
        <v>1.8413153717764102E-4</v>
      </c>
      <c r="D52">
        <v>1.7776798337478702E-4</v>
      </c>
      <c r="E52" s="1">
        <f t="shared" si="0"/>
        <v>-3.5167517177918578E-2</v>
      </c>
      <c r="F52">
        <f t="shared" si="1"/>
        <v>1.8094976027621402E-4</v>
      </c>
      <c r="H52" s="25">
        <v>0.21099999999999999</v>
      </c>
      <c r="I52" s="26">
        <v>0.19</v>
      </c>
      <c r="J52" s="25">
        <v>0.22700000000000001</v>
      </c>
    </row>
    <row r="53" spans="1:12" ht="13" thickBot="1" x14ac:dyDescent="0.3">
      <c r="A53" t="s">
        <v>321</v>
      </c>
      <c r="B53">
        <v>16</v>
      </c>
      <c r="C53">
        <v>2.7383966690001802E-4</v>
      </c>
      <c r="D53">
        <v>1.9931051020301502E-4</v>
      </c>
      <c r="E53" s="1">
        <f t="shared" si="0"/>
        <v>-0.31503383197835533</v>
      </c>
      <c r="F53">
        <f t="shared" si="1"/>
        <v>2.3657508855151653E-4</v>
      </c>
      <c r="H53" s="23">
        <v>0.72499999999999998</v>
      </c>
      <c r="I53" s="23">
        <v>0.71099999999999997</v>
      </c>
      <c r="J53" s="23">
        <v>0.74099999999999999</v>
      </c>
      <c r="L53" t="s">
        <v>372</v>
      </c>
    </row>
    <row r="54" spans="1:12" ht="13" thickBot="1" x14ac:dyDescent="0.3">
      <c r="A54" t="s">
        <v>322</v>
      </c>
      <c r="B54">
        <v>3</v>
      </c>
      <c r="C54">
        <v>1.5182202986081101E-4</v>
      </c>
      <c r="D54">
        <v>1.4962620480382302E-4</v>
      </c>
      <c r="E54" s="1">
        <f t="shared" si="0"/>
        <v>-1.4568505000076531E-2</v>
      </c>
      <c r="F54">
        <f t="shared" si="1"/>
        <v>1.5072411733231701E-4</v>
      </c>
      <c r="H54" s="23">
        <v>0.72499999999999998</v>
      </c>
      <c r="I54" s="23">
        <v>0.71099999999999997</v>
      </c>
      <c r="J54" s="23">
        <v>0.74099999999999999</v>
      </c>
      <c r="L54" t="s">
        <v>372</v>
      </c>
    </row>
    <row r="55" spans="1:12" ht="13" thickBot="1" x14ac:dyDescent="0.3">
      <c r="A55" t="s">
        <v>323</v>
      </c>
      <c r="B55">
        <v>6</v>
      </c>
      <c r="C55">
        <v>1.8454211107829302E-4</v>
      </c>
      <c r="D55">
        <v>1.9501539168389603E-4</v>
      </c>
      <c r="E55" s="1">
        <f t="shared" si="0"/>
        <v>5.5186792669805404E-2</v>
      </c>
      <c r="F55">
        <f t="shared" si="1"/>
        <v>1.8977875138109454E-4</v>
      </c>
      <c r="H55" s="23">
        <v>0.24199999999999999</v>
      </c>
      <c r="I55" s="23">
        <v>0.20899999999999999</v>
      </c>
      <c r="J55" s="23">
        <v>0.26800000000000002</v>
      </c>
      <c r="L55" t="s">
        <v>372</v>
      </c>
    </row>
    <row r="56" spans="1:12" ht="13" thickBot="1" x14ac:dyDescent="0.3">
      <c r="A56" t="s">
        <v>324</v>
      </c>
      <c r="B56">
        <v>6</v>
      </c>
      <c r="C56">
        <v>2.3578932467013903E-4</v>
      </c>
      <c r="D56">
        <v>2.0289573313490302E-4</v>
      </c>
      <c r="E56" s="1">
        <f t="shared" si="0"/>
        <v>-0.1499644948009804</v>
      </c>
      <c r="F56">
        <f t="shared" si="1"/>
        <v>2.1934252890252104E-4</v>
      </c>
      <c r="H56" s="23">
        <v>0.24199999999999999</v>
      </c>
      <c r="I56" s="23">
        <v>0.20899999999999999</v>
      </c>
      <c r="J56" s="23">
        <v>0.26800000000000002</v>
      </c>
      <c r="L56" t="s">
        <v>372</v>
      </c>
    </row>
    <row r="57" spans="1:12" ht="13" thickBot="1" x14ac:dyDescent="0.3">
      <c r="A57" t="s">
        <v>325</v>
      </c>
      <c r="B57">
        <v>20</v>
      </c>
      <c r="C57">
        <v>1.7518214321266202E-4</v>
      </c>
      <c r="D57">
        <v>1.9367534923847801E-4</v>
      </c>
      <c r="E57" s="1">
        <f t="shared" si="0"/>
        <v>0.10027290432911926</v>
      </c>
      <c r="F57">
        <f t="shared" si="1"/>
        <v>1.8442874622557001E-4</v>
      </c>
      <c r="H57" s="23">
        <v>0.24199999999999999</v>
      </c>
      <c r="I57" s="23">
        <v>0.20899999999999999</v>
      </c>
      <c r="J57" s="23">
        <v>0.26800000000000002</v>
      </c>
      <c r="L57" t="s">
        <v>372</v>
      </c>
    </row>
    <row r="58" spans="1:12" ht="13" thickBot="1" x14ac:dyDescent="0.3">
      <c r="A58" t="s">
        <v>326</v>
      </c>
      <c r="B58">
        <v>14</v>
      </c>
      <c r="C58">
        <v>3.0037148498989402E-4</v>
      </c>
      <c r="D58">
        <v>2.5810518717225102E-4</v>
      </c>
      <c r="E58" s="1">
        <f t="shared" si="0"/>
        <v>-0.15136280501747312</v>
      </c>
      <c r="F58">
        <f t="shared" si="1"/>
        <v>2.7923833608107249E-4</v>
      </c>
      <c r="H58" s="25">
        <v>8.7999999999999995E-2</v>
      </c>
      <c r="I58" s="25">
        <v>7.5999999999999998E-2</v>
      </c>
      <c r="J58" s="25">
        <v>0.104</v>
      </c>
      <c r="L58" t="s">
        <v>372</v>
      </c>
    </row>
    <row r="59" spans="1:12" ht="13" thickBot="1" x14ac:dyDescent="0.3">
      <c r="A59" t="s">
        <v>327</v>
      </c>
      <c r="B59">
        <v>8</v>
      </c>
      <c r="C59">
        <v>2.3485974874198703E-4</v>
      </c>
      <c r="D59">
        <v>2.2298545529744301E-4</v>
      </c>
      <c r="E59" s="1">
        <f t="shared" si="0"/>
        <v>-5.1870341066284888E-2</v>
      </c>
      <c r="F59">
        <f t="shared" si="1"/>
        <v>2.2892260201971501E-4</v>
      </c>
      <c r="H59" s="25">
        <v>8.7999999999999995E-2</v>
      </c>
      <c r="I59" s="25">
        <v>7.5999999999999998E-2</v>
      </c>
      <c r="J59" s="25">
        <v>0.104</v>
      </c>
      <c r="L59" t="s">
        <v>372</v>
      </c>
    </row>
    <row r="60" spans="1:12" ht="13" thickBot="1" x14ac:dyDescent="0.3">
      <c r="A60" t="s">
        <v>328</v>
      </c>
      <c r="B60">
        <v>20</v>
      </c>
      <c r="C60">
        <v>2.1283412180194902E-4</v>
      </c>
      <c r="D60">
        <v>2.4915627764819404E-4</v>
      </c>
      <c r="E60" s="1">
        <f t="shared" si="0"/>
        <v>0.15724203745132076</v>
      </c>
      <c r="F60">
        <f t="shared" si="1"/>
        <v>2.3099519972507153E-4</v>
      </c>
      <c r="H60" s="23">
        <v>5.0999999999999997E-2</v>
      </c>
      <c r="I60" s="23">
        <v>3.5000000000000003E-2</v>
      </c>
      <c r="J60" s="23">
        <v>6.0999999999999999E-2</v>
      </c>
    </row>
    <row r="61" spans="1:12" ht="13" thickBot="1" x14ac:dyDescent="0.3">
      <c r="A61" t="s">
        <v>329</v>
      </c>
      <c r="B61">
        <v>20</v>
      </c>
      <c r="C61">
        <v>2.6853989359459701E-4</v>
      </c>
      <c r="D61">
        <v>2.7121802989806302E-4</v>
      </c>
      <c r="E61" s="1">
        <f t="shared" si="0"/>
        <v>9.9234719377025594E-3</v>
      </c>
      <c r="F61">
        <f t="shared" si="1"/>
        <v>2.6987896174633002E-4</v>
      </c>
      <c r="H61" s="23">
        <v>5.7000000000000002E-2</v>
      </c>
      <c r="I61" s="23">
        <v>4.4999999999999998E-2</v>
      </c>
      <c r="J61" s="23">
        <v>6.7000000000000004E-2</v>
      </c>
      <c r="L61" t="s">
        <v>372</v>
      </c>
    </row>
    <row r="62" spans="1:12" ht="13" thickBot="1" x14ac:dyDescent="0.3">
      <c r="A62" t="s">
        <v>330</v>
      </c>
      <c r="B62">
        <v>10</v>
      </c>
      <c r="C62">
        <v>2.08160471677982E-4</v>
      </c>
      <c r="D62">
        <v>2.3506727417863402E-4</v>
      </c>
      <c r="E62" s="1">
        <f t="shared" si="0"/>
        <v>0.12141298802785852</v>
      </c>
      <c r="F62">
        <f t="shared" si="1"/>
        <v>2.2161387292830801E-4</v>
      </c>
      <c r="H62" s="23">
        <v>5.7000000000000002E-2</v>
      </c>
      <c r="I62" s="23">
        <v>4.4999999999999998E-2</v>
      </c>
      <c r="J62" s="23">
        <v>6.7000000000000004E-2</v>
      </c>
      <c r="L62" t="s">
        <v>372</v>
      </c>
    </row>
    <row r="63" spans="1:12" ht="13" thickBot="1" x14ac:dyDescent="0.3">
      <c r="A63" t="s">
        <v>331</v>
      </c>
      <c r="B63">
        <v>15</v>
      </c>
      <c r="C63">
        <v>2.3410451676155402E-4</v>
      </c>
      <c r="D63">
        <v>1.8529395930442602E-4</v>
      </c>
      <c r="E63" s="1">
        <f t="shared" si="0"/>
        <v>-0.23276459139755717</v>
      </c>
      <c r="F63">
        <f t="shared" si="1"/>
        <v>2.0969923803299001E-4</v>
      </c>
      <c r="G63" t="s">
        <v>131</v>
      </c>
      <c r="H63" s="23">
        <v>0.218</v>
      </c>
      <c r="I63" s="23">
        <v>0.19700000000000001</v>
      </c>
      <c r="J63" s="23">
        <v>0.26200000000000001</v>
      </c>
    </row>
    <row r="64" spans="1:12" ht="13" thickBot="1" x14ac:dyDescent="0.3">
      <c r="A64" t="s">
        <v>332</v>
      </c>
      <c r="B64">
        <v>12</v>
      </c>
      <c r="C64">
        <v>3.0829811900589605E-4</v>
      </c>
      <c r="D64">
        <v>2.4639818547516902E-4</v>
      </c>
      <c r="E64" s="1">
        <f t="shared" si="0"/>
        <v>-0.22318495014541792</v>
      </c>
      <c r="F64">
        <f t="shared" si="1"/>
        <v>2.7734815224053253E-4</v>
      </c>
      <c r="H64" s="25">
        <v>5.6000000000000001E-2</v>
      </c>
      <c r="I64" s="26">
        <v>0.04</v>
      </c>
      <c r="J64" s="25">
        <v>7.5999999999999998E-2</v>
      </c>
    </row>
    <row r="65" spans="1:12" ht="13" thickBot="1" x14ac:dyDescent="0.3">
      <c r="A65" t="s">
        <v>333</v>
      </c>
      <c r="B65">
        <v>6</v>
      </c>
      <c r="C65">
        <v>2.2472688636522001E-4</v>
      </c>
      <c r="D65">
        <v>2.0925543246862801E-4</v>
      </c>
      <c r="E65" s="1">
        <f t="shared" si="0"/>
        <v>-7.1299927324989992E-2</v>
      </c>
      <c r="F65">
        <f t="shared" si="1"/>
        <v>2.1699115941692401E-4</v>
      </c>
      <c r="H65" s="25">
        <v>0.33700000000000002</v>
      </c>
      <c r="I65" s="25">
        <v>0.30599999999999999</v>
      </c>
      <c r="J65" s="25">
        <v>0.35199999999999998</v>
      </c>
      <c r="L65" t="s">
        <v>372</v>
      </c>
    </row>
    <row r="66" spans="1:12" ht="13" thickBot="1" x14ac:dyDescent="0.3">
      <c r="A66" t="s">
        <v>334</v>
      </c>
      <c r="B66">
        <v>3</v>
      </c>
      <c r="C66">
        <v>1.65170125722602E-4</v>
      </c>
      <c r="D66">
        <v>1.9556550915632401E-4</v>
      </c>
      <c r="E66" s="1">
        <f t="shared" si="0"/>
        <v>0.16851888471691265</v>
      </c>
      <c r="F66">
        <f t="shared" si="1"/>
        <v>1.80367817439463E-4</v>
      </c>
      <c r="H66" s="25">
        <v>0.33700000000000002</v>
      </c>
      <c r="I66" s="25">
        <v>0.30599999999999999</v>
      </c>
      <c r="J66" s="25">
        <v>0.35199999999999998</v>
      </c>
      <c r="L66" t="s">
        <v>372</v>
      </c>
    </row>
    <row r="67" spans="1:12" x14ac:dyDescent="0.25">
      <c r="A67" t="s">
        <v>335</v>
      </c>
      <c r="B67">
        <v>12</v>
      </c>
      <c r="C67">
        <v>3.5255224301822903E-4</v>
      </c>
      <c r="D67">
        <v>2.2278788500763302E-4</v>
      </c>
      <c r="E67" s="1">
        <f t="shared" si="0"/>
        <v>-0.45108745832087338</v>
      </c>
      <c r="F67">
        <f t="shared" si="1"/>
        <v>2.8767006401293104E-4</v>
      </c>
      <c r="H67" s="25">
        <v>0.125</v>
      </c>
      <c r="I67" s="25">
        <v>0.11600000000000001</v>
      </c>
      <c r="J67" s="25">
        <v>0.13700000000000001</v>
      </c>
    </row>
    <row r="68" spans="1:12" ht="13" thickBot="1" x14ac:dyDescent="0.3">
      <c r="A68" t="s">
        <v>336</v>
      </c>
      <c r="B68">
        <v>5</v>
      </c>
      <c r="C68">
        <v>2.2416064344460602E-4</v>
      </c>
      <c r="D68">
        <v>2.3551848089017901E-4</v>
      </c>
      <c r="E68" s="1">
        <f t="shared" si="0"/>
        <v>4.9416372614306758E-2</v>
      </c>
      <c r="F68">
        <f t="shared" si="1"/>
        <v>2.2983956216739252E-4</v>
      </c>
      <c r="L68" t="s">
        <v>384</v>
      </c>
    </row>
    <row r="69" spans="1:12" ht="13" thickBot="1" x14ac:dyDescent="0.3">
      <c r="A69" t="s">
        <v>337</v>
      </c>
      <c r="B69">
        <v>8</v>
      </c>
      <c r="C69">
        <v>1.3991467739374401E-4</v>
      </c>
      <c r="D69">
        <v>1.4446317230115501E-4</v>
      </c>
      <c r="E69" s="1">
        <f t="shared" si="0"/>
        <v>3.1989094173761813E-2</v>
      </c>
      <c r="F69">
        <f t="shared" si="1"/>
        <v>1.4218892484744951E-4</v>
      </c>
      <c r="H69" s="23">
        <v>0.187</v>
      </c>
      <c r="I69" s="23">
        <v>0.17799999999999999</v>
      </c>
      <c r="J69" s="23">
        <v>0.193</v>
      </c>
    </row>
    <row r="70" spans="1:12" ht="13" thickBot="1" x14ac:dyDescent="0.3">
      <c r="A70" t="s">
        <v>338</v>
      </c>
      <c r="B70">
        <v>19</v>
      </c>
      <c r="C70">
        <v>3.3679842535659703E-4</v>
      </c>
      <c r="D70">
        <v>2.7033402259745901E-4</v>
      </c>
      <c r="E70" s="1">
        <f t="shared" si="0"/>
        <v>-0.21894531574819609</v>
      </c>
      <c r="F70">
        <f t="shared" si="1"/>
        <v>3.0356622397702802E-4</v>
      </c>
      <c r="H70" s="23">
        <v>5.7000000000000002E-2</v>
      </c>
      <c r="I70" s="23">
        <v>4.7E-2</v>
      </c>
      <c r="J70" s="23">
        <v>6.6000000000000003E-2</v>
      </c>
      <c r="L70" t="s">
        <v>187</v>
      </c>
    </row>
    <row r="71" spans="1:12" ht="13" thickBot="1" x14ac:dyDescent="0.3">
      <c r="A71" t="s">
        <v>339</v>
      </c>
      <c r="B71">
        <v>6</v>
      </c>
      <c r="C71">
        <v>2.5984169226068901E-4</v>
      </c>
      <c r="D71">
        <v>2.6002042161797103E-4</v>
      </c>
      <c r="E71" s="1">
        <f t="shared" si="0"/>
        <v>6.8760293358763899E-4</v>
      </c>
      <c r="F71">
        <f t="shared" si="1"/>
        <v>2.5993105693933002E-4</v>
      </c>
      <c r="H71" s="25">
        <v>7.4999999999999997E-2</v>
      </c>
      <c r="I71" s="25">
        <v>5.5E-2</v>
      </c>
      <c r="J71" s="25">
        <v>9.5000000000000001E-2</v>
      </c>
      <c r="L71" t="s">
        <v>374</v>
      </c>
    </row>
    <row r="72" spans="1:12" ht="13" thickBot="1" x14ac:dyDescent="0.3">
      <c r="A72" t="s">
        <v>340</v>
      </c>
      <c r="B72">
        <v>3</v>
      </c>
      <c r="C72">
        <v>2.0683837863035403E-4</v>
      </c>
      <c r="D72">
        <v>2.0417313396994003E-4</v>
      </c>
      <c r="E72" s="1">
        <f t="shared" si="0"/>
        <v>-1.2969197108626656E-2</v>
      </c>
      <c r="F72">
        <f t="shared" si="1"/>
        <v>2.0550575630014703E-4</v>
      </c>
      <c r="H72" s="25">
        <v>7.4999999999999997E-2</v>
      </c>
      <c r="I72" s="25">
        <v>5.5E-2</v>
      </c>
      <c r="J72" s="25">
        <v>9.5000000000000001E-2</v>
      </c>
      <c r="L72" t="s">
        <v>374</v>
      </c>
    </row>
    <row r="73" spans="1:12" ht="13" thickBot="1" x14ac:dyDescent="0.3">
      <c r="A73" t="s">
        <v>341</v>
      </c>
      <c r="B73">
        <v>10</v>
      </c>
      <c r="C73">
        <v>1.6541099176572101E-4</v>
      </c>
      <c r="D73">
        <v>1.9765499867189102E-4</v>
      </c>
      <c r="E73" s="1">
        <f t="shared" si="0"/>
        <v>0.17762064062957561</v>
      </c>
      <c r="F73">
        <f t="shared" si="1"/>
        <v>1.81532995218806E-4</v>
      </c>
      <c r="H73" s="25">
        <v>7.4999999999999997E-2</v>
      </c>
      <c r="I73" s="25">
        <v>5.5E-2</v>
      </c>
      <c r="J73" s="25">
        <v>9.5000000000000001E-2</v>
      </c>
      <c r="L73" t="s">
        <v>374</v>
      </c>
    </row>
    <row r="74" spans="1:12" x14ac:dyDescent="0.25">
      <c r="A74" t="s">
        <v>342</v>
      </c>
      <c r="B74">
        <v>11</v>
      </c>
      <c r="C74">
        <v>3.3788485169746802E-4</v>
      </c>
      <c r="D74">
        <v>2.8847387739039002E-4</v>
      </c>
      <c r="E74" s="1">
        <f t="shared" si="0"/>
        <v>-0.15777212645869337</v>
      </c>
      <c r="F74">
        <f t="shared" si="1"/>
        <v>3.1317936454392902E-4</v>
      </c>
      <c r="H74" s="25">
        <v>7.4999999999999997E-2</v>
      </c>
      <c r="I74" s="25">
        <v>5.5E-2</v>
      </c>
      <c r="J74" s="25">
        <v>9.5000000000000001E-2</v>
      </c>
      <c r="L74" t="s">
        <v>374</v>
      </c>
    </row>
    <row r="75" spans="1:12" x14ac:dyDescent="0.25">
      <c r="A75" t="s">
        <v>343</v>
      </c>
      <c r="B75">
        <v>3</v>
      </c>
      <c r="C75" s="2">
        <v>6.1551360033222196E-5</v>
      </c>
      <c r="D75" s="2">
        <v>6.8142379050480605E-5</v>
      </c>
      <c r="E75" s="1">
        <f t="shared" si="0"/>
        <v>0.10163974088224326</v>
      </c>
      <c r="F75">
        <f t="shared" si="1"/>
        <v>6.4846869541851401E-5</v>
      </c>
    </row>
    <row r="76" spans="1:12" x14ac:dyDescent="0.25">
      <c r="A76" t="s">
        <v>344</v>
      </c>
      <c r="B76">
        <v>15</v>
      </c>
      <c r="C76">
        <v>1.1134808854557801E-4</v>
      </c>
      <c r="D76" s="2">
        <v>8.6440181668633593E-5</v>
      </c>
      <c r="E76" s="1">
        <f t="shared" si="0"/>
        <v>-0.25186434817361297</v>
      </c>
      <c r="F76">
        <f t="shared" si="1"/>
        <v>9.8894135107105793E-5</v>
      </c>
    </row>
    <row r="77" spans="1:12" x14ac:dyDescent="0.25">
      <c r="A77" t="s">
        <v>345</v>
      </c>
      <c r="B77">
        <v>3</v>
      </c>
      <c r="C77" s="2">
        <v>5.5564190030564898E-5</v>
      </c>
      <c r="D77" s="2">
        <v>5.47951624467001E-5</v>
      </c>
      <c r="E77" s="1">
        <f t="shared" si="0"/>
        <v>-1.3936790432387212E-2</v>
      </c>
      <c r="F77">
        <f t="shared" si="1"/>
        <v>5.5179676238632496E-5</v>
      </c>
    </row>
    <row r="78" spans="1:12" x14ac:dyDescent="0.25">
      <c r="A78" t="s">
        <v>346</v>
      </c>
      <c r="B78">
        <v>4</v>
      </c>
      <c r="C78" s="2">
        <v>7.3548759319894296E-5</v>
      </c>
      <c r="D78" s="2">
        <v>7.1292726866280104E-5</v>
      </c>
      <c r="E78" s="1">
        <f t="shared" si="0"/>
        <v>-3.1151744061979073E-2</v>
      </c>
      <c r="F78">
        <f t="shared" si="1"/>
        <v>7.24207430930872E-5</v>
      </c>
    </row>
    <row r="79" spans="1:12" x14ac:dyDescent="0.25">
      <c r="A79" t="s">
        <v>347</v>
      </c>
      <c r="B79">
        <v>2</v>
      </c>
      <c r="C79" s="2">
        <v>7.4339273583951196E-5</v>
      </c>
      <c r="D79" s="2">
        <v>7.8276423998034403E-5</v>
      </c>
      <c r="E79" s="1">
        <f t="shared" si="0"/>
        <v>5.1595615345769501E-2</v>
      </c>
      <c r="F79">
        <f t="shared" si="1"/>
        <v>7.63078487909928E-5</v>
      </c>
    </row>
    <row r="80" spans="1:12" ht="13" thickBot="1" x14ac:dyDescent="0.3">
      <c r="A80" t="s">
        <v>348</v>
      </c>
      <c r="B80">
        <v>15</v>
      </c>
      <c r="C80">
        <v>4.2284805113813504E-4</v>
      </c>
      <c r="D80">
        <v>3.3498583567196803E-4</v>
      </c>
      <c r="E80" s="1">
        <f t="shared" si="0"/>
        <v>-0.23187724116164629</v>
      </c>
      <c r="F80">
        <f t="shared" si="1"/>
        <v>3.7891694340505154E-4</v>
      </c>
    </row>
    <row r="81" spans="1:12" ht="14" x14ac:dyDescent="0.25">
      <c r="A81" t="s">
        <v>349</v>
      </c>
      <c r="B81">
        <v>20</v>
      </c>
      <c r="C81">
        <v>4.2824269505986704E-4</v>
      </c>
      <c r="D81">
        <v>3.1075242654575301E-4</v>
      </c>
      <c r="E81" s="1">
        <f t="shared" si="0"/>
        <v>-0.31797305578646334</v>
      </c>
      <c r="F81">
        <f t="shared" si="1"/>
        <v>3.6949756080281E-4</v>
      </c>
      <c r="H81" s="14">
        <v>3.1E-2</v>
      </c>
      <c r="I81" s="14">
        <v>2.1999999999999999E-2</v>
      </c>
      <c r="J81" s="15">
        <v>0.04</v>
      </c>
    </row>
    <row r="82" spans="1:12" ht="13" thickBot="1" x14ac:dyDescent="0.3">
      <c r="A82" t="s">
        <v>350</v>
      </c>
      <c r="B82">
        <v>1</v>
      </c>
      <c r="C82">
        <v>1.7743734372121202E-4</v>
      </c>
      <c r="D82">
        <v>1.7743734372121202E-4</v>
      </c>
      <c r="E82" s="1">
        <f t="shared" si="0"/>
        <v>0</v>
      </c>
      <c r="F82">
        <f t="shared" si="1"/>
        <v>1.7743734372121202E-4</v>
      </c>
    </row>
    <row r="83" spans="1:12" ht="14.5" thickBot="1" x14ac:dyDescent="0.3">
      <c r="A83" t="s">
        <v>351</v>
      </c>
      <c r="B83">
        <v>20</v>
      </c>
      <c r="C83">
        <v>3.1544879208869403E-4</v>
      </c>
      <c r="D83">
        <v>2.9412813954284104E-4</v>
      </c>
      <c r="E83" s="1">
        <f t="shared" si="0"/>
        <v>-6.9952294581713162E-2</v>
      </c>
      <c r="F83">
        <f t="shared" si="1"/>
        <v>3.0478846581576753E-4</v>
      </c>
      <c r="H83" s="14">
        <v>0.26500000000000001</v>
      </c>
      <c r="I83" s="14">
        <v>0.255</v>
      </c>
      <c r="J83" s="14">
        <v>0.28699999999999998</v>
      </c>
      <c r="K83" t="s">
        <v>367</v>
      </c>
    </row>
    <row r="84" spans="1:12" ht="14.5" thickBot="1" x14ac:dyDescent="0.3">
      <c r="A84" t="s">
        <v>352</v>
      </c>
      <c r="B84">
        <v>58</v>
      </c>
      <c r="C84">
        <v>3.0552399911913702E-4</v>
      </c>
      <c r="D84">
        <v>1.2771436247522601E-4</v>
      </c>
      <c r="E84" s="1">
        <f t="shared" si="0"/>
        <v>-0.82083976123237434</v>
      </c>
      <c r="F84">
        <f t="shared" si="1"/>
        <v>2.1661918079718151E-4</v>
      </c>
      <c r="H84" s="15">
        <v>0.19</v>
      </c>
      <c r="I84" s="14">
        <v>0.17599999999999999</v>
      </c>
      <c r="J84" s="14">
        <v>0.20899999999999999</v>
      </c>
    </row>
    <row r="85" spans="1:12" ht="14.5" thickBot="1" x14ac:dyDescent="0.3">
      <c r="A85" t="s">
        <v>353</v>
      </c>
      <c r="B85">
        <v>10</v>
      </c>
      <c r="C85">
        <v>4.4245764432536503E-4</v>
      </c>
      <c r="D85">
        <v>2.3969233264955803E-4</v>
      </c>
      <c r="E85" s="1">
        <f t="shared" si="0"/>
        <v>-0.59448894970280419</v>
      </c>
      <c r="F85">
        <f t="shared" si="1"/>
        <v>3.410749884874615E-4</v>
      </c>
      <c r="G85" t="s">
        <v>131</v>
      </c>
      <c r="H85" s="17">
        <v>0.09</v>
      </c>
      <c r="I85" s="18">
        <v>7.5999999999999998E-2</v>
      </c>
      <c r="J85" s="18">
        <v>0.108</v>
      </c>
      <c r="K85" t="s">
        <v>366</v>
      </c>
    </row>
    <row r="86" spans="1:12" ht="14.5" thickBot="1" x14ac:dyDescent="0.3">
      <c r="A86" t="s">
        <v>354</v>
      </c>
      <c r="B86">
        <v>28</v>
      </c>
      <c r="C86">
        <v>1.5350779160158701E-4</v>
      </c>
      <c r="D86">
        <v>1.15715875837059E-4</v>
      </c>
      <c r="E86" s="1">
        <f t="shared" si="0"/>
        <v>-0.28074735125685407</v>
      </c>
      <c r="F86">
        <f t="shared" si="1"/>
        <v>1.3461183371932299E-4</v>
      </c>
      <c r="H86" s="14">
        <v>0.161</v>
      </c>
      <c r="I86" s="14">
        <v>0.14899999999999999</v>
      </c>
      <c r="J86" s="14">
        <v>0.16700000000000001</v>
      </c>
      <c r="K86" t="s">
        <v>364</v>
      </c>
      <c r="L86" t="s">
        <v>372</v>
      </c>
    </row>
    <row r="87" spans="1:12" ht="14.5" thickBot="1" x14ac:dyDescent="0.3">
      <c r="A87" t="s">
        <v>355</v>
      </c>
      <c r="B87">
        <v>18</v>
      </c>
      <c r="C87">
        <v>1.03360971668811E-4</v>
      </c>
      <c r="D87" s="2">
        <v>9.8452514667587003E-5</v>
      </c>
      <c r="E87" s="1">
        <f t="shared" si="0"/>
        <v>-4.8643498413601688E-2</v>
      </c>
      <c r="F87">
        <f t="shared" si="1"/>
        <v>1.00906743168199E-4</v>
      </c>
      <c r="H87" s="14">
        <v>0.161</v>
      </c>
      <c r="I87" s="14">
        <v>0.14899999999999999</v>
      </c>
      <c r="J87" s="14">
        <v>0.16700000000000001</v>
      </c>
      <c r="K87" t="s">
        <v>365</v>
      </c>
      <c r="L87" t="s">
        <v>372</v>
      </c>
    </row>
    <row r="88" spans="1:12" ht="14.5" thickBot="1" x14ac:dyDescent="0.3">
      <c r="A88" t="s">
        <v>356</v>
      </c>
      <c r="B88">
        <v>12</v>
      </c>
      <c r="C88">
        <v>1.4932638734762002E-4</v>
      </c>
      <c r="D88">
        <v>1.19619943610104E-4</v>
      </c>
      <c r="E88" s="1">
        <f t="shared" si="0"/>
        <v>-0.22090982711480533</v>
      </c>
      <c r="F88">
        <f t="shared" si="1"/>
        <v>1.34473165478862E-4</v>
      </c>
      <c r="H88" s="18">
        <v>0.14499999999999999</v>
      </c>
      <c r="I88" s="18">
        <v>0.13500000000000001</v>
      </c>
      <c r="J88" s="18">
        <v>0.158</v>
      </c>
    </row>
    <row r="89" spans="1:12" ht="14" x14ac:dyDescent="0.25">
      <c r="A89" t="s">
        <v>357</v>
      </c>
      <c r="B89">
        <v>7</v>
      </c>
      <c r="C89">
        <v>1.1229947291536701E-4</v>
      </c>
      <c r="D89" s="2">
        <v>9.3662247242843304E-5</v>
      </c>
      <c r="E89" s="1">
        <f t="shared" si="0"/>
        <v>-0.18097756862981579</v>
      </c>
      <c r="F89">
        <f t="shared" si="1"/>
        <v>1.0298086007910515E-4</v>
      </c>
      <c r="H89" s="18">
        <v>0.10100000000000001</v>
      </c>
      <c r="I89" s="18">
        <v>8.5999999999999993E-2</v>
      </c>
      <c r="J89" s="18">
        <v>0.128</v>
      </c>
    </row>
    <row r="90" spans="1:12" x14ac:dyDescent="0.25">
      <c r="A90" t="s">
        <v>358</v>
      </c>
      <c r="B90">
        <v>28</v>
      </c>
      <c r="C90">
        <v>2.3927515243902403E-4</v>
      </c>
      <c r="D90">
        <v>1.4197625160462102E-4</v>
      </c>
      <c r="E90" s="1">
        <f t="shared" si="0"/>
        <v>-0.51041858365596671</v>
      </c>
      <c r="F90">
        <f t="shared" si="1"/>
        <v>1.9062570202182252E-4</v>
      </c>
    </row>
    <row r="91" spans="1:12" ht="13" thickBot="1" x14ac:dyDescent="0.3">
      <c r="A91" t="s">
        <v>359</v>
      </c>
      <c r="B91">
        <v>13</v>
      </c>
      <c r="C91">
        <v>4.6215726245713105E-4</v>
      </c>
      <c r="D91">
        <v>2.44315230986484E-4</v>
      </c>
      <c r="E91" s="1">
        <f t="shared" si="0"/>
        <v>-0.61670350506868943</v>
      </c>
      <c r="F91">
        <f t="shared" si="1"/>
        <v>3.5323624672180753E-4</v>
      </c>
    </row>
    <row r="92" spans="1:12" ht="14.5" thickBot="1" x14ac:dyDescent="0.3">
      <c r="A92" t="s">
        <v>360</v>
      </c>
      <c r="B92">
        <v>9</v>
      </c>
      <c r="C92">
        <v>2.94638529365308E-4</v>
      </c>
      <c r="D92">
        <v>1.51783697399351E-4</v>
      </c>
      <c r="E92" s="1">
        <f t="shared" si="0"/>
        <v>-0.63999874289980618</v>
      </c>
      <c r="F92">
        <f t="shared" si="1"/>
        <v>2.232111133823295E-4</v>
      </c>
      <c r="H92" s="18">
        <v>0.10199999999999999</v>
      </c>
      <c r="I92" s="18">
        <v>9.2999999999999999E-2</v>
      </c>
      <c r="J92" s="18">
        <v>0.11799999999999999</v>
      </c>
    </row>
    <row r="93" spans="1:12" ht="14" x14ac:dyDescent="0.25">
      <c r="A93" t="s">
        <v>361</v>
      </c>
      <c r="B93">
        <v>8</v>
      </c>
      <c r="C93">
        <v>3.1058303290557704E-4</v>
      </c>
      <c r="D93">
        <v>1.7887161332201502E-4</v>
      </c>
      <c r="E93" s="1">
        <f t="shared" si="0"/>
        <v>-0.5381966259742782</v>
      </c>
      <c r="F93">
        <f t="shared" si="1"/>
        <v>2.4472732311379606E-4</v>
      </c>
      <c r="H93" s="18">
        <v>2.3E-2</v>
      </c>
      <c r="I93" s="18">
        <v>1.9E-2</v>
      </c>
      <c r="J93" s="18">
        <v>2.7E-2</v>
      </c>
      <c r="K93" t="s">
        <v>377</v>
      </c>
    </row>
    <row r="94" spans="1:12" x14ac:dyDescent="0.25">
      <c r="A94" t="s">
        <v>362</v>
      </c>
      <c r="B94">
        <v>20</v>
      </c>
      <c r="C94">
        <v>2.8078578896381103E-4</v>
      </c>
      <c r="D94">
        <v>2.5872001879969703E-4</v>
      </c>
      <c r="E94" s="1">
        <f t="shared" si="0"/>
        <v>-8.1799935595082668E-2</v>
      </c>
      <c r="F94">
        <f t="shared" si="1"/>
        <v>2.6975290388175401E-4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2D34B-7F91-4FE9-92BF-247006B5DB64}">
  <dimension ref="A1:N66"/>
  <sheetViews>
    <sheetView topLeftCell="H10" workbookViewId="0">
      <selection activeCell="A63" sqref="A63"/>
    </sheetView>
  </sheetViews>
  <sheetFormatPr defaultColWidth="11.54296875" defaultRowHeight="12.5" x14ac:dyDescent="0.25"/>
  <cols>
    <col min="1" max="2" width="25.26953125" customWidth="1"/>
    <col min="3" max="3" width="3.7265625" customWidth="1"/>
    <col min="4" max="4" width="21.81640625" customWidth="1"/>
    <col min="5" max="5" width="18.81640625" customWidth="1"/>
    <col min="6" max="6" width="14.81640625" customWidth="1"/>
    <col min="7" max="7" width="21" customWidth="1"/>
  </cols>
  <sheetData>
    <row r="1" spans="1:14" ht="13" thickBot="1" x14ac:dyDescent="0.3">
      <c r="A1" t="s">
        <v>0</v>
      </c>
      <c r="B1" t="s">
        <v>404</v>
      </c>
      <c r="C1" t="s">
        <v>1</v>
      </c>
      <c r="D1" s="1" t="s">
        <v>2</v>
      </c>
      <c r="E1" s="1" t="s">
        <v>3</v>
      </c>
      <c r="F1" t="s">
        <v>4</v>
      </c>
      <c r="G1" t="s">
        <v>5</v>
      </c>
      <c r="I1" t="s">
        <v>368</v>
      </c>
      <c r="J1" t="s">
        <v>369</v>
      </c>
      <c r="K1" t="s">
        <v>370</v>
      </c>
    </row>
    <row r="2" spans="1:14" ht="13" thickBot="1" x14ac:dyDescent="0.3">
      <c r="A2" t="s">
        <v>274</v>
      </c>
      <c r="B2">
        <v>0</v>
      </c>
      <c r="C2">
        <v>18</v>
      </c>
      <c r="D2">
        <v>1.9565987147414102E-4</v>
      </c>
      <c r="E2">
        <v>2.1494795725724702E-4</v>
      </c>
      <c r="F2" s="1">
        <f t="shared" ref="F2:F33" si="0">(E2-D2)/AVERAGE(D2:E2)</f>
        <v>9.3948943168952095E-2</v>
      </c>
      <c r="G2">
        <f t="shared" ref="G2:G13" si="1">AVERAGE(D2:E2)</f>
        <v>2.0530391436569402E-4</v>
      </c>
      <c r="I2" s="23">
        <v>0.13600000000000001</v>
      </c>
      <c r="J2" s="23">
        <v>0.121</v>
      </c>
      <c r="K2" s="23">
        <v>0.151</v>
      </c>
      <c r="L2" s="22" t="s">
        <v>171</v>
      </c>
    </row>
    <row r="3" spans="1:14" ht="13" thickBot="1" x14ac:dyDescent="0.3">
      <c r="A3" t="s">
        <v>275</v>
      </c>
      <c r="B3">
        <v>0.2</v>
      </c>
      <c r="C3">
        <v>19</v>
      </c>
      <c r="D3">
        <v>3.3113010713479502E-4</v>
      </c>
      <c r="E3">
        <v>1.53789185810283E-4</v>
      </c>
      <c r="F3" s="1">
        <f t="shared" si="0"/>
        <v>-0.73142448198940879</v>
      </c>
      <c r="G3">
        <f t="shared" si="1"/>
        <v>2.4245964647253901E-4</v>
      </c>
      <c r="I3" s="24">
        <v>7.0000000000000007E-2</v>
      </c>
      <c r="J3" s="23">
        <v>5.6000000000000001E-2</v>
      </c>
      <c r="K3" s="23">
        <v>8.3000000000000004E-2</v>
      </c>
    </row>
    <row r="4" spans="1:14" ht="13" thickBot="1" x14ac:dyDescent="0.3">
      <c r="A4" t="s">
        <v>276</v>
      </c>
      <c r="B4">
        <v>0.1</v>
      </c>
      <c r="C4">
        <v>4</v>
      </c>
      <c r="D4">
        <v>1.7019816207937302E-4</v>
      </c>
      <c r="E4">
        <v>1.7118819541420802E-4</v>
      </c>
      <c r="F4" s="1">
        <f t="shared" si="0"/>
        <v>5.8000755630875991E-3</v>
      </c>
      <c r="G4">
        <f t="shared" si="1"/>
        <v>1.7069317874679051E-4</v>
      </c>
      <c r="I4" s="25">
        <v>9.4E-2</v>
      </c>
      <c r="J4" s="25">
        <v>7.8E-2</v>
      </c>
      <c r="K4" s="25">
        <v>0.108</v>
      </c>
      <c r="M4" t="s">
        <v>372</v>
      </c>
      <c r="N4" t="s">
        <v>378</v>
      </c>
    </row>
    <row r="5" spans="1:14" ht="13" thickBot="1" x14ac:dyDescent="0.3">
      <c r="A5" t="s">
        <v>277</v>
      </c>
      <c r="B5">
        <v>0.1</v>
      </c>
      <c r="C5">
        <v>2</v>
      </c>
      <c r="D5">
        <v>1.49641846166759E-4</v>
      </c>
      <c r="E5">
        <v>1.66226846848737E-4</v>
      </c>
      <c r="F5" s="1">
        <f t="shared" si="0"/>
        <v>0.10501199421599131</v>
      </c>
      <c r="G5">
        <f t="shared" si="1"/>
        <v>1.5793434650774799E-4</v>
      </c>
      <c r="I5" s="25">
        <v>9.4E-2</v>
      </c>
      <c r="J5" s="25">
        <v>7.8E-2</v>
      </c>
      <c r="K5" s="25">
        <v>0.108</v>
      </c>
      <c r="M5" t="s">
        <v>372</v>
      </c>
      <c r="N5" t="s">
        <v>378</v>
      </c>
    </row>
    <row r="6" spans="1:14" ht="13" thickBot="1" x14ac:dyDescent="0.3">
      <c r="A6" t="s">
        <v>278</v>
      </c>
      <c r="B6">
        <v>0</v>
      </c>
      <c r="C6">
        <v>2</v>
      </c>
      <c r="D6">
        <v>1.24729596982494E-4</v>
      </c>
      <c r="E6">
        <v>1.2030645729982401E-4</v>
      </c>
      <c r="F6" s="1">
        <f t="shared" si="0"/>
        <v>-3.6101949940590197E-2</v>
      </c>
      <c r="G6">
        <f t="shared" si="1"/>
        <v>1.2251802714115901E-4</v>
      </c>
      <c r="I6" s="25">
        <v>9.4E-2</v>
      </c>
      <c r="J6" s="25">
        <v>7.8E-2</v>
      </c>
      <c r="K6" s="25">
        <v>0.108</v>
      </c>
      <c r="M6" t="s">
        <v>372</v>
      </c>
      <c r="N6" t="s">
        <v>378</v>
      </c>
    </row>
    <row r="7" spans="1:14" ht="13" thickBot="1" x14ac:dyDescent="0.3">
      <c r="A7" t="s">
        <v>280</v>
      </c>
      <c r="B7">
        <v>1.3</v>
      </c>
      <c r="C7">
        <v>12</v>
      </c>
      <c r="D7">
        <v>3.0281605319156803E-4</v>
      </c>
      <c r="E7">
        <v>2.5726843186487102E-4</v>
      </c>
      <c r="F7" s="1">
        <f t="shared" si="0"/>
        <v>-0.16264553845696061</v>
      </c>
      <c r="G7">
        <f t="shared" si="1"/>
        <v>2.800422425282195E-4</v>
      </c>
      <c r="H7" t="s">
        <v>131</v>
      </c>
      <c r="I7" s="25">
        <v>1.7999999999999999E-2</v>
      </c>
      <c r="J7" s="25">
        <v>1.2E-2</v>
      </c>
      <c r="K7" s="25">
        <v>2.7E-2</v>
      </c>
      <c r="M7" t="s">
        <v>372</v>
      </c>
    </row>
    <row r="8" spans="1:14" ht="13" thickBot="1" x14ac:dyDescent="0.3">
      <c r="A8" t="s">
        <v>281</v>
      </c>
      <c r="B8">
        <v>0.1</v>
      </c>
      <c r="C8">
        <v>20</v>
      </c>
      <c r="D8">
        <v>2.6751952732376503E-4</v>
      </c>
      <c r="E8">
        <v>2.3159010277538802E-4</v>
      </c>
      <c r="F8" s="1">
        <f t="shared" si="0"/>
        <v>-0.14397407856562203</v>
      </c>
      <c r="G8">
        <f t="shared" si="1"/>
        <v>2.4955481504957653E-4</v>
      </c>
      <c r="I8" s="25">
        <v>1.7999999999999999E-2</v>
      </c>
      <c r="J8" s="25">
        <v>1.2E-2</v>
      </c>
      <c r="K8" s="25">
        <v>2.7E-2</v>
      </c>
      <c r="M8" t="s">
        <v>372</v>
      </c>
    </row>
    <row r="9" spans="1:14" ht="13" thickBot="1" x14ac:dyDescent="0.3">
      <c r="A9" t="s">
        <v>282</v>
      </c>
      <c r="B9">
        <v>0.2</v>
      </c>
      <c r="C9">
        <v>14</v>
      </c>
      <c r="D9">
        <v>3.0135378537178402E-4</v>
      </c>
      <c r="E9">
        <v>2.6899730701695102E-4</v>
      </c>
      <c r="F9" s="1">
        <f t="shared" si="0"/>
        <v>-0.11346161614004499</v>
      </c>
      <c r="G9">
        <f t="shared" si="1"/>
        <v>2.8517554619436755E-4</v>
      </c>
      <c r="I9" s="25">
        <v>3.4000000000000002E-2</v>
      </c>
      <c r="J9" s="25">
        <v>2.5999999999999999E-2</v>
      </c>
      <c r="K9" s="25">
        <v>3.9E-2</v>
      </c>
      <c r="M9" t="s">
        <v>372</v>
      </c>
    </row>
    <row r="10" spans="1:14" ht="13" thickBot="1" x14ac:dyDescent="0.3">
      <c r="A10" t="s">
        <v>283</v>
      </c>
      <c r="B10">
        <v>0.1</v>
      </c>
      <c r="C10">
        <v>18</v>
      </c>
      <c r="D10">
        <v>2.9279499977271701E-4</v>
      </c>
      <c r="E10">
        <v>2.6100409109505002E-4</v>
      </c>
      <c r="F10" s="1">
        <f t="shared" si="0"/>
        <v>-0.11481025953962005</v>
      </c>
      <c r="G10">
        <f t="shared" si="1"/>
        <v>2.7689954543388354E-4</v>
      </c>
      <c r="I10" s="25">
        <v>3.4000000000000002E-2</v>
      </c>
      <c r="J10" s="25">
        <v>2.5999999999999999E-2</v>
      </c>
      <c r="K10" s="25">
        <v>3.9E-2</v>
      </c>
      <c r="M10" t="s">
        <v>372</v>
      </c>
    </row>
    <row r="11" spans="1:14" ht="13" thickBot="1" x14ac:dyDescent="0.3">
      <c r="A11" t="s">
        <v>284</v>
      </c>
      <c r="B11">
        <v>0.2</v>
      </c>
      <c r="C11">
        <v>13</v>
      </c>
      <c r="D11">
        <v>3.3815376872970402E-4</v>
      </c>
      <c r="E11">
        <v>2.4639731659608402E-4</v>
      </c>
      <c r="F11" s="1">
        <f t="shared" si="0"/>
        <v>-0.31393818072369617</v>
      </c>
      <c r="G11">
        <f t="shared" si="1"/>
        <v>2.9227554266289405E-4</v>
      </c>
      <c r="I11" s="23">
        <v>5.0999999999999997E-2</v>
      </c>
      <c r="J11" s="23">
        <v>3.9E-2</v>
      </c>
      <c r="K11" s="23">
        <v>6.4000000000000001E-2</v>
      </c>
      <c r="M11" t="s">
        <v>372</v>
      </c>
    </row>
    <row r="12" spans="1:14" ht="13" thickBot="1" x14ac:dyDescent="0.3">
      <c r="A12" t="s">
        <v>285</v>
      </c>
      <c r="B12">
        <v>0.2</v>
      </c>
      <c r="C12">
        <v>16</v>
      </c>
      <c r="D12">
        <v>3.2933122125312501E-4</v>
      </c>
      <c r="E12">
        <v>1.50744775464244E-4</v>
      </c>
      <c r="F12" s="1">
        <f t="shared" si="0"/>
        <v>-0.74399239707882614</v>
      </c>
      <c r="G12">
        <f t="shared" si="1"/>
        <v>2.4003799835868451E-4</v>
      </c>
      <c r="I12" s="23">
        <v>5.0999999999999997E-2</v>
      </c>
      <c r="J12" s="23">
        <v>3.9E-2</v>
      </c>
      <c r="K12" s="23">
        <v>6.4000000000000001E-2</v>
      </c>
      <c r="M12" t="s">
        <v>372</v>
      </c>
    </row>
    <row r="13" spans="1:14" ht="13" thickBot="1" x14ac:dyDescent="0.3">
      <c r="A13" t="s">
        <v>286</v>
      </c>
      <c r="B13">
        <v>0.1</v>
      </c>
      <c r="C13">
        <v>22</v>
      </c>
      <c r="D13">
        <v>3.9919525210510304E-4</v>
      </c>
      <c r="E13">
        <v>2.4136981840316502E-4</v>
      </c>
      <c r="F13" s="1">
        <f t="shared" si="0"/>
        <v>-0.49276940304193778</v>
      </c>
      <c r="G13">
        <f t="shared" si="1"/>
        <v>3.2028253525413406E-4</v>
      </c>
      <c r="I13" s="25">
        <v>0.76900000000000002</v>
      </c>
      <c r="J13" s="25">
        <v>0.752</v>
      </c>
      <c r="K13" s="25">
        <v>0.78600000000000003</v>
      </c>
    </row>
    <row r="14" spans="1:14" ht="13" thickBot="1" x14ac:dyDescent="0.3">
      <c r="A14" t="s">
        <v>287</v>
      </c>
      <c r="B14">
        <v>0.1</v>
      </c>
      <c r="C14">
        <v>5</v>
      </c>
      <c r="D14">
        <v>3.7321005806252805E-4</v>
      </c>
      <c r="E14">
        <v>3.5967518305940401E-4</v>
      </c>
      <c r="F14" s="1">
        <f t="shared" si="0"/>
        <v>-3.6935864562927419E-2</v>
      </c>
      <c r="G14">
        <v>3.8287668799633827E-4</v>
      </c>
      <c r="H14">
        <f>AVERAGE(G14:G14)</f>
        <v>3.8287668799633827E-4</v>
      </c>
      <c r="I14" s="27">
        <v>3.0000000000000001E-3</v>
      </c>
      <c r="J14" s="27">
        <v>1E-3</v>
      </c>
      <c r="K14" s="27">
        <v>4.0000000000000001E-3</v>
      </c>
      <c r="L14" t="s">
        <v>375</v>
      </c>
    </row>
    <row r="15" spans="1:14" ht="13" thickBot="1" x14ac:dyDescent="0.3">
      <c r="A15" t="s">
        <v>291</v>
      </c>
      <c r="B15">
        <v>0.1</v>
      </c>
      <c r="C15">
        <v>9</v>
      </c>
      <c r="D15">
        <v>3.1818325621934401E-4</v>
      </c>
      <c r="E15">
        <v>2.4641923429980802E-4</v>
      </c>
      <c r="F15" s="1">
        <f t="shared" si="0"/>
        <v>-0.25421078767665012</v>
      </c>
      <c r="G15">
        <f t="shared" ref="G15:G46" si="2">AVERAGE(D15:E15)</f>
        <v>2.8230124525957599E-4</v>
      </c>
      <c r="I15" s="23">
        <v>1E-3</v>
      </c>
      <c r="J15" s="23">
        <v>1E-3</v>
      </c>
      <c r="K15" s="23">
        <v>2E-3</v>
      </c>
      <c r="M15" t="s">
        <v>372</v>
      </c>
    </row>
    <row r="16" spans="1:14" ht="13" thickBot="1" x14ac:dyDescent="0.3">
      <c r="A16" t="s">
        <v>292</v>
      </c>
      <c r="B16">
        <v>0.1</v>
      </c>
      <c r="C16">
        <v>18</v>
      </c>
      <c r="D16">
        <v>2.2999929020482701E-4</v>
      </c>
      <c r="E16">
        <v>2.5582136821469603E-4</v>
      </c>
      <c r="F16" s="1">
        <f t="shared" si="0"/>
        <v>0.10630292295051295</v>
      </c>
      <c r="G16">
        <f t="shared" si="2"/>
        <v>2.4291032920976152E-4</v>
      </c>
      <c r="I16" s="23">
        <v>1E-3</v>
      </c>
      <c r="J16" s="23">
        <v>1E-3</v>
      </c>
      <c r="K16" s="23">
        <v>2E-3</v>
      </c>
      <c r="M16" t="s">
        <v>372</v>
      </c>
    </row>
    <row r="17" spans="1:13" ht="13" thickBot="1" x14ac:dyDescent="0.3">
      <c r="A17" t="s">
        <v>293</v>
      </c>
      <c r="B17">
        <v>0</v>
      </c>
      <c r="C17">
        <v>19</v>
      </c>
      <c r="D17">
        <v>1.8581201281866002E-4</v>
      </c>
      <c r="E17">
        <v>2.1812590848428702E-4</v>
      </c>
      <c r="F17" s="1">
        <f t="shared" si="0"/>
        <v>0.1599943652796692</v>
      </c>
      <c r="G17">
        <f t="shared" si="2"/>
        <v>2.0196896065147353E-4</v>
      </c>
      <c r="I17" s="25">
        <v>0.42699999999999999</v>
      </c>
      <c r="J17" s="25">
        <v>0.40799999999999997</v>
      </c>
      <c r="K17" s="25">
        <v>0.44600000000000001</v>
      </c>
      <c r="M17" t="s">
        <v>372</v>
      </c>
    </row>
    <row r="18" spans="1:13" ht="13" thickBot="1" x14ac:dyDescent="0.3">
      <c r="A18" t="s">
        <v>294</v>
      </c>
      <c r="B18">
        <v>0.1</v>
      </c>
      <c r="C18">
        <v>20</v>
      </c>
      <c r="D18">
        <v>2.9269773863663002E-4</v>
      </c>
      <c r="E18">
        <v>2.6469505526650401E-4</v>
      </c>
      <c r="F18" s="1">
        <f t="shared" si="0"/>
        <v>-0.10047737852525028</v>
      </c>
      <c r="G18">
        <f t="shared" si="2"/>
        <v>2.7869639695156704E-4</v>
      </c>
      <c r="I18" s="25">
        <v>0.42699999999999999</v>
      </c>
      <c r="J18" s="25">
        <v>0.40799999999999997</v>
      </c>
      <c r="K18" s="25">
        <v>0.44600000000000001</v>
      </c>
      <c r="M18" t="s">
        <v>372</v>
      </c>
    </row>
    <row r="19" spans="1:13" ht="13" thickBot="1" x14ac:dyDescent="0.3">
      <c r="A19" t="s">
        <v>295</v>
      </c>
      <c r="B19">
        <v>0</v>
      </c>
      <c r="C19">
        <v>2</v>
      </c>
      <c r="D19">
        <v>1.4418382062425901E-4</v>
      </c>
      <c r="E19">
        <v>1.4107479915711802E-4</v>
      </c>
      <c r="F19" s="1">
        <f t="shared" si="0"/>
        <v>-2.1797914254256447E-2</v>
      </c>
      <c r="G19">
        <f t="shared" si="2"/>
        <v>1.4262930989068852E-4</v>
      </c>
      <c r="I19" s="26">
        <v>0.03</v>
      </c>
      <c r="J19" s="25">
        <v>2.1000000000000001E-2</v>
      </c>
      <c r="K19" s="25">
        <v>5.0999999999999997E-2</v>
      </c>
      <c r="M19" t="s">
        <v>372</v>
      </c>
    </row>
    <row r="20" spans="1:13" ht="13" thickBot="1" x14ac:dyDescent="0.3">
      <c r="A20" t="s">
        <v>296</v>
      </c>
      <c r="B20">
        <v>0</v>
      </c>
      <c r="C20">
        <v>5</v>
      </c>
      <c r="D20">
        <v>2.7856279476728101E-4</v>
      </c>
      <c r="E20">
        <v>3.0318000810943501E-4</v>
      </c>
      <c r="F20" s="1">
        <f t="shared" si="0"/>
        <v>8.4632635661058372E-2</v>
      </c>
      <c r="G20">
        <f t="shared" si="2"/>
        <v>2.9087140143835798E-4</v>
      </c>
      <c r="I20" s="26">
        <v>0.03</v>
      </c>
      <c r="J20" s="25">
        <v>2.1000000000000001E-2</v>
      </c>
      <c r="K20" s="25">
        <v>5.0999999999999997E-2</v>
      </c>
      <c r="M20" t="s">
        <v>372</v>
      </c>
    </row>
    <row r="21" spans="1:13" ht="14.5" thickBot="1" x14ac:dyDescent="0.3">
      <c r="A21" t="s">
        <v>299</v>
      </c>
      <c r="B21">
        <v>0.1</v>
      </c>
      <c r="C21">
        <v>9</v>
      </c>
      <c r="D21">
        <v>1.3617645387047501E-4</v>
      </c>
      <c r="E21">
        <v>1.26251651923692E-4</v>
      </c>
      <c r="F21" s="1">
        <f t="shared" si="0"/>
        <v>-7.5638254650722755E-2</v>
      </c>
      <c r="G21">
        <f t="shared" si="2"/>
        <v>1.3121405289708352E-4</v>
      </c>
      <c r="I21" s="14">
        <v>0.21099999999999999</v>
      </c>
      <c r="J21" s="14">
        <v>0.20399999999999999</v>
      </c>
      <c r="K21" s="14">
        <v>0.23400000000000001</v>
      </c>
      <c r="M21" t="s">
        <v>372</v>
      </c>
    </row>
    <row r="22" spans="1:13" s="35" customFormat="1" ht="14.5" thickBot="1" x14ac:dyDescent="0.3">
      <c r="A22" s="35" t="s">
        <v>300</v>
      </c>
      <c r="B22" s="35">
        <v>2.5</v>
      </c>
      <c r="C22" s="35">
        <v>6</v>
      </c>
      <c r="D22" s="35">
        <v>5.4693642931837603E-4</v>
      </c>
      <c r="E22" s="35">
        <v>4.6945421618024505E-4</v>
      </c>
      <c r="F22" s="36">
        <f t="shared" si="0"/>
        <v>-0.15246541963227092</v>
      </c>
      <c r="G22" s="35">
        <f t="shared" si="2"/>
        <v>5.0819532274931048E-4</v>
      </c>
      <c r="I22" s="34">
        <v>0.21099999999999999</v>
      </c>
      <c r="J22" s="34">
        <v>0.20399999999999999</v>
      </c>
      <c r="K22" s="34">
        <v>0.23400000000000001</v>
      </c>
      <c r="M22" s="35" t="s">
        <v>372</v>
      </c>
    </row>
    <row r="23" spans="1:13" ht="13" thickBot="1" x14ac:dyDescent="0.3">
      <c r="A23" t="s">
        <v>301</v>
      </c>
      <c r="B23">
        <v>0.2</v>
      </c>
      <c r="C23">
        <v>8</v>
      </c>
      <c r="D23">
        <v>3.7713663106823204E-4</v>
      </c>
      <c r="E23">
        <v>2.8145556701893301E-4</v>
      </c>
      <c r="F23" s="1">
        <f t="shared" si="0"/>
        <v>-0.29056239757226998</v>
      </c>
      <c r="G23">
        <f t="shared" si="2"/>
        <v>3.2929609904358255E-4</v>
      </c>
      <c r="I23" s="26">
        <v>0.04</v>
      </c>
      <c r="J23" s="25">
        <v>3.5000000000000003E-2</v>
      </c>
      <c r="K23" s="25">
        <v>5.0999999999999997E-2</v>
      </c>
      <c r="M23" t="s">
        <v>372</v>
      </c>
    </row>
    <row r="24" spans="1:13" ht="13" thickBot="1" x14ac:dyDescent="0.3">
      <c r="A24" t="s">
        <v>302</v>
      </c>
      <c r="B24">
        <v>0.2</v>
      </c>
      <c r="C24">
        <v>19</v>
      </c>
      <c r="D24">
        <v>3.6516082474226803E-4</v>
      </c>
      <c r="E24">
        <v>2.4299759264419102E-4</v>
      </c>
      <c r="F24" s="1">
        <f t="shared" si="0"/>
        <v>-0.40174805973440114</v>
      </c>
      <c r="G24">
        <f t="shared" si="2"/>
        <v>3.0407920869322954E-4</v>
      </c>
      <c r="I24" s="26">
        <v>0.04</v>
      </c>
      <c r="J24" s="25">
        <v>3.5000000000000003E-2</v>
      </c>
      <c r="K24" s="25">
        <v>5.0999999999999997E-2</v>
      </c>
      <c r="M24" t="s">
        <v>372</v>
      </c>
    </row>
    <row r="25" spans="1:13" ht="13" thickBot="1" x14ac:dyDescent="0.3">
      <c r="A25" t="s">
        <v>303</v>
      </c>
      <c r="B25">
        <v>0</v>
      </c>
      <c r="C25">
        <v>6</v>
      </c>
      <c r="D25">
        <v>2.4302732253015402E-4</v>
      </c>
      <c r="E25">
        <v>2.1667661817512202E-4</v>
      </c>
      <c r="F25" s="1">
        <f t="shared" si="0"/>
        <v>-0.1146420642581608</v>
      </c>
      <c r="G25">
        <f t="shared" si="2"/>
        <v>2.2985197035263802E-4</v>
      </c>
      <c r="I25" s="25">
        <v>2.5999999999999999E-2</v>
      </c>
      <c r="J25" s="25">
        <v>2.1000000000000001E-2</v>
      </c>
      <c r="K25" s="25">
        <v>3.5000000000000003E-2</v>
      </c>
      <c r="M25" t="s">
        <v>372</v>
      </c>
    </row>
    <row r="26" spans="1:13" ht="13" thickBot="1" x14ac:dyDescent="0.3">
      <c r="A26" t="s">
        <v>304</v>
      </c>
      <c r="B26">
        <v>0.1</v>
      </c>
      <c r="C26">
        <v>19</v>
      </c>
      <c r="D26">
        <v>3.9683563597030301E-4</v>
      </c>
      <c r="E26">
        <v>2.9917445957683902E-4</v>
      </c>
      <c r="F26" s="1">
        <f t="shared" si="0"/>
        <v>-0.28063149376214536</v>
      </c>
      <c r="G26">
        <f t="shared" si="2"/>
        <v>3.4800504777357099E-4</v>
      </c>
      <c r="I26" s="25">
        <v>2.5999999999999999E-2</v>
      </c>
      <c r="J26" s="25">
        <v>2.1000000000000001E-2</v>
      </c>
      <c r="K26" s="25">
        <v>3.5000000000000003E-2</v>
      </c>
      <c r="M26" t="s">
        <v>372</v>
      </c>
    </row>
    <row r="27" spans="1:13" ht="14.5" thickBot="1" x14ac:dyDescent="0.3">
      <c r="A27" t="s">
        <v>307</v>
      </c>
      <c r="B27">
        <v>0</v>
      </c>
      <c r="C27">
        <v>7</v>
      </c>
      <c r="D27">
        <v>2.1027855509909402E-4</v>
      </c>
      <c r="E27">
        <v>1.73813448613713E-4</v>
      </c>
      <c r="F27" s="1">
        <f t="shared" si="0"/>
        <v>-0.18987693642613127</v>
      </c>
      <c r="G27">
        <f t="shared" si="2"/>
        <v>1.9204600185640351E-4</v>
      </c>
      <c r="I27" s="14">
        <v>0.189</v>
      </c>
      <c r="J27" s="14">
        <v>0.17699999999999999</v>
      </c>
      <c r="K27" s="14">
        <v>0.20200000000000001</v>
      </c>
    </row>
    <row r="28" spans="1:13" ht="14.5" thickBot="1" x14ac:dyDescent="0.3">
      <c r="A28" t="s">
        <v>308</v>
      </c>
      <c r="B28">
        <v>0</v>
      </c>
      <c r="C28">
        <v>8</v>
      </c>
      <c r="D28">
        <v>1.39272882230982E-4</v>
      </c>
      <c r="E28">
        <v>1.45337490883165E-4</v>
      </c>
      <c r="F28" s="1">
        <f t="shared" si="0"/>
        <v>4.2616919304980544E-2</v>
      </c>
      <c r="G28">
        <f t="shared" si="2"/>
        <v>1.4230518655707351E-4</v>
      </c>
      <c r="I28" s="18">
        <v>5.8999999999999997E-2</v>
      </c>
      <c r="J28" s="18">
        <v>4.8000000000000001E-2</v>
      </c>
      <c r="K28" s="18">
        <v>7.3999999999999996E-2</v>
      </c>
      <c r="M28" t="s">
        <v>381</v>
      </c>
    </row>
    <row r="29" spans="1:13" ht="14.5" thickBot="1" x14ac:dyDescent="0.3">
      <c r="A29" t="s">
        <v>309</v>
      </c>
      <c r="B29">
        <v>0</v>
      </c>
      <c r="C29">
        <v>18</v>
      </c>
      <c r="D29">
        <v>2.6523798969409603E-4</v>
      </c>
      <c r="E29">
        <v>1.6093864152849101E-4</v>
      </c>
      <c r="F29" s="1">
        <f t="shared" si="0"/>
        <v>-0.48946535555644155</v>
      </c>
      <c r="G29">
        <f t="shared" si="2"/>
        <v>2.1308831561129351E-4</v>
      </c>
      <c r="I29" s="18">
        <v>5.6000000000000001E-2</v>
      </c>
      <c r="J29" s="18">
        <v>5.0999999999999997E-2</v>
      </c>
      <c r="K29" s="18">
        <v>7.5999999999999998E-2</v>
      </c>
      <c r="L29" t="s">
        <v>371</v>
      </c>
    </row>
    <row r="30" spans="1:13" ht="14.5" thickBot="1" x14ac:dyDescent="0.3">
      <c r="A30" t="s">
        <v>314</v>
      </c>
      <c r="B30">
        <v>0</v>
      </c>
      <c r="C30">
        <v>7</v>
      </c>
      <c r="D30">
        <v>1.9358591619742202E-4</v>
      </c>
      <c r="E30">
        <v>1.6581089562593801E-4</v>
      </c>
      <c r="F30" s="1">
        <f t="shared" si="0"/>
        <v>-0.15456464641725956</v>
      </c>
      <c r="G30">
        <f t="shared" si="2"/>
        <v>1.7969840591168003E-4</v>
      </c>
      <c r="I30" s="18">
        <v>5.8999999999999997E-2</v>
      </c>
      <c r="J30" s="18">
        <v>4.8000000000000001E-2</v>
      </c>
      <c r="K30" s="18">
        <v>7.3999999999999996E-2</v>
      </c>
      <c r="M30" t="s">
        <v>383</v>
      </c>
    </row>
    <row r="31" spans="1:13" s="35" customFormat="1" ht="14.5" thickBot="1" x14ac:dyDescent="0.3">
      <c r="A31" s="35" t="s">
        <v>315</v>
      </c>
      <c r="B31" s="35">
        <v>0.3</v>
      </c>
      <c r="C31" s="35">
        <v>18</v>
      </c>
      <c r="D31" s="35">
        <v>3.0834516256259003E-4</v>
      </c>
      <c r="E31" s="35">
        <v>2.0120821901365002E-4</v>
      </c>
      <c r="F31" s="36">
        <f t="shared" si="0"/>
        <v>-0.42051312942924723</v>
      </c>
      <c r="G31" s="35">
        <f t="shared" si="2"/>
        <v>2.5477669078812003E-4</v>
      </c>
      <c r="I31" s="34">
        <v>0.14799999999999999</v>
      </c>
      <c r="J31" s="34">
        <v>0.128</v>
      </c>
      <c r="K31" s="34">
        <v>0.159</v>
      </c>
      <c r="L31" s="35" t="s">
        <v>363</v>
      </c>
      <c r="M31" s="35" t="s">
        <v>372</v>
      </c>
    </row>
    <row r="32" spans="1:13" ht="14.5" thickBot="1" x14ac:dyDescent="0.3">
      <c r="A32" t="s">
        <v>316</v>
      </c>
      <c r="B32">
        <v>0</v>
      </c>
      <c r="C32">
        <v>9</v>
      </c>
      <c r="D32">
        <v>2.0395607115775201E-4</v>
      </c>
      <c r="E32">
        <v>1.5727683015052602E-4</v>
      </c>
      <c r="F32" s="1">
        <f t="shared" si="0"/>
        <v>-0.25844401680006268</v>
      </c>
      <c r="G32">
        <f t="shared" si="2"/>
        <v>1.8061645065413901E-4</v>
      </c>
      <c r="I32" s="14">
        <v>0.14799999999999999</v>
      </c>
      <c r="J32" s="14">
        <v>0.128</v>
      </c>
      <c r="K32" s="14">
        <v>0.159</v>
      </c>
      <c r="L32" t="s">
        <v>363</v>
      </c>
      <c r="M32" t="s">
        <v>372</v>
      </c>
    </row>
    <row r="33" spans="1:13" ht="13" thickBot="1" x14ac:dyDescent="0.3">
      <c r="A33" t="s">
        <v>317</v>
      </c>
      <c r="B33">
        <v>0</v>
      </c>
      <c r="C33">
        <v>21</v>
      </c>
      <c r="D33" s="2">
        <v>8.2981043188170593E-5</v>
      </c>
      <c r="E33" s="2">
        <v>5.8541617828269197E-5</v>
      </c>
      <c r="F33" s="1">
        <f t="shared" si="0"/>
        <v>-0.34537826217191353</v>
      </c>
      <c r="G33">
        <f t="shared" si="2"/>
        <v>7.0761330508219895E-5</v>
      </c>
      <c r="I33" s="23">
        <v>5.3999999999999999E-2</v>
      </c>
      <c r="J33" s="24">
        <v>0.04</v>
      </c>
      <c r="K33" s="23">
        <v>6.6000000000000003E-2</v>
      </c>
    </row>
    <row r="34" spans="1:13" ht="13" thickBot="1" x14ac:dyDescent="0.3">
      <c r="A34" t="s">
        <v>318</v>
      </c>
      <c r="B34">
        <v>0</v>
      </c>
      <c r="C34">
        <v>21</v>
      </c>
      <c r="D34">
        <v>1.1834510936133E-4</v>
      </c>
      <c r="E34" s="2">
        <v>9.4679693788276496E-5</v>
      </c>
      <c r="F34" s="1">
        <f t="shared" ref="F34:F65" si="3">(E34-D34)/AVERAGE(D34:E34)</f>
        <v>-0.22218460219802083</v>
      </c>
      <c r="G34">
        <f t="shared" si="2"/>
        <v>1.0651240157480325E-4</v>
      </c>
      <c r="I34" s="23">
        <v>2E-3</v>
      </c>
      <c r="J34" s="24">
        <v>0</v>
      </c>
      <c r="K34" s="23">
        <v>4.0000000000000001E-3</v>
      </c>
      <c r="M34" t="s">
        <v>372</v>
      </c>
    </row>
    <row r="35" spans="1:13" ht="13" thickBot="1" x14ac:dyDescent="0.3">
      <c r="A35" t="s">
        <v>319</v>
      </c>
      <c r="B35">
        <v>0</v>
      </c>
      <c r="C35">
        <v>5</v>
      </c>
      <c r="D35">
        <v>1.0908592217546601E-4</v>
      </c>
      <c r="E35" s="2">
        <v>9.0758009623283697E-5</v>
      </c>
      <c r="F35" s="1">
        <f t="shared" si="3"/>
        <v>-0.18342225743075558</v>
      </c>
      <c r="G35">
        <f t="shared" si="2"/>
        <v>9.9921965899374854E-5</v>
      </c>
      <c r="I35" s="23">
        <v>2E-3</v>
      </c>
      <c r="J35" s="24">
        <v>0</v>
      </c>
      <c r="K35" s="23">
        <v>4.0000000000000001E-3</v>
      </c>
      <c r="M35" t="s">
        <v>372</v>
      </c>
    </row>
    <row r="36" spans="1:13" ht="13" thickBot="1" x14ac:dyDescent="0.3">
      <c r="A36" t="s">
        <v>320</v>
      </c>
      <c r="B36">
        <v>0</v>
      </c>
      <c r="C36">
        <v>5</v>
      </c>
      <c r="D36">
        <v>1.8413153717764102E-4</v>
      </c>
      <c r="E36">
        <v>1.7776798337478702E-4</v>
      </c>
      <c r="F36" s="1">
        <f t="shared" si="3"/>
        <v>-3.5167517177918578E-2</v>
      </c>
      <c r="G36">
        <f t="shared" si="2"/>
        <v>1.8094976027621402E-4</v>
      </c>
      <c r="I36" s="25">
        <v>0.21099999999999999</v>
      </c>
      <c r="J36" s="26">
        <v>0.19</v>
      </c>
      <c r="K36" s="25">
        <v>0.22700000000000001</v>
      </c>
    </row>
    <row r="37" spans="1:13" ht="13" thickBot="1" x14ac:dyDescent="0.3">
      <c r="A37" t="s">
        <v>321</v>
      </c>
      <c r="B37">
        <v>0</v>
      </c>
      <c r="C37">
        <v>16</v>
      </c>
      <c r="D37">
        <v>2.7383966690001802E-4</v>
      </c>
      <c r="E37">
        <v>1.9931051020301502E-4</v>
      </c>
      <c r="F37" s="1">
        <f t="shared" si="3"/>
        <v>-0.31503383197835533</v>
      </c>
      <c r="G37">
        <f t="shared" si="2"/>
        <v>2.3657508855151653E-4</v>
      </c>
      <c r="I37" s="23">
        <v>0.72499999999999998</v>
      </c>
      <c r="J37" s="23">
        <v>0.71099999999999997</v>
      </c>
      <c r="K37" s="23">
        <v>0.74099999999999999</v>
      </c>
      <c r="M37" t="s">
        <v>372</v>
      </c>
    </row>
    <row r="38" spans="1:13" ht="13" thickBot="1" x14ac:dyDescent="0.3">
      <c r="A38" t="s">
        <v>322</v>
      </c>
      <c r="B38">
        <v>0</v>
      </c>
      <c r="C38">
        <v>3</v>
      </c>
      <c r="D38">
        <v>1.5182202986081101E-4</v>
      </c>
      <c r="E38">
        <v>1.4962620480382302E-4</v>
      </c>
      <c r="F38" s="1">
        <f t="shared" si="3"/>
        <v>-1.4568505000076531E-2</v>
      </c>
      <c r="G38">
        <f t="shared" si="2"/>
        <v>1.5072411733231701E-4</v>
      </c>
      <c r="I38" s="23">
        <v>0.72499999999999998</v>
      </c>
      <c r="J38" s="23">
        <v>0.71099999999999997</v>
      </c>
      <c r="K38" s="23">
        <v>0.74099999999999999</v>
      </c>
      <c r="M38" t="s">
        <v>372</v>
      </c>
    </row>
    <row r="39" spans="1:13" ht="13" thickBot="1" x14ac:dyDescent="0.3">
      <c r="A39" t="s">
        <v>323</v>
      </c>
      <c r="B39">
        <v>0</v>
      </c>
      <c r="C39">
        <v>6</v>
      </c>
      <c r="D39">
        <v>1.8454211107829302E-4</v>
      </c>
      <c r="E39">
        <v>1.9501539168389603E-4</v>
      </c>
      <c r="F39" s="1">
        <f t="shared" si="3"/>
        <v>5.5186792669805404E-2</v>
      </c>
      <c r="G39">
        <f t="shared" si="2"/>
        <v>1.8977875138109454E-4</v>
      </c>
      <c r="I39" s="23">
        <v>0.24199999999999999</v>
      </c>
      <c r="J39" s="23">
        <v>0.20899999999999999</v>
      </c>
      <c r="K39" s="23">
        <v>0.26800000000000002</v>
      </c>
      <c r="M39" t="s">
        <v>372</v>
      </c>
    </row>
    <row r="40" spans="1:13" ht="13" thickBot="1" x14ac:dyDescent="0.3">
      <c r="A40" t="s">
        <v>324</v>
      </c>
      <c r="B40">
        <v>0</v>
      </c>
      <c r="C40">
        <v>6</v>
      </c>
      <c r="D40">
        <v>2.3578932467013903E-4</v>
      </c>
      <c r="E40">
        <v>2.0289573313490302E-4</v>
      </c>
      <c r="F40" s="1">
        <f t="shared" si="3"/>
        <v>-0.1499644948009804</v>
      </c>
      <c r="G40">
        <f t="shared" si="2"/>
        <v>2.1934252890252104E-4</v>
      </c>
      <c r="I40" s="23">
        <v>0.24199999999999999</v>
      </c>
      <c r="J40" s="23">
        <v>0.20899999999999999</v>
      </c>
      <c r="K40" s="23">
        <v>0.26800000000000002</v>
      </c>
      <c r="M40" t="s">
        <v>372</v>
      </c>
    </row>
    <row r="41" spans="1:13" ht="13" thickBot="1" x14ac:dyDescent="0.3">
      <c r="A41" t="s">
        <v>325</v>
      </c>
      <c r="B41">
        <v>0</v>
      </c>
      <c r="C41">
        <v>20</v>
      </c>
      <c r="D41">
        <v>1.7518214321266202E-4</v>
      </c>
      <c r="E41">
        <v>1.9367534923847801E-4</v>
      </c>
      <c r="F41" s="1">
        <f t="shared" si="3"/>
        <v>0.10027290432911926</v>
      </c>
      <c r="G41">
        <f t="shared" si="2"/>
        <v>1.8442874622557001E-4</v>
      </c>
      <c r="I41" s="23">
        <v>0.24199999999999999</v>
      </c>
      <c r="J41" s="23">
        <v>0.20899999999999999</v>
      </c>
      <c r="K41" s="23">
        <v>0.26800000000000002</v>
      </c>
      <c r="M41" t="s">
        <v>372</v>
      </c>
    </row>
    <row r="42" spans="1:13" ht="13" thickBot="1" x14ac:dyDescent="0.3">
      <c r="A42" t="s">
        <v>326</v>
      </c>
      <c r="B42">
        <v>0</v>
      </c>
      <c r="C42">
        <v>14</v>
      </c>
      <c r="D42">
        <v>3.0037148498989402E-4</v>
      </c>
      <c r="E42">
        <v>2.5810518717225102E-4</v>
      </c>
      <c r="F42" s="1">
        <f t="shared" si="3"/>
        <v>-0.15136280501747312</v>
      </c>
      <c r="G42">
        <f t="shared" si="2"/>
        <v>2.7923833608107249E-4</v>
      </c>
      <c r="I42" s="25">
        <v>8.7999999999999995E-2</v>
      </c>
      <c r="J42" s="25">
        <v>7.5999999999999998E-2</v>
      </c>
      <c r="K42" s="25">
        <v>0.104</v>
      </c>
      <c r="M42" t="s">
        <v>372</v>
      </c>
    </row>
    <row r="43" spans="1:13" ht="13" thickBot="1" x14ac:dyDescent="0.3">
      <c r="A43" t="s">
        <v>327</v>
      </c>
      <c r="B43">
        <v>0</v>
      </c>
      <c r="C43">
        <v>8</v>
      </c>
      <c r="D43">
        <v>2.3485974874198703E-4</v>
      </c>
      <c r="E43">
        <v>2.2298545529744301E-4</v>
      </c>
      <c r="F43" s="1">
        <f t="shared" si="3"/>
        <v>-5.1870341066284888E-2</v>
      </c>
      <c r="G43">
        <f t="shared" si="2"/>
        <v>2.2892260201971501E-4</v>
      </c>
      <c r="I43" s="25">
        <v>8.7999999999999995E-2</v>
      </c>
      <c r="J43" s="25">
        <v>7.5999999999999998E-2</v>
      </c>
      <c r="K43" s="25">
        <v>0.104</v>
      </c>
      <c r="M43" t="s">
        <v>372</v>
      </c>
    </row>
    <row r="44" spans="1:13" ht="13" thickBot="1" x14ac:dyDescent="0.3">
      <c r="A44" t="s">
        <v>328</v>
      </c>
      <c r="B44">
        <v>0</v>
      </c>
      <c r="C44">
        <v>20</v>
      </c>
      <c r="D44">
        <v>2.1283412180194902E-4</v>
      </c>
      <c r="E44">
        <v>2.4915627764819404E-4</v>
      </c>
      <c r="F44" s="1">
        <f t="shared" si="3"/>
        <v>0.15724203745132076</v>
      </c>
      <c r="G44">
        <f t="shared" si="2"/>
        <v>2.3099519972507153E-4</v>
      </c>
      <c r="I44" s="23">
        <v>5.0999999999999997E-2</v>
      </c>
      <c r="J44" s="23">
        <v>3.5000000000000003E-2</v>
      </c>
      <c r="K44" s="23">
        <v>6.0999999999999999E-2</v>
      </c>
    </row>
    <row r="45" spans="1:13" ht="13" thickBot="1" x14ac:dyDescent="0.3">
      <c r="A45" t="s">
        <v>329</v>
      </c>
      <c r="B45">
        <v>0.1</v>
      </c>
      <c r="C45">
        <v>20</v>
      </c>
      <c r="D45">
        <v>2.6853989359459701E-4</v>
      </c>
      <c r="E45">
        <v>2.7121802989806302E-4</v>
      </c>
      <c r="F45" s="1">
        <f t="shared" si="3"/>
        <v>9.9234719377025594E-3</v>
      </c>
      <c r="G45">
        <f t="shared" si="2"/>
        <v>2.6987896174633002E-4</v>
      </c>
      <c r="I45" s="23">
        <v>5.7000000000000002E-2</v>
      </c>
      <c r="J45" s="23">
        <v>4.4999999999999998E-2</v>
      </c>
      <c r="K45" s="23">
        <v>6.7000000000000004E-2</v>
      </c>
      <c r="M45" t="s">
        <v>372</v>
      </c>
    </row>
    <row r="46" spans="1:13" ht="13" thickBot="1" x14ac:dyDescent="0.3">
      <c r="A46" t="s">
        <v>330</v>
      </c>
      <c r="B46">
        <v>0</v>
      </c>
      <c r="C46">
        <v>10</v>
      </c>
      <c r="D46">
        <v>2.08160471677982E-4</v>
      </c>
      <c r="E46">
        <v>2.3506727417863402E-4</v>
      </c>
      <c r="F46" s="1">
        <f t="shared" si="3"/>
        <v>0.12141298802785852</v>
      </c>
      <c r="G46">
        <f t="shared" si="2"/>
        <v>2.2161387292830801E-4</v>
      </c>
      <c r="I46" s="23">
        <v>5.7000000000000002E-2</v>
      </c>
      <c r="J46" s="23">
        <v>4.4999999999999998E-2</v>
      </c>
      <c r="K46" s="23">
        <v>6.7000000000000004E-2</v>
      </c>
      <c r="M46" t="s">
        <v>372</v>
      </c>
    </row>
    <row r="47" spans="1:13" s="35" customFormat="1" ht="13" thickBot="1" x14ac:dyDescent="0.3">
      <c r="A47" s="35" t="s">
        <v>331</v>
      </c>
      <c r="B47" s="35">
        <v>3.6</v>
      </c>
      <c r="C47" s="35">
        <v>15</v>
      </c>
      <c r="D47" s="35">
        <v>2.3410451676155402E-4</v>
      </c>
      <c r="E47" s="35">
        <v>1.8529395930442602E-4</v>
      </c>
      <c r="F47" s="36">
        <f t="shared" si="3"/>
        <v>-0.23276459139755717</v>
      </c>
      <c r="G47" s="35">
        <f t="shared" ref="G47:G66" si="4">AVERAGE(D47:E47)</f>
        <v>2.0969923803299001E-4</v>
      </c>
      <c r="H47" s="35" t="s">
        <v>131</v>
      </c>
      <c r="I47" s="49">
        <v>0.218</v>
      </c>
      <c r="J47" s="49">
        <v>0.19700000000000001</v>
      </c>
      <c r="K47" s="49">
        <v>0.26200000000000001</v>
      </c>
    </row>
    <row r="48" spans="1:13" ht="13" thickBot="1" x14ac:dyDescent="0.3">
      <c r="A48" t="s">
        <v>332</v>
      </c>
      <c r="B48">
        <v>0.1</v>
      </c>
      <c r="C48">
        <v>12</v>
      </c>
      <c r="D48">
        <v>3.0829811900589605E-4</v>
      </c>
      <c r="E48">
        <v>2.4639818547516902E-4</v>
      </c>
      <c r="F48" s="1">
        <f t="shared" si="3"/>
        <v>-0.22318495014541792</v>
      </c>
      <c r="G48">
        <f t="shared" si="4"/>
        <v>2.7734815224053253E-4</v>
      </c>
      <c r="I48" s="25">
        <v>5.6000000000000001E-2</v>
      </c>
      <c r="J48" s="26">
        <v>0.04</v>
      </c>
      <c r="K48" s="25">
        <v>7.5999999999999998E-2</v>
      </c>
    </row>
    <row r="49" spans="1:13" ht="13" thickBot="1" x14ac:dyDescent="0.3">
      <c r="A49" t="s">
        <v>333</v>
      </c>
      <c r="B49">
        <v>0</v>
      </c>
      <c r="C49">
        <v>6</v>
      </c>
      <c r="D49">
        <v>2.2472688636522001E-4</v>
      </c>
      <c r="E49">
        <v>2.0925543246862801E-4</v>
      </c>
      <c r="F49" s="1">
        <f t="shared" si="3"/>
        <v>-7.1299927324989992E-2</v>
      </c>
      <c r="G49">
        <f t="shared" si="4"/>
        <v>2.1699115941692401E-4</v>
      </c>
      <c r="I49" s="25">
        <v>0.33700000000000002</v>
      </c>
      <c r="J49" s="25">
        <v>0.30599999999999999</v>
      </c>
      <c r="K49" s="25">
        <v>0.35199999999999998</v>
      </c>
      <c r="M49" t="s">
        <v>372</v>
      </c>
    </row>
    <row r="50" spans="1:13" ht="13" thickBot="1" x14ac:dyDescent="0.3">
      <c r="A50" t="s">
        <v>334</v>
      </c>
      <c r="B50">
        <v>0</v>
      </c>
      <c r="C50">
        <v>3</v>
      </c>
      <c r="D50">
        <v>1.65170125722602E-4</v>
      </c>
      <c r="E50">
        <v>1.9556550915632401E-4</v>
      </c>
      <c r="F50" s="1">
        <f t="shared" si="3"/>
        <v>0.16851888471691265</v>
      </c>
      <c r="G50">
        <f t="shared" si="4"/>
        <v>1.80367817439463E-4</v>
      </c>
      <c r="I50" s="25">
        <v>0.33700000000000002</v>
      </c>
      <c r="J50" s="25">
        <v>0.30599999999999999</v>
      </c>
      <c r="K50" s="25">
        <v>0.35199999999999998</v>
      </c>
      <c r="M50" t="s">
        <v>372</v>
      </c>
    </row>
    <row r="51" spans="1:13" s="35" customFormat="1" ht="13" thickBot="1" x14ac:dyDescent="0.3">
      <c r="A51" s="35" t="s">
        <v>335</v>
      </c>
      <c r="B51" s="35">
        <v>0.6</v>
      </c>
      <c r="C51" s="35">
        <v>12</v>
      </c>
      <c r="D51" s="35">
        <v>3.5255224301822903E-4</v>
      </c>
      <c r="E51" s="35">
        <v>2.2278788500763302E-4</v>
      </c>
      <c r="F51" s="36">
        <f t="shared" si="3"/>
        <v>-0.45108745832087338</v>
      </c>
      <c r="G51" s="35">
        <f t="shared" si="4"/>
        <v>2.8767006401293104E-4</v>
      </c>
      <c r="I51" s="49">
        <v>0.125</v>
      </c>
      <c r="J51" s="49">
        <v>0.11600000000000001</v>
      </c>
      <c r="K51" s="49">
        <v>0.13700000000000001</v>
      </c>
    </row>
    <row r="52" spans="1:13" ht="13" thickBot="1" x14ac:dyDescent="0.3">
      <c r="A52" t="s">
        <v>337</v>
      </c>
      <c r="B52">
        <v>0</v>
      </c>
      <c r="C52">
        <v>8</v>
      </c>
      <c r="D52">
        <v>1.3991467739374401E-4</v>
      </c>
      <c r="E52">
        <v>1.4446317230115501E-4</v>
      </c>
      <c r="F52" s="1">
        <f t="shared" si="3"/>
        <v>3.1989094173761813E-2</v>
      </c>
      <c r="G52">
        <f t="shared" si="4"/>
        <v>1.4218892484744951E-4</v>
      </c>
      <c r="I52" s="23">
        <v>0.187</v>
      </c>
      <c r="J52" s="23">
        <v>0.17799999999999999</v>
      </c>
      <c r="K52" s="23">
        <v>0.193</v>
      </c>
    </row>
    <row r="53" spans="1:13" ht="13" thickBot="1" x14ac:dyDescent="0.3">
      <c r="A53" t="s">
        <v>338</v>
      </c>
      <c r="B53">
        <v>0.1</v>
      </c>
      <c r="C53">
        <v>19</v>
      </c>
      <c r="D53">
        <v>3.3679842535659703E-4</v>
      </c>
      <c r="E53">
        <v>2.7033402259745901E-4</v>
      </c>
      <c r="F53" s="1">
        <f t="shared" si="3"/>
        <v>-0.21894531574819609</v>
      </c>
      <c r="G53">
        <f t="shared" si="4"/>
        <v>3.0356622397702802E-4</v>
      </c>
      <c r="I53" s="23">
        <v>5.7000000000000002E-2</v>
      </c>
      <c r="J53" s="23">
        <v>4.7E-2</v>
      </c>
      <c r="K53" s="23">
        <v>6.6000000000000003E-2</v>
      </c>
      <c r="M53" t="s">
        <v>187</v>
      </c>
    </row>
    <row r="54" spans="1:13" ht="13" thickBot="1" x14ac:dyDescent="0.3">
      <c r="A54" t="s">
        <v>339</v>
      </c>
      <c r="B54">
        <v>0</v>
      </c>
      <c r="C54">
        <v>6</v>
      </c>
      <c r="D54">
        <v>2.5984169226068901E-4</v>
      </c>
      <c r="E54">
        <v>2.6002042161797103E-4</v>
      </c>
      <c r="F54" s="1">
        <f t="shared" si="3"/>
        <v>6.8760293358763899E-4</v>
      </c>
      <c r="G54">
        <f t="shared" si="4"/>
        <v>2.5993105693933002E-4</v>
      </c>
      <c r="I54" s="25">
        <v>7.4999999999999997E-2</v>
      </c>
      <c r="J54" s="25">
        <v>5.5E-2</v>
      </c>
      <c r="K54" s="25">
        <v>9.5000000000000001E-2</v>
      </c>
      <c r="M54" t="s">
        <v>374</v>
      </c>
    </row>
    <row r="55" spans="1:13" ht="13" thickBot="1" x14ac:dyDescent="0.3">
      <c r="A55" t="s">
        <v>340</v>
      </c>
      <c r="B55">
        <v>0.1</v>
      </c>
      <c r="C55">
        <v>3</v>
      </c>
      <c r="D55">
        <v>2.0683837863035403E-4</v>
      </c>
      <c r="E55">
        <v>2.0417313396994003E-4</v>
      </c>
      <c r="F55" s="1">
        <f t="shared" si="3"/>
        <v>-1.2969197108626656E-2</v>
      </c>
      <c r="G55">
        <f t="shared" si="4"/>
        <v>2.0550575630014703E-4</v>
      </c>
      <c r="I55" s="25">
        <v>7.4999999999999997E-2</v>
      </c>
      <c r="J55" s="25">
        <v>5.5E-2</v>
      </c>
      <c r="K55" s="25">
        <v>9.5000000000000001E-2</v>
      </c>
      <c r="M55" t="s">
        <v>374</v>
      </c>
    </row>
    <row r="56" spans="1:13" ht="13" thickBot="1" x14ac:dyDescent="0.3">
      <c r="A56" t="s">
        <v>341</v>
      </c>
      <c r="B56">
        <v>0</v>
      </c>
      <c r="C56">
        <v>10</v>
      </c>
      <c r="D56">
        <v>1.6541099176572101E-4</v>
      </c>
      <c r="E56">
        <v>1.9765499867189102E-4</v>
      </c>
      <c r="F56" s="1">
        <f t="shared" si="3"/>
        <v>0.17762064062957561</v>
      </c>
      <c r="G56">
        <f t="shared" si="4"/>
        <v>1.81532995218806E-4</v>
      </c>
      <c r="I56" s="25">
        <v>7.4999999999999997E-2</v>
      </c>
      <c r="J56" s="25">
        <v>5.5E-2</v>
      </c>
      <c r="K56" s="25">
        <v>9.5000000000000001E-2</v>
      </c>
      <c r="M56" t="s">
        <v>374</v>
      </c>
    </row>
    <row r="57" spans="1:13" ht="13" thickBot="1" x14ac:dyDescent="0.3">
      <c r="A57" t="s">
        <v>342</v>
      </c>
      <c r="B57">
        <v>0.1</v>
      </c>
      <c r="C57">
        <v>11</v>
      </c>
      <c r="D57">
        <v>3.3788485169746802E-4</v>
      </c>
      <c r="E57">
        <v>2.8847387739039002E-4</v>
      </c>
      <c r="F57" s="1">
        <f t="shared" si="3"/>
        <v>-0.15777212645869337</v>
      </c>
      <c r="G57">
        <f t="shared" si="4"/>
        <v>3.1317936454392902E-4</v>
      </c>
      <c r="I57" s="25">
        <v>7.4999999999999997E-2</v>
      </c>
      <c r="J57" s="25">
        <v>5.5E-2</v>
      </c>
      <c r="K57" s="25">
        <v>9.5000000000000001E-2</v>
      </c>
      <c r="M57" t="s">
        <v>374</v>
      </c>
    </row>
    <row r="58" spans="1:13" ht="14.5" thickBot="1" x14ac:dyDescent="0.3">
      <c r="A58" t="s">
        <v>349</v>
      </c>
      <c r="B58">
        <v>0.2</v>
      </c>
      <c r="C58">
        <v>20</v>
      </c>
      <c r="D58">
        <v>4.2824269505986704E-4</v>
      </c>
      <c r="E58">
        <v>3.1075242654575301E-4</v>
      </c>
      <c r="F58" s="1">
        <f t="shared" si="3"/>
        <v>-0.31797305578646334</v>
      </c>
      <c r="G58">
        <f t="shared" si="4"/>
        <v>3.6949756080281E-4</v>
      </c>
      <c r="I58" s="14">
        <v>3.1E-2</v>
      </c>
      <c r="J58" s="14">
        <v>2.1999999999999999E-2</v>
      </c>
      <c r="K58" s="15">
        <v>0.04</v>
      </c>
    </row>
    <row r="59" spans="1:13" ht="14.5" thickBot="1" x14ac:dyDescent="0.3">
      <c r="A59" t="s">
        <v>351</v>
      </c>
      <c r="B59">
        <v>0.1</v>
      </c>
      <c r="C59">
        <v>20</v>
      </c>
      <c r="D59">
        <v>3.1544879208869403E-4</v>
      </c>
      <c r="E59">
        <v>2.9412813954284104E-4</v>
      </c>
      <c r="F59" s="1">
        <f t="shared" si="3"/>
        <v>-6.9952294581713162E-2</v>
      </c>
      <c r="G59">
        <f t="shared" si="4"/>
        <v>3.0478846581576753E-4</v>
      </c>
      <c r="I59" s="14">
        <v>0.26500000000000001</v>
      </c>
      <c r="J59" s="14">
        <v>0.255</v>
      </c>
      <c r="K59" s="14">
        <v>0.28699999999999998</v>
      </c>
      <c r="L59" t="s">
        <v>367</v>
      </c>
    </row>
    <row r="60" spans="1:13" ht="14.5" thickBot="1" x14ac:dyDescent="0.3">
      <c r="A60" t="s">
        <v>352</v>
      </c>
      <c r="B60">
        <v>0.2</v>
      </c>
      <c r="C60">
        <v>58</v>
      </c>
      <c r="D60">
        <v>3.0552399911913702E-4</v>
      </c>
      <c r="E60">
        <v>1.2771436247522601E-4</v>
      </c>
      <c r="F60" s="1">
        <f t="shared" si="3"/>
        <v>-0.82083976123237434</v>
      </c>
      <c r="G60">
        <f t="shared" si="4"/>
        <v>2.1661918079718151E-4</v>
      </c>
      <c r="I60" s="15">
        <v>0.19</v>
      </c>
      <c r="J60" s="14">
        <v>0.17599999999999999</v>
      </c>
      <c r="K60" s="14">
        <v>0.20899999999999999</v>
      </c>
    </row>
    <row r="61" spans="1:13" s="35" customFormat="1" ht="14.5" thickBot="1" x14ac:dyDescent="0.3">
      <c r="A61" s="35" t="s">
        <v>353</v>
      </c>
      <c r="B61" s="35">
        <v>0.7</v>
      </c>
      <c r="C61" s="35">
        <v>10</v>
      </c>
      <c r="D61" s="35">
        <v>4.4245764432536503E-4</v>
      </c>
      <c r="E61" s="35">
        <v>2.3969233264955803E-4</v>
      </c>
      <c r="F61" s="36">
        <f t="shared" si="3"/>
        <v>-0.59448894970280419</v>
      </c>
      <c r="G61" s="35">
        <f t="shared" si="4"/>
        <v>3.410749884874615E-4</v>
      </c>
      <c r="H61" s="35" t="s">
        <v>131</v>
      </c>
      <c r="I61" s="37">
        <v>0.09</v>
      </c>
      <c r="J61" s="34">
        <v>7.5999999999999998E-2</v>
      </c>
      <c r="K61" s="34">
        <v>0.108</v>
      </c>
      <c r="L61" s="35" t="s">
        <v>366</v>
      </c>
    </row>
    <row r="62" spans="1:13" ht="14.5" thickBot="1" x14ac:dyDescent="0.3">
      <c r="A62" t="s">
        <v>354</v>
      </c>
      <c r="B62">
        <v>0</v>
      </c>
      <c r="C62">
        <v>28</v>
      </c>
      <c r="D62">
        <v>1.5350779160158701E-4</v>
      </c>
      <c r="E62">
        <v>1.15715875837059E-4</v>
      </c>
      <c r="F62" s="1">
        <f t="shared" si="3"/>
        <v>-0.28074735125685407</v>
      </c>
      <c r="G62">
        <f t="shared" si="4"/>
        <v>1.3461183371932299E-4</v>
      </c>
      <c r="I62" s="14">
        <v>0.161</v>
      </c>
      <c r="J62" s="14">
        <v>0.14899999999999999</v>
      </c>
      <c r="K62" s="14">
        <v>0.16700000000000001</v>
      </c>
      <c r="L62" t="s">
        <v>364</v>
      </c>
      <c r="M62" t="s">
        <v>372</v>
      </c>
    </row>
    <row r="63" spans="1:13" ht="14.5" thickBot="1" x14ac:dyDescent="0.3">
      <c r="A63" t="s">
        <v>355</v>
      </c>
      <c r="B63">
        <v>0</v>
      </c>
      <c r="C63">
        <v>18</v>
      </c>
      <c r="D63">
        <v>1.03360971668811E-4</v>
      </c>
      <c r="E63" s="2">
        <v>9.8452514667587003E-5</v>
      </c>
      <c r="F63" s="1">
        <f t="shared" si="3"/>
        <v>-4.8643498413601688E-2</v>
      </c>
      <c r="G63">
        <f t="shared" si="4"/>
        <v>1.00906743168199E-4</v>
      </c>
      <c r="I63" s="14">
        <v>0.161</v>
      </c>
      <c r="J63" s="14">
        <v>0.14899999999999999</v>
      </c>
      <c r="K63" s="14">
        <v>0.16700000000000001</v>
      </c>
      <c r="L63" t="s">
        <v>365</v>
      </c>
      <c r="M63" t="s">
        <v>372</v>
      </c>
    </row>
    <row r="64" spans="1:13" ht="14.5" thickBot="1" x14ac:dyDescent="0.3">
      <c r="A64" t="s">
        <v>356</v>
      </c>
      <c r="B64">
        <v>0</v>
      </c>
      <c r="C64">
        <v>12</v>
      </c>
      <c r="D64">
        <v>1.4932638734762002E-4</v>
      </c>
      <c r="E64">
        <v>1.19619943610104E-4</v>
      </c>
      <c r="F64" s="1">
        <f t="shared" si="3"/>
        <v>-0.22090982711480533</v>
      </c>
      <c r="G64">
        <f t="shared" si="4"/>
        <v>1.34473165478862E-4</v>
      </c>
      <c r="I64" s="18">
        <v>0.14499999999999999</v>
      </c>
      <c r="J64" s="18">
        <v>0.13500000000000001</v>
      </c>
      <c r="K64" s="18">
        <v>0.158</v>
      </c>
    </row>
    <row r="65" spans="1:12" ht="14.5" thickBot="1" x14ac:dyDescent="0.3">
      <c r="A65" t="s">
        <v>360</v>
      </c>
      <c r="B65">
        <v>0</v>
      </c>
      <c r="C65">
        <v>9</v>
      </c>
      <c r="D65">
        <v>2.94638529365308E-4</v>
      </c>
      <c r="E65">
        <v>1.51783697399351E-4</v>
      </c>
      <c r="F65" s="1">
        <f t="shared" si="3"/>
        <v>-0.63999874289980618</v>
      </c>
      <c r="G65">
        <f t="shared" si="4"/>
        <v>2.232111133823295E-4</v>
      </c>
      <c r="I65" s="18">
        <v>0.10199999999999999</v>
      </c>
      <c r="J65" s="18">
        <v>9.2999999999999999E-2</v>
      </c>
      <c r="K65" s="18">
        <v>0.11799999999999999</v>
      </c>
    </row>
    <row r="66" spans="1:12" ht="14" x14ac:dyDescent="0.25">
      <c r="A66" t="s">
        <v>361</v>
      </c>
      <c r="B66">
        <v>0</v>
      </c>
      <c r="C66">
        <v>8</v>
      </c>
      <c r="D66">
        <v>3.1058303290557704E-4</v>
      </c>
      <c r="E66">
        <v>1.7887161332201502E-4</v>
      </c>
      <c r="F66" s="1">
        <f t="shared" ref="F66" si="5">(E66-D66)/AVERAGE(D66:E66)</f>
        <v>-0.5381966259742782</v>
      </c>
      <c r="G66">
        <f t="shared" si="4"/>
        <v>2.4472732311379606E-4</v>
      </c>
      <c r="I66" s="18">
        <v>2.3E-2</v>
      </c>
      <c r="J66" s="18">
        <v>1.9E-2</v>
      </c>
      <c r="K66" s="18">
        <v>2.7E-2</v>
      </c>
      <c r="L66" t="s">
        <v>377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7D3B3-C4E3-4F9A-954C-206B36C9CE3B}">
  <dimension ref="A1:L47"/>
  <sheetViews>
    <sheetView workbookViewId="0">
      <pane xSplit="3040" ySplit="530" topLeftCell="B1"/>
      <selection sqref="A1:XFD1048576"/>
      <selection pane="topRight" activeCell="B1" sqref="B1"/>
      <selection pane="bottomLeft" activeCell="A9" sqref="A9"/>
      <selection pane="bottomRight" activeCell="I2" sqref="I2"/>
    </sheetView>
  </sheetViews>
  <sheetFormatPr defaultColWidth="11.54296875" defaultRowHeight="12.5" x14ac:dyDescent="0.25"/>
  <cols>
    <col min="1" max="2" width="25.26953125" customWidth="1"/>
    <col min="3" max="3" width="3.7265625" customWidth="1"/>
    <col min="4" max="4" width="21.81640625" customWidth="1"/>
    <col min="5" max="5" width="18.81640625" customWidth="1"/>
    <col min="6" max="6" width="14.81640625" customWidth="1"/>
    <col min="7" max="7" width="21" customWidth="1"/>
    <col min="9" max="9" width="11.54296875" style="28"/>
  </cols>
  <sheetData>
    <row r="1" spans="1:12" ht="13" thickBot="1" x14ac:dyDescent="0.3">
      <c r="A1" t="s">
        <v>0</v>
      </c>
      <c r="B1" t="s">
        <v>403</v>
      </c>
      <c r="C1" t="s">
        <v>1</v>
      </c>
      <c r="D1" s="1" t="s">
        <v>2</v>
      </c>
      <c r="E1" s="1" t="s">
        <v>3</v>
      </c>
      <c r="F1" t="s">
        <v>4</v>
      </c>
      <c r="G1" t="s">
        <v>5</v>
      </c>
      <c r="I1" s="28" t="s">
        <v>368</v>
      </c>
      <c r="J1" t="s">
        <v>369</v>
      </c>
      <c r="K1" t="s">
        <v>370</v>
      </c>
    </row>
    <row r="2" spans="1:12" ht="13" thickBot="1" x14ac:dyDescent="0.3">
      <c r="A2" t="s">
        <v>274</v>
      </c>
      <c r="B2">
        <v>0</v>
      </c>
      <c r="C2">
        <v>18</v>
      </c>
      <c r="D2">
        <v>1.9565987147414102E-4</v>
      </c>
      <c r="E2">
        <v>2.1494795725724702E-4</v>
      </c>
      <c r="F2" s="1">
        <f t="shared" ref="F2:F46" si="0">(E2-D2)/AVERAGE(D2:E2)</f>
        <v>9.3948943168952095E-2</v>
      </c>
      <c r="G2">
        <f t="shared" ref="G2:G8" si="1">AVERAGE(D2:E2)</f>
        <v>2.0530391436569402E-4</v>
      </c>
      <c r="I2" s="24">
        <v>0.13600000000000001</v>
      </c>
      <c r="J2" s="23">
        <v>0.121</v>
      </c>
      <c r="K2" s="23">
        <v>0.151</v>
      </c>
      <c r="L2" s="22" t="s">
        <v>171</v>
      </c>
    </row>
    <row r="3" spans="1:12" ht="13" thickBot="1" x14ac:dyDescent="0.3">
      <c r="A3" t="s">
        <v>275</v>
      </c>
      <c r="B3">
        <v>0.2</v>
      </c>
      <c r="C3">
        <v>19</v>
      </c>
      <c r="D3">
        <v>3.3113010713479502E-4</v>
      </c>
      <c r="E3">
        <v>1.53789185810283E-4</v>
      </c>
      <c r="F3" s="1">
        <f t="shared" si="0"/>
        <v>-0.73142448198940879</v>
      </c>
      <c r="G3">
        <f t="shared" si="1"/>
        <v>2.4245964647253901E-4</v>
      </c>
      <c r="I3" s="24">
        <v>7.0000000000000007E-2</v>
      </c>
      <c r="J3" s="23">
        <v>5.6000000000000001E-2</v>
      </c>
      <c r="K3" s="23">
        <v>8.3000000000000004E-2</v>
      </c>
    </row>
    <row r="4" spans="1:12" ht="13" thickBot="1" x14ac:dyDescent="0.3">
      <c r="A4" t="s">
        <v>278</v>
      </c>
      <c r="B4">
        <v>0</v>
      </c>
      <c r="C4">
        <v>2</v>
      </c>
      <c r="D4">
        <v>1.24729596982494E-4</v>
      </c>
      <c r="E4">
        <v>1.2030645729982401E-4</v>
      </c>
      <c r="F4" s="1">
        <f t="shared" si="0"/>
        <v>-3.6101949940590197E-2</v>
      </c>
      <c r="G4">
        <f t="shared" si="1"/>
        <v>1.2251802714115901E-4</v>
      </c>
      <c r="I4" s="26">
        <v>9.4E-2</v>
      </c>
      <c r="J4" s="25">
        <v>7.8E-2</v>
      </c>
      <c r="K4" s="25">
        <v>0.108</v>
      </c>
    </row>
    <row r="5" spans="1:12" ht="13" thickBot="1" x14ac:dyDescent="0.3">
      <c r="A5" t="s">
        <v>281</v>
      </c>
      <c r="B5">
        <v>0.1</v>
      </c>
      <c r="C5">
        <v>20</v>
      </c>
      <c r="D5">
        <v>2.6751952732376503E-4</v>
      </c>
      <c r="E5">
        <v>2.3159010277538802E-4</v>
      </c>
      <c r="F5" s="1">
        <f t="shared" si="0"/>
        <v>-0.14397407856562203</v>
      </c>
      <c r="G5">
        <f t="shared" si="1"/>
        <v>2.4955481504957653E-4</v>
      </c>
      <c r="I5" s="26">
        <v>1.7999999999999999E-2</v>
      </c>
      <c r="J5" s="25">
        <v>1.2E-2</v>
      </c>
      <c r="K5" s="25">
        <v>2.7E-2</v>
      </c>
    </row>
    <row r="6" spans="1:12" ht="13" thickBot="1" x14ac:dyDescent="0.3">
      <c r="A6" t="s">
        <v>283</v>
      </c>
      <c r="B6">
        <v>0.1</v>
      </c>
      <c r="C6">
        <v>18</v>
      </c>
      <c r="D6">
        <v>2.9279499977271701E-4</v>
      </c>
      <c r="E6">
        <v>2.6100409109505002E-4</v>
      </c>
      <c r="F6" s="1">
        <f t="shared" si="0"/>
        <v>-0.11481025953962005</v>
      </c>
      <c r="G6">
        <f t="shared" si="1"/>
        <v>2.7689954543388354E-4</v>
      </c>
      <c r="I6" s="26">
        <v>3.4000000000000002E-2</v>
      </c>
      <c r="J6" s="25">
        <v>2.5999999999999999E-2</v>
      </c>
      <c r="K6" s="25">
        <v>3.9E-2</v>
      </c>
    </row>
    <row r="7" spans="1:12" ht="13" thickBot="1" x14ac:dyDescent="0.3">
      <c r="A7" t="s">
        <v>285</v>
      </c>
      <c r="B7">
        <v>0.2</v>
      </c>
      <c r="C7">
        <v>16</v>
      </c>
      <c r="D7">
        <v>3.2933122125312501E-4</v>
      </c>
      <c r="E7">
        <v>1.50744775464244E-4</v>
      </c>
      <c r="F7" s="1">
        <f t="shared" si="0"/>
        <v>-0.74399239707882614</v>
      </c>
      <c r="G7">
        <f t="shared" si="1"/>
        <v>2.4003799835868451E-4</v>
      </c>
      <c r="I7" s="24">
        <v>5.0999999999999997E-2</v>
      </c>
      <c r="J7" s="23">
        <v>3.9E-2</v>
      </c>
      <c r="K7" s="23">
        <v>6.4000000000000001E-2</v>
      </c>
    </row>
    <row r="8" spans="1:12" s="50" customFormat="1" ht="13" thickBot="1" x14ac:dyDescent="0.3">
      <c r="A8" s="50" t="s">
        <v>286</v>
      </c>
      <c r="B8" s="50">
        <v>0.1</v>
      </c>
      <c r="C8" s="50">
        <v>22</v>
      </c>
      <c r="D8" s="50">
        <v>3.9919525210510304E-4</v>
      </c>
      <c r="E8" s="50">
        <v>2.4136981840316502E-4</v>
      </c>
      <c r="F8" s="51">
        <f t="shared" si="0"/>
        <v>-0.49276940304193778</v>
      </c>
      <c r="G8" s="50">
        <f t="shared" si="1"/>
        <v>3.2028253525413406E-4</v>
      </c>
      <c r="I8" s="52">
        <v>0.76900000000000002</v>
      </c>
      <c r="J8" s="53">
        <v>0.752</v>
      </c>
      <c r="K8" s="53">
        <v>0.78600000000000003</v>
      </c>
    </row>
    <row r="9" spans="1:12" ht="13" thickBot="1" x14ac:dyDescent="0.3">
      <c r="A9" t="s">
        <v>287</v>
      </c>
      <c r="B9">
        <v>0.1</v>
      </c>
      <c r="C9">
        <v>5</v>
      </c>
      <c r="D9">
        <v>3.7321005806252805E-4</v>
      </c>
      <c r="E9" s="50">
        <v>2.4136981840316502E-4</v>
      </c>
      <c r="F9" s="1">
        <f t="shared" si="0"/>
        <v>-0.42904183722235034</v>
      </c>
      <c r="G9">
        <v>3.8287668799633827E-4</v>
      </c>
      <c r="H9">
        <f>AVERAGE(G9:G9)</f>
        <v>3.8287668799633827E-4</v>
      </c>
      <c r="I9" s="29">
        <v>3.0000000000000001E-3</v>
      </c>
      <c r="J9" s="27">
        <v>1E-3</v>
      </c>
      <c r="K9" s="27">
        <v>4.0000000000000001E-3</v>
      </c>
      <c r="L9" t="s">
        <v>375</v>
      </c>
    </row>
    <row r="10" spans="1:12" ht="13" thickBot="1" x14ac:dyDescent="0.3">
      <c r="A10" t="s">
        <v>292</v>
      </c>
      <c r="B10">
        <v>0.1</v>
      </c>
      <c r="C10">
        <v>18</v>
      </c>
      <c r="D10">
        <v>2.2999929020482701E-4</v>
      </c>
      <c r="E10">
        <v>2.5582136821469603E-4</v>
      </c>
      <c r="F10" s="1">
        <f t="shared" si="0"/>
        <v>0.10630292295051295</v>
      </c>
      <c r="G10">
        <f t="shared" ref="G10:G47" si="2">AVERAGE(D10:E10)</f>
        <v>2.4291032920976152E-4</v>
      </c>
      <c r="I10" s="24">
        <v>1E-3</v>
      </c>
      <c r="J10" s="23">
        <v>1E-3</v>
      </c>
      <c r="K10" s="23">
        <v>2E-3</v>
      </c>
    </row>
    <row r="11" spans="1:12" s="50" customFormat="1" ht="13" thickBot="1" x14ac:dyDescent="0.3">
      <c r="A11" s="50" t="s">
        <v>294</v>
      </c>
      <c r="B11" s="50">
        <v>0.1</v>
      </c>
      <c r="C11" s="50">
        <v>20</v>
      </c>
      <c r="D11" s="50">
        <v>2.9269773863663002E-4</v>
      </c>
      <c r="E11" s="50">
        <v>2.6469505526650401E-4</v>
      </c>
      <c r="F11" s="51">
        <f t="shared" si="0"/>
        <v>-0.10047737852525028</v>
      </c>
      <c r="G11" s="50">
        <f t="shared" si="2"/>
        <v>2.7869639695156704E-4</v>
      </c>
      <c r="I11" s="52">
        <v>0.42699999999999999</v>
      </c>
      <c r="J11" s="53">
        <v>0.40799999999999997</v>
      </c>
      <c r="K11" s="53">
        <v>0.44600000000000001</v>
      </c>
    </row>
    <row r="12" spans="1:12" ht="13" thickBot="1" x14ac:dyDescent="0.3">
      <c r="A12" t="s">
        <v>296</v>
      </c>
      <c r="B12">
        <v>0</v>
      </c>
      <c r="C12">
        <v>5</v>
      </c>
      <c r="D12">
        <v>2.7856279476728101E-4</v>
      </c>
      <c r="E12">
        <v>3.0318000810943501E-4</v>
      </c>
      <c r="F12" s="1">
        <f t="shared" si="0"/>
        <v>8.4632635661058372E-2</v>
      </c>
      <c r="G12">
        <f t="shared" si="2"/>
        <v>2.9087140143835798E-4</v>
      </c>
      <c r="I12" s="26">
        <v>0.03</v>
      </c>
      <c r="J12" s="25">
        <v>2.1000000000000001E-2</v>
      </c>
      <c r="K12" s="25">
        <v>5.0999999999999997E-2</v>
      </c>
    </row>
    <row r="13" spans="1:12" s="35" customFormat="1" ht="14.5" thickBot="1" x14ac:dyDescent="0.35">
      <c r="A13" s="35" t="s">
        <v>300</v>
      </c>
      <c r="B13" s="35">
        <v>2.5</v>
      </c>
      <c r="C13" s="35">
        <v>6</v>
      </c>
      <c r="D13" s="35">
        <v>5.4693642931837603E-4</v>
      </c>
      <c r="E13" s="35">
        <v>4.6945421618024505E-4</v>
      </c>
      <c r="F13" s="36">
        <f t="shared" si="0"/>
        <v>-0.15246541963227092</v>
      </c>
      <c r="G13" s="35">
        <f t="shared" si="2"/>
        <v>5.0819532274931048E-4</v>
      </c>
      <c r="I13" s="37">
        <v>0.21099999999999999</v>
      </c>
      <c r="J13" s="34">
        <v>0.20399999999999999</v>
      </c>
      <c r="K13" s="34">
        <v>0.23400000000000001</v>
      </c>
      <c r="L13" s="38" t="s">
        <v>398</v>
      </c>
    </row>
    <row r="14" spans="1:12" ht="13" thickBot="1" x14ac:dyDescent="0.3">
      <c r="A14" t="s">
        <v>302</v>
      </c>
      <c r="B14">
        <v>0.2</v>
      </c>
      <c r="C14">
        <v>19</v>
      </c>
      <c r="D14">
        <v>3.6516082474226803E-4</v>
      </c>
      <c r="E14">
        <v>2.4299759264419102E-4</v>
      </c>
      <c r="F14" s="1">
        <f t="shared" si="0"/>
        <v>-0.40174805973440114</v>
      </c>
      <c r="G14">
        <f t="shared" si="2"/>
        <v>3.0407920869322954E-4</v>
      </c>
      <c r="I14" s="26">
        <v>0.04</v>
      </c>
      <c r="J14" s="25">
        <v>3.5000000000000003E-2</v>
      </c>
      <c r="K14" s="25">
        <v>5.0999999999999997E-2</v>
      </c>
    </row>
    <row r="15" spans="1:12" ht="13" thickBot="1" x14ac:dyDescent="0.3">
      <c r="A15" t="s">
        <v>304</v>
      </c>
      <c r="B15">
        <v>0.1</v>
      </c>
      <c r="C15">
        <v>19</v>
      </c>
      <c r="D15">
        <v>3.9683563597030301E-4</v>
      </c>
      <c r="E15">
        <v>2.9917445957683902E-4</v>
      </c>
      <c r="F15" s="1">
        <f t="shared" si="0"/>
        <v>-0.28063149376214536</v>
      </c>
      <c r="G15">
        <f t="shared" si="2"/>
        <v>3.4800504777357099E-4</v>
      </c>
      <c r="I15" s="26">
        <v>2.5999999999999999E-2</v>
      </c>
      <c r="J15" s="25">
        <v>2.1000000000000001E-2</v>
      </c>
      <c r="K15" s="25">
        <v>3.5000000000000003E-2</v>
      </c>
    </row>
    <row r="16" spans="1:12" ht="14.5" thickBot="1" x14ac:dyDescent="0.3">
      <c r="A16" t="s">
        <v>307</v>
      </c>
      <c r="B16">
        <v>0</v>
      </c>
      <c r="C16">
        <v>7</v>
      </c>
      <c r="D16">
        <v>2.1027855509909402E-4</v>
      </c>
      <c r="E16">
        <v>1.73813448613713E-4</v>
      </c>
      <c r="F16" s="1">
        <f t="shared" si="0"/>
        <v>-0.18987693642613127</v>
      </c>
      <c r="G16">
        <f t="shared" si="2"/>
        <v>1.9204600185640351E-4</v>
      </c>
      <c r="I16" s="15">
        <v>0.189</v>
      </c>
      <c r="J16" s="14">
        <v>0.17699999999999999</v>
      </c>
      <c r="K16" s="14">
        <v>0.20200000000000001</v>
      </c>
    </row>
    <row r="17" spans="1:12" ht="14.5" thickBot="1" x14ac:dyDescent="0.3">
      <c r="A17" t="s">
        <v>308</v>
      </c>
      <c r="B17">
        <v>0</v>
      </c>
      <c r="C17">
        <v>8</v>
      </c>
      <c r="D17">
        <v>1.39272882230982E-4</v>
      </c>
      <c r="E17">
        <v>1.45337490883165E-4</v>
      </c>
      <c r="F17" s="1">
        <f t="shared" si="0"/>
        <v>4.2616919304980544E-2</v>
      </c>
      <c r="G17">
        <f t="shared" si="2"/>
        <v>1.4230518655707351E-4</v>
      </c>
      <c r="I17" s="17">
        <v>5.8999999999999997E-2</v>
      </c>
      <c r="J17" s="18">
        <v>4.8000000000000001E-2</v>
      </c>
      <c r="K17" s="18">
        <v>7.3999999999999996E-2</v>
      </c>
    </row>
    <row r="18" spans="1:12" s="3" customFormat="1" ht="14.5" thickBot="1" x14ac:dyDescent="0.3">
      <c r="A18" s="3" t="s">
        <v>309</v>
      </c>
      <c r="B18" s="3">
        <v>0</v>
      </c>
      <c r="C18" s="3">
        <v>18</v>
      </c>
      <c r="D18" s="3">
        <v>2.6523798969409603E-4</v>
      </c>
      <c r="E18" s="3">
        <v>1.6093864152849101E-4</v>
      </c>
      <c r="F18" s="39">
        <f t="shared" si="0"/>
        <v>-0.48946535555644155</v>
      </c>
      <c r="G18" s="3">
        <f t="shared" si="2"/>
        <v>2.1308831561129351E-4</v>
      </c>
      <c r="I18" s="40">
        <v>5.6000000000000001E-2</v>
      </c>
      <c r="J18" s="41">
        <v>5.0999999999999997E-2</v>
      </c>
      <c r="K18" s="41">
        <v>7.5999999999999998E-2</v>
      </c>
      <c r="L18" s="3" t="s">
        <v>371</v>
      </c>
    </row>
    <row r="19" spans="1:12" s="3" customFormat="1" ht="14.5" thickBot="1" x14ac:dyDescent="0.3">
      <c r="A19" s="3" t="s">
        <v>314</v>
      </c>
      <c r="B19" s="3">
        <v>0</v>
      </c>
      <c r="C19" s="3">
        <v>7</v>
      </c>
      <c r="D19" s="3">
        <v>1.9358591619742202E-4</v>
      </c>
      <c r="E19" s="3">
        <v>1.6581089562593801E-4</v>
      </c>
      <c r="F19" s="39">
        <f t="shared" si="0"/>
        <v>-0.15456464641725956</v>
      </c>
      <c r="G19" s="3">
        <f t="shared" si="2"/>
        <v>1.7969840591168003E-4</v>
      </c>
      <c r="I19" s="40">
        <v>5.8999999999999997E-2</v>
      </c>
      <c r="J19" s="41">
        <v>4.8000000000000001E-2</v>
      </c>
      <c r="K19" s="41">
        <v>7.3999999999999996E-2</v>
      </c>
    </row>
    <row r="20" spans="1:12" s="44" customFormat="1" ht="14" x14ac:dyDescent="0.25">
      <c r="A20" s="44" t="s">
        <v>315</v>
      </c>
      <c r="B20" s="44">
        <v>0.3</v>
      </c>
      <c r="C20" s="44">
        <v>18</v>
      </c>
      <c r="D20" s="44">
        <v>3.0834516256259003E-4</v>
      </c>
      <c r="E20" s="44">
        <v>2.0120821901365002E-4</v>
      </c>
      <c r="F20" s="45">
        <f t="shared" si="0"/>
        <v>-0.42051312942924723</v>
      </c>
      <c r="G20" s="44">
        <f t="shared" si="2"/>
        <v>2.5477669078812003E-4</v>
      </c>
      <c r="I20" s="46">
        <v>0.14799999999999999</v>
      </c>
      <c r="J20" s="47">
        <v>0.128</v>
      </c>
      <c r="K20" s="47">
        <v>0.159</v>
      </c>
      <c r="L20" s="44" t="s">
        <v>363</v>
      </c>
    </row>
    <row r="21" spans="1:12" ht="14.5" thickBot="1" x14ac:dyDescent="0.3">
      <c r="A21" t="s">
        <v>316</v>
      </c>
      <c r="B21">
        <v>0</v>
      </c>
      <c r="C21">
        <v>9</v>
      </c>
      <c r="D21">
        <v>2.0395607115775201E-4</v>
      </c>
      <c r="E21">
        <v>1.5727683015052602E-4</v>
      </c>
      <c r="F21" s="1">
        <f t="shared" si="0"/>
        <v>-0.25844401680006268</v>
      </c>
      <c r="G21">
        <f t="shared" si="2"/>
        <v>1.8061645065413901E-4</v>
      </c>
      <c r="I21" s="42">
        <v>0.14799999999999999</v>
      </c>
      <c r="J21" s="43">
        <v>0.128</v>
      </c>
      <c r="K21" s="43">
        <v>0.159</v>
      </c>
      <c r="L21" t="s">
        <v>363</v>
      </c>
    </row>
    <row r="22" spans="1:12" ht="13" thickBot="1" x14ac:dyDescent="0.3">
      <c r="A22" t="s">
        <v>317</v>
      </c>
      <c r="B22">
        <v>0</v>
      </c>
      <c r="C22">
        <v>21</v>
      </c>
      <c r="D22" s="2">
        <v>8.2981043188170593E-5</v>
      </c>
      <c r="E22" s="2">
        <v>5.8541617828269197E-5</v>
      </c>
      <c r="F22" s="1">
        <f t="shared" si="0"/>
        <v>-0.34537826217191353</v>
      </c>
      <c r="G22">
        <f t="shared" si="2"/>
        <v>7.0761330508219895E-5</v>
      </c>
      <c r="I22" s="24">
        <v>5.3999999999999999E-2</v>
      </c>
      <c r="J22" s="24">
        <v>0.04</v>
      </c>
      <c r="K22" s="23">
        <v>6.6000000000000003E-2</v>
      </c>
    </row>
    <row r="23" spans="1:12" ht="13" thickBot="1" x14ac:dyDescent="0.3">
      <c r="A23" t="s">
        <v>319</v>
      </c>
      <c r="B23">
        <v>0</v>
      </c>
      <c r="C23">
        <v>5</v>
      </c>
      <c r="D23">
        <v>1.0908592217546601E-4</v>
      </c>
      <c r="E23" s="2">
        <v>9.0758009623283697E-5</v>
      </c>
      <c r="F23" s="1">
        <f t="shared" si="0"/>
        <v>-0.18342225743075558</v>
      </c>
      <c r="G23">
        <f t="shared" si="2"/>
        <v>9.9921965899374854E-5</v>
      </c>
      <c r="I23" s="24">
        <v>2E-3</v>
      </c>
      <c r="J23" s="24">
        <v>0</v>
      </c>
      <c r="K23" s="23">
        <v>4.0000000000000001E-3</v>
      </c>
    </row>
    <row r="24" spans="1:12" ht="13" thickBot="1" x14ac:dyDescent="0.3">
      <c r="A24" t="s">
        <v>320</v>
      </c>
      <c r="B24">
        <v>0.1</v>
      </c>
      <c r="C24">
        <v>5</v>
      </c>
      <c r="D24">
        <v>1.8413153717764102E-4</v>
      </c>
      <c r="E24">
        <v>1.7776798337478702E-4</v>
      </c>
      <c r="F24" s="1">
        <f t="shared" si="0"/>
        <v>-3.5167517177918578E-2</v>
      </c>
      <c r="G24">
        <f t="shared" si="2"/>
        <v>1.8094976027621402E-4</v>
      </c>
      <c r="I24" s="26">
        <v>0.21099999999999999</v>
      </c>
      <c r="J24" s="26">
        <v>0.19</v>
      </c>
      <c r="K24" s="25">
        <v>0.22700000000000001</v>
      </c>
    </row>
    <row r="25" spans="1:12" s="50" customFormat="1" ht="14.25" customHeight="1" thickBot="1" x14ac:dyDescent="0.3">
      <c r="A25" s="50" t="s">
        <v>322</v>
      </c>
      <c r="B25" s="50">
        <v>0</v>
      </c>
      <c r="C25" s="50">
        <v>3</v>
      </c>
      <c r="D25" s="50">
        <v>1.5182202986081101E-4</v>
      </c>
      <c r="E25" s="50">
        <v>1.4962620480382302E-4</v>
      </c>
      <c r="F25" s="51">
        <f t="shared" si="0"/>
        <v>-1.4568505000076531E-2</v>
      </c>
      <c r="G25" s="50">
        <f t="shared" si="2"/>
        <v>1.5072411733231701E-4</v>
      </c>
      <c r="I25" s="52">
        <v>0.72499999999999998</v>
      </c>
      <c r="J25" s="53">
        <v>0.71099999999999997</v>
      </c>
      <c r="K25" s="53">
        <v>0.74099999999999999</v>
      </c>
    </row>
    <row r="26" spans="1:12" ht="13" thickBot="1" x14ac:dyDescent="0.3">
      <c r="A26" t="s">
        <v>325</v>
      </c>
      <c r="B26">
        <v>0</v>
      </c>
      <c r="C26">
        <v>20</v>
      </c>
      <c r="D26">
        <v>1.7518214321266202E-4</v>
      </c>
      <c r="E26">
        <v>1.9367534923847801E-4</v>
      </c>
      <c r="F26" s="1">
        <f t="shared" si="0"/>
        <v>0.10027290432911926</v>
      </c>
      <c r="G26">
        <f t="shared" si="2"/>
        <v>1.8442874622557001E-4</v>
      </c>
      <c r="I26" s="24">
        <v>0.24199999999999999</v>
      </c>
      <c r="J26" s="23">
        <v>0.20899999999999999</v>
      </c>
      <c r="K26" s="23">
        <v>0.26800000000000002</v>
      </c>
    </row>
    <row r="27" spans="1:12" ht="13" thickBot="1" x14ac:dyDescent="0.3">
      <c r="A27" t="s">
        <v>327</v>
      </c>
      <c r="B27">
        <v>0</v>
      </c>
      <c r="C27">
        <v>8</v>
      </c>
      <c r="D27">
        <v>2.3485974874198703E-4</v>
      </c>
      <c r="E27">
        <v>2.2298545529744301E-4</v>
      </c>
      <c r="F27" s="1">
        <f t="shared" si="0"/>
        <v>-5.1870341066284888E-2</v>
      </c>
      <c r="G27">
        <f t="shared" si="2"/>
        <v>2.2892260201971501E-4</v>
      </c>
      <c r="I27" s="26">
        <v>8.7999999999999995E-2</v>
      </c>
      <c r="J27" s="25">
        <v>7.5999999999999998E-2</v>
      </c>
      <c r="K27" s="25">
        <v>0.104</v>
      </c>
    </row>
    <row r="28" spans="1:12" ht="13" thickBot="1" x14ac:dyDescent="0.3">
      <c r="A28" t="s">
        <v>328</v>
      </c>
      <c r="B28">
        <v>0</v>
      </c>
      <c r="C28">
        <v>20</v>
      </c>
      <c r="D28">
        <v>2.1283412180194902E-4</v>
      </c>
      <c r="E28">
        <v>2.4915627764819404E-4</v>
      </c>
      <c r="F28" s="1">
        <f t="shared" si="0"/>
        <v>0.15724203745132076</v>
      </c>
      <c r="G28">
        <f t="shared" si="2"/>
        <v>2.3099519972507153E-4</v>
      </c>
      <c r="I28" s="24">
        <v>5.0999999999999997E-2</v>
      </c>
      <c r="J28" s="23">
        <v>3.5000000000000003E-2</v>
      </c>
      <c r="K28" s="23">
        <v>6.0999999999999999E-2</v>
      </c>
    </row>
    <row r="29" spans="1:12" ht="14.25" customHeight="1" thickBot="1" x14ac:dyDescent="0.3">
      <c r="A29" t="s">
        <v>330</v>
      </c>
      <c r="B29">
        <v>0</v>
      </c>
      <c r="C29">
        <v>10</v>
      </c>
      <c r="D29">
        <v>2.08160471677982E-4</v>
      </c>
      <c r="E29">
        <v>2.3506727417863402E-4</v>
      </c>
      <c r="F29" s="1">
        <f t="shared" si="0"/>
        <v>0.12141298802785852</v>
      </c>
      <c r="G29">
        <f t="shared" si="2"/>
        <v>2.2161387292830801E-4</v>
      </c>
      <c r="I29" s="24">
        <v>5.7000000000000002E-2</v>
      </c>
      <c r="J29" s="23">
        <v>4.4999999999999998E-2</v>
      </c>
      <c r="K29" s="23">
        <v>6.7000000000000004E-2</v>
      </c>
    </row>
    <row r="30" spans="1:12" s="35" customFormat="1" ht="13.5" customHeight="1" thickBot="1" x14ac:dyDescent="0.3">
      <c r="A30" s="35" t="s">
        <v>331</v>
      </c>
      <c r="B30" s="35">
        <v>3.6</v>
      </c>
      <c r="C30" s="35">
        <v>15</v>
      </c>
      <c r="D30" s="35">
        <v>2.3410451676155402E-4</v>
      </c>
      <c r="E30" s="35">
        <v>1.8529395930442602E-4</v>
      </c>
      <c r="F30" s="36">
        <f t="shared" si="0"/>
        <v>-0.23276459139755717</v>
      </c>
      <c r="G30" s="35">
        <f t="shared" si="2"/>
        <v>2.0969923803299001E-4</v>
      </c>
      <c r="H30" s="35" t="s">
        <v>131</v>
      </c>
      <c r="I30" s="48">
        <v>0.218</v>
      </c>
      <c r="J30" s="49">
        <v>0.19700000000000001</v>
      </c>
      <c r="K30" s="49">
        <v>0.26200000000000001</v>
      </c>
    </row>
    <row r="31" spans="1:12" ht="13" thickBot="1" x14ac:dyDescent="0.3">
      <c r="A31" t="s">
        <v>332</v>
      </c>
      <c r="B31">
        <v>0.1</v>
      </c>
      <c r="C31">
        <v>12</v>
      </c>
      <c r="D31">
        <v>3.0829811900589605E-4</v>
      </c>
      <c r="E31">
        <v>2.4639818547516902E-4</v>
      </c>
      <c r="F31" s="1">
        <f t="shared" si="0"/>
        <v>-0.22318495014541792</v>
      </c>
      <c r="G31">
        <f t="shared" si="2"/>
        <v>2.7734815224053253E-4</v>
      </c>
      <c r="I31" s="26">
        <v>5.6000000000000001E-2</v>
      </c>
      <c r="J31" s="26">
        <v>0.04</v>
      </c>
      <c r="K31" s="25">
        <v>7.5999999999999998E-2</v>
      </c>
    </row>
    <row r="32" spans="1:12" s="50" customFormat="1" ht="13" thickBot="1" x14ac:dyDescent="0.3">
      <c r="A32" s="50" t="s">
        <v>334</v>
      </c>
      <c r="B32" s="50">
        <v>0</v>
      </c>
      <c r="C32" s="50">
        <v>3</v>
      </c>
      <c r="D32" s="50">
        <v>1.65170125722602E-4</v>
      </c>
      <c r="E32" s="50">
        <v>1.9556550915632401E-4</v>
      </c>
      <c r="F32" s="51">
        <f t="shared" si="0"/>
        <v>0.16851888471691265</v>
      </c>
      <c r="G32" s="50">
        <f t="shared" si="2"/>
        <v>1.80367817439463E-4</v>
      </c>
      <c r="I32" s="52">
        <v>0.33700000000000002</v>
      </c>
      <c r="J32" s="53">
        <v>0.30599999999999999</v>
      </c>
      <c r="K32" s="53">
        <v>0.35199999999999998</v>
      </c>
    </row>
    <row r="33" spans="1:12" ht="13" thickBot="1" x14ac:dyDescent="0.3">
      <c r="A33" s="35" t="s">
        <v>335</v>
      </c>
      <c r="B33" s="35">
        <v>0.6</v>
      </c>
      <c r="C33">
        <v>12</v>
      </c>
      <c r="D33">
        <v>3.5255224301822903E-4</v>
      </c>
      <c r="E33">
        <v>2.2278788500763302E-4</v>
      </c>
      <c r="F33" s="1">
        <f t="shared" si="0"/>
        <v>-0.45108745832087338</v>
      </c>
      <c r="G33">
        <f t="shared" si="2"/>
        <v>2.8767006401293104E-4</v>
      </c>
      <c r="I33" s="26">
        <v>0.125</v>
      </c>
      <c r="J33" s="25">
        <v>0.11600000000000001</v>
      </c>
      <c r="K33" s="25">
        <v>0.13700000000000001</v>
      </c>
    </row>
    <row r="34" spans="1:12" ht="13" thickBot="1" x14ac:dyDescent="0.3">
      <c r="A34" t="s">
        <v>337</v>
      </c>
      <c r="B34">
        <v>0</v>
      </c>
      <c r="C34">
        <v>8</v>
      </c>
      <c r="D34">
        <v>1.3991467739374401E-4</v>
      </c>
      <c r="E34">
        <v>1.4446317230115501E-4</v>
      </c>
      <c r="F34" s="1">
        <f t="shared" si="0"/>
        <v>3.1989094173761813E-2</v>
      </c>
      <c r="G34">
        <f t="shared" si="2"/>
        <v>1.4218892484744951E-4</v>
      </c>
      <c r="I34" s="24">
        <v>0.187</v>
      </c>
      <c r="J34" s="23">
        <v>0.17799999999999999</v>
      </c>
      <c r="K34" s="23">
        <v>0.193</v>
      </c>
    </row>
    <row r="35" spans="1:12" ht="13" thickBot="1" x14ac:dyDescent="0.3">
      <c r="A35" t="s">
        <v>338</v>
      </c>
      <c r="B35">
        <v>0.1</v>
      </c>
      <c r="C35">
        <v>19</v>
      </c>
      <c r="D35">
        <v>3.3679842535659703E-4</v>
      </c>
      <c r="E35">
        <v>2.7033402259745901E-4</v>
      </c>
      <c r="F35" s="1">
        <f t="shared" si="0"/>
        <v>-0.21894531574819609</v>
      </c>
      <c r="G35">
        <f t="shared" si="2"/>
        <v>3.0356622397702802E-4</v>
      </c>
      <c r="I35" s="24">
        <v>5.7000000000000002E-2</v>
      </c>
      <c r="J35" s="23">
        <v>4.7E-2</v>
      </c>
      <c r="K35" s="23">
        <v>6.6000000000000003E-2</v>
      </c>
    </row>
    <row r="36" spans="1:12" ht="13" thickBot="1" x14ac:dyDescent="0.3">
      <c r="A36" t="s">
        <v>339</v>
      </c>
      <c r="B36">
        <v>0</v>
      </c>
      <c r="C36">
        <v>6</v>
      </c>
      <c r="D36">
        <v>2.5984169226068901E-4</v>
      </c>
      <c r="E36">
        <v>2.6002042161797103E-4</v>
      </c>
      <c r="F36" s="1">
        <f t="shared" si="0"/>
        <v>6.8760293358763899E-4</v>
      </c>
      <c r="G36">
        <f t="shared" si="2"/>
        <v>2.5993105693933002E-4</v>
      </c>
      <c r="I36" s="26">
        <v>7.4999999999999997E-2</v>
      </c>
      <c r="J36" s="25">
        <v>5.5E-2</v>
      </c>
      <c r="K36" s="25">
        <v>9.5000000000000001E-2</v>
      </c>
    </row>
    <row r="37" spans="1:12" ht="13" thickBot="1" x14ac:dyDescent="0.3">
      <c r="A37" t="s">
        <v>340</v>
      </c>
      <c r="B37">
        <v>0.1</v>
      </c>
      <c r="C37">
        <v>3</v>
      </c>
      <c r="D37">
        <v>2.0683837863035403E-4</v>
      </c>
      <c r="E37">
        <v>2.0417313396994003E-4</v>
      </c>
      <c r="F37" s="1">
        <f t="shared" si="0"/>
        <v>-1.2969197108626656E-2</v>
      </c>
      <c r="G37">
        <f t="shared" si="2"/>
        <v>2.0550575630014703E-4</v>
      </c>
      <c r="I37" s="26">
        <v>7.4999999999999997E-2</v>
      </c>
      <c r="J37" s="25">
        <v>5.5E-2</v>
      </c>
      <c r="K37" s="25">
        <v>9.5000000000000001E-2</v>
      </c>
    </row>
    <row r="38" spans="1:12" ht="13" thickBot="1" x14ac:dyDescent="0.3">
      <c r="A38" t="s">
        <v>341</v>
      </c>
      <c r="B38">
        <v>0</v>
      </c>
      <c r="C38">
        <v>10</v>
      </c>
      <c r="D38">
        <v>1.6541099176572101E-4</v>
      </c>
      <c r="E38">
        <v>1.9765499867189102E-4</v>
      </c>
      <c r="F38" s="1">
        <f t="shared" si="0"/>
        <v>0.17762064062957561</v>
      </c>
      <c r="G38">
        <f t="shared" si="2"/>
        <v>1.81532995218806E-4</v>
      </c>
      <c r="I38" s="26">
        <v>7.4999999999999997E-2</v>
      </c>
      <c r="J38" s="25">
        <v>5.5E-2</v>
      </c>
      <c r="K38" s="25">
        <v>9.5000000000000001E-2</v>
      </c>
    </row>
    <row r="39" spans="1:12" ht="13" thickBot="1" x14ac:dyDescent="0.3">
      <c r="A39" t="s">
        <v>342</v>
      </c>
      <c r="B39">
        <v>0.1</v>
      </c>
      <c r="C39">
        <v>11</v>
      </c>
      <c r="D39">
        <v>3.3788485169746802E-4</v>
      </c>
      <c r="E39">
        <v>2.8847387739039002E-4</v>
      </c>
      <c r="F39" s="1">
        <f t="shared" si="0"/>
        <v>-0.15777212645869337</v>
      </c>
      <c r="G39">
        <f t="shared" si="2"/>
        <v>3.1317936454392902E-4</v>
      </c>
      <c r="I39" s="26">
        <v>7.4999999999999997E-2</v>
      </c>
      <c r="J39" s="25">
        <v>5.5E-2</v>
      </c>
      <c r="K39" s="25">
        <v>9.5000000000000001E-2</v>
      </c>
    </row>
    <row r="40" spans="1:12" ht="14.5" thickBot="1" x14ac:dyDescent="0.3">
      <c r="A40" t="s">
        <v>349</v>
      </c>
      <c r="B40">
        <v>0.2</v>
      </c>
      <c r="C40">
        <v>20</v>
      </c>
      <c r="D40">
        <v>4.2824269505986704E-4</v>
      </c>
      <c r="E40">
        <v>3.1075242654575301E-4</v>
      </c>
      <c r="F40" s="1">
        <f t="shared" si="0"/>
        <v>-0.31797305578646334</v>
      </c>
      <c r="G40">
        <f t="shared" si="2"/>
        <v>3.6949756080281E-4</v>
      </c>
      <c r="I40" s="15">
        <v>3.1E-2</v>
      </c>
      <c r="J40" s="14">
        <v>2.1999999999999999E-2</v>
      </c>
      <c r="K40" s="15">
        <v>0.04</v>
      </c>
    </row>
    <row r="41" spans="1:12" ht="14.5" thickBot="1" x14ac:dyDescent="0.3">
      <c r="A41" t="s">
        <v>351</v>
      </c>
      <c r="B41">
        <v>0.1</v>
      </c>
      <c r="C41">
        <v>20</v>
      </c>
      <c r="D41">
        <v>3.1544879208869403E-4</v>
      </c>
      <c r="E41">
        <v>2.9412813954284104E-4</v>
      </c>
      <c r="F41" s="1">
        <f t="shared" si="0"/>
        <v>-6.9952294581713162E-2</v>
      </c>
      <c r="G41">
        <f t="shared" si="2"/>
        <v>3.0478846581576753E-4</v>
      </c>
      <c r="I41" s="15">
        <v>0.26500000000000001</v>
      </c>
      <c r="J41" s="14">
        <v>0.255</v>
      </c>
      <c r="K41" s="14">
        <v>0.28699999999999998</v>
      </c>
      <c r="L41" t="s">
        <v>367</v>
      </c>
    </row>
    <row r="42" spans="1:12" ht="14.5" thickBot="1" x14ac:dyDescent="0.3">
      <c r="A42" t="s">
        <v>352</v>
      </c>
      <c r="B42">
        <v>0.2</v>
      </c>
      <c r="C42">
        <v>58</v>
      </c>
      <c r="D42">
        <v>3.0552399911913702E-4</v>
      </c>
      <c r="E42">
        <v>1.2771436247522601E-4</v>
      </c>
      <c r="F42" s="1">
        <f t="shared" si="0"/>
        <v>-0.82083976123237434</v>
      </c>
      <c r="G42">
        <f t="shared" si="2"/>
        <v>2.1661918079718151E-4</v>
      </c>
      <c r="I42" s="15">
        <v>0.19</v>
      </c>
      <c r="J42" s="14">
        <v>0.17599999999999999</v>
      </c>
      <c r="K42" s="14">
        <v>0.20899999999999999</v>
      </c>
    </row>
    <row r="43" spans="1:12" ht="14.5" thickBot="1" x14ac:dyDescent="0.3">
      <c r="A43" s="35" t="s">
        <v>353</v>
      </c>
      <c r="B43" s="35">
        <v>0.7</v>
      </c>
      <c r="C43">
        <v>10</v>
      </c>
      <c r="D43">
        <v>4.4245764432536503E-4</v>
      </c>
      <c r="E43">
        <v>2.3969233264955803E-4</v>
      </c>
      <c r="F43" s="1">
        <f t="shared" si="0"/>
        <v>-0.59448894970280419</v>
      </c>
      <c r="G43">
        <f t="shared" si="2"/>
        <v>3.410749884874615E-4</v>
      </c>
      <c r="H43" t="s">
        <v>131</v>
      </c>
      <c r="I43" s="17">
        <v>0.09</v>
      </c>
      <c r="J43" s="18">
        <v>7.5999999999999998E-2</v>
      </c>
      <c r="K43" s="18">
        <v>0.108</v>
      </c>
      <c r="L43" t="s">
        <v>366</v>
      </c>
    </row>
    <row r="44" spans="1:12" ht="14.5" thickBot="1" x14ac:dyDescent="0.3">
      <c r="A44" t="s">
        <v>355</v>
      </c>
      <c r="B44">
        <v>0</v>
      </c>
      <c r="C44">
        <v>18</v>
      </c>
      <c r="D44">
        <v>1.03360971668811E-4</v>
      </c>
      <c r="E44" s="2">
        <v>9.8452514667587003E-5</v>
      </c>
      <c r="F44" s="1">
        <f t="shared" si="0"/>
        <v>-4.8643498413601688E-2</v>
      </c>
      <c r="G44">
        <f t="shared" si="2"/>
        <v>1.00906743168199E-4</v>
      </c>
      <c r="I44" s="15">
        <v>0.161</v>
      </c>
      <c r="J44" s="14">
        <v>0.14899999999999999</v>
      </c>
      <c r="K44" s="14">
        <v>0.16700000000000001</v>
      </c>
      <c r="L44" t="s">
        <v>365</v>
      </c>
    </row>
    <row r="45" spans="1:12" ht="14.5" thickBot="1" x14ac:dyDescent="0.3">
      <c r="A45" t="s">
        <v>356</v>
      </c>
      <c r="B45">
        <v>0</v>
      </c>
      <c r="C45">
        <v>12</v>
      </c>
      <c r="D45">
        <v>1.4932638734762002E-4</v>
      </c>
      <c r="E45">
        <v>1.19619943610104E-4</v>
      </c>
      <c r="F45" s="1">
        <f t="shared" si="0"/>
        <v>-0.22090982711480533</v>
      </c>
      <c r="G45">
        <f t="shared" si="2"/>
        <v>1.34473165478862E-4</v>
      </c>
      <c r="I45" s="17">
        <v>0.14499999999999999</v>
      </c>
      <c r="J45" s="18">
        <v>0.13500000000000001</v>
      </c>
      <c r="K45" s="18">
        <v>0.158</v>
      </c>
    </row>
    <row r="46" spans="1:12" ht="14.5" thickBot="1" x14ac:dyDescent="0.3">
      <c r="A46" t="s">
        <v>360</v>
      </c>
      <c r="B46">
        <v>0</v>
      </c>
      <c r="C46">
        <v>9</v>
      </c>
      <c r="D46">
        <v>2.94638529365308E-4</v>
      </c>
      <c r="E46">
        <v>1.51783697399351E-4</v>
      </c>
      <c r="F46" s="1">
        <f t="shared" si="0"/>
        <v>-0.63999874289980618</v>
      </c>
      <c r="G46">
        <f t="shared" si="2"/>
        <v>2.232111133823295E-4</v>
      </c>
      <c r="I46" s="17">
        <v>0.10199999999999999</v>
      </c>
      <c r="J46" s="18">
        <v>9.2999999999999999E-2</v>
      </c>
      <c r="K46" s="18">
        <v>0.11799999999999999</v>
      </c>
    </row>
    <row r="47" spans="1:12" ht="14" x14ac:dyDescent="0.25">
      <c r="A47" t="s">
        <v>361</v>
      </c>
      <c r="B47">
        <v>0</v>
      </c>
      <c r="C47">
        <v>8</v>
      </c>
      <c r="D47">
        <v>3.1058303290557704E-4</v>
      </c>
      <c r="E47">
        <v>1.7887161332201502E-4</v>
      </c>
      <c r="F47" s="1">
        <f t="shared" ref="F47" si="3">(E47-D47)/AVERAGE(D47:E47)</f>
        <v>-0.5381966259742782</v>
      </c>
      <c r="G47">
        <f t="shared" si="2"/>
        <v>2.4472732311379606E-4</v>
      </c>
      <c r="I47" s="17">
        <v>2.3E-2</v>
      </c>
      <c r="J47" s="18">
        <v>1.9E-2</v>
      </c>
      <c r="K47" s="18">
        <v>2.7E-2</v>
      </c>
      <c r="L47" t="s">
        <v>377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52D71-03AF-41A1-AE44-414B72A886D4}">
  <dimension ref="A1:G1441"/>
  <sheetViews>
    <sheetView workbookViewId="0">
      <selection activeCell="H11" sqref="H11"/>
    </sheetView>
  </sheetViews>
  <sheetFormatPr defaultRowHeight="12.5" x14ac:dyDescent="0.25"/>
  <cols>
    <col min="1" max="1" width="13.81640625" customWidth="1"/>
    <col min="2" max="2" width="12.7265625" customWidth="1"/>
    <col min="3" max="3" width="5" customWidth="1"/>
    <col min="4" max="4" width="12" customWidth="1"/>
    <col min="5" max="5" width="21.54296875" customWidth="1"/>
    <col min="6" max="6" width="19" customWidth="1"/>
    <col min="7" max="7" width="23.7265625" customWidth="1"/>
    <col min="8" max="8" width="10.81640625" customWidth="1"/>
  </cols>
  <sheetData>
    <row r="1" spans="1:7" x14ac:dyDescent="0.25">
      <c r="A1" t="s">
        <v>1585</v>
      </c>
      <c r="B1" t="s">
        <v>1586</v>
      </c>
      <c r="C1" t="s">
        <v>1587</v>
      </c>
      <c r="D1" t="s">
        <v>1588</v>
      </c>
      <c r="E1" t="s">
        <v>405</v>
      </c>
      <c r="F1" t="s">
        <v>1589</v>
      </c>
      <c r="G1" t="s">
        <v>1590</v>
      </c>
    </row>
    <row r="2" spans="1:7" x14ac:dyDescent="0.25">
      <c r="A2" t="s">
        <v>1591</v>
      </c>
      <c r="B2" t="s">
        <v>1592</v>
      </c>
      <c r="C2" t="s">
        <v>1593</v>
      </c>
      <c r="D2" t="s">
        <v>1594</v>
      </c>
      <c r="E2" t="s">
        <v>1165</v>
      </c>
    </row>
    <row r="3" spans="1:7" x14ac:dyDescent="0.25">
      <c r="A3" t="s">
        <v>1591</v>
      </c>
      <c r="B3" t="s">
        <v>1592</v>
      </c>
      <c r="C3" t="s">
        <v>1595</v>
      </c>
      <c r="D3" t="s">
        <v>1596</v>
      </c>
      <c r="E3" t="s">
        <v>1173</v>
      </c>
    </row>
    <row r="4" spans="1:7" x14ac:dyDescent="0.25">
      <c r="A4" t="s">
        <v>1591</v>
      </c>
      <c r="B4" t="s">
        <v>1592</v>
      </c>
      <c r="C4" t="s">
        <v>1597</v>
      </c>
      <c r="D4" t="s">
        <v>1598</v>
      </c>
      <c r="E4" t="s">
        <v>1181</v>
      </c>
    </row>
    <row r="5" spans="1:7" x14ac:dyDescent="0.25">
      <c r="A5" t="s">
        <v>1591</v>
      </c>
      <c r="B5" t="s">
        <v>1592</v>
      </c>
      <c r="C5" t="s">
        <v>1599</v>
      </c>
      <c r="D5" t="s">
        <v>1600</v>
      </c>
      <c r="E5" t="s">
        <v>1189</v>
      </c>
    </row>
    <row r="6" spans="1:7" x14ac:dyDescent="0.25">
      <c r="A6" t="s">
        <v>1591</v>
      </c>
      <c r="B6" t="s">
        <v>1592</v>
      </c>
      <c r="C6" t="s">
        <v>1601</v>
      </c>
      <c r="D6" t="s">
        <v>1602</v>
      </c>
      <c r="E6" t="s">
        <v>503</v>
      </c>
    </row>
    <row r="7" spans="1:7" x14ac:dyDescent="0.25">
      <c r="A7" t="s">
        <v>1591</v>
      </c>
      <c r="B7" t="s">
        <v>1592</v>
      </c>
      <c r="C7" t="s">
        <v>1603</v>
      </c>
      <c r="D7" t="s">
        <v>1604</v>
      </c>
      <c r="E7" t="s">
        <v>511</v>
      </c>
    </row>
    <row r="8" spans="1:7" x14ac:dyDescent="0.25">
      <c r="A8" t="s">
        <v>1591</v>
      </c>
      <c r="B8" t="s">
        <v>1592</v>
      </c>
      <c r="C8" t="s">
        <v>1605</v>
      </c>
      <c r="D8" t="s">
        <v>1606</v>
      </c>
      <c r="E8" t="s">
        <v>862</v>
      </c>
    </row>
    <row r="9" spans="1:7" x14ac:dyDescent="0.25">
      <c r="A9" t="s">
        <v>1591</v>
      </c>
      <c r="B9" t="s">
        <v>1592</v>
      </c>
      <c r="C9" t="s">
        <v>1607</v>
      </c>
      <c r="D9" t="s">
        <v>1608</v>
      </c>
      <c r="E9" t="s">
        <v>939</v>
      </c>
    </row>
    <row r="10" spans="1:7" x14ac:dyDescent="0.25">
      <c r="A10" t="s">
        <v>1591</v>
      </c>
      <c r="B10" t="s">
        <v>1592</v>
      </c>
      <c r="C10" t="s">
        <v>1609</v>
      </c>
      <c r="D10" t="s">
        <v>1610</v>
      </c>
      <c r="E10" t="s">
        <v>871</v>
      </c>
    </row>
    <row r="11" spans="1:7" x14ac:dyDescent="0.25">
      <c r="A11" t="s">
        <v>1591</v>
      </c>
      <c r="B11" t="s">
        <v>1592</v>
      </c>
      <c r="C11" t="s">
        <v>1611</v>
      </c>
      <c r="D11" t="s">
        <v>1612</v>
      </c>
      <c r="E11" t="s">
        <v>537</v>
      </c>
    </row>
    <row r="12" spans="1:7" x14ac:dyDescent="0.25">
      <c r="A12" t="s">
        <v>1591</v>
      </c>
      <c r="B12" t="s">
        <v>1592</v>
      </c>
      <c r="C12" t="s">
        <v>1613</v>
      </c>
      <c r="D12" t="s">
        <v>1614</v>
      </c>
      <c r="E12" t="s">
        <v>545</v>
      </c>
    </row>
    <row r="13" spans="1:7" x14ac:dyDescent="0.25">
      <c r="A13" t="s">
        <v>1591</v>
      </c>
      <c r="B13" t="s">
        <v>1592</v>
      </c>
      <c r="C13" t="s">
        <v>1615</v>
      </c>
      <c r="D13" t="s">
        <v>1616</v>
      </c>
      <c r="E13" t="s">
        <v>553</v>
      </c>
    </row>
    <row r="14" spans="1:7" x14ac:dyDescent="0.25">
      <c r="A14" t="s">
        <v>1591</v>
      </c>
      <c r="B14" t="s">
        <v>1592</v>
      </c>
      <c r="C14" t="s">
        <v>1617</v>
      </c>
      <c r="D14" t="s">
        <v>1618</v>
      </c>
      <c r="E14" t="s">
        <v>1166</v>
      </c>
    </row>
    <row r="15" spans="1:7" x14ac:dyDescent="0.25">
      <c r="A15" t="s">
        <v>1591</v>
      </c>
      <c r="B15" t="s">
        <v>1592</v>
      </c>
      <c r="C15" t="s">
        <v>1619</v>
      </c>
      <c r="D15" t="s">
        <v>1620</v>
      </c>
      <c r="E15" t="s">
        <v>1174</v>
      </c>
    </row>
    <row r="16" spans="1:7" x14ac:dyDescent="0.25">
      <c r="A16" t="s">
        <v>1591</v>
      </c>
      <c r="B16" t="s">
        <v>1592</v>
      </c>
      <c r="C16" t="s">
        <v>1621</v>
      </c>
      <c r="D16" t="s">
        <v>1622</v>
      </c>
      <c r="E16" t="s">
        <v>1182</v>
      </c>
    </row>
    <row r="17" spans="1:5" x14ac:dyDescent="0.25">
      <c r="A17" t="s">
        <v>1591</v>
      </c>
      <c r="B17" t="s">
        <v>1592</v>
      </c>
      <c r="C17" t="s">
        <v>1623</v>
      </c>
      <c r="D17" t="s">
        <v>1624</v>
      </c>
      <c r="E17" t="s">
        <v>1190</v>
      </c>
    </row>
    <row r="18" spans="1:5" x14ac:dyDescent="0.25">
      <c r="A18" t="s">
        <v>1591</v>
      </c>
      <c r="B18" t="s">
        <v>1592</v>
      </c>
      <c r="C18" t="s">
        <v>1625</v>
      </c>
      <c r="D18" t="s">
        <v>1626</v>
      </c>
      <c r="E18" t="s">
        <v>504</v>
      </c>
    </row>
    <row r="19" spans="1:5" x14ac:dyDescent="0.25">
      <c r="A19" t="s">
        <v>1591</v>
      </c>
      <c r="B19" t="s">
        <v>1592</v>
      </c>
      <c r="C19" t="s">
        <v>1627</v>
      </c>
      <c r="D19" t="s">
        <v>1628</v>
      </c>
      <c r="E19" t="s">
        <v>512</v>
      </c>
    </row>
    <row r="20" spans="1:5" x14ac:dyDescent="0.25">
      <c r="A20" t="s">
        <v>1591</v>
      </c>
      <c r="B20" t="s">
        <v>1592</v>
      </c>
      <c r="C20" t="s">
        <v>1629</v>
      </c>
      <c r="D20" t="s">
        <v>1630</v>
      </c>
      <c r="E20" t="s">
        <v>863</v>
      </c>
    </row>
    <row r="21" spans="1:5" x14ac:dyDescent="0.25">
      <c r="A21" t="s">
        <v>1591</v>
      </c>
      <c r="B21" t="s">
        <v>1592</v>
      </c>
      <c r="C21" t="s">
        <v>1631</v>
      </c>
      <c r="D21" t="s">
        <v>1632</v>
      </c>
      <c r="E21" t="s">
        <v>940</v>
      </c>
    </row>
    <row r="22" spans="1:5" x14ac:dyDescent="0.25">
      <c r="A22" t="s">
        <v>1591</v>
      </c>
      <c r="B22" t="s">
        <v>1592</v>
      </c>
      <c r="C22" t="s">
        <v>1633</v>
      </c>
      <c r="D22" t="s">
        <v>1634</v>
      </c>
      <c r="E22" t="s">
        <v>872</v>
      </c>
    </row>
    <row r="23" spans="1:5" x14ac:dyDescent="0.25">
      <c r="A23" t="s">
        <v>1591</v>
      </c>
      <c r="B23" t="s">
        <v>1592</v>
      </c>
      <c r="C23" t="s">
        <v>1635</v>
      </c>
      <c r="D23" t="s">
        <v>1636</v>
      </c>
      <c r="E23" t="s">
        <v>538</v>
      </c>
    </row>
    <row r="24" spans="1:5" x14ac:dyDescent="0.25">
      <c r="A24" t="s">
        <v>1591</v>
      </c>
      <c r="B24" t="s">
        <v>1592</v>
      </c>
      <c r="C24" t="s">
        <v>1637</v>
      </c>
      <c r="D24" t="s">
        <v>1638</v>
      </c>
      <c r="E24" t="s">
        <v>546</v>
      </c>
    </row>
    <row r="25" spans="1:5" x14ac:dyDescent="0.25">
      <c r="A25" t="s">
        <v>1591</v>
      </c>
      <c r="B25" t="s">
        <v>1592</v>
      </c>
      <c r="C25" t="s">
        <v>1639</v>
      </c>
      <c r="D25" t="s">
        <v>1640</v>
      </c>
      <c r="E25" t="s">
        <v>554</v>
      </c>
    </row>
    <row r="26" spans="1:5" x14ac:dyDescent="0.25">
      <c r="A26" t="s">
        <v>1591</v>
      </c>
      <c r="B26" t="s">
        <v>1592</v>
      </c>
      <c r="C26" t="s">
        <v>1641</v>
      </c>
      <c r="D26" t="s">
        <v>1642</v>
      </c>
      <c r="E26" t="s">
        <v>1167</v>
      </c>
    </row>
    <row r="27" spans="1:5" x14ac:dyDescent="0.25">
      <c r="A27" t="s">
        <v>1591</v>
      </c>
      <c r="B27" t="s">
        <v>1592</v>
      </c>
      <c r="C27" t="s">
        <v>1643</v>
      </c>
      <c r="D27" t="s">
        <v>1644</v>
      </c>
      <c r="E27" t="s">
        <v>1175</v>
      </c>
    </row>
    <row r="28" spans="1:5" x14ac:dyDescent="0.25">
      <c r="A28" t="s">
        <v>1591</v>
      </c>
      <c r="B28" t="s">
        <v>1592</v>
      </c>
      <c r="C28" t="s">
        <v>1645</v>
      </c>
      <c r="D28" t="s">
        <v>1646</v>
      </c>
      <c r="E28" t="s">
        <v>1183</v>
      </c>
    </row>
    <row r="29" spans="1:5" x14ac:dyDescent="0.25">
      <c r="A29" t="s">
        <v>1591</v>
      </c>
      <c r="B29" t="s">
        <v>1592</v>
      </c>
      <c r="C29" t="s">
        <v>1647</v>
      </c>
      <c r="D29" t="s">
        <v>1648</v>
      </c>
      <c r="E29" t="s">
        <v>1191</v>
      </c>
    </row>
    <row r="30" spans="1:5" x14ac:dyDescent="0.25">
      <c r="A30" t="s">
        <v>1591</v>
      </c>
      <c r="B30" t="s">
        <v>1592</v>
      </c>
      <c r="C30" t="s">
        <v>1649</v>
      </c>
      <c r="D30" t="s">
        <v>1650</v>
      </c>
      <c r="E30" t="s">
        <v>505</v>
      </c>
    </row>
    <row r="31" spans="1:5" x14ac:dyDescent="0.25">
      <c r="A31" t="s">
        <v>1591</v>
      </c>
      <c r="B31" t="s">
        <v>1592</v>
      </c>
      <c r="C31" t="s">
        <v>1651</v>
      </c>
      <c r="D31" t="s">
        <v>1652</v>
      </c>
      <c r="E31" t="s">
        <v>513</v>
      </c>
    </row>
    <row r="32" spans="1:5" x14ac:dyDescent="0.25">
      <c r="A32" t="s">
        <v>1591</v>
      </c>
      <c r="B32" t="s">
        <v>1592</v>
      </c>
      <c r="C32" t="s">
        <v>1653</v>
      </c>
      <c r="D32" t="s">
        <v>1654</v>
      </c>
      <c r="E32" t="s">
        <v>864</v>
      </c>
    </row>
    <row r="33" spans="1:6" x14ac:dyDescent="0.25">
      <c r="A33" t="s">
        <v>1591</v>
      </c>
      <c r="B33" t="s">
        <v>1592</v>
      </c>
      <c r="C33" t="s">
        <v>1655</v>
      </c>
      <c r="D33" t="s">
        <v>1656</v>
      </c>
      <c r="E33" t="s">
        <v>941</v>
      </c>
    </row>
    <row r="34" spans="1:6" x14ac:dyDescent="0.25">
      <c r="A34" t="s">
        <v>1591</v>
      </c>
      <c r="B34" t="s">
        <v>1592</v>
      </c>
      <c r="C34" t="s">
        <v>1657</v>
      </c>
      <c r="D34" t="s">
        <v>1658</v>
      </c>
      <c r="E34" t="s">
        <v>873</v>
      </c>
    </row>
    <row r="35" spans="1:6" x14ac:dyDescent="0.25">
      <c r="A35" t="s">
        <v>1591</v>
      </c>
      <c r="B35" t="s">
        <v>1592</v>
      </c>
      <c r="C35" t="s">
        <v>1659</v>
      </c>
      <c r="D35" t="s">
        <v>1660</v>
      </c>
      <c r="E35" t="s">
        <v>539</v>
      </c>
    </row>
    <row r="36" spans="1:6" x14ac:dyDescent="0.25">
      <c r="A36" t="s">
        <v>1591</v>
      </c>
      <c r="B36" t="s">
        <v>1592</v>
      </c>
      <c r="C36" t="s">
        <v>1661</v>
      </c>
      <c r="D36" t="s">
        <v>1662</v>
      </c>
      <c r="E36" t="s">
        <v>547</v>
      </c>
    </row>
    <row r="37" spans="1:6" x14ac:dyDescent="0.25">
      <c r="A37" t="s">
        <v>1591</v>
      </c>
      <c r="B37" t="s">
        <v>1592</v>
      </c>
      <c r="C37" t="s">
        <v>1663</v>
      </c>
      <c r="D37" t="s">
        <v>1664</v>
      </c>
      <c r="E37" t="s">
        <v>555</v>
      </c>
    </row>
    <row r="38" spans="1:6" x14ac:dyDescent="0.25">
      <c r="A38" t="s">
        <v>1591</v>
      </c>
      <c r="B38" t="s">
        <v>1592</v>
      </c>
      <c r="C38" t="s">
        <v>1665</v>
      </c>
      <c r="D38" t="s">
        <v>1666</v>
      </c>
      <c r="E38" t="s">
        <v>1168</v>
      </c>
    </row>
    <row r="39" spans="1:6" x14ac:dyDescent="0.25">
      <c r="A39" t="s">
        <v>1591</v>
      </c>
      <c r="B39" t="s">
        <v>1592</v>
      </c>
      <c r="C39" t="s">
        <v>1667</v>
      </c>
      <c r="D39" t="s">
        <v>1668</v>
      </c>
      <c r="E39" t="s">
        <v>1176</v>
      </c>
      <c r="F39" t="s">
        <v>1175</v>
      </c>
    </row>
    <row r="40" spans="1:6" x14ac:dyDescent="0.25">
      <c r="A40" t="s">
        <v>1591</v>
      </c>
      <c r="B40" t="s">
        <v>1592</v>
      </c>
      <c r="C40" t="s">
        <v>1669</v>
      </c>
      <c r="D40" t="s">
        <v>1670</v>
      </c>
      <c r="E40" t="s">
        <v>1184</v>
      </c>
    </row>
    <row r="41" spans="1:6" x14ac:dyDescent="0.25">
      <c r="A41" t="s">
        <v>1591</v>
      </c>
      <c r="B41" t="s">
        <v>1592</v>
      </c>
      <c r="C41" t="s">
        <v>1671</v>
      </c>
      <c r="D41" t="s">
        <v>1672</v>
      </c>
      <c r="E41" t="s">
        <v>1192</v>
      </c>
    </row>
    <row r="42" spans="1:6" x14ac:dyDescent="0.25">
      <c r="A42" t="s">
        <v>1591</v>
      </c>
      <c r="B42" t="s">
        <v>1592</v>
      </c>
      <c r="C42" t="s">
        <v>1673</v>
      </c>
      <c r="D42" t="s">
        <v>1674</v>
      </c>
      <c r="E42" t="s">
        <v>506</v>
      </c>
    </row>
    <row r="43" spans="1:6" x14ac:dyDescent="0.25">
      <c r="A43" t="s">
        <v>1591</v>
      </c>
      <c r="B43" t="s">
        <v>1592</v>
      </c>
      <c r="C43" t="s">
        <v>1675</v>
      </c>
      <c r="D43" t="s">
        <v>1676</v>
      </c>
      <c r="E43" t="s">
        <v>514</v>
      </c>
    </row>
    <row r="44" spans="1:6" x14ac:dyDescent="0.25">
      <c r="A44" t="s">
        <v>1591</v>
      </c>
      <c r="B44" t="s">
        <v>1592</v>
      </c>
      <c r="C44" t="s">
        <v>1677</v>
      </c>
      <c r="D44" t="s">
        <v>1678</v>
      </c>
      <c r="E44" t="s">
        <v>865</v>
      </c>
    </row>
    <row r="45" spans="1:6" x14ac:dyDescent="0.25">
      <c r="A45" t="s">
        <v>1591</v>
      </c>
      <c r="B45" t="s">
        <v>1592</v>
      </c>
      <c r="C45" t="s">
        <v>1679</v>
      </c>
      <c r="D45" t="s">
        <v>1680</v>
      </c>
      <c r="E45" t="s">
        <v>942</v>
      </c>
    </row>
    <row r="46" spans="1:6" x14ac:dyDescent="0.25">
      <c r="A46" t="s">
        <v>1591</v>
      </c>
      <c r="B46" t="s">
        <v>1592</v>
      </c>
      <c r="C46" t="s">
        <v>1681</v>
      </c>
      <c r="D46" t="s">
        <v>1682</v>
      </c>
      <c r="E46" t="s">
        <v>874</v>
      </c>
    </row>
    <row r="47" spans="1:6" x14ac:dyDescent="0.25">
      <c r="A47" t="s">
        <v>1591</v>
      </c>
      <c r="B47" t="s">
        <v>1592</v>
      </c>
      <c r="C47" t="s">
        <v>1683</v>
      </c>
      <c r="D47" t="s">
        <v>1684</v>
      </c>
      <c r="E47" t="s">
        <v>540</v>
      </c>
    </row>
    <row r="48" spans="1:6" x14ac:dyDescent="0.25">
      <c r="A48" t="s">
        <v>1591</v>
      </c>
      <c r="B48" t="s">
        <v>1592</v>
      </c>
      <c r="C48" t="s">
        <v>1685</v>
      </c>
      <c r="D48" t="s">
        <v>1686</v>
      </c>
      <c r="E48" t="s">
        <v>548</v>
      </c>
    </row>
    <row r="49" spans="1:5" x14ac:dyDescent="0.25">
      <c r="A49" t="s">
        <v>1591</v>
      </c>
      <c r="B49" t="s">
        <v>1592</v>
      </c>
      <c r="C49" t="s">
        <v>1687</v>
      </c>
      <c r="D49" t="s">
        <v>1688</v>
      </c>
      <c r="E49" t="s">
        <v>556</v>
      </c>
    </row>
    <row r="50" spans="1:5" x14ac:dyDescent="0.25">
      <c r="A50" t="s">
        <v>1591</v>
      </c>
      <c r="B50" t="s">
        <v>1592</v>
      </c>
      <c r="C50" t="s">
        <v>1689</v>
      </c>
      <c r="D50" t="s">
        <v>1690</v>
      </c>
      <c r="E50" t="s">
        <v>1169</v>
      </c>
    </row>
    <row r="51" spans="1:5" x14ac:dyDescent="0.25">
      <c r="A51" t="s">
        <v>1591</v>
      </c>
      <c r="B51" t="s">
        <v>1592</v>
      </c>
      <c r="C51" t="s">
        <v>1691</v>
      </c>
      <c r="D51" t="s">
        <v>1692</v>
      </c>
      <c r="E51" t="s">
        <v>1177</v>
      </c>
    </row>
    <row r="52" spans="1:5" x14ac:dyDescent="0.25">
      <c r="A52" t="s">
        <v>1591</v>
      </c>
      <c r="B52" t="s">
        <v>1592</v>
      </c>
      <c r="C52" t="s">
        <v>1693</v>
      </c>
      <c r="D52" t="s">
        <v>1694</v>
      </c>
      <c r="E52" t="s">
        <v>1185</v>
      </c>
    </row>
    <row r="53" spans="1:5" x14ac:dyDescent="0.25">
      <c r="A53" t="s">
        <v>1591</v>
      </c>
      <c r="B53" t="s">
        <v>1592</v>
      </c>
      <c r="C53" t="s">
        <v>1695</v>
      </c>
      <c r="D53" t="s">
        <v>1696</v>
      </c>
      <c r="E53" t="s">
        <v>499</v>
      </c>
    </row>
    <row r="54" spans="1:5" x14ac:dyDescent="0.25">
      <c r="A54" t="s">
        <v>1591</v>
      </c>
      <c r="B54" t="s">
        <v>1592</v>
      </c>
      <c r="C54" t="s">
        <v>1697</v>
      </c>
      <c r="D54" t="s">
        <v>1698</v>
      </c>
      <c r="E54" t="s">
        <v>507</v>
      </c>
    </row>
    <row r="55" spans="1:5" x14ac:dyDescent="0.25">
      <c r="A55" t="s">
        <v>1591</v>
      </c>
      <c r="B55" t="s">
        <v>1592</v>
      </c>
      <c r="C55" t="s">
        <v>1699</v>
      </c>
      <c r="D55" t="s">
        <v>1700</v>
      </c>
      <c r="E55" t="s">
        <v>515</v>
      </c>
    </row>
    <row r="56" spans="1:5" x14ac:dyDescent="0.25">
      <c r="A56" t="s">
        <v>1591</v>
      </c>
      <c r="B56" t="s">
        <v>1592</v>
      </c>
      <c r="C56" t="s">
        <v>1701</v>
      </c>
      <c r="D56" t="s">
        <v>1702</v>
      </c>
      <c r="E56" t="s">
        <v>866</v>
      </c>
    </row>
    <row r="57" spans="1:5" x14ac:dyDescent="0.25">
      <c r="A57" t="s">
        <v>1591</v>
      </c>
      <c r="B57" t="s">
        <v>1592</v>
      </c>
      <c r="C57" t="s">
        <v>1703</v>
      </c>
      <c r="D57" t="s">
        <v>1704</v>
      </c>
      <c r="E57" t="s">
        <v>943</v>
      </c>
    </row>
    <row r="58" spans="1:5" x14ac:dyDescent="0.25">
      <c r="A58" t="s">
        <v>1591</v>
      </c>
      <c r="B58" t="s">
        <v>1592</v>
      </c>
      <c r="C58" t="s">
        <v>1705</v>
      </c>
      <c r="D58" t="s">
        <v>1706</v>
      </c>
      <c r="E58" t="s">
        <v>875</v>
      </c>
    </row>
    <row r="59" spans="1:5" x14ac:dyDescent="0.25">
      <c r="A59" t="s">
        <v>1591</v>
      </c>
      <c r="B59" t="s">
        <v>1592</v>
      </c>
      <c r="C59" t="s">
        <v>1707</v>
      </c>
      <c r="D59" t="s">
        <v>1708</v>
      </c>
      <c r="E59" t="s">
        <v>541</v>
      </c>
    </row>
    <row r="60" spans="1:5" x14ac:dyDescent="0.25">
      <c r="A60" t="s">
        <v>1591</v>
      </c>
      <c r="B60" t="s">
        <v>1592</v>
      </c>
      <c r="C60" t="s">
        <v>1709</v>
      </c>
      <c r="D60" t="s">
        <v>1710</v>
      </c>
      <c r="E60" t="s">
        <v>549</v>
      </c>
    </row>
    <row r="61" spans="1:5" x14ac:dyDescent="0.25">
      <c r="A61" t="s">
        <v>1591</v>
      </c>
      <c r="B61" t="s">
        <v>1592</v>
      </c>
      <c r="C61" t="s">
        <v>1711</v>
      </c>
      <c r="D61" t="s">
        <v>1712</v>
      </c>
      <c r="E61" t="s">
        <v>557</v>
      </c>
    </row>
    <row r="62" spans="1:5" x14ac:dyDescent="0.25">
      <c r="A62" t="s">
        <v>1591</v>
      </c>
      <c r="B62" t="s">
        <v>1592</v>
      </c>
      <c r="C62" t="s">
        <v>1713</v>
      </c>
      <c r="D62" t="s">
        <v>1714</v>
      </c>
      <c r="E62" t="s">
        <v>1170</v>
      </c>
    </row>
    <row r="63" spans="1:5" x14ac:dyDescent="0.25">
      <c r="A63" t="s">
        <v>1591</v>
      </c>
      <c r="B63" t="s">
        <v>1592</v>
      </c>
      <c r="C63" t="s">
        <v>1715</v>
      </c>
      <c r="D63" t="s">
        <v>1716</v>
      </c>
      <c r="E63" t="s">
        <v>1178</v>
      </c>
    </row>
    <row r="64" spans="1:5" x14ac:dyDescent="0.25">
      <c r="A64" t="s">
        <v>1591</v>
      </c>
      <c r="B64" t="s">
        <v>1592</v>
      </c>
      <c r="C64" t="s">
        <v>1717</v>
      </c>
      <c r="D64" t="s">
        <v>1718</v>
      </c>
      <c r="E64" t="s">
        <v>1186</v>
      </c>
    </row>
    <row r="65" spans="1:6" x14ac:dyDescent="0.25">
      <c r="A65" t="s">
        <v>1591</v>
      </c>
      <c r="B65" t="s">
        <v>1592</v>
      </c>
      <c r="C65" t="s">
        <v>1719</v>
      </c>
      <c r="D65" t="s">
        <v>1720</v>
      </c>
      <c r="E65" t="s">
        <v>500</v>
      </c>
    </row>
    <row r="66" spans="1:6" x14ac:dyDescent="0.25">
      <c r="A66" t="s">
        <v>1591</v>
      </c>
      <c r="B66" t="s">
        <v>1592</v>
      </c>
      <c r="C66" t="s">
        <v>1721</v>
      </c>
      <c r="D66" t="s">
        <v>1722</v>
      </c>
      <c r="E66" t="s">
        <v>508</v>
      </c>
    </row>
    <row r="67" spans="1:6" x14ac:dyDescent="0.25">
      <c r="A67" t="s">
        <v>1591</v>
      </c>
      <c r="B67" t="s">
        <v>1592</v>
      </c>
      <c r="C67" t="s">
        <v>1723</v>
      </c>
      <c r="D67" t="s">
        <v>1724</v>
      </c>
      <c r="E67" t="s">
        <v>516</v>
      </c>
    </row>
    <row r="68" spans="1:6" x14ac:dyDescent="0.25">
      <c r="A68" t="s">
        <v>1591</v>
      </c>
      <c r="B68" t="s">
        <v>1592</v>
      </c>
      <c r="C68" t="s">
        <v>1725</v>
      </c>
      <c r="D68" t="s">
        <v>1726</v>
      </c>
      <c r="E68" t="s">
        <v>867</v>
      </c>
    </row>
    <row r="69" spans="1:6" x14ac:dyDescent="0.25">
      <c r="A69" t="s">
        <v>1591</v>
      </c>
      <c r="B69" t="s">
        <v>1592</v>
      </c>
      <c r="C69" t="s">
        <v>1727</v>
      </c>
      <c r="D69" t="s">
        <v>1728</v>
      </c>
      <c r="E69" t="s">
        <v>868</v>
      </c>
    </row>
    <row r="70" spans="1:6" x14ac:dyDescent="0.25">
      <c r="A70" t="s">
        <v>1591</v>
      </c>
      <c r="B70" t="s">
        <v>1592</v>
      </c>
      <c r="C70" t="s">
        <v>1729</v>
      </c>
      <c r="D70" t="s">
        <v>1730</v>
      </c>
      <c r="E70" t="s">
        <v>1731</v>
      </c>
    </row>
    <row r="71" spans="1:6" x14ac:dyDescent="0.25">
      <c r="A71" t="s">
        <v>1591</v>
      </c>
      <c r="B71" t="s">
        <v>1592</v>
      </c>
      <c r="C71" t="s">
        <v>1732</v>
      </c>
      <c r="D71" t="s">
        <v>1733</v>
      </c>
      <c r="E71" t="s">
        <v>542</v>
      </c>
    </row>
    <row r="72" spans="1:6" x14ac:dyDescent="0.25">
      <c r="A72" t="s">
        <v>1591</v>
      </c>
      <c r="B72" t="s">
        <v>1592</v>
      </c>
      <c r="C72" t="s">
        <v>1734</v>
      </c>
      <c r="D72" t="s">
        <v>1735</v>
      </c>
      <c r="E72" t="s">
        <v>550</v>
      </c>
    </row>
    <row r="73" spans="1:6" x14ac:dyDescent="0.25">
      <c r="A73" t="s">
        <v>1591</v>
      </c>
      <c r="B73" t="s">
        <v>1592</v>
      </c>
      <c r="C73" t="s">
        <v>1736</v>
      </c>
      <c r="D73" t="s">
        <v>1737</v>
      </c>
      <c r="E73" t="s">
        <v>558</v>
      </c>
    </row>
    <row r="74" spans="1:6" x14ac:dyDescent="0.25">
      <c r="A74" t="s">
        <v>1591</v>
      </c>
      <c r="B74" t="s">
        <v>1592</v>
      </c>
      <c r="C74" t="s">
        <v>1738</v>
      </c>
      <c r="D74" t="s">
        <v>1739</v>
      </c>
      <c r="E74" t="s">
        <v>1171</v>
      </c>
    </row>
    <row r="75" spans="1:6" x14ac:dyDescent="0.25">
      <c r="A75" t="s">
        <v>1591</v>
      </c>
      <c r="B75" t="s">
        <v>1592</v>
      </c>
      <c r="C75" t="s">
        <v>1740</v>
      </c>
      <c r="D75" t="s">
        <v>1741</v>
      </c>
      <c r="E75" t="s">
        <v>1179</v>
      </c>
    </row>
    <row r="76" spans="1:6" x14ac:dyDescent="0.25">
      <c r="A76" t="s">
        <v>1591</v>
      </c>
      <c r="B76" t="s">
        <v>1592</v>
      </c>
      <c r="C76" t="s">
        <v>1742</v>
      </c>
      <c r="D76" t="s">
        <v>1743</v>
      </c>
      <c r="E76" t="s">
        <v>1187</v>
      </c>
    </row>
    <row r="77" spans="1:6" x14ac:dyDescent="0.25">
      <c r="A77" t="s">
        <v>1591</v>
      </c>
      <c r="B77" t="s">
        <v>1592</v>
      </c>
      <c r="C77" t="s">
        <v>1744</v>
      </c>
      <c r="D77" t="s">
        <v>1745</v>
      </c>
      <c r="E77" t="s">
        <v>501</v>
      </c>
    </row>
    <row r="78" spans="1:6" x14ac:dyDescent="0.25">
      <c r="A78" t="s">
        <v>1591</v>
      </c>
      <c r="B78" t="s">
        <v>1592</v>
      </c>
      <c r="C78" t="s">
        <v>1746</v>
      </c>
      <c r="D78" t="s">
        <v>1747</v>
      </c>
      <c r="E78" t="s">
        <v>509</v>
      </c>
    </row>
    <row r="79" spans="1:6" x14ac:dyDescent="0.25">
      <c r="A79" t="s">
        <v>1591</v>
      </c>
      <c r="B79" t="s">
        <v>1592</v>
      </c>
      <c r="C79" t="s">
        <v>1748</v>
      </c>
      <c r="D79" t="s">
        <v>1749</v>
      </c>
      <c r="E79" t="s">
        <v>517</v>
      </c>
    </row>
    <row r="80" spans="1:6" x14ac:dyDescent="0.25">
      <c r="A80" t="s">
        <v>1591</v>
      </c>
      <c r="B80" t="s">
        <v>1592</v>
      </c>
      <c r="C80" t="s">
        <v>1750</v>
      </c>
      <c r="D80" t="s">
        <v>1751</v>
      </c>
      <c r="E80" t="s">
        <v>937</v>
      </c>
      <c r="F80" t="s">
        <v>939</v>
      </c>
    </row>
    <row r="81" spans="1:5" x14ac:dyDescent="0.25">
      <c r="A81" t="s">
        <v>1591</v>
      </c>
      <c r="B81" t="s">
        <v>1592</v>
      </c>
      <c r="C81" t="s">
        <v>1752</v>
      </c>
      <c r="D81" t="s">
        <v>1753</v>
      </c>
      <c r="E81" t="s">
        <v>869</v>
      </c>
    </row>
    <row r="82" spans="1:5" x14ac:dyDescent="0.25">
      <c r="A82" t="s">
        <v>1591</v>
      </c>
      <c r="B82" t="s">
        <v>1592</v>
      </c>
      <c r="C82" t="s">
        <v>1754</v>
      </c>
      <c r="D82" t="s">
        <v>1755</v>
      </c>
      <c r="E82" t="s">
        <v>1756</v>
      </c>
    </row>
    <row r="83" spans="1:5" x14ac:dyDescent="0.25">
      <c r="A83" t="s">
        <v>1591</v>
      </c>
      <c r="B83" t="s">
        <v>1592</v>
      </c>
      <c r="C83" t="s">
        <v>1757</v>
      </c>
      <c r="D83" t="s">
        <v>1758</v>
      </c>
      <c r="E83" t="s">
        <v>543</v>
      </c>
    </row>
    <row r="84" spans="1:5" x14ac:dyDescent="0.25">
      <c r="A84" t="s">
        <v>1591</v>
      </c>
      <c r="B84" t="s">
        <v>1592</v>
      </c>
      <c r="C84" t="s">
        <v>1759</v>
      </c>
      <c r="D84" t="s">
        <v>1760</v>
      </c>
      <c r="E84" t="s">
        <v>551</v>
      </c>
    </row>
    <row r="85" spans="1:5" x14ac:dyDescent="0.25">
      <c r="A85" t="s">
        <v>1591</v>
      </c>
      <c r="B85" t="s">
        <v>1592</v>
      </c>
      <c r="C85" t="s">
        <v>1761</v>
      </c>
      <c r="D85" t="s">
        <v>1762</v>
      </c>
      <c r="E85" t="s">
        <v>559</v>
      </c>
    </row>
    <row r="86" spans="1:5" x14ac:dyDescent="0.25">
      <c r="A86" t="s">
        <v>1591</v>
      </c>
      <c r="B86" t="s">
        <v>1592</v>
      </c>
      <c r="C86" t="s">
        <v>1763</v>
      </c>
      <c r="D86" t="s">
        <v>1764</v>
      </c>
      <c r="E86" t="s">
        <v>1172</v>
      </c>
    </row>
    <row r="87" spans="1:5" x14ac:dyDescent="0.25">
      <c r="A87" t="s">
        <v>1591</v>
      </c>
      <c r="B87" t="s">
        <v>1592</v>
      </c>
      <c r="C87" t="s">
        <v>1765</v>
      </c>
      <c r="D87" t="s">
        <v>1766</v>
      </c>
      <c r="E87" t="s">
        <v>1180</v>
      </c>
    </row>
    <row r="88" spans="1:5" x14ac:dyDescent="0.25">
      <c r="A88" t="s">
        <v>1591</v>
      </c>
      <c r="B88" t="s">
        <v>1592</v>
      </c>
      <c r="C88" t="s">
        <v>1767</v>
      </c>
      <c r="D88" t="s">
        <v>1768</v>
      </c>
      <c r="E88" t="s">
        <v>1188</v>
      </c>
    </row>
    <row r="89" spans="1:5" x14ac:dyDescent="0.25">
      <c r="A89" t="s">
        <v>1591</v>
      </c>
      <c r="B89" t="s">
        <v>1592</v>
      </c>
      <c r="C89" t="s">
        <v>1769</v>
      </c>
      <c r="D89" t="s">
        <v>1770</v>
      </c>
      <c r="E89" t="s">
        <v>502</v>
      </c>
    </row>
    <row r="90" spans="1:5" x14ac:dyDescent="0.25">
      <c r="A90" t="s">
        <v>1591</v>
      </c>
      <c r="B90" t="s">
        <v>1592</v>
      </c>
      <c r="C90" t="s">
        <v>1771</v>
      </c>
      <c r="D90" t="s">
        <v>1772</v>
      </c>
      <c r="E90" t="s">
        <v>510</v>
      </c>
    </row>
    <row r="91" spans="1:5" x14ac:dyDescent="0.25">
      <c r="A91" t="s">
        <v>1591</v>
      </c>
      <c r="B91" t="s">
        <v>1592</v>
      </c>
      <c r="C91" t="s">
        <v>1773</v>
      </c>
      <c r="D91" t="s">
        <v>1774</v>
      </c>
      <c r="E91" t="s">
        <v>861</v>
      </c>
    </row>
    <row r="92" spans="1:5" x14ac:dyDescent="0.25">
      <c r="A92" t="s">
        <v>1591</v>
      </c>
      <c r="B92" t="s">
        <v>1592</v>
      </c>
      <c r="C92" t="s">
        <v>1775</v>
      </c>
      <c r="D92" t="s">
        <v>1776</v>
      </c>
      <c r="E92" t="s">
        <v>938</v>
      </c>
    </row>
    <row r="93" spans="1:5" x14ac:dyDescent="0.25">
      <c r="A93" t="s">
        <v>1591</v>
      </c>
      <c r="B93" t="s">
        <v>1592</v>
      </c>
      <c r="C93" t="s">
        <v>1777</v>
      </c>
      <c r="D93" t="s">
        <v>1778</v>
      </c>
      <c r="E93" t="s">
        <v>870</v>
      </c>
    </row>
    <row r="94" spans="1:5" x14ac:dyDescent="0.25">
      <c r="A94" t="s">
        <v>1591</v>
      </c>
      <c r="B94" t="s">
        <v>1592</v>
      </c>
      <c r="C94" t="s">
        <v>1779</v>
      </c>
      <c r="D94" t="s">
        <v>1780</v>
      </c>
      <c r="E94" t="s">
        <v>1781</v>
      </c>
    </row>
    <row r="95" spans="1:5" x14ac:dyDescent="0.25">
      <c r="A95" t="s">
        <v>1591</v>
      </c>
      <c r="B95" t="s">
        <v>1592</v>
      </c>
      <c r="C95" t="s">
        <v>1782</v>
      </c>
      <c r="D95" t="s">
        <v>1783</v>
      </c>
      <c r="E95" t="s">
        <v>544</v>
      </c>
    </row>
    <row r="96" spans="1:5" x14ac:dyDescent="0.25">
      <c r="A96" t="s">
        <v>1591</v>
      </c>
      <c r="B96" t="s">
        <v>1592</v>
      </c>
      <c r="C96" t="s">
        <v>1784</v>
      </c>
      <c r="D96" t="s">
        <v>1785</v>
      </c>
      <c r="E96" t="s">
        <v>552</v>
      </c>
    </row>
    <row r="97" spans="1:5" x14ac:dyDescent="0.25">
      <c r="A97" t="s">
        <v>1591</v>
      </c>
      <c r="B97" t="s">
        <v>1592</v>
      </c>
      <c r="C97" t="s">
        <v>1786</v>
      </c>
      <c r="D97" t="s">
        <v>1787</v>
      </c>
      <c r="E97" t="s">
        <v>560</v>
      </c>
    </row>
    <row r="98" spans="1:5" x14ac:dyDescent="0.25">
      <c r="A98" t="s">
        <v>1788</v>
      </c>
      <c r="B98" t="s">
        <v>1789</v>
      </c>
      <c r="C98" t="s">
        <v>1593</v>
      </c>
      <c r="D98" t="s">
        <v>1594</v>
      </c>
      <c r="E98" t="s">
        <v>561</v>
      </c>
    </row>
    <row r="99" spans="1:5" x14ac:dyDescent="0.25">
      <c r="A99" t="s">
        <v>1788</v>
      </c>
      <c r="B99" t="s">
        <v>1789</v>
      </c>
      <c r="C99" t="s">
        <v>1595</v>
      </c>
      <c r="D99" t="s">
        <v>1596</v>
      </c>
      <c r="E99" t="s">
        <v>569</v>
      </c>
    </row>
    <row r="100" spans="1:5" x14ac:dyDescent="0.25">
      <c r="A100" t="s">
        <v>1788</v>
      </c>
      <c r="B100" t="s">
        <v>1789</v>
      </c>
      <c r="C100" t="s">
        <v>1597</v>
      </c>
      <c r="D100" t="s">
        <v>1598</v>
      </c>
      <c r="E100" t="s">
        <v>883</v>
      </c>
    </row>
    <row r="101" spans="1:5" x14ac:dyDescent="0.25">
      <c r="A101" t="s">
        <v>1788</v>
      </c>
      <c r="B101" t="s">
        <v>1789</v>
      </c>
      <c r="C101" t="s">
        <v>1599</v>
      </c>
      <c r="D101" t="s">
        <v>1600</v>
      </c>
      <c r="E101" t="s">
        <v>891</v>
      </c>
    </row>
    <row r="102" spans="1:5" x14ac:dyDescent="0.25">
      <c r="A102" t="s">
        <v>1788</v>
      </c>
      <c r="B102" t="s">
        <v>1789</v>
      </c>
      <c r="C102" t="s">
        <v>1601</v>
      </c>
      <c r="D102" t="s">
        <v>1602</v>
      </c>
      <c r="E102" t="s">
        <v>769</v>
      </c>
    </row>
    <row r="103" spans="1:5" x14ac:dyDescent="0.25">
      <c r="A103" t="s">
        <v>1788</v>
      </c>
      <c r="B103" t="s">
        <v>1789</v>
      </c>
      <c r="C103" t="s">
        <v>1603</v>
      </c>
      <c r="D103" t="s">
        <v>1604</v>
      </c>
      <c r="E103" t="s">
        <v>572</v>
      </c>
    </row>
    <row r="104" spans="1:5" x14ac:dyDescent="0.25">
      <c r="A104" t="s">
        <v>1788</v>
      </c>
      <c r="B104" t="s">
        <v>1789</v>
      </c>
      <c r="C104" t="s">
        <v>1605</v>
      </c>
      <c r="D104" t="s">
        <v>1606</v>
      </c>
      <c r="E104" t="s">
        <v>580</v>
      </c>
    </row>
    <row r="105" spans="1:5" x14ac:dyDescent="0.25">
      <c r="A105" t="s">
        <v>1788</v>
      </c>
      <c r="B105" t="s">
        <v>1789</v>
      </c>
      <c r="C105" t="s">
        <v>1607</v>
      </c>
      <c r="D105" t="s">
        <v>1608</v>
      </c>
      <c r="E105" t="s">
        <v>586</v>
      </c>
    </row>
    <row r="106" spans="1:5" x14ac:dyDescent="0.25">
      <c r="A106" t="s">
        <v>1788</v>
      </c>
      <c r="B106" t="s">
        <v>1789</v>
      </c>
      <c r="C106" t="s">
        <v>1609</v>
      </c>
      <c r="D106" t="s">
        <v>1610</v>
      </c>
      <c r="E106" t="s">
        <v>593</v>
      </c>
    </row>
    <row r="107" spans="1:5" x14ac:dyDescent="0.25">
      <c r="A107" t="s">
        <v>1788</v>
      </c>
      <c r="B107" t="s">
        <v>1789</v>
      </c>
      <c r="C107" t="s">
        <v>1611</v>
      </c>
      <c r="D107" t="s">
        <v>1612</v>
      </c>
      <c r="E107" t="s">
        <v>601</v>
      </c>
    </row>
    <row r="108" spans="1:5" x14ac:dyDescent="0.25">
      <c r="A108" t="s">
        <v>1788</v>
      </c>
      <c r="B108" t="s">
        <v>1789</v>
      </c>
      <c r="C108" t="s">
        <v>1613</v>
      </c>
      <c r="D108" t="s">
        <v>1614</v>
      </c>
      <c r="E108" t="s">
        <v>997</v>
      </c>
    </row>
    <row r="109" spans="1:5" x14ac:dyDescent="0.25">
      <c r="A109" t="s">
        <v>1788</v>
      </c>
      <c r="B109" t="s">
        <v>1789</v>
      </c>
      <c r="C109" t="s">
        <v>1615</v>
      </c>
      <c r="D109" t="s">
        <v>1616</v>
      </c>
      <c r="E109" t="s">
        <v>1005</v>
      </c>
    </row>
    <row r="110" spans="1:5" x14ac:dyDescent="0.25">
      <c r="A110" t="s">
        <v>1788</v>
      </c>
      <c r="B110" t="s">
        <v>1789</v>
      </c>
      <c r="C110" t="s">
        <v>1617</v>
      </c>
      <c r="D110" t="s">
        <v>1618</v>
      </c>
      <c r="E110" t="s">
        <v>562</v>
      </c>
    </row>
    <row r="111" spans="1:5" x14ac:dyDescent="0.25">
      <c r="A111" t="s">
        <v>1788</v>
      </c>
      <c r="B111" t="s">
        <v>1789</v>
      </c>
      <c r="C111" t="s">
        <v>1619</v>
      </c>
      <c r="D111" t="s">
        <v>1620</v>
      </c>
      <c r="E111" t="s">
        <v>876</v>
      </c>
    </row>
    <row r="112" spans="1:5" x14ac:dyDescent="0.25">
      <c r="A112" t="s">
        <v>1788</v>
      </c>
      <c r="B112" t="s">
        <v>1789</v>
      </c>
      <c r="C112" t="s">
        <v>1621</v>
      </c>
      <c r="D112" t="s">
        <v>1622</v>
      </c>
      <c r="E112" t="s">
        <v>884</v>
      </c>
    </row>
    <row r="113" spans="1:5" x14ac:dyDescent="0.25">
      <c r="A113" t="s">
        <v>1788</v>
      </c>
      <c r="B113" t="s">
        <v>1789</v>
      </c>
      <c r="C113" t="s">
        <v>1623</v>
      </c>
      <c r="D113" t="s">
        <v>1624</v>
      </c>
      <c r="E113" t="s">
        <v>892</v>
      </c>
    </row>
    <row r="114" spans="1:5" x14ac:dyDescent="0.25">
      <c r="A114" t="s">
        <v>1788</v>
      </c>
      <c r="B114" t="s">
        <v>1789</v>
      </c>
      <c r="C114" t="s">
        <v>1625</v>
      </c>
      <c r="D114" t="s">
        <v>1626</v>
      </c>
      <c r="E114" t="s">
        <v>770</v>
      </c>
    </row>
    <row r="115" spans="1:5" x14ac:dyDescent="0.25">
      <c r="A115" t="s">
        <v>1788</v>
      </c>
      <c r="B115" t="s">
        <v>1789</v>
      </c>
      <c r="C115" t="s">
        <v>1627</v>
      </c>
      <c r="D115" t="s">
        <v>1628</v>
      </c>
      <c r="E115" t="s">
        <v>573</v>
      </c>
    </row>
    <row r="116" spans="1:5" x14ac:dyDescent="0.25">
      <c r="A116" t="s">
        <v>1788</v>
      </c>
      <c r="B116" t="s">
        <v>1789</v>
      </c>
      <c r="C116" t="s">
        <v>1629</v>
      </c>
      <c r="D116" t="s">
        <v>1630</v>
      </c>
      <c r="E116" t="s">
        <v>581</v>
      </c>
    </row>
    <row r="117" spans="1:5" x14ac:dyDescent="0.25">
      <c r="A117" t="s">
        <v>1788</v>
      </c>
      <c r="B117" t="s">
        <v>1789</v>
      </c>
      <c r="C117" t="s">
        <v>1631</v>
      </c>
      <c r="D117" t="s">
        <v>1632</v>
      </c>
      <c r="E117" t="s">
        <v>587</v>
      </c>
    </row>
    <row r="118" spans="1:5" x14ac:dyDescent="0.25">
      <c r="A118" t="s">
        <v>1788</v>
      </c>
      <c r="B118" t="s">
        <v>1789</v>
      </c>
      <c r="C118" t="s">
        <v>1633</v>
      </c>
      <c r="D118" t="s">
        <v>1634</v>
      </c>
      <c r="E118" t="s">
        <v>594</v>
      </c>
    </row>
    <row r="119" spans="1:5" x14ac:dyDescent="0.25">
      <c r="A119" t="s">
        <v>1788</v>
      </c>
      <c r="B119" t="s">
        <v>1789</v>
      </c>
      <c r="C119" t="s">
        <v>1635</v>
      </c>
      <c r="D119" t="s">
        <v>1636</v>
      </c>
      <c r="E119" t="s">
        <v>990</v>
      </c>
    </row>
    <row r="120" spans="1:5" x14ac:dyDescent="0.25">
      <c r="A120" t="s">
        <v>1788</v>
      </c>
      <c r="B120" t="s">
        <v>1789</v>
      </c>
      <c r="C120" t="s">
        <v>1637</v>
      </c>
      <c r="D120" t="s">
        <v>1638</v>
      </c>
      <c r="E120" t="s">
        <v>998</v>
      </c>
    </row>
    <row r="121" spans="1:5" x14ac:dyDescent="0.25">
      <c r="A121" t="s">
        <v>1788</v>
      </c>
      <c r="B121" t="s">
        <v>1789</v>
      </c>
      <c r="C121" t="s">
        <v>1639</v>
      </c>
      <c r="D121" t="s">
        <v>1640</v>
      </c>
      <c r="E121" t="s">
        <v>1006</v>
      </c>
    </row>
    <row r="122" spans="1:5" x14ac:dyDescent="0.25">
      <c r="A122" t="s">
        <v>1788</v>
      </c>
      <c r="B122" t="s">
        <v>1789</v>
      </c>
      <c r="C122" t="s">
        <v>1641</v>
      </c>
      <c r="D122" t="s">
        <v>1642</v>
      </c>
      <c r="E122" t="s">
        <v>563</v>
      </c>
    </row>
    <row r="123" spans="1:5" x14ac:dyDescent="0.25">
      <c r="A123" t="s">
        <v>1788</v>
      </c>
      <c r="B123" t="s">
        <v>1789</v>
      </c>
      <c r="C123" t="s">
        <v>1643</v>
      </c>
      <c r="D123" t="s">
        <v>1644</v>
      </c>
      <c r="E123" t="s">
        <v>877</v>
      </c>
    </row>
    <row r="124" spans="1:5" x14ac:dyDescent="0.25">
      <c r="A124" t="s">
        <v>1788</v>
      </c>
      <c r="B124" t="s">
        <v>1789</v>
      </c>
      <c r="C124" t="s">
        <v>1645</v>
      </c>
      <c r="D124" t="s">
        <v>1646</v>
      </c>
      <c r="E124" t="s">
        <v>885</v>
      </c>
    </row>
    <row r="125" spans="1:5" x14ac:dyDescent="0.25">
      <c r="A125" t="s">
        <v>1788</v>
      </c>
      <c r="B125" t="s">
        <v>1789</v>
      </c>
      <c r="C125" t="s">
        <v>1647</v>
      </c>
      <c r="D125" t="s">
        <v>1648</v>
      </c>
      <c r="E125" t="s">
        <v>893</v>
      </c>
    </row>
    <row r="126" spans="1:5" x14ac:dyDescent="0.25">
      <c r="A126" t="s">
        <v>1788</v>
      </c>
      <c r="B126" t="s">
        <v>1789</v>
      </c>
      <c r="C126" t="s">
        <v>1649</v>
      </c>
      <c r="D126" t="s">
        <v>1650</v>
      </c>
      <c r="E126" t="s">
        <v>771</v>
      </c>
    </row>
    <row r="127" spans="1:5" x14ac:dyDescent="0.25">
      <c r="A127" t="s">
        <v>1788</v>
      </c>
      <c r="B127" t="s">
        <v>1789</v>
      </c>
      <c r="C127" t="s">
        <v>1651</v>
      </c>
      <c r="D127" t="s">
        <v>1652</v>
      </c>
      <c r="E127" t="s">
        <v>574</v>
      </c>
    </row>
    <row r="128" spans="1:5" x14ac:dyDescent="0.25">
      <c r="A128" t="s">
        <v>1788</v>
      </c>
      <c r="B128" t="s">
        <v>1789</v>
      </c>
      <c r="C128" t="s">
        <v>1653</v>
      </c>
      <c r="D128" t="s">
        <v>1654</v>
      </c>
      <c r="E128" t="s">
        <v>1790</v>
      </c>
    </row>
    <row r="129" spans="1:5" x14ac:dyDescent="0.25">
      <c r="A129" t="s">
        <v>1788</v>
      </c>
      <c r="B129" t="s">
        <v>1789</v>
      </c>
      <c r="C129" t="s">
        <v>1655</v>
      </c>
      <c r="D129" t="s">
        <v>1656</v>
      </c>
      <c r="E129" t="s">
        <v>588</v>
      </c>
    </row>
    <row r="130" spans="1:5" x14ac:dyDescent="0.25">
      <c r="A130" t="s">
        <v>1788</v>
      </c>
      <c r="B130" t="s">
        <v>1789</v>
      </c>
      <c r="C130" t="s">
        <v>1657</v>
      </c>
      <c r="D130" t="s">
        <v>1658</v>
      </c>
      <c r="E130" t="s">
        <v>595</v>
      </c>
    </row>
    <row r="131" spans="1:5" x14ac:dyDescent="0.25">
      <c r="A131" t="s">
        <v>1788</v>
      </c>
      <c r="B131" t="s">
        <v>1789</v>
      </c>
      <c r="C131" t="s">
        <v>1659</v>
      </c>
      <c r="D131" t="s">
        <v>1660</v>
      </c>
      <c r="E131" t="s">
        <v>991</v>
      </c>
    </row>
    <row r="132" spans="1:5" x14ac:dyDescent="0.25">
      <c r="A132" t="s">
        <v>1788</v>
      </c>
      <c r="B132" t="s">
        <v>1789</v>
      </c>
      <c r="C132" t="s">
        <v>1661</v>
      </c>
      <c r="D132" t="s">
        <v>1662</v>
      </c>
      <c r="E132" t="s">
        <v>999</v>
      </c>
    </row>
    <row r="133" spans="1:5" x14ac:dyDescent="0.25">
      <c r="A133" t="s">
        <v>1788</v>
      </c>
      <c r="B133" t="s">
        <v>1789</v>
      </c>
      <c r="C133" t="s">
        <v>1663</v>
      </c>
      <c r="D133" t="s">
        <v>1664</v>
      </c>
      <c r="E133" t="s">
        <v>1007</v>
      </c>
    </row>
    <row r="134" spans="1:5" x14ac:dyDescent="0.25">
      <c r="A134" t="s">
        <v>1788</v>
      </c>
      <c r="B134" t="s">
        <v>1789</v>
      </c>
      <c r="C134" t="s">
        <v>1665</v>
      </c>
      <c r="D134" t="s">
        <v>1666</v>
      </c>
      <c r="E134" t="s">
        <v>564</v>
      </c>
    </row>
    <row r="135" spans="1:5" x14ac:dyDescent="0.25">
      <c r="A135" t="s">
        <v>1788</v>
      </c>
      <c r="B135" t="s">
        <v>1789</v>
      </c>
      <c r="C135" t="s">
        <v>1667</v>
      </c>
      <c r="D135" t="s">
        <v>1668</v>
      </c>
      <c r="E135" t="s">
        <v>878</v>
      </c>
    </row>
    <row r="136" spans="1:5" x14ac:dyDescent="0.25">
      <c r="A136" t="s">
        <v>1788</v>
      </c>
      <c r="B136" t="s">
        <v>1789</v>
      </c>
      <c r="C136" t="s">
        <v>1669</v>
      </c>
      <c r="D136" t="s">
        <v>1670</v>
      </c>
      <c r="E136" t="s">
        <v>886</v>
      </c>
    </row>
    <row r="137" spans="1:5" x14ac:dyDescent="0.25">
      <c r="A137" t="s">
        <v>1788</v>
      </c>
      <c r="B137" t="s">
        <v>1789</v>
      </c>
      <c r="C137" t="s">
        <v>1671</v>
      </c>
      <c r="D137" t="s">
        <v>1672</v>
      </c>
      <c r="E137" t="s">
        <v>765</v>
      </c>
    </row>
    <row r="138" spans="1:5" x14ac:dyDescent="0.25">
      <c r="A138" t="s">
        <v>1788</v>
      </c>
      <c r="B138" t="s">
        <v>1789</v>
      </c>
      <c r="C138" t="s">
        <v>1673</v>
      </c>
      <c r="D138" t="s">
        <v>1674</v>
      </c>
      <c r="E138" t="s">
        <v>772</v>
      </c>
    </row>
    <row r="139" spans="1:5" x14ac:dyDescent="0.25">
      <c r="A139" t="s">
        <v>1788</v>
      </c>
      <c r="B139" t="s">
        <v>1789</v>
      </c>
      <c r="C139" t="s">
        <v>1675</v>
      </c>
      <c r="D139" t="s">
        <v>1676</v>
      </c>
      <c r="E139" t="s">
        <v>575</v>
      </c>
    </row>
    <row r="140" spans="1:5" x14ac:dyDescent="0.25">
      <c r="A140" t="s">
        <v>1788</v>
      </c>
      <c r="B140" t="s">
        <v>1789</v>
      </c>
      <c r="C140" t="s">
        <v>1677</v>
      </c>
      <c r="D140" t="s">
        <v>1678</v>
      </c>
      <c r="E140" t="s">
        <v>582</v>
      </c>
    </row>
    <row r="141" spans="1:5" x14ac:dyDescent="0.25">
      <c r="A141" t="s">
        <v>1788</v>
      </c>
      <c r="B141" t="s">
        <v>1789</v>
      </c>
      <c r="C141" t="s">
        <v>1679</v>
      </c>
      <c r="D141" t="s">
        <v>1680</v>
      </c>
      <c r="E141" t="s">
        <v>589</v>
      </c>
    </row>
    <row r="142" spans="1:5" x14ac:dyDescent="0.25">
      <c r="A142" t="s">
        <v>1788</v>
      </c>
      <c r="B142" t="s">
        <v>1789</v>
      </c>
      <c r="C142" t="s">
        <v>1681</v>
      </c>
      <c r="D142" t="s">
        <v>1682</v>
      </c>
      <c r="E142" t="s">
        <v>596</v>
      </c>
    </row>
    <row r="143" spans="1:5" x14ac:dyDescent="0.25">
      <c r="A143" t="s">
        <v>1788</v>
      </c>
      <c r="B143" t="s">
        <v>1789</v>
      </c>
      <c r="C143" t="s">
        <v>1683</v>
      </c>
      <c r="D143" t="s">
        <v>1684</v>
      </c>
      <c r="E143" t="s">
        <v>992</v>
      </c>
    </row>
    <row r="144" spans="1:5" x14ac:dyDescent="0.25">
      <c r="A144" t="s">
        <v>1788</v>
      </c>
      <c r="B144" t="s">
        <v>1789</v>
      </c>
      <c r="C144" t="s">
        <v>1685</v>
      </c>
      <c r="D144" t="s">
        <v>1686</v>
      </c>
      <c r="E144" t="s">
        <v>1000</v>
      </c>
    </row>
    <row r="145" spans="1:5" x14ac:dyDescent="0.25">
      <c r="A145" t="s">
        <v>1788</v>
      </c>
      <c r="B145" t="s">
        <v>1789</v>
      </c>
      <c r="C145" t="s">
        <v>1687</v>
      </c>
      <c r="D145" t="s">
        <v>1688</v>
      </c>
      <c r="E145" t="s">
        <v>1008</v>
      </c>
    </row>
    <row r="146" spans="1:5" x14ac:dyDescent="0.25">
      <c r="A146" t="s">
        <v>1788</v>
      </c>
      <c r="B146" t="s">
        <v>1789</v>
      </c>
      <c r="C146" t="s">
        <v>1689</v>
      </c>
      <c r="D146" t="s">
        <v>1690</v>
      </c>
      <c r="E146" t="s">
        <v>565</v>
      </c>
    </row>
    <row r="147" spans="1:5" x14ac:dyDescent="0.25">
      <c r="A147" t="s">
        <v>1788</v>
      </c>
      <c r="B147" t="s">
        <v>1789</v>
      </c>
      <c r="C147" t="s">
        <v>1691</v>
      </c>
      <c r="D147" t="s">
        <v>1692</v>
      </c>
      <c r="E147" t="s">
        <v>879</v>
      </c>
    </row>
    <row r="148" spans="1:5" x14ac:dyDescent="0.25">
      <c r="A148" t="s">
        <v>1788</v>
      </c>
      <c r="B148" t="s">
        <v>1789</v>
      </c>
      <c r="C148" t="s">
        <v>1693</v>
      </c>
      <c r="D148" t="s">
        <v>1694</v>
      </c>
      <c r="E148" t="s">
        <v>887</v>
      </c>
    </row>
    <row r="149" spans="1:5" x14ac:dyDescent="0.25">
      <c r="A149" t="s">
        <v>1788</v>
      </c>
      <c r="B149" t="s">
        <v>1789</v>
      </c>
      <c r="C149" t="s">
        <v>1695</v>
      </c>
      <c r="D149" t="s">
        <v>1696</v>
      </c>
      <c r="E149" t="s">
        <v>766</v>
      </c>
    </row>
    <row r="150" spans="1:5" x14ac:dyDescent="0.25">
      <c r="A150" t="s">
        <v>1788</v>
      </c>
      <c r="B150" t="s">
        <v>1789</v>
      </c>
      <c r="C150" t="s">
        <v>1697</v>
      </c>
      <c r="D150" t="s">
        <v>1698</v>
      </c>
      <c r="E150" t="s">
        <v>773</v>
      </c>
    </row>
    <row r="151" spans="1:5" x14ac:dyDescent="0.25">
      <c r="A151" t="s">
        <v>1788</v>
      </c>
      <c r="B151" t="s">
        <v>1789</v>
      </c>
      <c r="C151" t="s">
        <v>1699</v>
      </c>
      <c r="D151" t="s">
        <v>1700</v>
      </c>
      <c r="E151" t="s">
        <v>576</v>
      </c>
    </row>
    <row r="152" spans="1:5" x14ac:dyDescent="0.25">
      <c r="A152" t="s">
        <v>1788</v>
      </c>
      <c r="B152" t="s">
        <v>1789</v>
      </c>
      <c r="C152" t="s">
        <v>1701</v>
      </c>
      <c r="D152" t="s">
        <v>1702</v>
      </c>
      <c r="E152" t="s">
        <v>583</v>
      </c>
    </row>
    <row r="153" spans="1:5" x14ac:dyDescent="0.25">
      <c r="A153" t="s">
        <v>1788</v>
      </c>
      <c r="B153" t="s">
        <v>1789</v>
      </c>
      <c r="C153" t="s">
        <v>1703</v>
      </c>
      <c r="D153" t="s">
        <v>1704</v>
      </c>
      <c r="E153" t="s">
        <v>590</v>
      </c>
    </row>
    <row r="154" spans="1:5" x14ac:dyDescent="0.25">
      <c r="A154" t="s">
        <v>1788</v>
      </c>
      <c r="B154" t="s">
        <v>1789</v>
      </c>
      <c r="C154" t="s">
        <v>1705</v>
      </c>
      <c r="D154" t="s">
        <v>1706</v>
      </c>
      <c r="E154" t="s">
        <v>597</v>
      </c>
    </row>
    <row r="155" spans="1:5" x14ac:dyDescent="0.25">
      <c r="A155" t="s">
        <v>1788</v>
      </c>
      <c r="B155" t="s">
        <v>1789</v>
      </c>
      <c r="C155" t="s">
        <v>1707</v>
      </c>
      <c r="D155" t="s">
        <v>1708</v>
      </c>
      <c r="E155" t="s">
        <v>993</v>
      </c>
    </row>
    <row r="156" spans="1:5" x14ac:dyDescent="0.25">
      <c r="A156" t="s">
        <v>1788</v>
      </c>
      <c r="B156" t="s">
        <v>1789</v>
      </c>
      <c r="C156" t="s">
        <v>1709</v>
      </c>
      <c r="D156" t="s">
        <v>1710</v>
      </c>
      <c r="E156" t="s">
        <v>1001</v>
      </c>
    </row>
    <row r="157" spans="1:5" x14ac:dyDescent="0.25">
      <c r="A157" t="s">
        <v>1788</v>
      </c>
      <c r="B157" t="s">
        <v>1789</v>
      </c>
      <c r="C157" t="s">
        <v>1711</v>
      </c>
      <c r="D157" t="s">
        <v>1712</v>
      </c>
      <c r="E157" t="s">
        <v>1009</v>
      </c>
    </row>
    <row r="158" spans="1:5" x14ac:dyDescent="0.25">
      <c r="A158" t="s">
        <v>1788</v>
      </c>
      <c r="B158" t="s">
        <v>1789</v>
      </c>
      <c r="C158" t="s">
        <v>1713</v>
      </c>
      <c r="D158" t="s">
        <v>1714</v>
      </c>
      <c r="E158" t="s">
        <v>566</v>
      </c>
    </row>
    <row r="159" spans="1:5" x14ac:dyDescent="0.25">
      <c r="A159" t="s">
        <v>1788</v>
      </c>
      <c r="B159" t="s">
        <v>1789</v>
      </c>
      <c r="C159" t="s">
        <v>1715</v>
      </c>
      <c r="D159" t="s">
        <v>1716</v>
      </c>
      <c r="E159" t="s">
        <v>880</v>
      </c>
    </row>
    <row r="160" spans="1:5" x14ac:dyDescent="0.25">
      <c r="A160" t="s">
        <v>1788</v>
      </c>
      <c r="B160" t="s">
        <v>1789</v>
      </c>
      <c r="C160" t="s">
        <v>1717</v>
      </c>
      <c r="D160" t="s">
        <v>1718</v>
      </c>
      <c r="E160" t="s">
        <v>888</v>
      </c>
    </row>
    <row r="161" spans="1:5" x14ac:dyDescent="0.25">
      <c r="A161" t="s">
        <v>1788</v>
      </c>
      <c r="B161" t="s">
        <v>1789</v>
      </c>
      <c r="C161" t="s">
        <v>1719</v>
      </c>
      <c r="D161" t="s">
        <v>1720</v>
      </c>
      <c r="E161" t="s">
        <v>767</v>
      </c>
    </row>
    <row r="162" spans="1:5" x14ac:dyDescent="0.25">
      <c r="A162" t="s">
        <v>1788</v>
      </c>
      <c r="B162" t="s">
        <v>1789</v>
      </c>
      <c r="C162" t="s">
        <v>1721</v>
      </c>
      <c r="D162" t="s">
        <v>1722</v>
      </c>
      <c r="E162" t="s">
        <v>774</v>
      </c>
    </row>
    <row r="163" spans="1:5" x14ac:dyDescent="0.25">
      <c r="A163" t="s">
        <v>1788</v>
      </c>
      <c r="B163" t="s">
        <v>1789</v>
      </c>
      <c r="C163" t="s">
        <v>1723</v>
      </c>
      <c r="D163" t="s">
        <v>1724</v>
      </c>
      <c r="E163" t="s">
        <v>577</v>
      </c>
    </row>
    <row r="164" spans="1:5" x14ac:dyDescent="0.25">
      <c r="A164" t="s">
        <v>1788</v>
      </c>
      <c r="B164" t="s">
        <v>1789</v>
      </c>
      <c r="C164" t="s">
        <v>1725</v>
      </c>
      <c r="D164" t="s">
        <v>1726</v>
      </c>
      <c r="E164" t="s">
        <v>1791</v>
      </c>
    </row>
    <row r="165" spans="1:5" x14ac:dyDescent="0.25">
      <c r="A165" t="s">
        <v>1788</v>
      </c>
      <c r="B165" t="s">
        <v>1789</v>
      </c>
      <c r="C165" t="s">
        <v>1727</v>
      </c>
      <c r="D165" t="s">
        <v>1728</v>
      </c>
      <c r="E165" t="s">
        <v>591</v>
      </c>
    </row>
    <row r="166" spans="1:5" x14ac:dyDescent="0.25">
      <c r="A166" t="s">
        <v>1788</v>
      </c>
      <c r="B166" t="s">
        <v>1789</v>
      </c>
      <c r="C166" t="s">
        <v>1729</v>
      </c>
      <c r="D166" t="s">
        <v>1730</v>
      </c>
      <c r="E166" t="s">
        <v>598</v>
      </c>
    </row>
    <row r="167" spans="1:5" x14ac:dyDescent="0.25">
      <c r="A167" t="s">
        <v>1788</v>
      </c>
      <c r="B167" t="s">
        <v>1789</v>
      </c>
      <c r="C167" t="s">
        <v>1732</v>
      </c>
      <c r="D167" t="s">
        <v>1733</v>
      </c>
      <c r="E167" t="s">
        <v>994</v>
      </c>
    </row>
    <row r="168" spans="1:5" x14ac:dyDescent="0.25">
      <c r="A168" t="s">
        <v>1788</v>
      </c>
      <c r="B168" t="s">
        <v>1789</v>
      </c>
      <c r="C168" t="s">
        <v>1734</v>
      </c>
      <c r="D168" t="s">
        <v>1735</v>
      </c>
      <c r="E168" t="s">
        <v>1002</v>
      </c>
    </row>
    <row r="169" spans="1:5" x14ac:dyDescent="0.25">
      <c r="A169" t="s">
        <v>1788</v>
      </c>
      <c r="B169" t="s">
        <v>1789</v>
      </c>
      <c r="C169" t="s">
        <v>1736</v>
      </c>
      <c r="D169" t="s">
        <v>1737</v>
      </c>
      <c r="E169" t="s">
        <v>1010</v>
      </c>
    </row>
    <row r="170" spans="1:5" x14ac:dyDescent="0.25">
      <c r="A170" t="s">
        <v>1788</v>
      </c>
      <c r="B170" t="s">
        <v>1789</v>
      </c>
      <c r="C170" t="s">
        <v>1738</v>
      </c>
      <c r="D170" t="s">
        <v>1739</v>
      </c>
      <c r="E170" t="s">
        <v>567</v>
      </c>
    </row>
    <row r="171" spans="1:5" x14ac:dyDescent="0.25">
      <c r="A171" t="s">
        <v>1788</v>
      </c>
      <c r="B171" t="s">
        <v>1789</v>
      </c>
      <c r="C171" t="s">
        <v>1740</v>
      </c>
      <c r="D171" t="s">
        <v>1741</v>
      </c>
      <c r="E171" t="s">
        <v>881</v>
      </c>
    </row>
    <row r="172" spans="1:5" x14ac:dyDescent="0.25">
      <c r="A172" t="s">
        <v>1788</v>
      </c>
      <c r="B172" t="s">
        <v>1789</v>
      </c>
      <c r="C172" t="s">
        <v>1742</v>
      </c>
      <c r="D172" t="s">
        <v>1743</v>
      </c>
      <c r="E172" t="s">
        <v>889</v>
      </c>
    </row>
    <row r="173" spans="1:5" x14ac:dyDescent="0.25">
      <c r="A173" t="s">
        <v>1788</v>
      </c>
      <c r="B173" t="s">
        <v>1789</v>
      </c>
      <c r="C173" t="s">
        <v>1744</v>
      </c>
      <c r="D173" t="s">
        <v>1745</v>
      </c>
      <c r="E173" t="s">
        <v>1792</v>
      </c>
    </row>
    <row r="174" spans="1:5" x14ac:dyDescent="0.25">
      <c r="A174" t="s">
        <v>1788</v>
      </c>
      <c r="B174" t="s">
        <v>1789</v>
      </c>
      <c r="C174" t="s">
        <v>1746</v>
      </c>
      <c r="D174" t="s">
        <v>1747</v>
      </c>
      <c r="E174" t="s">
        <v>570</v>
      </c>
    </row>
    <row r="175" spans="1:5" x14ac:dyDescent="0.25">
      <c r="A175" t="s">
        <v>1788</v>
      </c>
      <c r="B175" t="s">
        <v>1789</v>
      </c>
      <c r="C175" t="s">
        <v>1748</v>
      </c>
      <c r="D175" t="s">
        <v>1749</v>
      </c>
      <c r="E175" t="s">
        <v>578</v>
      </c>
    </row>
    <row r="176" spans="1:5" x14ac:dyDescent="0.25">
      <c r="A176" t="s">
        <v>1788</v>
      </c>
      <c r="B176" t="s">
        <v>1789</v>
      </c>
      <c r="C176" t="s">
        <v>1750</v>
      </c>
      <c r="D176" t="s">
        <v>1751</v>
      </c>
      <c r="E176" t="s">
        <v>584</v>
      </c>
    </row>
    <row r="177" spans="1:5" x14ac:dyDescent="0.25">
      <c r="A177" t="s">
        <v>1788</v>
      </c>
      <c r="B177" t="s">
        <v>1789</v>
      </c>
      <c r="C177" t="s">
        <v>1752</v>
      </c>
      <c r="D177" t="s">
        <v>1753</v>
      </c>
      <c r="E177" t="s">
        <v>1793</v>
      </c>
    </row>
    <row r="178" spans="1:5" x14ac:dyDescent="0.25">
      <c r="A178" t="s">
        <v>1788</v>
      </c>
      <c r="B178" t="s">
        <v>1789</v>
      </c>
      <c r="C178" t="s">
        <v>1754</v>
      </c>
      <c r="D178" t="s">
        <v>1755</v>
      </c>
      <c r="E178" t="s">
        <v>599</v>
      </c>
    </row>
    <row r="179" spans="1:5" x14ac:dyDescent="0.25">
      <c r="A179" t="s">
        <v>1788</v>
      </c>
      <c r="B179" t="s">
        <v>1789</v>
      </c>
      <c r="C179" t="s">
        <v>1757</v>
      </c>
      <c r="D179" t="s">
        <v>1758</v>
      </c>
      <c r="E179" t="s">
        <v>995</v>
      </c>
    </row>
    <row r="180" spans="1:5" x14ac:dyDescent="0.25">
      <c r="A180" t="s">
        <v>1788</v>
      </c>
      <c r="B180" t="s">
        <v>1789</v>
      </c>
      <c r="C180" t="s">
        <v>1759</v>
      </c>
      <c r="D180" t="s">
        <v>1760</v>
      </c>
      <c r="E180" t="s">
        <v>1003</v>
      </c>
    </row>
    <row r="181" spans="1:5" x14ac:dyDescent="0.25">
      <c r="A181" t="s">
        <v>1788</v>
      </c>
      <c r="B181" t="s">
        <v>1789</v>
      </c>
      <c r="C181" t="s">
        <v>1761</v>
      </c>
      <c r="D181" t="s">
        <v>1762</v>
      </c>
      <c r="E181" t="s">
        <v>1193</v>
      </c>
    </row>
    <row r="182" spans="1:5" x14ac:dyDescent="0.25">
      <c r="A182" t="s">
        <v>1788</v>
      </c>
      <c r="B182" t="s">
        <v>1789</v>
      </c>
      <c r="C182" t="s">
        <v>1763</v>
      </c>
      <c r="D182" t="s">
        <v>1764</v>
      </c>
      <c r="E182" t="s">
        <v>568</v>
      </c>
    </row>
    <row r="183" spans="1:5" x14ac:dyDescent="0.25">
      <c r="A183" t="s">
        <v>1788</v>
      </c>
      <c r="B183" t="s">
        <v>1789</v>
      </c>
      <c r="C183" t="s">
        <v>1765</v>
      </c>
      <c r="D183" t="s">
        <v>1766</v>
      </c>
      <c r="E183" t="s">
        <v>882</v>
      </c>
    </row>
    <row r="184" spans="1:5" x14ac:dyDescent="0.25">
      <c r="A184" t="s">
        <v>1788</v>
      </c>
      <c r="B184" t="s">
        <v>1789</v>
      </c>
      <c r="C184" t="s">
        <v>1767</v>
      </c>
      <c r="D184" t="s">
        <v>1768</v>
      </c>
      <c r="E184" t="s">
        <v>890</v>
      </c>
    </row>
    <row r="185" spans="1:5" x14ac:dyDescent="0.25">
      <c r="A185" t="s">
        <v>1788</v>
      </c>
      <c r="B185" t="s">
        <v>1789</v>
      </c>
      <c r="C185" t="s">
        <v>1769</v>
      </c>
      <c r="D185" t="s">
        <v>1770</v>
      </c>
      <c r="E185" t="s">
        <v>768</v>
      </c>
    </row>
    <row r="186" spans="1:5" x14ac:dyDescent="0.25">
      <c r="A186" t="s">
        <v>1788</v>
      </c>
      <c r="B186" t="s">
        <v>1789</v>
      </c>
      <c r="C186" t="s">
        <v>1771</v>
      </c>
      <c r="D186" t="s">
        <v>1772</v>
      </c>
      <c r="E186" t="s">
        <v>571</v>
      </c>
    </row>
    <row r="187" spans="1:5" x14ac:dyDescent="0.25">
      <c r="A187" t="s">
        <v>1788</v>
      </c>
      <c r="B187" t="s">
        <v>1789</v>
      </c>
      <c r="C187" t="s">
        <v>1773</v>
      </c>
      <c r="D187" t="s">
        <v>1774</v>
      </c>
      <c r="E187" t="s">
        <v>579</v>
      </c>
    </row>
    <row r="188" spans="1:5" x14ac:dyDescent="0.25">
      <c r="A188" t="s">
        <v>1788</v>
      </c>
      <c r="B188" t="s">
        <v>1789</v>
      </c>
      <c r="C188" t="s">
        <v>1775</v>
      </c>
      <c r="D188" t="s">
        <v>1776</v>
      </c>
      <c r="E188" t="s">
        <v>585</v>
      </c>
    </row>
    <row r="189" spans="1:5" x14ac:dyDescent="0.25">
      <c r="A189" t="s">
        <v>1788</v>
      </c>
      <c r="B189" t="s">
        <v>1789</v>
      </c>
      <c r="C189" t="s">
        <v>1777</v>
      </c>
      <c r="D189" t="s">
        <v>1778</v>
      </c>
      <c r="E189" t="s">
        <v>592</v>
      </c>
    </row>
    <row r="190" spans="1:5" x14ac:dyDescent="0.25">
      <c r="A190" t="s">
        <v>1788</v>
      </c>
      <c r="B190" t="s">
        <v>1789</v>
      </c>
      <c r="C190" t="s">
        <v>1779</v>
      </c>
      <c r="D190" t="s">
        <v>1780</v>
      </c>
      <c r="E190" t="s">
        <v>600</v>
      </c>
    </row>
    <row r="191" spans="1:5" x14ac:dyDescent="0.25">
      <c r="A191" t="s">
        <v>1788</v>
      </c>
      <c r="B191" t="s">
        <v>1789</v>
      </c>
      <c r="C191" t="s">
        <v>1782</v>
      </c>
      <c r="D191" t="s">
        <v>1783</v>
      </c>
      <c r="E191" t="s">
        <v>996</v>
      </c>
    </row>
    <row r="192" spans="1:5" x14ac:dyDescent="0.25">
      <c r="A192" t="s">
        <v>1788</v>
      </c>
      <c r="B192" t="s">
        <v>1789</v>
      </c>
      <c r="C192" t="s">
        <v>1784</v>
      </c>
      <c r="D192" t="s">
        <v>1785</v>
      </c>
      <c r="E192" t="s">
        <v>1004</v>
      </c>
    </row>
    <row r="193" spans="1:5" x14ac:dyDescent="0.25">
      <c r="A193" t="s">
        <v>1788</v>
      </c>
      <c r="B193" t="s">
        <v>1789</v>
      </c>
      <c r="C193" t="s">
        <v>1786</v>
      </c>
      <c r="D193" t="s">
        <v>1787</v>
      </c>
      <c r="E193" t="s">
        <v>1194</v>
      </c>
    </row>
    <row r="194" spans="1:5" x14ac:dyDescent="0.25">
      <c r="A194" t="s">
        <v>1794</v>
      </c>
      <c r="B194" t="s">
        <v>1795</v>
      </c>
      <c r="C194" t="s">
        <v>1593</v>
      </c>
      <c r="D194" t="s">
        <v>1594</v>
      </c>
      <c r="E194" t="s">
        <v>1195</v>
      </c>
    </row>
    <row r="195" spans="1:5" x14ac:dyDescent="0.25">
      <c r="A195" t="s">
        <v>1794</v>
      </c>
      <c r="B195" t="s">
        <v>1795</v>
      </c>
      <c r="C195" t="s">
        <v>1595</v>
      </c>
      <c r="D195" t="s">
        <v>1596</v>
      </c>
      <c r="E195" t="s">
        <v>1201</v>
      </c>
    </row>
    <row r="196" spans="1:5" x14ac:dyDescent="0.25">
      <c r="A196" t="s">
        <v>1794</v>
      </c>
      <c r="B196" t="s">
        <v>1795</v>
      </c>
      <c r="C196" t="s">
        <v>1597</v>
      </c>
      <c r="D196" t="s">
        <v>1598</v>
      </c>
      <c r="E196" t="s">
        <v>899</v>
      </c>
    </row>
    <row r="197" spans="1:5" x14ac:dyDescent="0.25">
      <c r="A197" t="s">
        <v>1794</v>
      </c>
      <c r="B197" t="s">
        <v>1795</v>
      </c>
      <c r="C197" t="s">
        <v>1599</v>
      </c>
      <c r="D197" t="s">
        <v>1600</v>
      </c>
      <c r="E197" t="s">
        <v>1796</v>
      </c>
    </row>
    <row r="198" spans="1:5" x14ac:dyDescent="0.25">
      <c r="A198" t="s">
        <v>1794</v>
      </c>
      <c r="B198" t="s">
        <v>1795</v>
      </c>
      <c r="C198" t="s">
        <v>1601</v>
      </c>
      <c r="D198" t="s">
        <v>1602</v>
      </c>
      <c r="E198" t="s">
        <v>1797</v>
      </c>
    </row>
    <row r="199" spans="1:5" x14ac:dyDescent="0.25">
      <c r="A199" t="s">
        <v>1794</v>
      </c>
      <c r="B199" t="s">
        <v>1795</v>
      </c>
      <c r="C199" t="s">
        <v>1603</v>
      </c>
      <c r="D199" t="s">
        <v>1604</v>
      </c>
      <c r="E199" t="s">
        <v>804</v>
      </c>
    </row>
    <row r="200" spans="1:5" x14ac:dyDescent="0.25">
      <c r="A200" t="s">
        <v>1794</v>
      </c>
      <c r="B200" t="s">
        <v>1795</v>
      </c>
      <c r="C200" t="s">
        <v>1605</v>
      </c>
      <c r="D200" t="s">
        <v>1606</v>
      </c>
      <c r="E200" t="s">
        <v>812</v>
      </c>
    </row>
    <row r="201" spans="1:5" x14ac:dyDescent="0.25">
      <c r="A201" t="s">
        <v>1794</v>
      </c>
      <c r="B201" t="s">
        <v>1795</v>
      </c>
      <c r="C201" t="s">
        <v>1607</v>
      </c>
      <c r="D201" t="s">
        <v>1608</v>
      </c>
      <c r="E201" t="s">
        <v>1061</v>
      </c>
    </row>
    <row r="202" spans="1:5" x14ac:dyDescent="0.25">
      <c r="A202" t="s">
        <v>1794</v>
      </c>
      <c r="B202" t="s">
        <v>1795</v>
      </c>
      <c r="C202" t="s">
        <v>1609</v>
      </c>
      <c r="D202" t="s">
        <v>1610</v>
      </c>
      <c r="E202" t="s">
        <v>1068</v>
      </c>
    </row>
    <row r="203" spans="1:5" x14ac:dyDescent="0.25">
      <c r="A203" t="s">
        <v>1794</v>
      </c>
      <c r="B203" t="s">
        <v>1795</v>
      </c>
      <c r="C203" t="s">
        <v>1611</v>
      </c>
      <c r="D203" t="s">
        <v>1612</v>
      </c>
      <c r="E203" t="s">
        <v>1798</v>
      </c>
    </row>
    <row r="204" spans="1:5" x14ac:dyDescent="0.25">
      <c r="A204" t="s">
        <v>1794</v>
      </c>
      <c r="B204" t="s">
        <v>1795</v>
      </c>
      <c r="C204" t="s">
        <v>1613</v>
      </c>
      <c r="D204" t="s">
        <v>1614</v>
      </c>
      <c r="E204" t="s">
        <v>1078</v>
      </c>
    </row>
    <row r="205" spans="1:5" x14ac:dyDescent="0.25">
      <c r="A205" t="s">
        <v>1794</v>
      </c>
      <c r="B205" t="s">
        <v>1795</v>
      </c>
      <c r="C205" t="s">
        <v>1615</v>
      </c>
      <c r="D205" t="s">
        <v>1616</v>
      </c>
      <c r="E205" t="s">
        <v>1086</v>
      </c>
    </row>
    <row r="206" spans="1:5" x14ac:dyDescent="0.25">
      <c r="A206" t="s">
        <v>1794</v>
      </c>
      <c r="B206" t="s">
        <v>1795</v>
      </c>
      <c r="C206" t="s">
        <v>1617</v>
      </c>
      <c r="D206" t="s">
        <v>1618</v>
      </c>
      <c r="E206" t="s">
        <v>1196</v>
      </c>
    </row>
    <row r="207" spans="1:5" x14ac:dyDescent="0.25">
      <c r="A207" t="s">
        <v>1794</v>
      </c>
      <c r="B207" t="s">
        <v>1795</v>
      </c>
      <c r="C207" t="s">
        <v>1619</v>
      </c>
      <c r="D207" t="s">
        <v>1620</v>
      </c>
      <c r="E207" t="s">
        <v>1799</v>
      </c>
    </row>
    <row r="208" spans="1:5" x14ac:dyDescent="0.25">
      <c r="A208" t="s">
        <v>1794</v>
      </c>
      <c r="B208" t="s">
        <v>1795</v>
      </c>
      <c r="C208" t="s">
        <v>1621</v>
      </c>
      <c r="D208" t="s">
        <v>1622</v>
      </c>
      <c r="E208" t="s">
        <v>900</v>
      </c>
    </row>
    <row r="209" spans="1:7" x14ac:dyDescent="0.25">
      <c r="A209" t="s">
        <v>1794</v>
      </c>
      <c r="B209" t="s">
        <v>1795</v>
      </c>
      <c r="C209" t="s">
        <v>1623</v>
      </c>
      <c r="D209" t="s">
        <v>1624</v>
      </c>
      <c r="E209" t="s">
        <v>791</v>
      </c>
    </row>
    <row r="210" spans="1:7" x14ac:dyDescent="0.25">
      <c r="A210" t="s">
        <v>1794</v>
      </c>
      <c r="B210" t="s">
        <v>1795</v>
      </c>
      <c r="C210" t="s">
        <v>1625</v>
      </c>
      <c r="D210" t="s">
        <v>1626</v>
      </c>
      <c r="E210" t="s">
        <v>796</v>
      </c>
    </row>
    <row r="211" spans="1:7" x14ac:dyDescent="0.25">
      <c r="A211" t="s">
        <v>1794</v>
      </c>
      <c r="B211" t="s">
        <v>1795</v>
      </c>
      <c r="C211" t="s">
        <v>1627</v>
      </c>
      <c r="D211" t="s">
        <v>1628</v>
      </c>
      <c r="E211" t="s">
        <v>805</v>
      </c>
    </row>
    <row r="212" spans="1:7" x14ac:dyDescent="0.25">
      <c r="A212" t="s">
        <v>1794</v>
      </c>
      <c r="B212" t="s">
        <v>1795</v>
      </c>
      <c r="C212" t="s">
        <v>1629</v>
      </c>
      <c r="D212" t="s">
        <v>1630</v>
      </c>
      <c r="E212" t="s">
        <v>813</v>
      </c>
    </row>
    <row r="213" spans="1:7" x14ac:dyDescent="0.25">
      <c r="A213" t="s">
        <v>1794</v>
      </c>
      <c r="B213" t="s">
        <v>1795</v>
      </c>
      <c r="C213" t="s">
        <v>1631</v>
      </c>
      <c r="D213" t="s">
        <v>1632</v>
      </c>
      <c r="E213" t="s">
        <v>1062</v>
      </c>
    </row>
    <row r="214" spans="1:7" x14ac:dyDescent="0.25">
      <c r="A214" t="s">
        <v>1794</v>
      </c>
      <c r="B214" t="s">
        <v>1795</v>
      </c>
      <c r="C214" t="s">
        <v>1633</v>
      </c>
      <c r="D214" t="s">
        <v>1634</v>
      </c>
      <c r="E214" t="s">
        <v>1069</v>
      </c>
    </row>
    <row r="215" spans="1:7" x14ac:dyDescent="0.25">
      <c r="A215" t="s">
        <v>1794</v>
      </c>
      <c r="B215" t="s">
        <v>1795</v>
      </c>
      <c r="C215" t="s">
        <v>1635</v>
      </c>
      <c r="D215" t="s">
        <v>1636</v>
      </c>
      <c r="E215" t="s">
        <v>1067</v>
      </c>
    </row>
    <row r="216" spans="1:7" x14ac:dyDescent="0.25">
      <c r="A216" t="s">
        <v>1794</v>
      </c>
      <c r="B216" t="s">
        <v>1795</v>
      </c>
      <c r="C216" t="s">
        <v>1637</v>
      </c>
      <c r="D216" t="s">
        <v>1638</v>
      </c>
      <c r="E216" t="s">
        <v>1079</v>
      </c>
    </row>
    <row r="217" spans="1:7" x14ac:dyDescent="0.25">
      <c r="A217" t="s">
        <v>1794</v>
      </c>
      <c r="B217" t="s">
        <v>1795</v>
      </c>
      <c r="C217" t="s">
        <v>1639</v>
      </c>
      <c r="D217" t="s">
        <v>1640</v>
      </c>
      <c r="E217" t="s">
        <v>1087</v>
      </c>
    </row>
    <row r="218" spans="1:7" x14ac:dyDescent="0.25">
      <c r="A218" t="s">
        <v>1794</v>
      </c>
      <c r="B218" t="s">
        <v>1795</v>
      </c>
      <c r="C218" t="s">
        <v>1641</v>
      </c>
      <c r="D218" t="s">
        <v>1642</v>
      </c>
      <c r="E218" t="s">
        <v>1800</v>
      </c>
      <c r="F218" t="s">
        <v>1197</v>
      </c>
      <c r="G218" t="s">
        <v>1801</v>
      </c>
    </row>
    <row r="219" spans="1:7" x14ac:dyDescent="0.25">
      <c r="A219" t="s">
        <v>1794</v>
      </c>
      <c r="B219" t="s">
        <v>1795</v>
      </c>
      <c r="C219" t="s">
        <v>1643</v>
      </c>
      <c r="D219" t="s">
        <v>1644</v>
      </c>
      <c r="E219" t="s">
        <v>1202</v>
      </c>
    </row>
    <row r="220" spans="1:7" x14ac:dyDescent="0.25">
      <c r="A220" t="s">
        <v>1794</v>
      </c>
      <c r="B220" t="s">
        <v>1795</v>
      </c>
      <c r="C220" t="s">
        <v>1645</v>
      </c>
      <c r="D220" t="s">
        <v>1646</v>
      </c>
      <c r="E220" t="s">
        <v>901</v>
      </c>
    </row>
    <row r="221" spans="1:7" x14ac:dyDescent="0.25">
      <c r="A221" t="s">
        <v>1794</v>
      </c>
      <c r="B221" t="s">
        <v>1795</v>
      </c>
      <c r="C221" t="s">
        <v>1647</v>
      </c>
      <c r="D221" t="s">
        <v>1648</v>
      </c>
      <c r="E221" t="s">
        <v>792</v>
      </c>
    </row>
    <row r="222" spans="1:7" x14ac:dyDescent="0.25">
      <c r="A222" t="s">
        <v>1794</v>
      </c>
      <c r="B222" t="s">
        <v>1795</v>
      </c>
      <c r="C222" t="s">
        <v>1649</v>
      </c>
      <c r="D222" t="s">
        <v>1650</v>
      </c>
      <c r="E222" t="s">
        <v>798</v>
      </c>
    </row>
    <row r="223" spans="1:7" x14ac:dyDescent="0.25">
      <c r="A223" t="s">
        <v>1794</v>
      </c>
      <c r="B223" t="s">
        <v>1795</v>
      </c>
      <c r="C223" t="s">
        <v>1651</v>
      </c>
      <c r="D223" t="s">
        <v>1652</v>
      </c>
      <c r="E223" t="s">
        <v>806</v>
      </c>
    </row>
    <row r="224" spans="1:7" x14ac:dyDescent="0.25">
      <c r="A224" t="s">
        <v>1794</v>
      </c>
      <c r="B224" t="s">
        <v>1795</v>
      </c>
      <c r="C224" t="s">
        <v>1653</v>
      </c>
      <c r="D224" t="s">
        <v>1654</v>
      </c>
      <c r="E224" t="s">
        <v>814</v>
      </c>
    </row>
    <row r="225" spans="1:5" x14ac:dyDescent="0.25">
      <c r="A225" t="s">
        <v>1794</v>
      </c>
      <c r="B225" t="s">
        <v>1795</v>
      </c>
      <c r="C225" t="s">
        <v>1655</v>
      </c>
      <c r="D225" t="s">
        <v>1656</v>
      </c>
      <c r="E225" t="s">
        <v>1063</v>
      </c>
    </row>
    <row r="226" spans="1:5" x14ac:dyDescent="0.25">
      <c r="A226" t="s">
        <v>1794</v>
      </c>
      <c r="B226" t="s">
        <v>1795</v>
      </c>
      <c r="C226" t="s">
        <v>1657</v>
      </c>
      <c r="D226" t="s">
        <v>1658</v>
      </c>
      <c r="E226" t="s">
        <v>1070</v>
      </c>
    </row>
    <row r="227" spans="1:5" x14ac:dyDescent="0.25">
      <c r="A227" t="s">
        <v>1794</v>
      </c>
      <c r="B227" t="s">
        <v>1795</v>
      </c>
      <c r="C227" t="s">
        <v>1659</v>
      </c>
      <c r="D227" t="s">
        <v>1660</v>
      </c>
      <c r="E227" t="s">
        <v>1802</v>
      </c>
    </row>
    <row r="228" spans="1:5" x14ac:dyDescent="0.25">
      <c r="A228" t="s">
        <v>1794</v>
      </c>
      <c r="B228" t="s">
        <v>1795</v>
      </c>
      <c r="C228" t="s">
        <v>1661</v>
      </c>
      <c r="D228" t="s">
        <v>1662</v>
      </c>
      <c r="E228" t="s">
        <v>1080</v>
      </c>
    </row>
    <row r="229" spans="1:5" x14ac:dyDescent="0.25">
      <c r="A229" t="s">
        <v>1794</v>
      </c>
      <c r="B229" t="s">
        <v>1795</v>
      </c>
      <c r="C229" t="s">
        <v>1663</v>
      </c>
      <c r="D229" t="s">
        <v>1664</v>
      </c>
      <c r="E229" t="s">
        <v>1088</v>
      </c>
    </row>
    <row r="230" spans="1:5" x14ac:dyDescent="0.25">
      <c r="A230" t="s">
        <v>1794</v>
      </c>
      <c r="B230" t="s">
        <v>1795</v>
      </c>
      <c r="C230" t="s">
        <v>1665</v>
      </c>
      <c r="D230" t="s">
        <v>1666</v>
      </c>
      <c r="E230" t="s">
        <v>1803</v>
      </c>
    </row>
    <row r="231" spans="1:5" x14ac:dyDescent="0.25">
      <c r="A231" t="s">
        <v>1794</v>
      </c>
      <c r="B231" t="s">
        <v>1795</v>
      </c>
      <c r="C231" t="s">
        <v>1667</v>
      </c>
      <c r="D231" t="s">
        <v>1668</v>
      </c>
      <c r="E231" t="s">
        <v>894</v>
      </c>
    </row>
    <row r="232" spans="1:5" x14ac:dyDescent="0.25">
      <c r="A232" t="s">
        <v>1794</v>
      </c>
      <c r="B232" t="s">
        <v>1795</v>
      </c>
      <c r="C232" t="s">
        <v>1669</v>
      </c>
      <c r="D232" t="s">
        <v>1670</v>
      </c>
      <c r="E232" t="s">
        <v>902</v>
      </c>
    </row>
    <row r="233" spans="1:5" x14ac:dyDescent="0.25">
      <c r="A233" t="s">
        <v>1794</v>
      </c>
      <c r="B233" t="s">
        <v>1795</v>
      </c>
      <c r="C233" t="s">
        <v>1671</v>
      </c>
      <c r="D233" t="s">
        <v>1672</v>
      </c>
      <c r="E233" t="s">
        <v>793</v>
      </c>
    </row>
    <row r="234" spans="1:5" x14ac:dyDescent="0.25">
      <c r="A234" t="s">
        <v>1794</v>
      </c>
      <c r="B234" t="s">
        <v>1795</v>
      </c>
      <c r="C234" t="s">
        <v>1673</v>
      </c>
      <c r="D234" t="s">
        <v>1674</v>
      </c>
      <c r="E234" t="s">
        <v>799</v>
      </c>
    </row>
    <row r="235" spans="1:5" x14ac:dyDescent="0.25">
      <c r="A235" t="s">
        <v>1794</v>
      </c>
      <c r="B235" t="s">
        <v>1795</v>
      </c>
      <c r="C235" t="s">
        <v>1675</v>
      </c>
      <c r="D235" t="s">
        <v>1676</v>
      </c>
      <c r="E235" t="s">
        <v>807</v>
      </c>
    </row>
    <row r="236" spans="1:5" x14ac:dyDescent="0.25">
      <c r="A236" t="s">
        <v>1794</v>
      </c>
      <c r="B236" t="s">
        <v>1795</v>
      </c>
      <c r="C236" t="s">
        <v>1677</v>
      </c>
      <c r="D236" t="s">
        <v>1678</v>
      </c>
      <c r="E236" t="s">
        <v>815</v>
      </c>
    </row>
    <row r="237" spans="1:5" x14ac:dyDescent="0.25">
      <c r="A237" t="s">
        <v>1794</v>
      </c>
      <c r="B237" t="s">
        <v>1795</v>
      </c>
      <c r="C237" t="s">
        <v>1679</v>
      </c>
      <c r="D237" t="s">
        <v>1680</v>
      </c>
      <c r="E237" t="s">
        <v>1804</v>
      </c>
    </row>
    <row r="238" spans="1:5" x14ac:dyDescent="0.25">
      <c r="A238" t="s">
        <v>1794</v>
      </c>
      <c r="B238" t="s">
        <v>1795</v>
      </c>
      <c r="C238" t="s">
        <v>1681</v>
      </c>
      <c r="D238" t="s">
        <v>1682</v>
      </c>
      <c r="E238" t="s">
        <v>1071</v>
      </c>
    </row>
    <row r="239" spans="1:5" x14ac:dyDescent="0.25">
      <c r="A239" t="s">
        <v>1794</v>
      </c>
      <c r="B239" t="s">
        <v>1795</v>
      </c>
      <c r="C239" t="s">
        <v>1683</v>
      </c>
      <c r="D239" t="s">
        <v>1684</v>
      </c>
      <c r="E239" t="s">
        <v>1073</v>
      </c>
    </row>
    <row r="240" spans="1:5" x14ac:dyDescent="0.25">
      <c r="A240" t="s">
        <v>1794</v>
      </c>
      <c r="B240" t="s">
        <v>1795</v>
      </c>
      <c r="C240" t="s">
        <v>1685</v>
      </c>
      <c r="D240" t="s">
        <v>1686</v>
      </c>
      <c r="E240" t="s">
        <v>1081</v>
      </c>
    </row>
    <row r="241" spans="1:5" x14ac:dyDescent="0.25">
      <c r="A241" t="s">
        <v>1794</v>
      </c>
      <c r="B241" t="s">
        <v>1795</v>
      </c>
      <c r="C241" t="s">
        <v>1687</v>
      </c>
      <c r="D241" t="s">
        <v>1688</v>
      </c>
      <c r="E241" t="s">
        <v>1089</v>
      </c>
    </row>
    <row r="242" spans="1:5" x14ac:dyDescent="0.25">
      <c r="A242" t="s">
        <v>1794</v>
      </c>
      <c r="B242" t="s">
        <v>1795</v>
      </c>
      <c r="C242" t="s">
        <v>1689</v>
      </c>
      <c r="D242" t="s">
        <v>1690</v>
      </c>
      <c r="E242" t="s">
        <v>1805</v>
      </c>
    </row>
    <row r="243" spans="1:5" x14ac:dyDescent="0.25">
      <c r="A243" t="s">
        <v>1794</v>
      </c>
      <c r="B243" t="s">
        <v>1795</v>
      </c>
      <c r="C243" t="s">
        <v>1691</v>
      </c>
      <c r="D243" t="s">
        <v>1692</v>
      </c>
      <c r="E243" t="s">
        <v>895</v>
      </c>
    </row>
    <row r="244" spans="1:5" x14ac:dyDescent="0.25">
      <c r="A244" t="s">
        <v>1794</v>
      </c>
      <c r="B244" t="s">
        <v>1795</v>
      </c>
      <c r="C244" t="s">
        <v>1693</v>
      </c>
      <c r="D244" t="s">
        <v>1694</v>
      </c>
      <c r="E244" t="s">
        <v>903</v>
      </c>
    </row>
    <row r="245" spans="1:5" x14ac:dyDescent="0.25">
      <c r="A245" t="s">
        <v>1794</v>
      </c>
      <c r="B245" t="s">
        <v>1795</v>
      </c>
      <c r="C245" t="s">
        <v>1695</v>
      </c>
      <c r="D245" t="s">
        <v>1696</v>
      </c>
      <c r="E245" t="s">
        <v>794</v>
      </c>
    </row>
    <row r="246" spans="1:5" x14ac:dyDescent="0.25">
      <c r="A246" t="s">
        <v>1794</v>
      </c>
      <c r="B246" t="s">
        <v>1795</v>
      </c>
      <c r="C246" t="s">
        <v>1697</v>
      </c>
      <c r="D246" t="s">
        <v>1698</v>
      </c>
      <c r="E246" t="s">
        <v>800</v>
      </c>
    </row>
    <row r="247" spans="1:5" x14ac:dyDescent="0.25">
      <c r="A247" t="s">
        <v>1794</v>
      </c>
      <c r="B247" t="s">
        <v>1795</v>
      </c>
      <c r="C247" t="s">
        <v>1699</v>
      </c>
      <c r="D247" t="s">
        <v>1700</v>
      </c>
      <c r="E247" t="s">
        <v>808</v>
      </c>
    </row>
    <row r="248" spans="1:5" x14ac:dyDescent="0.25">
      <c r="A248" t="s">
        <v>1794</v>
      </c>
      <c r="B248" t="s">
        <v>1795</v>
      </c>
      <c r="C248" t="s">
        <v>1701</v>
      </c>
      <c r="D248" t="s">
        <v>1702</v>
      </c>
      <c r="E248" t="s">
        <v>816</v>
      </c>
    </row>
    <row r="249" spans="1:5" x14ac:dyDescent="0.25">
      <c r="A249" t="s">
        <v>1794</v>
      </c>
      <c r="B249" t="s">
        <v>1795</v>
      </c>
      <c r="C249" t="s">
        <v>1703</v>
      </c>
      <c r="D249" t="s">
        <v>1704</v>
      </c>
      <c r="E249" t="s">
        <v>1064</v>
      </c>
    </row>
    <row r="250" spans="1:5" x14ac:dyDescent="0.25">
      <c r="A250" t="s">
        <v>1794</v>
      </c>
      <c r="B250" t="s">
        <v>1795</v>
      </c>
      <c r="C250" t="s">
        <v>1705</v>
      </c>
      <c r="D250" t="s">
        <v>1706</v>
      </c>
      <c r="E250" t="s">
        <v>1806</v>
      </c>
    </row>
    <row r="251" spans="1:5" x14ac:dyDescent="0.25">
      <c r="A251" t="s">
        <v>1794</v>
      </c>
      <c r="B251" t="s">
        <v>1795</v>
      </c>
      <c r="C251" t="s">
        <v>1707</v>
      </c>
      <c r="D251" t="s">
        <v>1708</v>
      </c>
      <c r="E251" t="s">
        <v>1074</v>
      </c>
    </row>
    <row r="252" spans="1:5" x14ac:dyDescent="0.25">
      <c r="A252" t="s">
        <v>1794</v>
      </c>
      <c r="B252" t="s">
        <v>1795</v>
      </c>
      <c r="C252" t="s">
        <v>1709</v>
      </c>
      <c r="D252" t="s">
        <v>1710</v>
      </c>
      <c r="E252" t="s">
        <v>1082</v>
      </c>
    </row>
    <row r="253" spans="1:5" x14ac:dyDescent="0.25">
      <c r="A253" t="s">
        <v>1794</v>
      </c>
      <c r="B253" t="s">
        <v>1795</v>
      </c>
      <c r="C253" t="s">
        <v>1711</v>
      </c>
      <c r="D253" t="s">
        <v>1712</v>
      </c>
      <c r="E253" t="s">
        <v>1090</v>
      </c>
    </row>
    <row r="254" spans="1:5" x14ac:dyDescent="0.25">
      <c r="A254" t="s">
        <v>1794</v>
      </c>
      <c r="B254" t="s">
        <v>1795</v>
      </c>
      <c r="C254" t="s">
        <v>1713</v>
      </c>
      <c r="D254" t="s">
        <v>1714</v>
      </c>
      <c r="E254" t="s">
        <v>1198</v>
      </c>
    </row>
    <row r="255" spans="1:5" x14ac:dyDescent="0.25">
      <c r="A255" t="s">
        <v>1794</v>
      </c>
      <c r="B255" t="s">
        <v>1795</v>
      </c>
      <c r="C255" t="s">
        <v>1715</v>
      </c>
      <c r="D255" t="s">
        <v>1716</v>
      </c>
      <c r="E255" t="s">
        <v>896</v>
      </c>
    </row>
    <row r="256" spans="1:5" x14ac:dyDescent="0.25">
      <c r="A256" t="s">
        <v>1794</v>
      </c>
      <c r="B256" t="s">
        <v>1795</v>
      </c>
      <c r="C256" t="s">
        <v>1717</v>
      </c>
      <c r="D256" t="s">
        <v>1718</v>
      </c>
      <c r="E256" t="s">
        <v>904</v>
      </c>
    </row>
    <row r="257" spans="1:5" x14ac:dyDescent="0.25">
      <c r="A257" t="s">
        <v>1794</v>
      </c>
      <c r="B257" t="s">
        <v>1795</v>
      </c>
      <c r="C257" t="s">
        <v>1719</v>
      </c>
      <c r="D257" t="s">
        <v>1720</v>
      </c>
      <c r="E257" t="s">
        <v>1807</v>
      </c>
    </row>
    <row r="258" spans="1:5" x14ac:dyDescent="0.25">
      <c r="A258" t="s">
        <v>1794</v>
      </c>
      <c r="B258" t="s">
        <v>1795</v>
      </c>
      <c r="C258" t="s">
        <v>1721</v>
      </c>
      <c r="D258" t="s">
        <v>1722</v>
      </c>
      <c r="E258" t="s">
        <v>801</v>
      </c>
    </row>
    <row r="259" spans="1:5" x14ac:dyDescent="0.25">
      <c r="A259" t="s">
        <v>1794</v>
      </c>
      <c r="B259" t="s">
        <v>1795</v>
      </c>
      <c r="C259" t="s">
        <v>1723</v>
      </c>
      <c r="D259" t="s">
        <v>1724</v>
      </c>
      <c r="E259" t="s">
        <v>809</v>
      </c>
    </row>
    <row r="260" spans="1:5" x14ac:dyDescent="0.25">
      <c r="A260" t="s">
        <v>1794</v>
      </c>
      <c r="B260" t="s">
        <v>1795</v>
      </c>
      <c r="C260" t="s">
        <v>1725</v>
      </c>
      <c r="D260" t="s">
        <v>1726</v>
      </c>
      <c r="E260" t="s">
        <v>1808</v>
      </c>
    </row>
    <row r="261" spans="1:5" x14ac:dyDescent="0.25">
      <c r="A261" t="s">
        <v>1794</v>
      </c>
      <c r="B261" t="s">
        <v>1795</v>
      </c>
      <c r="C261" t="s">
        <v>1727</v>
      </c>
      <c r="D261" t="s">
        <v>1728</v>
      </c>
      <c r="E261" t="s">
        <v>1809</v>
      </c>
    </row>
    <row r="262" spans="1:5" x14ac:dyDescent="0.25">
      <c r="A262" t="s">
        <v>1794</v>
      </c>
      <c r="B262" t="s">
        <v>1795</v>
      </c>
      <c r="C262" t="s">
        <v>1729</v>
      </c>
      <c r="D262" t="s">
        <v>1730</v>
      </c>
      <c r="E262" t="s">
        <v>1810</v>
      </c>
    </row>
    <row r="263" spans="1:5" x14ac:dyDescent="0.25">
      <c r="A263" t="s">
        <v>1794</v>
      </c>
      <c r="B263" t="s">
        <v>1795</v>
      </c>
      <c r="C263" t="s">
        <v>1732</v>
      </c>
      <c r="D263" t="s">
        <v>1733</v>
      </c>
      <c r="E263" t="s">
        <v>1075</v>
      </c>
    </row>
    <row r="264" spans="1:5" x14ac:dyDescent="0.25">
      <c r="A264" t="s">
        <v>1794</v>
      </c>
      <c r="B264" t="s">
        <v>1795</v>
      </c>
      <c r="C264" t="s">
        <v>1734</v>
      </c>
      <c r="D264" t="s">
        <v>1735</v>
      </c>
      <c r="E264" t="s">
        <v>1083</v>
      </c>
    </row>
    <row r="265" spans="1:5" x14ac:dyDescent="0.25">
      <c r="A265" t="s">
        <v>1794</v>
      </c>
      <c r="B265" t="s">
        <v>1795</v>
      </c>
      <c r="C265" t="s">
        <v>1736</v>
      </c>
      <c r="D265" t="s">
        <v>1737</v>
      </c>
      <c r="E265" t="s">
        <v>1091</v>
      </c>
    </row>
    <row r="266" spans="1:5" x14ac:dyDescent="0.25">
      <c r="A266" t="s">
        <v>1794</v>
      </c>
      <c r="B266" t="s">
        <v>1795</v>
      </c>
      <c r="C266" t="s">
        <v>1738</v>
      </c>
      <c r="D266" t="s">
        <v>1739</v>
      </c>
      <c r="E266" t="s">
        <v>1199</v>
      </c>
    </row>
    <row r="267" spans="1:5" x14ac:dyDescent="0.25">
      <c r="A267" t="s">
        <v>1794</v>
      </c>
      <c r="B267" t="s">
        <v>1795</v>
      </c>
      <c r="C267" t="s">
        <v>1740</v>
      </c>
      <c r="D267" t="s">
        <v>1741</v>
      </c>
      <c r="E267" t="s">
        <v>897</v>
      </c>
    </row>
    <row r="268" spans="1:5" x14ac:dyDescent="0.25">
      <c r="A268" t="s">
        <v>1794</v>
      </c>
      <c r="B268" t="s">
        <v>1795</v>
      </c>
      <c r="C268" t="s">
        <v>1742</v>
      </c>
      <c r="D268" t="s">
        <v>1743</v>
      </c>
      <c r="E268" t="s">
        <v>790</v>
      </c>
    </row>
    <row r="269" spans="1:5" x14ac:dyDescent="0.25">
      <c r="A269" t="s">
        <v>1794</v>
      </c>
      <c r="B269" t="s">
        <v>1795</v>
      </c>
      <c r="C269" t="s">
        <v>1744</v>
      </c>
      <c r="D269" t="s">
        <v>1745</v>
      </c>
      <c r="E269" t="s">
        <v>1811</v>
      </c>
    </row>
    <row r="270" spans="1:5" x14ac:dyDescent="0.25">
      <c r="A270" t="s">
        <v>1794</v>
      </c>
      <c r="B270" t="s">
        <v>1795</v>
      </c>
      <c r="C270" t="s">
        <v>1746</v>
      </c>
      <c r="D270" t="s">
        <v>1747</v>
      </c>
      <c r="E270" t="s">
        <v>802</v>
      </c>
    </row>
    <row r="271" spans="1:5" x14ac:dyDescent="0.25">
      <c r="A271" t="s">
        <v>1794</v>
      </c>
      <c r="B271" t="s">
        <v>1795</v>
      </c>
      <c r="C271" t="s">
        <v>1748</v>
      </c>
      <c r="D271" t="s">
        <v>1749</v>
      </c>
      <c r="E271" t="s">
        <v>810</v>
      </c>
    </row>
    <row r="272" spans="1:5" x14ac:dyDescent="0.25">
      <c r="A272" t="s">
        <v>1794</v>
      </c>
      <c r="B272" t="s">
        <v>1795</v>
      </c>
      <c r="C272" t="s">
        <v>1750</v>
      </c>
      <c r="D272" t="s">
        <v>1751</v>
      </c>
      <c r="E272" t="s">
        <v>1812</v>
      </c>
    </row>
    <row r="273" spans="1:5" x14ac:dyDescent="0.25">
      <c r="A273" t="s">
        <v>1794</v>
      </c>
      <c r="B273" t="s">
        <v>1795</v>
      </c>
      <c r="C273" t="s">
        <v>1752</v>
      </c>
      <c r="D273" t="s">
        <v>1753</v>
      </c>
      <c r="E273" t="s">
        <v>1065</v>
      </c>
    </row>
    <row r="274" spans="1:5" x14ac:dyDescent="0.25">
      <c r="A274" t="s">
        <v>1794</v>
      </c>
      <c r="B274" t="s">
        <v>1795</v>
      </c>
      <c r="C274" t="s">
        <v>1754</v>
      </c>
      <c r="D274" t="s">
        <v>1755</v>
      </c>
      <c r="E274" t="s">
        <v>1813</v>
      </c>
    </row>
    <row r="275" spans="1:5" x14ac:dyDescent="0.25">
      <c r="A275" t="s">
        <v>1794</v>
      </c>
      <c r="B275" t="s">
        <v>1795</v>
      </c>
      <c r="C275" t="s">
        <v>1757</v>
      </c>
      <c r="D275" t="s">
        <v>1758</v>
      </c>
      <c r="E275" t="s">
        <v>1076</v>
      </c>
    </row>
    <row r="276" spans="1:5" x14ac:dyDescent="0.25">
      <c r="A276" t="s">
        <v>1794</v>
      </c>
      <c r="B276" t="s">
        <v>1795</v>
      </c>
      <c r="C276" t="s">
        <v>1759</v>
      </c>
      <c r="D276" t="s">
        <v>1760</v>
      </c>
      <c r="E276" t="s">
        <v>1084</v>
      </c>
    </row>
    <row r="277" spans="1:5" x14ac:dyDescent="0.25">
      <c r="A277" t="s">
        <v>1794</v>
      </c>
      <c r="B277" t="s">
        <v>1795</v>
      </c>
      <c r="C277" t="s">
        <v>1761</v>
      </c>
      <c r="D277" t="s">
        <v>1762</v>
      </c>
      <c r="E277" t="s">
        <v>1092</v>
      </c>
    </row>
    <row r="278" spans="1:5" x14ac:dyDescent="0.25">
      <c r="A278" t="s">
        <v>1794</v>
      </c>
      <c r="B278" t="s">
        <v>1795</v>
      </c>
      <c r="C278" t="s">
        <v>1763</v>
      </c>
      <c r="D278" t="s">
        <v>1764</v>
      </c>
      <c r="E278" t="s">
        <v>1200</v>
      </c>
    </row>
    <row r="279" spans="1:5" x14ac:dyDescent="0.25">
      <c r="A279" t="s">
        <v>1794</v>
      </c>
      <c r="B279" t="s">
        <v>1795</v>
      </c>
      <c r="C279" t="s">
        <v>1765</v>
      </c>
      <c r="D279" t="s">
        <v>1766</v>
      </c>
      <c r="E279" t="s">
        <v>898</v>
      </c>
    </row>
    <row r="280" spans="1:5" x14ac:dyDescent="0.25">
      <c r="A280" t="s">
        <v>1794</v>
      </c>
      <c r="B280" t="s">
        <v>1795</v>
      </c>
      <c r="C280" t="s">
        <v>1767</v>
      </c>
      <c r="D280" t="s">
        <v>1768</v>
      </c>
      <c r="E280" t="s">
        <v>797</v>
      </c>
    </row>
    <row r="281" spans="1:5" x14ac:dyDescent="0.25">
      <c r="A281" t="s">
        <v>1794</v>
      </c>
      <c r="B281" t="s">
        <v>1795</v>
      </c>
      <c r="C281" t="s">
        <v>1769</v>
      </c>
      <c r="D281" t="s">
        <v>1770</v>
      </c>
      <c r="E281" t="s">
        <v>795</v>
      </c>
    </row>
    <row r="282" spans="1:5" x14ac:dyDescent="0.25">
      <c r="A282" t="s">
        <v>1794</v>
      </c>
      <c r="B282" t="s">
        <v>1795</v>
      </c>
      <c r="C282" t="s">
        <v>1771</v>
      </c>
      <c r="D282" t="s">
        <v>1772</v>
      </c>
      <c r="E282" t="s">
        <v>803</v>
      </c>
    </row>
    <row r="283" spans="1:5" x14ac:dyDescent="0.25">
      <c r="A283" t="s">
        <v>1794</v>
      </c>
      <c r="B283" t="s">
        <v>1795</v>
      </c>
      <c r="C283" t="s">
        <v>1773</v>
      </c>
      <c r="D283" t="s">
        <v>1774</v>
      </c>
      <c r="E283" t="s">
        <v>811</v>
      </c>
    </row>
    <row r="284" spans="1:5" x14ac:dyDescent="0.25">
      <c r="A284" t="s">
        <v>1794</v>
      </c>
      <c r="B284" t="s">
        <v>1795</v>
      </c>
      <c r="C284" t="s">
        <v>1775</v>
      </c>
      <c r="D284" t="s">
        <v>1776</v>
      </c>
      <c r="E284" t="s">
        <v>1814</v>
      </c>
    </row>
    <row r="285" spans="1:5" x14ac:dyDescent="0.25">
      <c r="A285" t="s">
        <v>1794</v>
      </c>
      <c r="B285" t="s">
        <v>1795</v>
      </c>
      <c r="C285" t="s">
        <v>1777</v>
      </c>
      <c r="D285" t="s">
        <v>1778</v>
      </c>
      <c r="E285" t="s">
        <v>1066</v>
      </c>
    </row>
    <row r="286" spans="1:5" x14ac:dyDescent="0.25">
      <c r="A286" t="s">
        <v>1794</v>
      </c>
      <c r="B286" t="s">
        <v>1795</v>
      </c>
      <c r="C286" t="s">
        <v>1779</v>
      </c>
      <c r="D286" t="s">
        <v>1780</v>
      </c>
      <c r="E286" t="s">
        <v>1072</v>
      </c>
    </row>
    <row r="287" spans="1:5" x14ac:dyDescent="0.25">
      <c r="A287" t="s">
        <v>1794</v>
      </c>
      <c r="B287" t="s">
        <v>1795</v>
      </c>
      <c r="C287" t="s">
        <v>1782</v>
      </c>
      <c r="D287" t="s">
        <v>1783</v>
      </c>
      <c r="E287" t="s">
        <v>1077</v>
      </c>
    </row>
    <row r="288" spans="1:5" x14ac:dyDescent="0.25">
      <c r="A288" t="s">
        <v>1794</v>
      </c>
      <c r="B288" t="s">
        <v>1795</v>
      </c>
      <c r="C288" t="s">
        <v>1784</v>
      </c>
      <c r="D288" t="s">
        <v>1785</v>
      </c>
      <c r="E288" t="s">
        <v>1085</v>
      </c>
    </row>
    <row r="289" spans="1:6" x14ac:dyDescent="0.25">
      <c r="A289" t="s">
        <v>1794</v>
      </c>
      <c r="B289" t="s">
        <v>1795</v>
      </c>
      <c r="C289" t="s">
        <v>1786</v>
      </c>
      <c r="D289" t="s">
        <v>1787</v>
      </c>
      <c r="E289" t="s">
        <v>817</v>
      </c>
    </row>
    <row r="290" spans="1:6" x14ac:dyDescent="0.25">
      <c r="A290" t="s">
        <v>1815</v>
      </c>
      <c r="B290" t="s">
        <v>1816</v>
      </c>
      <c r="C290" t="s">
        <v>1593</v>
      </c>
      <c r="D290" t="s">
        <v>1594</v>
      </c>
      <c r="E290" t="s">
        <v>818</v>
      </c>
      <c r="F290" t="s">
        <v>817</v>
      </c>
    </row>
    <row r="291" spans="1:6" x14ac:dyDescent="0.25">
      <c r="A291" t="s">
        <v>1815</v>
      </c>
      <c r="B291" t="s">
        <v>1816</v>
      </c>
      <c r="C291" t="s">
        <v>1595</v>
      </c>
      <c r="D291" t="s">
        <v>1596</v>
      </c>
      <c r="E291" t="s">
        <v>822</v>
      </c>
    </row>
    <row r="292" spans="1:6" x14ac:dyDescent="0.25">
      <c r="A292" t="s">
        <v>1815</v>
      </c>
      <c r="B292" t="s">
        <v>1816</v>
      </c>
      <c r="C292" t="s">
        <v>1597</v>
      </c>
      <c r="D292" t="s">
        <v>1598</v>
      </c>
      <c r="E292" t="s">
        <v>1817</v>
      </c>
    </row>
    <row r="293" spans="1:6" x14ac:dyDescent="0.25">
      <c r="A293" t="s">
        <v>1815</v>
      </c>
      <c r="B293" t="s">
        <v>1816</v>
      </c>
      <c r="C293" t="s">
        <v>1599</v>
      </c>
      <c r="D293" t="s">
        <v>1600</v>
      </c>
      <c r="E293" t="s">
        <v>827</v>
      </c>
    </row>
    <row r="294" spans="1:6" x14ac:dyDescent="0.25">
      <c r="A294" t="s">
        <v>1815</v>
      </c>
      <c r="B294" t="s">
        <v>1816</v>
      </c>
      <c r="C294" t="s">
        <v>1601</v>
      </c>
      <c r="D294" t="s">
        <v>1602</v>
      </c>
      <c r="E294" t="s">
        <v>835</v>
      </c>
    </row>
    <row r="295" spans="1:6" x14ac:dyDescent="0.25">
      <c r="A295" t="s">
        <v>1815</v>
      </c>
      <c r="B295" t="s">
        <v>1816</v>
      </c>
      <c r="C295" t="s">
        <v>1603</v>
      </c>
      <c r="D295" t="s">
        <v>1604</v>
      </c>
      <c r="E295" t="s">
        <v>632</v>
      </c>
    </row>
    <row r="296" spans="1:6" x14ac:dyDescent="0.25">
      <c r="A296" t="s">
        <v>1815</v>
      </c>
      <c r="B296" t="s">
        <v>1816</v>
      </c>
      <c r="C296" t="s">
        <v>1605</v>
      </c>
      <c r="D296" t="s">
        <v>1606</v>
      </c>
      <c r="E296" t="s">
        <v>640</v>
      </c>
    </row>
    <row r="297" spans="1:6" x14ac:dyDescent="0.25">
      <c r="A297" t="s">
        <v>1815</v>
      </c>
      <c r="B297" t="s">
        <v>1816</v>
      </c>
      <c r="C297" t="s">
        <v>1607</v>
      </c>
      <c r="D297" t="s">
        <v>1608</v>
      </c>
      <c r="E297" t="s">
        <v>647</v>
      </c>
    </row>
    <row r="298" spans="1:6" x14ac:dyDescent="0.25">
      <c r="A298" t="s">
        <v>1815</v>
      </c>
      <c r="B298" t="s">
        <v>1816</v>
      </c>
      <c r="C298" t="s">
        <v>1609</v>
      </c>
      <c r="D298" t="s">
        <v>1610</v>
      </c>
      <c r="E298" t="s">
        <v>1818</v>
      </c>
      <c r="F298" t="s">
        <v>1205</v>
      </c>
    </row>
    <row r="299" spans="1:6" x14ac:dyDescent="0.25">
      <c r="A299" t="s">
        <v>1815</v>
      </c>
      <c r="B299" t="s">
        <v>1816</v>
      </c>
      <c r="C299" t="s">
        <v>1611</v>
      </c>
      <c r="D299" t="s">
        <v>1612</v>
      </c>
      <c r="E299" t="s">
        <v>1819</v>
      </c>
      <c r="F299" t="s">
        <v>1820</v>
      </c>
    </row>
    <row r="300" spans="1:6" x14ac:dyDescent="0.25">
      <c r="A300" t="s">
        <v>1815</v>
      </c>
      <c r="B300" t="s">
        <v>1816</v>
      </c>
      <c r="C300" t="s">
        <v>1613</v>
      </c>
      <c r="D300" t="s">
        <v>1614</v>
      </c>
      <c r="E300" t="s">
        <v>1821</v>
      </c>
      <c r="F300" t="s">
        <v>1212</v>
      </c>
    </row>
    <row r="301" spans="1:6" x14ac:dyDescent="0.25">
      <c r="A301" t="s">
        <v>1815</v>
      </c>
      <c r="B301" t="s">
        <v>1816</v>
      </c>
      <c r="C301" t="s">
        <v>1615</v>
      </c>
      <c r="D301" t="s">
        <v>1616</v>
      </c>
      <c r="E301" t="s">
        <v>907</v>
      </c>
    </row>
    <row r="302" spans="1:6" x14ac:dyDescent="0.25">
      <c r="A302" t="s">
        <v>1815</v>
      </c>
      <c r="B302" t="s">
        <v>1816</v>
      </c>
      <c r="C302" t="s">
        <v>1617</v>
      </c>
      <c r="D302" t="s">
        <v>1618</v>
      </c>
      <c r="E302" t="s">
        <v>1822</v>
      </c>
    </row>
    <row r="303" spans="1:6" x14ac:dyDescent="0.25">
      <c r="A303" t="s">
        <v>1815</v>
      </c>
      <c r="B303" t="s">
        <v>1816</v>
      </c>
      <c r="C303" t="s">
        <v>1619</v>
      </c>
      <c r="D303" t="s">
        <v>1620</v>
      </c>
      <c r="E303" t="s">
        <v>1823</v>
      </c>
    </row>
    <row r="304" spans="1:6" x14ac:dyDescent="0.25">
      <c r="A304" t="s">
        <v>1815</v>
      </c>
      <c r="B304" t="s">
        <v>1816</v>
      </c>
      <c r="C304" t="s">
        <v>1621</v>
      </c>
      <c r="D304" t="s">
        <v>1622</v>
      </c>
      <c r="E304" t="s">
        <v>1824</v>
      </c>
    </row>
    <row r="305" spans="1:6" x14ac:dyDescent="0.25">
      <c r="A305" t="s">
        <v>1815</v>
      </c>
      <c r="B305" t="s">
        <v>1816</v>
      </c>
      <c r="C305" t="s">
        <v>1623</v>
      </c>
      <c r="D305" t="s">
        <v>1624</v>
      </c>
      <c r="E305" t="s">
        <v>828</v>
      </c>
    </row>
    <row r="306" spans="1:6" x14ac:dyDescent="0.25">
      <c r="A306" t="s">
        <v>1815</v>
      </c>
      <c r="B306" t="s">
        <v>1816</v>
      </c>
      <c r="C306" t="s">
        <v>1625</v>
      </c>
      <c r="D306" t="s">
        <v>1626</v>
      </c>
      <c r="E306" t="s">
        <v>836</v>
      </c>
    </row>
    <row r="307" spans="1:6" x14ac:dyDescent="0.25">
      <c r="A307" t="s">
        <v>1815</v>
      </c>
      <c r="B307" t="s">
        <v>1816</v>
      </c>
      <c r="C307" t="s">
        <v>1627</v>
      </c>
      <c r="D307" t="s">
        <v>1628</v>
      </c>
      <c r="E307" t="s">
        <v>633</v>
      </c>
    </row>
    <row r="308" spans="1:6" x14ac:dyDescent="0.25">
      <c r="A308" t="s">
        <v>1815</v>
      </c>
      <c r="B308" t="s">
        <v>1816</v>
      </c>
      <c r="C308" t="s">
        <v>1629</v>
      </c>
      <c r="D308" t="s">
        <v>1630</v>
      </c>
      <c r="E308" t="s">
        <v>641</v>
      </c>
    </row>
    <row r="309" spans="1:6" x14ac:dyDescent="0.25">
      <c r="A309" t="s">
        <v>1815</v>
      </c>
      <c r="B309" t="s">
        <v>1816</v>
      </c>
      <c r="C309" t="s">
        <v>1631</v>
      </c>
      <c r="D309" t="s">
        <v>1632</v>
      </c>
      <c r="E309" t="s">
        <v>648</v>
      </c>
    </row>
    <row r="310" spans="1:6" x14ac:dyDescent="0.25">
      <c r="A310" t="s">
        <v>1815</v>
      </c>
      <c r="B310" t="s">
        <v>1816</v>
      </c>
      <c r="C310" t="s">
        <v>1633</v>
      </c>
      <c r="D310" t="s">
        <v>1634</v>
      </c>
      <c r="E310" t="s">
        <v>1825</v>
      </c>
      <c r="F310" t="s">
        <v>1826</v>
      </c>
    </row>
    <row r="311" spans="1:6" x14ac:dyDescent="0.25">
      <c r="A311" t="s">
        <v>1815</v>
      </c>
      <c r="B311" t="s">
        <v>1816</v>
      </c>
      <c r="C311" t="s">
        <v>1635</v>
      </c>
      <c r="D311" t="s">
        <v>1636</v>
      </c>
      <c r="E311" t="s">
        <v>1827</v>
      </c>
      <c r="F311" t="s">
        <v>1828</v>
      </c>
    </row>
    <row r="312" spans="1:6" x14ac:dyDescent="0.25">
      <c r="A312" t="s">
        <v>1815</v>
      </c>
      <c r="B312" t="s">
        <v>1816</v>
      </c>
      <c r="C312" t="s">
        <v>1637</v>
      </c>
      <c r="D312" t="s">
        <v>1638</v>
      </c>
      <c r="E312" t="s">
        <v>1829</v>
      </c>
      <c r="F312" t="s">
        <v>1213</v>
      </c>
    </row>
    <row r="313" spans="1:6" x14ac:dyDescent="0.25">
      <c r="A313" t="s">
        <v>1815</v>
      </c>
      <c r="B313" t="s">
        <v>1816</v>
      </c>
      <c r="C313" t="s">
        <v>1639</v>
      </c>
      <c r="D313" t="s">
        <v>1640</v>
      </c>
      <c r="E313" t="s">
        <v>908</v>
      </c>
    </row>
    <row r="314" spans="1:6" x14ac:dyDescent="0.25">
      <c r="A314" t="s">
        <v>1815</v>
      </c>
      <c r="B314" t="s">
        <v>1816</v>
      </c>
      <c r="C314" t="s">
        <v>1641</v>
      </c>
      <c r="D314" t="s">
        <v>1642</v>
      </c>
      <c r="E314" t="s">
        <v>1830</v>
      </c>
    </row>
    <row r="315" spans="1:6" x14ac:dyDescent="0.25">
      <c r="A315" t="s">
        <v>1815</v>
      </c>
      <c r="B315" t="s">
        <v>1816</v>
      </c>
      <c r="C315" t="s">
        <v>1643</v>
      </c>
      <c r="D315" t="s">
        <v>1644</v>
      </c>
      <c r="E315" t="s">
        <v>1831</v>
      </c>
    </row>
    <row r="316" spans="1:6" x14ac:dyDescent="0.25">
      <c r="A316" t="s">
        <v>1815</v>
      </c>
      <c r="B316" t="s">
        <v>1816</v>
      </c>
      <c r="C316" t="s">
        <v>1645</v>
      </c>
      <c r="D316" t="s">
        <v>1646</v>
      </c>
      <c r="E316" t="s">
        <v>1832</v>
      </c>
    </row>
    <row r="317" spans="1:6" x14ac:dyDescent="0.25">
      <c r="A317" t="s">
        <v>1815</v>
      </c>
      <c r="B317" t="s">
        <v>1816</v>
      </c>
      <c r="C317" t="s">
        <v>1647</v>
      </c>
      <c r="D317" t="s">
        <v>1648</v>
      </c>
      <c r="E317" t="s">
        <v>829</v>
      </c>
    </row>
    <row r="318" spans="1:6" x14ac:dyDescent="0.25">
      <c r="A318" t="s">
        <v>1815</v>
      </c>
      <c r="B318" t="s">
        <v>1816</v>
      </c>
      <c r="C318" t="s">
        <v>1649</v>
      </c>
      <c r="D318" t="s">
        <v>1650</v>
      </c>
      <c r="E318" t="s">
        <v>837</v>
      </c>
    </row>
    <row r="319" spans="1:6" x14ac:dyDescent="0.25">
      <c r="A319" t="s">
        <v>1815</v>
      </c>
      <c r="B319" t="s">
        <v>1816</v>
      </c>
      <c r="C319" t="s">
        <v>1651</v>
      </c>
      <c r="D319" t="s">
        <v>1652</v>
      </c>
      <c r="E319" t="s">
        <v>634</v>
      </c>
    </row>
    <row r="320" spans="1:6" x14ac:dyDescent="0.25">
      <c r="A320" t="s">
        <v>1815</v>
      </c>
      <c r="B320" t="s">
        <v>1816</v>
      </c>
      <c r="C320" t="s">
        <v>1653</v>
      </c>
      <c r="D320" t="s">
        <v>1654</v>
      </c>
      <c r="E320" t="s">
        <v>642</v>
      </c>
    </row>
    <row r="321" spans="1:6" x14ac:dyDescent="0.25">
      <c r="A321" t="s">
        <v>1815</v>
      </c>
      <c r="B321" t="s">
        <v>1816</v>
      </c>
      <c r="C321" t="s">
        <v>1655</v>
      </c>
      <c r="D321" t="s">
        <v>1656</v>
      </c>
      <c r="E321" t="s">
        <v>649</v>
      </c>
    </row>
    <row r="322" spans="1:6" x14ac:dyDescent="0.25">
      <c r="A322" t="s">
        <v>1815</v>
      </c>
      <c r="B322" t="s">
        <v>1816</v>
      </c>
      <c r="C322" t="s">
        <v>1657</v>
      </c>
      <c r="D322" t="s">
        <v>1658</v>
      </c>
      <c r="E322" t="s">
        <v>1833</v>
      </c>
      <c r="F322" t="s">
        <v>1834</v>
      </c>
    </row>
    <row r="323" spans="1:6" x14ac:dyDescent="0.25">
      <c r="A323" t="s">
        <v>1815</v>
      </c>
      <c r="B323" t="s">
        <v>1816</v>
      </c>
      <c r="C323" t="s">
        <v>1659</v>
      </c>
      <c r="D323" t="s">
        <v>1660</v>
      </c>
      <c r="E323" t="s">
        <v>1835</v>
      </c>
      <c r="F323" t="s">
        <v>1836</v>
      </c>
    </row>
    <row r="324" spans="1:6" x14ac:dyDescent="0.25">
      <c r="A324" t="s">
        <v>1815</v>
      </c>
      <c r="B324" t="s">
        <v>1816</v>
      </c>
      <c r="C324" t="s">
        <v>1661</v>
      </c>
      <c r="D324" t="s">
        <v>1662</v>
      </c>
      <c r="E324" t="s">
        <v>1837</v>
      </c>
      <c r="F324" t="s">
        <v>1214</v>
      </c>
    </row>
    <row r="325" spans="1:6" x14ac:dyDescent="0.25">
      <c r="A325" t="s">
        <v>1815</v>
      </c>
      <c r="B325" t="s">
        <v>1816</v>
      </c>
      <c r="C325" t="s">
        <v>1663</v>
      </c>
      <c r="D325" t="s">
        <v>1664</v>
      </c>
      <c r="E325" t="s">
        <v>909</v>
      </c>
    </row>
    <row r="326" spans="1:6" x14ac:dyDescent="0.25">
      <c r="A326" t="s">
        <v>1815</v>
      </c>
      <c r="B326" t="s">
        <v>1816</v>
      </c>
      <c r="C326" t="s">
        <v>1665</v>
      </c>
      <c r="D326" t="s">
        <v>1666</v>
      </c>
      <c r="E326" t="s">
        <v>1838</v>
      </c>
    </row>
    <row r="327" spans="1:6" x14ac:dyDescent="0.25">
      <c r="A327" t="s">
        <v>1815</v>
      </c>
      <c r="B327" t="s">
        <v>1816</v>
      </c>
      <c r="C327" t="s">
        <v>1667</v>
      </c>
      <c r="D327" t="s">
        <v>1668</v>
      </c>
      <c r="E327" t="s">
        <v>1839</v>
      </c>
    </row>
    <row r="328" spans="1:6" x14ac:dyDescent="0.25">
      <c r="A328" t="s">
        <v>1815</v>
      </c>
      <c r="B328" t="s">
        <v>1816</v>
      </c>
      <c r="C328" t="s">
        <v>1669</v>
      </c>
      <c r="D328" t="s">
        <v>1670</v>
      </c>
      <c r="E328" t="s">
        <v>1840</v>
      </c>
    </row>
    <row r="329" spans="1:6" x14ac:dyDescent="0.25">
      <c r="A329" t="s">
        <v>1815</v>
      </c>
      <c r="B329" t="s">
        <v>1816</v>
      </c>
      <c r="C329" t="s">
        <v>1671</v>
      </c>
      <c r="D329" t="s">
        <v>1672</v>
      </c>
      <c r="E329" t="s">
        <v>830</v>
      </c>
    </row>
    <row r="330" spans="1:6" x14ac:dyDescent="0.25">
      <c r="A330" t="s">
        <v>1815</v>
      </c>
      <c r="B330" t="s">
        <v>1816</v>
      </c>
      <c r="C330" t="s">
        <v>1673</v>
      </c>
      <c r="D330" t="s">
        <v>1674</v>
      </c>
      <c r="E330" t="s">
        <v>838</v>
      </c>
    </row>
    <row r="331" spans="1:6" x14ac:dyDescent="0.25">
      <c r="A331" t="s">
        <v>1815</v>
      </c>
      <c r="B331" t="s">
        <v>1816</v>
      </c>
      <c r="C331" t="s">
        <v>1675</v>
      </c>
      <c r="D331" t="s">
        <v>1676</v>
      </c>
      <c r="E331" t="s">
        <v>635</v>
      </c>
    </row>
    <row r="332" spans="1:6" x14ac:dyDescent="0.25">
      <c r="A332" t="s">
        <v>1815</v>
      </c>
      <c r="B332" t="s">
        <v>1816</v>
      </c>
      <c r="C332" t="s">
        <v>1677</v>
      </c>
      <c r="D332" t="s">
        <v>1678</v>
      </c>
      <c r="E332" t="s">
        <v>1841</v>
      </c>
    </row>
    <row r="333" spans="1:6" x14ac:dyDescent="0.25">
      <c r="A333" t="s">
        <v>1815</v>
      </c>
      <c r="B333" t="s">
        <v>1816</v>
      </c>
      <c r="C333" t="s">
        <v>1679</v>
      </c>
      <c r="D333" t="s">
        <v>1680</v>
      </c>
      <c r="E333" t="s">
        <v>650</v>
      </c>
    </row>
    <row r="334" spans="1:6" x14ac:dyDescent="0.25">
      <c r="A334" t="s">
        <v>1815</v>
      </c>
      <c r="B334" t="s">
        <v>1816</v>
      </c>
      <c r="C334" t="s">
        <v>1681</v>
      </c>
      <c r="D334" t="s">
        <v>1682</v>
      </c>
      <c r="E334" t="s">
        <v>1842</v>
      </c>
      <c r="F334" t="s">
        <v>1206</v>
      </c>
    </row>
    <row r="335" spans="1:6" x14ac:dyDescent="0.25">
      <c r="A335" t="s">
        <v>1815</v>
      </c>
      <c r="B335" t="s">
        <v>1816</v>
      </c>
      <c r="C335" t="s">
        <v>1683</v>
      </c>
      <c r="D335" t="s">
        <v>1684</v>
      </c>
      <c r="E335" t="s">
        <v>1843</v>
      </c>
      <c r="F335" t="s">
        <v>1210</v>
      </c>
    </row>
    <row r="336" spans="1:6" x14ac:dyDescent="0.25">
      <c r="A336" t="s">
        <v>1815</v>
      </c>
      <c r="B336" t="s">
        <v>1816</v>
      </c>
      <c r="C336" t="s">
        <v>1685</v>
      </c>
      <c r="D336" t="s">
        <v>1686</v>
      </c>
      <c r="E336" t="s">
        <v>1844</v>
      </c>
      <c r="F336" t="s">
        <v>1215</v>
      </c>
    </row>
    <row r="337" spans="1:6" x14ac:dyDescent="0.25">
      <c r="A337" t="s">
        <v>1815</v>
      </c>
      <c r="B337" t="s">
        <v>1816</v>
      </c>
      <c r="C337" t="s">
        <v>1687</v>
      </c>
      <c r="D337" t="s">
        <v>1688</v>
      </c>
      <c r="E337" t="s">
        <v>910</v>
      </c>
    </row>
    <row r="338" spans="1:6" x14ac:dyDescent="0.25">
      <c r="A338" t="s">
        <v>1815</v>
      </c>
      <c r="B338" t="s">
        <v>1816</v>
      </c>
      <c r="C338" t="s">
        <v>1689</v>
      </c>
      <c r="D338" t="s">
        <v>1690</v>
      </c>
      <c r="E338" t="s">
        <v>1845</v>
      </c>
    </row>
    <row r="339" spans="1:6" x14ac:dyDescent="0.25">
      <c r="A339" t="s">
        <v>1815</v>
      </c>
      <c r="B339" t="s">
        <v>1816</v>
      </c>
      <c r="C339" t="s">
        <v>1691</v>
      </c>
      <c r="D339" t="s">
        <v>1692</v>
      </c>
      <c r="E339" t="s">
        <v>1846</v>
      </c>
    </row>
    <row r="340" spans="1:6" x14ac:dyDescent="0.25">
      <c r="A340" t="s">
        <v>1815</v>
      </c>
      <c r="B340" t="s">
        <v>1816</v>
      </c>
      <c r="C340" t="s">
        <v>1693</v>
      </c>
      <c r="D340" t="s">
        <v>1694</v>
      </c>
      <c r="E340" t="s">
        <v>823</v>
      </c>
    </row>
    <row r="341" spans="1:6" x14ac:dyDescent="0.25">
      <c r="A341" t="s">
        <v>1815</v>
      </c>
      <c r="B341" t="s">
        <v>1816</v>
      </c>
      <c r="C341" t="s">
        <v>1695</v>
      </c>
      <c r="D341" t="s">
        <v>1696</v>
      </c>
      <c r="E341" t="s">
        <v>831</v>
      </c>
    </row>
    <row r="342" spans="1:6" x14ac:dyDescent="0.25">
      <c r="A342" t="s">
        <v>1815</v>
      </c>
      <c r="B342" t="s">
        <v>1816</v>
      </c>
      <c r="C342" t="s">
        <v>1697</v>
      </c>
      <c r="D342" t="s">
        <v>1698</v>
      </c>
      <c r="E342" t="s">
        <v>839</v>
      </c>
    </row>
    <row r="343" spans="1:6" x14ac:dyDescent="0.25">
      <c r="A343" t="s">
        <v>1815</v>
      </c>
      <c r="B343" t="s">
        <v>1816</v>
      </c>
      <c r="C343" t="s">
        <v>1699</v>
      </c>
      <c r="D343" t="s">
        <v>1700</v>
      </c>
      <c r="E343" t="s">
        <v>636</v>
      </c>
    </row>
    <row r="344" spans="1:6" x14ac:dyDescent="0.25">
      <c r="A344" t="s">
        <v>1815</v>
      </c>
      <c r="B344" t="s">
        <v>1816</v>
      </c>
      <c r="C344" t="s">
        <v>1701</v>
      </c>
      <c r="D344" t="s">
        <v>1702</v>
      </c>
      <c r="E344" t="s">
        <v>643</v>
      </c>
    </row>
    <row r="345" spans="1:6" x14ac:dyDescent="0.25">
      <c r="A345" t="s">
        <v>1815</v>
      </c>
      <c r="B345" t="s">
        <v>1816</v>
      </c>
      <c r="C345" t="s">
        <v>1703</v>
      </c>
      <c r="D345" t="s">
        <v>1704</v>
      </c>
      <c r="E345" t="s">
        <v>651</v>
      </c>
    </row>
    <row r="346" spans="1:6" x14ac:dyDescent="0.25">
      <c r="A346" t="s">
        <v>1815</v>
      </c>
      <c r="B346" t="s">
        <v>1816</v>
      </c>
      <c r="C346" t="s">
        <v>1705</v>
      </c>
      <c r="D346" t="s">
        <v>1706</v>
      </c>
      <c r="E346" t="s">
        <v>1847</v>
      </c>
      <c r="F346" t="s">
        <v>1848</v>
      </c>
    </row>
    <row r="347" spans="1:6" x14ac:dyDescent="0.25">
      <c r="A347" t="s">
        <v>1815</v>
      </c>
      <c r="B347" t="s">
        <v>1816</v>
      </c>
      <c r="C347" t="s">
        <v>1707</v>
      </c>
      <c r="D347" t="s">
        <v>1708</v>
      </c>
      <c r="E347" t="s">
        <v>1849</v>
      </c>
      <c r="F347" t="s">
        <v>1850</v>
      </c>
    </row>
    <row r="348" spans="1:6" x14ac:dyDescent="0.25">
      <c r="A348" t="s">
        <v>1815</v>
      </c>
      <c r="B348" t="s">
        <v>1816</v>
      </c>
      <c r="C348" t="s">
        <v>1709</v>
      </c>
      <c r="D348" t="s">
        <v>1710</v>
      </c>
      <c r="E348" t="s">
        <v>1851</v>
      </c>
      <c r="F348" t="s">
        <v>1216</v>
      </c>
    </row>
    <row r="349" spans="1:6" x14ac:dyDescent="0.25">
      <c r="A349" t="s">
        <v>1815</v>
      </c>
      <c r="B349" t="s">
        <v>1816</v>
      </c>
      <c r="C349" t="s">
        <v>1711</v>
      </c>
      <c r="D349" t="s">
        <v>1712</v>
      </c>
      <c r="E349" t="s">
        <v>911</v>
      </c>
    </row>
    <row r="350" spans="1:6" x14ac:dyDescent="0.25">
      <c r="A350" t="s">
        <v>1815</v>
      </c>
      <c r="B350" t="s">
        <v>1816</v>
      </c>
      <c r="C350" t="s">
        <v>1713</v>
      </c>
      <c r="D350" t="s">
        <v>1714</v>
      </c>
      <c r="E350" t="s">
        <v>819</v>
      </c>
    </row>
    <row r="351" spans="1:6" x14ac:dyDescent="0.25">
      <c r="A351" t="s">
        <v>1815</v>
      </c>
      <c r="B351" t="s">
        <v>1816</v>
      </c>
      <c r="C351" t="s">
        <v>1715</v>
      </c>
      <c r="D351" t="s">
        <v>1716</v>
      </c>
      <c r="E351" t="s">
        <v>1852</v>
      </c>
    </row>
    <row r="352" spans="1:6" x14ac:dyDescent="0.25">
      <c r="A352" t="s">
        <v>1815</v>
      </c>
      <c r="B352" t="s">
        <v>1816</v>
      </c>
      <c r="C352" t="s">
        <v>1717</v>
      </c>
      <c r="D352" t="s">
        <v>1718</v>
      </c>
      <c r="E352" t="s">
        <v>824</v>
      </c>
    </row>
    <row r="353" spans="1:6" x14ac:dyDescent="0.25">
      <c r="A353" t="s">
        <v>1815</v>
      </c>
      <c r="B353" t="s">
        <v>1816</v>
      </c>
      <c r="C353" t="s">
        <v>1719</v>
      </c>
      <c r="D353" t="s">
        <v>1720</v>
      </c>
      <c r="E353" t="s">
        <v>832</v>
      </c>
    </row>
    <row r="354" spans="1:6" x14ac:dyDescent="0.25">
      <c r="A354" t="s">
        <v>1815</v>
      </c>
      <c r="B354" t="s">
        <v>1816</v>
      </c>
      <c r="C354" t="s">
        <v>1721</v>
      </c>
      <c r="D354" t="s">
        <v>1722</v>
      </c>
      <c r="E354" t="s">
        <v>840</v>
      </c>
    </row>
    <row r="355" spans="1:6" x14ac:dyDescent="0.25">
      <c r="A355" t="s">
        <v>1815</v>
      </c>
      <c r="B355" t="s">
        <v>1816</v>
      </c>
      <c r="C355" t="s">
        <v>1723</v>
      </c>
      <c r="D355" t="s">
        <v>1724</v>
      </c>
      <c r="E355" t="s">
        <v>637</v>
      </c>
    </row>
    <row r="356" spans="1:6" x14ac:dyDescent="0.25">
      <c r="A356" t="s">
        <v>1815</v>
      </c>
      <c r="B356" t="s">
        <v>1816</v>
      </c>
      <c r="C356" t="s">
        <v>1725</v>
      </c>
      <c r="D356" t="s">
        <v>1726</v>
      </c>
      <c r="E356" t="s">
        <v>644</v>
      </c>
    </row>
    <row r="357" spans="1:6" x14ac:dyDescent="0.25">
      <c r="A357" t="s">
        <v>1815</v>
      </c>
      <c r="B357" t="s">
        <v>1816</v>
      </c>
      <c r="C357" t="s">
        <v>1727</v>
      </c>
      <c r="D357" t="s">
        <v>1728</v>
      </c>
      <c r="E357" t="s">
        <v>652</v>
      </c>
    </row>
    <row r="358" spans="1:6" x14ac:dyDescent="0.25">
      <c r="A358" t="s">
        <v>1815</v>
      </c>
      <c r="B358" t="s">
        <v>1816</v>
      </c>
      <c r="C358" t="s">
        <v>1729</v>
      </c>
      <c r="D358" t="s">
        <v>1730</v>
      </c>
      <c r="E358" t="s">
        <v>1853</v>
      </c>
      <c r="F358" t="s">
        <v>1207</v>
      </c>
    </row>
    <row r="359" spans="1:6" x14ac:dyDescent="0.25">
      <c r="A359" t="s">
        <v>1815</v>
      </c>
      <c r="B359" t="s">
        <v>1816</v>
      </c>
      <c r="C359" t="s">
        <v>1732</v>
      </c>
      <c r="D359" t="s">
        <v>1733</v>
      </c>
      <c r="E359" t="s">
        <v>1854</v>
      </c>
      <c r="F359" t="s">
        <v>1855</v>
      </c>
    </row>
    <row r="360" spans="1:6" x14ac:dyDescent="0.25">
      <c r="A360" t="s">
        <v>1815</v>
      </c>
      <c r="B360" t="s">
        <v>1816</v>
      </c>
      <c r="C360" t="s">
        <v>1734</v>
      </c>
      <c r="D360" t="s">
        <v>1735</v>
      </c>
      <c r="E360" t="s">
        <v>1856</v>
      </c>
      <c r="F360" t="s">
        <v>1217</v>
      </c>
    </row>
    <row r="361" spans="1:6" x14ac:dyDescent="0.25">
      <c r="A361" t="s">
        <v>1815</v>
      </c>
      <c r="B361" t="s">
        <v>1816</v>
      </c>
      <c r="C361" t="s">
        <v>1736</v>
      </c>
      <c r="D361" t="s">
        <v>1737</v>
      </c>
      <c r="E361" t="s">
        <v>912</v>
      </c>
    </row>
    <row r="362" spans="1:6" x14ac:dyDescent="0.25">
      <c r="A362" t="s">
        <v>1815</v>
      </c>
      <c r="B362" t="s">
        <v>1816</v>
      </c>
      <c r="C362" t="s">
        <v>1738</v>
      </c>
      <c r="D362" t="s">
        <v>1739</v>
      </c>
      <c r="E362" t="s">
        <v>820</v>
      </c>
    </row>
    <row r="363" spans="1:6" x14ac:dyDescent="0.25">
      <c r="A363" t="s">
        <v>1815</v>
      </c>
      <c r="B363" t="s">
        <v>1816</v>
      </c>
      <c r="C363" t="s">
        <v>1740</v>
      </c>
      <c r="D363" t="s">
        <v>1741</v>
      </c>
      <c r="E363" t="s">
        <v>1857</v>
      </c>
    </row>
    <row r="364" spans="1:6" x14ac:dyDescent="0.25">
      <c r="A364" t="s">
        <v>1815</v>
      </c>
      <c r="B364" t="s">
        <v>1816</v>
      </c>
      <c r="C364" t="s">
        <v>1742</v>
      </c>
      <c r="D364" t="s">
        <v>1743</v>
      </c>
      <c r="E364" t="s">
        <v>825</v>
      </c>
    </row>
    <row r="365" spans="1:6" x14ac:dyDescent="0.25">
      <c r="A365" t="s">
        <v>1815</v>
      </c>
      <c r="B365" t="s">
        <v>1816</v>
      </c>
      <c r="C365" t="s">
        <v>1744</v>
      </c>
      <c r="D365" t="s">
        <v>1745</v>
      </c>
      <c r="E365" t="s">
        <v>833</v>
      </c>
    </row>
    <row r="366" spans="1:6" x14ac:dyDescent="0.25">
      <c r="A366" t="s">
        <v>1815</v>
      </c>
      <c r="B366" t="s">
        <v>1816</v>
      </c>
      <c r="C366" t="s">
        <v>1746</v>
      </c>
      <c r="D366" t="s">
        <v>1747</v>
      </c>
      <c r="E366" t="s">
        <v>841</v>
      </c>
    </row>
    <row r="367" spans="1:6" x14ac:dyDescent="0.25">
      <c r="A367" t="s">
        <v>1815</v>
      </c>
      <c r="B367" t="s">
        <v>1816</v>
      </c>
      <c r="C367" t="s">
        <v>1748</v>
      </c>
      <c r="D367" t="s">
        <v>1749</v>
      </c>
      <c r="E367" t="s">
        <v>638</v>
      </c>
    </row>
    <row r="368" spans="1:6" x14ac:dyDescent="0.25">
      <c r="A368" t="s">
        <v>1815</v>
      </c>
      <c r="B368" t="s">
        <v>1816</v>
      </c>
      <c r="C368" t="s">
        <v>1750</v>
      </c>
      <c r="D368" t="s">
        <v>1751</v>
      </c>
      <c r="E368" t="s">
        <v>645</v>
      </c>
    </row>
    <row r="369" spans="1:6" x14ac:dyDescent="0.25">
      <c r="A369" t="s">
        <v>1815</v>
      </c>
      <c r="B369" t="s">
        <v>1816</v>
      </c>
      <c r="C369" t="s">
        <v>1752</v>
      </c>
      <c r="D369" t="s">
        <v>1753</v>
      </c>
      <c r="E369" t="s">
        <v>1858</v>
      </c>
      <c r="F369" t="s">
        <v>1203</v>
      </c>
    </row>
    <row r="370" spans="1:6" x14ac:dyDescent="0.25">
      <c r="A370" t="s">
        <v>1815</v>
      </c>
      <c r="B370" t="s">
        <v>1816</v>
      </c>
      <c r="C370" t="s">
        <v>1754</v>
      </c>
      <c r="D370" t="s">
        <v>1755</v>
      </c>
      <c r="E370" t="s">
        <v>1859</v>
      </c>
      <c r="F370" t="s">
        <v>1208</v>
      </c>
    </row>
    <row r="371" spans="1:6" x14ac:dyDescent="0.25">
      <c r="A371" t="s">
        <v>1815</v>
      </c>
      <c r="B371" t="s">
        <v>1816</v>
      </c>
      <c r="C371" t="s">
        <v>1757</v>
      </c>
      <c r="D371" t="s">
        <v>1758</v>
      </c>
      <c r="E371" t="s">
        <v>1860</v>
      </c>
      <c r="F371" t="s">
        <v>1211</v>
      </c>
    </row>
    <row r="372" spans="1:6" x14ac:dyDescent="0.25">
      <c r="A372" t="s">
        <v>1815</v>
      </c>
      <c r="B372" t="s">
        <v>1816</v>
      </c>
      <c r="C372" t="s">
        <v>1759</v>
      </c>
      <c r="D372" t="s">
        <v>1760</v>
      </c>
      <c r="E372" t="s">
        <v>905</v>
      </c>
    </row>
    <row r="373" spans="1:6" x14ac:dyDescent="0.25">
      <c r="A373" t="s">
        <v>1815</v>
      </c>
      <c r="B373" t="s">
        <v>1816</v>
      </c>
      <c r="C373" t="s">
        <v>1761</v>
      </c>
      <c r="D373" t="s">
        <v>1762</v>
      </c>
      <c r="E373" t="s">
        <v>913</v>
      </c>
    </row>
    <row r="374" spans="1:6" x14ac:dyDescent="0.25">
      <c r="A374" t="s">
        <v>1815</v>
      </c>
      <c r="B374" t="s">
        <v>1816</v>
      </c>
      <c r="C374" t="s">
        <v>1763</v>
      </c>
      <c r="D374" t="s">
        <v>1764</v>
      </c>
      <c r="E374" t="s">
        <v>821</v>
      </c>
    </row>
    <row r="375" spans="1:6" x14ac:dyDescent="0.25">
      <c r="A375" t="s">
        <v>1815</v>
      </c>
      <c r="B375" t="s">
        <v>1816</v>
      </c>
      <c r="C375" t="s">
        <v>1765</v>
      </c>
      <c r="D375" t="s">
        <v>1766</v>
      </c>
      <c r="E375" t="s">
        <v>1861</v>
      </c>
    </row>
    <row r="376" spans="1:6" x14ac:dyDescent="0.25">
      <c r="A376" t="s">
        <v>1815</v>
      </c>
      <c r="B376" t="s">
        <v>1816</v>
      </c>
      <c r="C376" t="s">
        <v>1767</v>
      </c>
      <c r="D376" t="s">
        <v>1768</v>
      </c>
      <c r="E376" t="s">
        <v>826</v>
      </c>
    </row>
    <row r="377" spans="1:6" x14ac:dyDescent="0.25">
      <c r="A377" t="s">
        <v>1815</v>
      </c>
      <c r="B377" t="s">
        <v>1816</v>
      </c>
      <c r="C377" t="s">
        <v>1769</v>
      </c>
      <c r="D377" t="s">
        <v>1770</v>
      </c>
      <c r="E377" t="s">
        <v>834</v>
      </c>
    </row>
    <row r="378" spans="1:6" x14ac:dyDescent="0.25">
      <c r="A378" t="s">
        <v>1815</v>
      </c>
      <c r="B378" t="s">
        <v>1816</v>
      </c>
      <c r="C378" t="s">
        <v>1771</v>
      </c>
      <c r="D378" t="s">
        <v>1772</v>
      </c>
      <c r="E378" t="s">
        <v>631</v>
      </c>
    </row>
    <row r="379" spans="1:6" x14ac:dyDescent="0.25">
      <c r="A379" t="s">
        <v>1815</v>
      </c>
      <c r="B379" t="s">
        <v>1816</v>
      </c>
      <c r="C379" t="s">
        <v>1773</v>
      </c>
      <c r="D379" t="s">
        <v>1774</v>
      </c>
      <c r="E379" t="s">
        <v>639</v>
      </c>
    </row>
    <row r="380" spans="1:6" x14ac:dyDescent="0.25">
      <c r="A380" t="s">
        <v>1815</v>
      </c>
      <c r="B380" t="s">
        <v>1816</v>
      </c>
      <c r="C380" t="s">
        <v>1775</v>
      </c>
      <c r="D380" t="s">
        <v>1776</v>
      </c>
      <c r="E380" t="s">
        <v>646</v>
      </c>
    </row>
    <row r="381" spans="1:6" x14ac:dyDescent="0.25">
      <c r="A381" t="s">
        <v>1815</v>
      </c>
      <c r="B381" t="s">
        <v>1816</v>
      </c>
      <c r="C381" t="s">
        <v>1777</v>
      </c>
      <c r="D381" t="s">
        <v>1778</v>
      </c>
      <c r="E381" t="s">
        <v>1862</v>
      </c>
      <c r="F381" t="s">
        <v>1204</v>
      </c>
    </row>
    <row r="382" spans="1:6" x14ac:dyDescent="0.25">
      <c r="A382" t="s">
        <v>1815</v>
      </c>
      <c r="B382" t="s">
        <v>1816</v>
      </c>
      <c r="C382" t="s">
        <v>1779</v>
      </c>
      <c r="D382" t="s">
        <v>1780</v>
      </c>
      <c r="E382" t="s">
        <v>1863</v>
      </c>
      <c r="F382" t="s">
        <v>1209</v>
      </c>
    </row>
    <row r="383" spans="1:6" x14ac:dyDescent="0.25">
      <c r="A383" t="s">
        <v>1815</v>
      </c>
      <c r="B383" t="s">
        <v>1816</v>
      </c>
      <c r="C383" t="s">
        <v>1782</v>
      </c>
      <c r="D383" t="s">
        <v>1783</v>
      </c>
      <c r="E383" t="s">
        <v>1864</v>
      </c>
      <c r="F383" t="s">
        <v>1865</v>
      </c>
    </row>
    <row r="384" spans="1:6" x14ac:dyDescent="0.25">
      <c r="A384" t="s">
        <v>1815</v>
      </c>
      <c r="B384" t="s">
        <v>1816</v>
      </c>
      <c r="C384" t="s">
        <v>1784</v>
      </c>
      <c r="D384" t="s">
        <v>1785</v>
      </c>
      <c r="E384" t="s">
        <v>906</v>
      </c>
    </row>
    <row r="385" spans="1:5" x14ac:dyDescent="0.25">
      <c r="A385" t="s">
        <v>1815</v>
      </c>
      <c r="B385" t="s">
        <v>1816</v>
      </c>
      <c r="C385" t="s">
        <v>1786</v>
      </c>
      <c r="D385" t="s">
        <v>1787</v>
      </c>
      <c r="E385" t="s">
        <v>914</v>
      </c>
    </row>
    <row r="386" spans="1:5" x14ac:dyDescent="0.25">
      <c r="A386" t="s">
        <v>1866</v>
      </c>
      <c r="B386" t="s">
        <v>1867</v>
      </c>
      <c r="C386" t="s">
        <v>1593</v>
      </c>
      <c r="D386" t="s">
        <v>1594</v>
      </c>
      <c r="E386" t="s">
        <v>915</v>
      </c>
    </row>
    <row r="387" spans="1:5" x14ac:dyDescent="0.25">
      <c r="A387" t="s">
        <v>1866</v>
      </c>
      <c r="B387" t="s">
        <v>1867</v>
      </c>
      <c r="C387" t="s">
        <v>1595</v>
      </c>
      <c r="D387" t="s">
        <v>1596</v>
      </c>
      <c r="E387" t="s">
        <v>1868</v>
      </c>
    </row>
    <row r="388" spans="1:5" x14ac:dyDescent="0.25">
      <c r="A388" t="s">
        <v>1866</v>
      </c>
      <c r="B388" t="s">
        <v>1867</v>
      </c>
      <c r="C388" t="s">
        <v>1597</v>
      </c>
      <c r="D388" t="s">
        <v>1598</v>
      </c>
      <c r="E388" t="s">
        <v>1869</v>
      </c>
    </row>
    <row r="389" spans="1:5" x14ac:dyDescent="0.25">
      <c r="A389" t="s">
        <v>1866</v>
      </c>
      <c r="B389" t="s">
        <v>1867</v>
      </c>
      <c r="C389" t="s">
        <v>1599</v>
      </c>
      <c r="D389" t="s">
        <v>1600</v>
      </c>
      <c r="E389" t="s">
        <v>602</v>
      </c>
    </row>
    <row r="390" spans="1:5" x14ac:dyDescent="0.25">
      <c r="A390" t="s">
        <v>1866</v>
      </c>
      <c r="B390" t="s">
        <v>1867</v>
      </c>
      <c r="C390" t="s">
        <v>1601</v>
      </c>
      <c r="D390" t="s">
        <v>1602</v>
      </c>
      <c r="E390" t="s">
        <v>609</v>
      </c>
    </row>
    <row r="391" spans="1:5" x14ac:dyDescent="0.25">
      <c r="A391" t="s">
        <v>1866</v>
      </c>
      <c r="B391" t="s">
        <v>1867</v>
      </c>
      <c r="C391" t="s">
        <v>1603</v>
      </c>
      <c r="D391" t="s">
        <v>1604</v>
      </c>
      <c r="E391" t="s">
        <v>617</v>
      </c>
    </row>
    <row r="392" spans="1:5" x14ac:dyDescent="0.25">
      <c r="A392" t="s">
        <v>1866</v>
      </c>
      <c r="B392" t="s">
        <v>1867</v>
      </c>
      <c r="C392" t="s">
        <v>1605</v>
      </c>
      <c r="D392" t="s">
        <v>1606</v>
      </c>
      <c r="E392" t="s">
        <v>624</v>
      </c>
    </row>
    <row r="393" spans="1:5" x14ac:dyDescent="0.25">
      <c r="A393" t="s">
        <v>1866</v>
      </c>
      <c r="B393" t="s">
        <v>1867</v>
      </c>
      <c r="C393" t="s">
        <v>1607</v>
      </c>
      <c r="D393" t="s">
        <v>1608</v>
      </c>
      <c r="E393" t="s">
        <v>629</v>
      </c>
    </row>
    <row r="394" spans="1:5" x14ac:dyDescent="0.25">
      <c r="A394" t="s">
        <v>1866</v>
      </c>
      <c r="B394" t="s">
        <v>1867</v>
      </c>
      <c r="C394" t="s">
        <v>1609</v>
      </c>
      <c r="D394" t="s">
        <v>1610</v>
      </c>
      <c r="E394" t="s">
        <v>1870</v>
      </c>
    </row>
    <row r="395" spans="1:5" x14ac:dyDescent="0.25">
      <c r="A395" t="s">
        <v>1866</v>
      </c>
      <c r="B395" t="s">
        <v>1867</v>
      </c>
      <c r="C395" t="s">
        <v>1611</v>
      </c>
      <c r="D395" t="s">
        <v>1612</v>
      </c>
      <c r="E395" t="s">
        <v>786</v>
      </c>
    </row>
    <row r="396" spans="1:5" x14ac:dyDescent="0.25">
      <c r="A396" t="s">
        <v>1866</v>
      </c>
      <c r="B396" t="s">
        <v>1867</v>
      </c>
      <c r="C396" t="s">
        <v>1613</v>
      </c>
      <c r="D396" t="s">
        <v>1614</v>
      </c>
      <c r="E396" t="s">
        <v>924</v>
      </c>
    </row>
    <row r="397" spans="1:5" x14ac:dyDescent="0.25">
      <c r="A397" t="s">
        <v>1866</v>
      </c>
      <c r="B397" t="s">
        <v>1867</v>
      </c>
      <c r="C397" t="s">
        <v>1615</v>
      </c>
      <c r="D397" t="s">
        <v>1616</v>
      </c>
      <c r="E397" t="s">
        <v>931</v>
      </c>
    </row>
    <row r="398" spans="1:5" x14ac:dyDescent="0.25">
      <c r="A398" t="s">
        <v>1866</v>
      </c>
      <c r="B398" t="s">
        <v>1867</v>
      </c>
      <c r="C398" t="s">
        <v>1617</v>
      </c>
      <c r="D398" t="s">
        <v>1618</v>
      </c>
      <c r="E398" t="s">
        <v>916</v>
      </c>
    </row>
    <row r="399" spans="1:5" x14ac:dyDescent="0.25">
      <c r="A399" t="s">
        <v>1866</v>
      </c>
      <c r="B399" t="s">
        <v>1867</v>
      </c>
      <c r="C399" t="s">
        <v>1619</v>
      </c>
      <c r="D399" t="s">
        <v>1620</v>
      </c>
      <c r="E399" t="s">
        <v>1221</v>
      </c>
    </row>
    <row r="400" spans="1:5" x14ac:dyDescent="0.25">
      <c r="A400" t="s">
        <v>1866</v>
      </c>
      <c r="B400" t="s">
        <v>1867</v>
      </c>
      <c r="C400" t="s">
        <v>1621</v>
      </c>
      <c r="D400" t="s">
        <v>1622</v>
      </c>
      <c r="E400" t="s">
        <v>1225</v>
      </c>
    </row>
    <row r="401" spans="1:5" x14ac:dyDescent="0.25">
      <c r="A401" t="s">
        <v>1866</v>
      </c>
      <c r="B401" t="s">
        <v>1867</v>
      </c>
      <c r="C401" t="s">
        <v>1623</v>
      </c>
      <c r="D401" t="s">
        <v>1624</v>
      </c>
      <c r="E401" t="s">
        <v>603</v>
      </c>
    </row>
    <row r="402" spans="1:5" x14ac:dyDescent="0.25">
      <c r="A402" t="s">
        <v>1866</v>
      </c>
      <c r="B402" t="s">
        <v>1867</v>
      </c>
      <c r="C402" t="s">
        <v>1625</v>
      </c>
      <c r="D402" t="s">
        <v>1626</v>
      </c>
      <c r="E402" t="s">
        <v>610</v>
      </c>
    </row>
    <row r="403" spans="1:5" x14ac:dyDescent="0.25">
      <c r="A403" t="s">
        <v>1866</v>
      </c>
      <c r="B403" t="s">
        <v>1867</v>
      </c>
      <c r="C403" t="s">
        <v>1627</v>
      </c>
      <c r="D403" t="s">
        <v>1628</v>
      </c>
      <c r="E403" t="s">
        <v>618</v>
      </c>
    </row>
    <row r="404" spans="1:5" x14ac:dyDescent="0.25">
      <c r="A404" t="s">
        <v>1866</v>
      </c>
      <c r="B404" t="s">
        <v>1867</v>
      </c>
      <c r="C404" t="s">
        <v>1629</v>
      </c>
      <c r="D404" t="s">
        <v>1630</v>
      </c>
      <c r="E404" t="s">
        <v>625</v>
      </c>
    </row>
    <row r="405" spans="1:5" x14ac:dyDescent="0.25">
      <c r="A405" t="s">
        <v>1866</v>
      </c>
      <c r="B405" t="s">
        <v>1867</v>
      </c>
      <c r="C405" t="s">
        <v>1631</v>
      </c>
      <c r="D405" t="s">
        <v>1632</v>
      </c>
      <c r="E405" t="s">
        <v>630</v>
      </c>
    </row>
    <row r="406" spans="1:5" x14ac:dyDescent="0.25">
      <c r="A406" t="s">
        <v>1866</v>
      </c>
      <c r="B406" t="s">
        <v>1867</v>
      </c>
      <c r="C406" t="s">
        <v>1633</v>
      </c>
      <c r="D406" t="s">
        <v>1634</v>
      </c>
      <c r="E406" t="s">
        <v>779</v>
      </c>
    </row>
    <row r="407" spans="1:5" x14ac:dyDescent="0.25">
      <c r="A407" t="s">
        <v>1866</v>
      </c>
      <c r="B407" t="s">
        <v>1867</v>
      </c>
      <c r="C407" t="s">
        <v>1635</v>
      </c>
      <c r="D407" t="s">
        <v>1636</v>
      </c>
      <c r="E407" t="s">
        <v>787</v>
      </c>
    </row>
    <row r="408" spans="1:5" x14ac:dyDescent="0.25">
      <c r="A408" t="s">
        <v>1866</v>
      </c>
      <c r="B408" t="s">
        <v>1867</v>
      </c>
      <c r="C408" t="s">
        <v>1637</v>
      </c>
      <c r="D408" t="s">
        <v>1638</v>
      </c>
      <c r="E408" t="s">
        <v>925</v>
      </c>
    </row>
    <row r="409" spans="1:5" x14ac:dyDescent="0.25">
      <c r="A409" t="s">
        <v>1866</v>
      </c>
      <c r="B409" t="s">
        <v>1867</v>
      </c>
      <c r="C409" t="s">
        <v>1639</v>
      </c>
      <c r="D409" t="s">
        <v>1640</v>
      </c>
      <c r="E409" t="s">
        <v>932</v>
      </c>
    </row>
    <row r="410" spans="1:5" x14ac:dyDescent="0.25">
      <c r="A410" t="s">
        <v>1866</v>
      </c>
      <c r="B410" t="s">
        <v>1867</v>
      </c>
      <c r="C410" t="s">
        <v>1641</v>
      </c>
      <c r="D410" t="s">
        <v>1642</v>
      </c>
      <c r="E410" t="s">
        <v>917</v>
      </c>
    </row>
    <row r="411" spans="1:5" x14ac:dyDescent="0.25">
      <c r="A411" t="s">
        <v>1866</v>
      </c>
      <c r="B411" t="s">
        <v>1867</v>
      </c>
      <c r="C411" t="s">
        <v>1643</v>
      </c>
      <c r="D411" t="s">
        <v>1644</v>
      </c>
      <c r="E411" t="s">
        <v>1222</v>
      </c>
    </row>
    <row r="412" spans="1:5" x14ac:dyDescent="0.25">
      <c r="A412" t="s">
        <v>1866</v>
      </c>
      <c r="B412" t="s">
        <v>1867</v>
      </c>
      <c r="C412" t="s">
        <v>1645</v>
      </c>
      <c r="D412" t="s">
        <v>1646</v>
      </c>
      <c r="E412" t="s">
        <v>1226</v>
      </c>
    </row>
    <row r="413" spans="1:5" x14ac:dyDescent="0.25">
      <c r="A413" t="s">
        <v>1866</v>
      </c>
      <c r="B413" t="s">
        <v>1867</v>
      </c>
      <c r="C413" t="s">
        <v>1647</v>
      </c>
      <c r="D413" t="s">
        <v>1648</v>
      </c>
      <c r="E413" t="s">
        <v>604</v>
      </c>
    </row>
    <row r="414" spans="1:5" x14ac:dyDescent="0.25">
      <c r="A414" t="s">
        <v>1866</v>
      </c>
      <c r="B414" t="s">
        <v>1867</v>
      </c>
      <c r="C414" t="s">
        <v>1649</v>
      </c>
      <c r="D414" t="s">
        <v>1650</v>
      </c>
      <c r="E414" t="s">
        <v>611</v>
      </c>
    </row>
    <row r="415" spans="1:5" x14ac:dyDescent="0.25">
      <c r="A415" t="s">
        <v>1866</v>
      </c>
      <c r="B415" t="s">
        <v>1867</v>
      </c>
      <c r="C415" t="s">
        <v>1651</v>
      </c>
      <c r="D415" t="s">
        <v>1652</v>
      </c>
      <c r="E415" t="s">
        <v>619</v>
      </c>
    </row>
    <row r="416" spans="1:5" x14ac:dyDescent="0.25">
      <c r="A416" t="s">
        <v>1866</v>
      </c>
      <c r="B416" t="s">
        <v>1867</v>
      </c>
      <c r="C416" t="s">
        <v>1653</v>
      </c>
      <c r="D416" t="s">
        <v>1654</v>
      </c>
      <c r="E416" t="s">
        <v>626</v>
      </c>
    </row>
    <row r="417" spans="1:5" x14ac:dyDescent="0.25">
      <c r="A417" t="s">
        <v>1866</v>
      </c>
      <c r="B417" t="s">
        <v>1867</v>
      </c>
      <c r="C417" t="s">
        <v>1655</v>
      </c>
      <c r="D417" t="s">
        <v>1656</v>
      </c>
      <c r="E417" t="s">
        <v>775</v>
      </c>
    </row>
    <row r="418" spans="1:5" x14ac:dyDescent="0.25">
      <c r="A418" t="s">
        <v>1866</v>
      </c>
      <c r="B418" t="s">
        <v>1867</v>
      </c>
      <c r="C418" t="s">
        <v>1657</v>
      </c>
      <c r="D418" t="s">
        <v>1658</v>
      </c>
      <c r="E418" t="s">
        <v>780</v>
      </c>
    </row>
    <row r="419" spans="1:5" x14ac:dyDescent="0.25">
      <c r="A419" t="s">
        <v>1866</v>
      </c>
      <c r="B419" t="s">
        <v>1867</v>
      </c>
      <c r="C419" t="s">
        <v>1659</v>
      </c>
      <c r="D419" t="s">
        <v>1660</v>
      </c>
      <c r="E419" t="s">
        <v>788</v>
      </c>
    </row>
    <row r="420" spans="1:5" x14ac:dyDescent="0.25">
      <c r="A420" t="s">
        <v>1866</v>
      </c>
      <c r="B420" t="s">
        <v>1867</v>
      </c>
      <c r="C420" t="s">
        <v>1661</v>
      </c>
      <c r="D420" t="s">
        <v>1662</v>
      </c>
      <c r="E420" t="s">
        <v>926</v>
      </c>
    </row>
    <row r="421" spans="1:5" x14ac:dyDescent="0.25">
      <c r="A421" t="s">
        <v>1866</v>
      </c>
      <c r="B421" t="s">
        <v>1867</v>
      </c>
      <c r="C421" t="s">
        <v>1663</v>
      </c>
      <c r="D421" t="s">
        <v>1664</v>
      </c>
      <c r="E421" t="s">
        <v>933</v>
      </c>
    </row>
    <row r="422" spans="1:5" x14ac:dyDescent="0.25">
      <c r="A422" t="s">
        <v>1866</v>
      </c>
      <c r="B422" t="s">
        <v>1867</v>
      </c>
      <c r="C422" t="s">
        <v>1665</v>
      </c>
      <c r="D422" t="s">
        <v>1666</v>
      </c>
      <c r="E422" t="s">
        <v>918</v>
      </c>
    </row>
    <row r="423" spans="1:5" x14ac:dyDescent="0.25">
      <c r="A423" t="s">
        <v>1866</v>
      </c>
      <c r="B423" t="s">
        <v>1867</v>
      </c>
      <c r="C423" t="s">
        <v>1667</v>
      </c>
      <c r="D423" t="s">
        <v>1668</v>
      </c>
      <c r="E423" t="s">
        <v>1223</v>
      </c>
    </row>
    <row r="424" spans="1:5" x14ac:dyDescent="0.25">
      <c r="A424" t="s">
        <v>1866</v>
      </c>
      <c r="B424" t="s">
        <v>1867</v>
      </c>
      <c r="C424" t="s">
        <v>1669</v>
      </c>
      <c r="D424" t="s">
        <v>1670</v>
      </c>
      <c r="E424" t="s">
        <v>1227</v>
      </c>
    </row>
    <row r="425" spans="1:5" x14ac:dyDescent="0.25">
      <c r="A425" t="s">
        <v>1866</v>
      </c>
      <c r="B425" t="s">
        <v>1867</v>
      </c>
      <c r="C425" t="s">
        <v>1671</v>
      </c>
      <c r="D425" t="s">
        <v>1672</v>
      </c>
      <c r="E425" t="s">
        <v>1871</v>
      </c>
    </row>
    <row r="426" spans="1:5" x14ac:dyDescent="0.25">
      <c r="A426" t="s">
        <v>1866</v>
      </c>
      <c r="B426" t="s">
        <v>1867</v>
      </c>
      <c r="C426" t="s">
        <v>1673</v>
      </c>
      <c r="D426" t="s">
        <v>1674</v>
      </c>
      <c r="E426" t="s">
        <v>612</v>
      </c>
    </row>
    <row r="427" spans="1:5" x14ac:dyDescent="0.25">
      <c r="A427" t="s">
        <v>1866</v>
      </c>
      <c r="B427" t="s">
        <v>1867</v>
      </c>
      <c r="C427" t="s">
        <v>1675</v>
      </c>
      <c r="D427" t="s">
        <v>1676</v>
      </c>
      <c r="E427" t="s">
        <v>620</v>
      </c>
    </row>
    <row r="428" spans="1:5" x14ac:dyDescent="0.25">
      <c r="A428" t="s">
        <v>1866</v>
      </c>
      <c r="B428" t="s">
        <v>1867</v>
      </c>
      <c r="C428" t="s">
        <v>1677</v>
      </c>
      <c r="D428" t="s">
        <v>1678</v>
      </c>
      <c r="E428" t="s">
        <v>627</v>
      </c>
    </row>
    <row r="429" spans="1:5" x14ac:dyDescent="0.25">
      <c r="A429" t="s">
        <v>1866</v>
      </c>
      <c r="B429" t="s">
        <v>1867</v>
      </c>
      <c r="C429" t="s">
        <v>1679</v>
      </c>
      <c r="D429" t="s">
        <v>1680</v>
      </c>
      <c r="E429" t="s">
        <v>776</v>
      </c>
    </row>
    <row r="430" spans="1:5" x14ac:dyDescent="0.25">
      <c r="A430" t="s">
        <v>1866</v>
      </c>
      <c r="B430" t="s">
        <v>1867</v>
      </c>
      <c r="C430" t="s">
        <v>1681</v>
      </c>
      <c r="D430" t="s">
        <v>1682</v>
      </c>
      <c r="E430" t="s">
        <v>781</v>
      </c>
    </row>
    <row r="431" spans="1:5" x14ac:dyDescent="0.25">
      <c r="A431" t="s">
        <v>1866</v>
      </c>
      <c r="B431" t="s">
        <v>1867</v>
      </c>
      <c r="C431" t="s">
        <v>1683</v>
      </c>
      <c r="D431" t="s">
        <v>1684</v>
      </c>
      <c r="E431" t="s">
        <v>789</v>
      </c>
    </row>
    <row r="432" spans="1:5" x14ac:dyDescent="0.25">
      <c r="A432" t="s">
        <v>1866</v>
      </c>
      <c r="B432" t="s">
        <v>1867</v>
      </c>
      <c r="C432" t="s">
        <v>1685</v>
      </c>
      <c r="D432" t="s">
        <v>1686</v>
      </c>
      <c r="E432" t="s">
        <v>927</v>
      </c>
    </row>
    <row r="433" spans="1:5" x14ac:dyDescent="0.25">
      <c r="A433" t="s">
        <v>1866</v>
      </c>
      <c r="B433" t="s">
        <v>1867</v>
      </c>
      <c r="C433" t="s">
        <v>1687</v>
      </c>
      <c r="D433" t="s">
        <v>1688</v>
      </c>
      <c r="E433" t="s">
        <v>934</v>
      </c>
    </row>
    <row r="434" spans="1:5" x14ac:dyDescent="0.25">
      <c r="A434" t="s">
        <v>1866</v>
      </c>
      <c r="B434" t="s">
        <v>1867</v>
      </c>
      <c r="C434" t="s">
        <v>1689</v>
      </c>
      <c r="D434" t="s">
        <v>1690</v>
      </c>
      <c r="E434" t="s">
        <v>919</v>
      </c>
    </row>
    <row r="435" spans="1:5" x14ac:dyDescent="0.25">
      <c r="A435" t="s">
        <v>1866</v>
      </c>
      <c r="B435" t="s">
        <v>1867</v>
      </c>
      <c r="C435" t="s">
        <v>1691</v>
      </c>
      <c r="D435" t="s">
        <v>1692</v>
      </c>
      <c r="E435" t="s">
        <v>1224</v>
      </c>
    </row>
    <row r="436" spans="1:5" x14ac:dyDescent="0.25">
      <c r="A436" t="s">
        <v>1866</v>
      </c>
      <c r="B436" t="s">
        <v>1867</v>
      </c>
      <c r="C436" t="s">
        <v>1693</v>
      </c>
      <c r="D436" t="s">
        <v>1694</v>
      </c>
      <c r="E436" t="s">
        <v>1228</v>
      </c>
    </row>
    <row r="437" spans="1:5" x14ac:dyDescent="0.25">
      <c r="A437" t="s">
        <v>1866</v>
      </c>
      <c r="B437" t="s">
        <v>1867</v>
      </c>
      <c r="C437" t="s">
        <v>1695</v>
      </c>
      <c r="D437" t="s">
        <v>1696</v>
      </c>
      <c r="E437" t="s">
        <v>605</v>
      </c>
    </row>
    <row r="438" spans="1:5" x14ac:dyDescent="0.25">
      <c r="A438" t="s">
        <v>1866</v>
      </c>
      <c r="B438" t="s">
        <v>1867</v>
      </c>
      <c r="C438" t="s">
        <v>1697</v>
      </c>
      <c r="D438" t="s">
        <v>1698</v>
      </c>
      <c r="E438" t="s">
        <v>613</v>
      </c>
    </row>
    <row r="439" spans="1:5" x14ac:dyDescent="0.25">
      <c r="A439" t="s">
        <v>1866</v>
      </c>
      <c r="B439" t="s">
        <v>1867</v>
      </c>
      <c r="C439" t="s">
        <v>1699</v>
      </c>
      <c r="D439" t="s">
        <v>1700</v>
      </c>
      <c r="E439" t="s">
        <v>621</v>
      </c>
    </row>
    <row r="440" spans="1:5" x14ac:dyDescent="0.25">
      <c r="A440" t="s">
        <v>1866</v>
      </c>
      <c r="B440" t="s">
        <v>1867</v>
      </c>
      <c r="C440" t="s">
        <v>1701</v>
      </c>
      <c r="D440" t="s">
        <v>1702</v>
      </c>
      <c r="E440" t="s">
        <v>1872</v>
      </c>
    </row>
    <row r="441" spans="1:5" x14ac:dyDescent="0.25">
      <c r="A441" t="s">
        <v>1866</v>
      </c>
      <c r="B441" t="s">
        <v>1867</v>
      </c>
      <c r="C441" t="s">
        <v>1703</v>
      </c>
      <c r="D441" t="s">
        <v>1704</v>
      </c>
      <c r="E441" t="s">
        <v>1873</v>
      </c>
    </row>
    <row r="442" spans="1:5" x14ac:dyDescent="0.25">
      <c r="A442" t="s">
        <v>1866</v>
      </c>
      <c r="B442" t="s">
        <v>1867</v>
      </c>
      <c r="C442" t="s">
        <v>1705</v>
      </c>
      <c r="D442" t="s">
        <v>1706</v>
      </c>
      <c r="E442" t="s">
        <v>782</v>
      </c>
    </row>
    <row r="443" spans="1:5" x14ac:dyDescent="0.25">
      <c r="A443" t="s">
        <v>1866</v>
      </c>
      <c r="B443" t="s">
        <v>1867</v>
      </c>
      <c r="C443" t="s">
        <v>1707</v>
      </c>
      <c r="D443" t="s">
        <v>1708</v>
      </c>
      <c r="E443" t="s">
        <v>920</v>
      </c>
    </row>
    <row r="444" spans="1:5" x14ac:dyDescent="0.25">
      <c r="A444" t="s">
        <v>1866</v>
      </c>
      <c r="B444" t="s">
        <v>1867</v>
      </c>
      <c r="C444" t="s">
        <v>1709</v>
      </c>
      <c r="D444" t="s">
        <v>1710</v>
      </c>
      <c r="E444" t="s">
        <v>928</v>
      </c>
    </row>
    <row r="445" spans="1:5" x14ac:dyDescent="0.25">
      <c r="A445" t="s">
        <v>1866</v>
      </c>
      <c r="B445" t="s">
        <v>1867</v>
      </c>
      <c r="C445" t="s">
        <v>1711</v>
      </c>
      <c r="D445" t="s">
        <v>1712</v>
      </c>
      <c r="E445" t="s">
        <v>935</v>
      </c>
    </row>
    <row r="446" spans="1:5" x14ac:dyDescent="0.25">
      <c r="A446" t="s">
        <v>1866</v>
      </c>
      <c r="B446" t="s">
        <v>1867</v>
      </c>
      <c r="C446" t="s">
        <v>1713</v>
      </c>
      <c r="D446" t="s">
        <v>1714</v>
      </c>
      <c r="E446" t="s">
        <v>1218</v>
      </c>
    </row>
    <row r="447" spans="1:5" x14ac:dyDescent="0.25">
      <c r="A447" t="s">
        <v>1866</v>
      </c>
      <c r="B447" t="s">
        <v>1867</v>
      </c>
      <c r="C447" t="s">
        <v>1715</v>
      </c>
      <c r="D447" t="s">
        <v>1716</v>
      </c>
      <c r="E447" t="s">
        <v>1874</v>
      </c>
    </row>
    <row r="448" spans="1:5" x14ac:dyDescent="0.25">
      <c r="A448" t="s">
        <v>1866</v>
      </c>
      <c r="B448" t="s">
        <v>1867</v>
      </c>
      <c r="C448" t="s">
        <v>1717</v>
      </c>
      <c r="D448" t="s">
        <v>1718</v>
      </c>
      <c r="E448" t="s">
        <v>1229</v>
      </c>
    </row>
    <row r="449" spans="1:5" x14ac:dyDescent="0.25">
      <c r="A449" t="s">
        <v>1866</v>
      </c>
      <c r="B449" t="s">
        <v>1867</v>
      </c>
      <c r="C449" t="s">
        <v>1719</v>
      </c>
      <c r="D449" t="s">
        <v>1720</v>
      </c>
      <c r="E449" t="s">
        <v>606</v>
      </c>
    </row>
    <row r="450" spans="1:5" x14ac:dyDescent="0.25">
      <c r="A450" t="s">
        <v>1866</v>
      </c>
      <c r="B450" t="s">
        <v>1867</v>
      </c>
      <c r="C450" t="s">
        <v>1721</v>
      </c>
      <c r="D450" t="s">
        <v>1722</v>
      </c>
      <c r="E450" t="s">
        <v>614</v>
      </c>
    </row>
    <row r="451" spans="1:5" x14ac:dyDescent="0.25">
      <c r="A451" t="s">
        <v>1866</v>
      </c>
      <c r="B451" t="s">
        <v>1867</v>
      </c>
      <c r="C451" t="s">
        <v>1723</v>
      </c>
      <c r="D451" t="s">
        <v>1724</v>
      </c>
      <c r="E451" t="s">
        <v>622</v>
      </c>
    </row>
    <row r="452" spans="1:5" x14ac:dyDescent="0.25">
      <c r="A452" t="s">
        <v>1866</v>
      </c>
      <c r="B452" t="s">
        <v>1867</v>
      </c>
      <c r="C452" t="s">
        <v>1725</v>
      </c>
      <c r="D452" t="s">
        <v>1726</v>
      </c>
      <c r="E452" t="s">
        <v>1875</v>
      </c>
    </row>
    <row r="453" spans="1:5" x14ac:dyDescent="0.25">
      <c r="A453" t="s">
        <v>1866</v>
      </c>
      <c r="B453" t="s">
        <v>1867</v>
      </c>
      <c r="C453" t="s">
        <v>1727</v>
      </c>
      <c r="D453" t="s">
        <v>1728</v>
      </c>
      <c r="E453" t="s">
        <v>777</v>
      </c>
    </row>
    <row r="454" spans="1:5" x14ac:dyDescent="0.25">
      <c r="A454" t="s">
        <v>1866</v>
      </c>
      <c r="B454" t="s">
        <v>1867</v>
      </c>
      <c r="C454" t="s">
        <v>1729</v>
      </c>
      <c r="D454" t="s">
        <v>1730</v>
      </c>
      <c r="E454" t="s">
        <v>783</v>
      </c>
    </row>
    <row r="455" spans="1:5" x14ac:dyDescent="0.25">
      <c r="A455" t="s">
        <v>1866</v>
      </c>
      <c r="B455" t="s">
        <v>1867</v>
      </c>
      <c r="C455" t="s">
        <v>1732</v>
      </c>
      <c r="D455" t="s">
        <v>1733</v>
      </c>
      <c r="E455" t="s">
        <v>921</v>
      </c>
    </row>
    <row r="456" spans="1:5" x14ac:dyDescent="0.25">
      <c r="A456" t="s">
        <v>1866</v>
      </c>
      <c r="B456" t="s">
        <v>1867</v>
      </c>
      <c r="C456" t="s">
        <v>1734</v>
      </c>
      <c r="D456" t="s">
        <v>1735</v>
      </c>
      <c r="E456" t="s">
        <v>929</v>
      </c>
    </row>
    <row r="457" spans="1:5" x14ac:dyDescent="0.25">
      <c r="A457" t="s">
        <v>1866</v>
      </c>
      <c r="B457" t="s">
        <v>1867</v>
      </c>
      <c r="C457" t="s">
        <v>1736</v>
      </c>
      <c r="D457" t="s">
        <v>1737</v>
      </c>
      <c r="E457" t="s">
        <v>936</v>
      </c>
    </row>
    <row r="458" spans="1:5" x14ac:dyDescent="0.25">
      <c r="A458" t="s">
        <v>1866</v>
      </c>
      <c r="B458" t="s">
        <v>1867</v>
      </c>
      <c r="C458" t="s">
        <v>1738</v>
      </c>
      <c r="D458" t="s">
        <v>1739</v>
      </c>
      <c r="E458" t="s">
        <v>1219</v>
      </c>
    </row>
    <row r="459" spans="1:5" x14ac:dyDescent="0.25">
      <c r="A459" t="s">
        <v>1866</v>
      </c>
      <c r="B459" t="s">
        <v>1867</v>
      </c>
      <c r="C459" t="s">
        <v>1740</v>
      </c>
      <c r="D459" t="s">
        <v>1741</v>
      </c>
      <c r="E459" t="s">
        <v>1876</v>
      </c>
    </row>
    <row r="460" spans="1:5" x14ac:dyDescent="0.25">
      <c r="A460" t="s">
        <v>1866</v>
      </c>
      <c r="B460" t="s">
        <v>1867</v>
      </c>
      <c r="C460" t="s">
        <v>1742</v>
      </c>
      <c r="D460" t="s">
        <v>1743</v>
      </c>
      <c r="E460" t="s">
        <v>1877</v>
      </c>
    </row>
    <row r="461" spans="1:5" x14ac:dyDescent="0.25">
      <c r="A461" t="s">
        <v>1866</v>
      </c>
      <c r="B461" t="s">
        <v>1867</v>
      </c>
      <c r="C461" t="s">
        <v>1744</v>
      </c>
      <c r="D461" t="s">
        <v>1745</v>
      </c>
      <c r="E461" t="s">
        <v>607</v>
      </c>
    </row>
    <row r="462" spans="1:5" x14ac:dyDescent="0.25">
      <c r="A462" t="s">
        <v>1866</v>
      </c>
      <c r="B462" t="s">
        <v>1867</v>
      </c>
      <c r="C462" t="s">
        <v>1746</v>
      </c>
      <c r="D462" t="s">
        <v>1747</v>
      </c>
      <c r="E462" t="s">
        <v>615</v>
      </c>
    </row>
    <row r="463" spans="1:5" x14ac:dyDescent="0.25">
      <c r="A463" t="s">
        <v>1866</v>
      </c>
      <c r="B463" t="s">
        <v>1867</v>
      </c>
      <c r="C463" t="s">
        <v>1748</v>
      </c>
      <c r="D463" t="s">
        <v>1749</v>
      </c>
      <c r="E463" t="s">
        <v>1878</v>
      </c>
    </row>
    <row r="464" spans="1:5" x14ac:dyDescent="0.25">
      <c r="A464" t="s">
        <v>1866</v>
      </c>
      <c r="B464" t="s">
        <v>1867</v>
      </c>
      <c r="C464" t="s">
        <v>1750</v>
      </c>
      <c r="D464" t="s">
        <v>1751</v>
      </c>
      <c r="E464" t="s">
        <v>1879</v>
      </c>
    </row>
    <row r="465" spans="1:5" x14ac:dyDescent="0.25">
      <c r="A465" t="s">
        <v>1866</v>
      </c>
      <c r="B465" t="s">
        <v>1867</v>
      </c>
      <c r="C465" t="s">
        <v>1752</v>
      </c>
      <c r="D465" t="s">
        <v>1753</v>
      </c>
      <c r="E465" t="s">
        <v>778</v>
      </c>
    </row>
    <row r="466" spans="1:5" x14ac:dyDescent="0.25">
      <c r="A466" t="s">
        <v>1866</v>
      </c>
      <c r="B466" t="s">
        <v>1867</v>
      </c>
      <c r="C466" t="s">
        <v>1754</v>
      </c>
      <c r="D466" t="s">
        <v>1755</v>
      </c>
      <c r="E466" t="s">
        <v>784</v>
      </c>
    </row>
    <row r="467" spans="1:5" x14ac:dyDescent="0.25">
      <c r="A467" t="s">
        <v>1866</v>
      </c>
      <c r="B467" t="s">
        <v>1867</v>
      </c>
      <c r="C467" t="s">
        <v>1757</v>
      </c>
      <c r="D467" t="s">
        <v>1758</v>
      </c>
      <c r="E467" t="s">
        <v>922</v>
      </c>
    </row>
    <row r="468" spans="1:5" x14ac:dyDescent="0.25">
      <c r="A468" t="s">
        <v>1866</v>
      </c>
      <c r="B468" t="s">
        <v>1867</v>
      </c>
      <c r="C468" t="s">
        <v>1759</v>
      </c>
      <c r="D468" t="s">
        <v>1760</v>
      </c>
      <c r="E468" t="s">
        <v>1880</v>
      </c>
    </row>
    <row r="469" spans="1:5" x14ac:dyDescent="0.25">
      <c r="A469" t="s">
        <v>1866</v>
      </c>
      <c r="B469" t="s">
        <v>1867</v>
      </c>
      <c r="C469" t="s">
        <v>1761</v>
      </c>
      <c r="D469" t="s">
        <v>1762</v>
      </c>
      <c r="E469" t="s">
        <v>1230</v>
      </c>
    </row>
    <row r="470" spans="1:5" x14ac:dyDescent="0.25">
      <c r="A470" t="s">
        <v>1866</v>
      </c>
      <c r="B470" t="s">
        <v>1867</v>
      </c>
      <c r="C470" t="s">
        <v>1763</v>
      </c>
      <c r="D470" t="s">
        <v>1764</v>
      </c>
      <c r="E470" t="s">
        <v>1220</v>
      </c>
    </row>
    <row r="471" spans="1:5" x14ac:dyDescent="0.25">
      <c r="A471" t="s">
        <v>1866</v>
      </c>
      <c r="B471" t="s">
        <v>1867</v>
      </c>
      <c r="C471" t="s">
        <v>1765</v>
      </c>
      <c r="D471" t="s">
        <v>1766</v>
      </c>
      <c r="E471" t="s">
        <v>1881</v>
      </c>
    </row>
    <row r="472" spans="1:5" x14ac:dyDescent="0.25">
      <c r="A472" t="s">
        <v>1866</v>
      </c>
      <c r="B472" t="s">
        <v>1867</v>
      </c>
      <c r="C472" t="s">
        <v>1767</v>
      </c>
      <c r="D472" t="s">
        <v>1768</v>
      </c>
      <c r="E472" t="s">
        <v>1882</v>
      </c>
    </row>
    <row r="473" spans="1:5" x14ac:dyDescent="0.25">
      <c r="A473" t="s">
        <v>1866</v>
      </c>
      <c r="B473" t="s">
        <v>1867</v>
      </c>
      <c r="C473" t="s">
        <v>1769</v>
      </c>
      <c r="D473" t="s">
        <v>1770</v>
      </c>
      <c r="E473" t="s">
        <v>608</v>
      </c>
    </row>
    <row r="474" spans="1:5" x14ac:dyDescent="0.25">
      <c r="A474" t="s">
        <v>1866</v>
      </c>
      <c r="B474" t="s">
        <v>1867</v>
      </c>
      <c r="C474" t="s">
        <v>1771</v>
      </c>
      <c r="D474" t="s">
        <v>1772</v>
      </c>
      <c r="E474" t="s">
        <v>616</v>
      </c>
    </row>
    <row r="475" spans="1:5" x14ac:dyDescent="0.25">
      <c r="A475" t="s">
        <v>1866</v>
      </c>
      <c r="B475" t="s">
        <v>1867</v>
      </c>
      <c r="C475" t="s">
        <v>1773</v>
      </c>
      <c r="D475" t="s">
        <v>1774</v>
      </c>
      <c r="E475" t="s">
        <v>623</v>
      </c>
    </row>
    <row r="476" spans="1:5" x14ac:dyDescent="0.25">
      <c r="A476" t="s">
        <v>1866</v>
      </c>
      <c r="B476" t="s">
        <v>1867</v>
      </c>
      <c r="C476" t="s">
        <v>1775</v>
      </c>
      <c r="D476" t="s">
        <v>1776</v>
      </c>
      <c r="E476" t="s">
        <v>628</v>
      </c>
    </row>
    <row r="477" spans="1:5" x14ac:dyDescent="0.25">
      <c r="A477" t="s">
        <v>1866</v>
      </c>
      <c r="B477" t="s">
        <v>1867</v>
      </c>
      <c r="C477" t="s">
        <v>1777</v>
      </c>
      <c r="D477" t="s">
        <v>1778</v>
      </c>
      <c r="E477" t="s">
        <v>1883</v>
      </c>
    </row>
    <row r="478" spans="1:5" x14ac:dyDescent="0.25">
      <c r="A478" t="s">
        <v>1866</v>
      </c>
      <c r="B478" t="s">
        <v>1867</v>
      </c>
      <c r="C478" t="s">
        <v>1779</v>
      </c>
      <c r="D478" t="s">
        <v>1780</v>
      </c>
      <c r="E478" t="s">
        <v>785</v>
      </c>
    </row>
    <row r="479" spans="1:5" x14ac:dyDescent="0.25">
      <c r="A479" t="s">
        <v>1866</v>
      </c>
      <c r="B479" t="s">
        <v>1867</v>
      </c>
      <c r="C479" t="s">
        <v>1782</v>
      </c>
      <c r="D479" t="s">
        <v>1783</v>
      </c>
      <c r="E479" t="s">
        <v>923</v>
      </c>
    </row>
    <row r="480" spans="1:5" x14ac:dyDescent="0.25">
      <c r="A480" t="s">
        <v>1866</v>
      </c>
      <c r="B480" t="s">
        <v>1867</v>
      </c>
      <c r="C480" t="s">
        <v>1784</v>
      </c>
      <c r="D480" t="s">
        <v>1785</v>
      </c>
      <c r="E480" t="s">
        <v>930</v>
      </c>
    </row>
    <row r="481" spans="1:5" x14ac:dyDescent="0.25">
      <c r="A481" t="s">
        <v>1866</v>
      </c>
      <c r="B481" t="s">
        <v>1867</v>
      </c>
      <c r="C481" t="s">
        <v>1786</v>
      </c>
      <c r="D481" t="s">
        <v>1787</v>
      </c>
      <c r="E481" t="s">
        <v>1231</v>
      </c>
    </row>
    <row r="482" spans="1:5" x14ac:dyDescent="0.25">
      <c r="A482" t="s">
        <v>1884</v>
      </c>
      <c r="B482" t="s">
        <v>1885</v>
      </c>
      <c r="C482" t="s">
        <v>1593</v>
      </c>
      <c r="D482" t="s">
        <v>1594</v>
      </c>
      <c r="E482" t="s">
        <v>1232</v>
      </c>
    </row>
    <row r="483" spans="1:5" x14ac:dyDescent="0.25">
      <c r="A483" t="s">
        <v>1884</v>
      </c>
      <c r="B483" t="s">
        <v>1885</v>
      </c>
      <c r="C483" t="s">
        <v>1595</v>
      </c>
      <c r="D483" t="s">
        <v>1596</v>
      </c>
      <c r="E483" t="s">
        <v>663</v>
      </c>
    </row>
    <row r="484" spans="1:5" x14ac:dyDescent="0.25">
      <c r="A484" t="s">
        <v>1884</v>
      </c>
      <c r="B484" t="s">
        <v>1885</v>
      </c>
      <c r="C484" t="s">
        <v>1597</v>
      </c>
      <c r="D484" t="s">
        <v>1598</v>
      </c>
      <c r="E484" t="s">
        <v>671</v>
      </c>
    </row>
    <row r="485" spans="1:5" x14ac:dyDescent="0.25">
      <c r="A485" t="s">
        <v>1884</v>
      </c>
      <c r="B485" t="s">
        <v>1885</v>
      </c>
      <c r="C485" t="s">
        <v>1599</v>
      </c>
      <c r="D485" t="s">
        <v>1600</v>
      </c>
      <c r="E485" t="s">
        <v>679</v>
      </c>
    </row>
    <row r="486" spans="1:5" x14ac:dyDescent="0.25">
      <c r="A486" t="s">
        <v>1884</v>
      </c>
      <c r="B486" t="s">
        <v>1885</v>
      </c>
      <c r="C486" t="s">
        <v>1601</v>
      </c>
      <c r="D486" t="s">
        <v>1602</v>
      </c>
      <c r="E486" t="s">
        <v>655</v>
      </c>
    </row>
    <row r="487" spans="1:5" x14ac:dyDescent="0.25">
      <c r="A487" t="s">
        <v>1884</v>
      </c>
      <c r="B487" t="s">
        <v>1885</v>
      </c>
      <c r="C487" t="s">
        <v>1603</v>
      </c>
      <c r="D487" t="s">
        <v>1604</v>
      </c>
      <c r="E487" t="s">
        <v>690</v>
      </c>
    </row>
    <row r="488" spans="1:5" x14ac:dyDescent="0.25">
      <c r="A488" t="s">
        <v>1884</v>
      </c>
      <c r="B488" t="s">
        <v>1885</v>
      </c>
      <c r="C488" t="s">
        <v>1605</v>
      </c>
      <c r="D488" t="s">
        <v>1606</v>
      </c>
      <c r="E488" t="s">
        <v>1012</v>
      </c>
    </row>
    <row r="489" spans="1:5" x14ac:dyDescent="0.25">
      <c r="A489" t="s">
        <v>1884</v>
      </c>
      <c r="B489" t="s">
        <v>1885</v>
      </c>
      <c r="C489" t="s">
        <v>1607</v>
      </c>
      <c r="D489" t="s">
        <v>1608</v>
      </c>
      <c r="E489" t="s">
        <v>1020</v>
      </c>
    </row>
    <row r="490" spans="1:5" x14ac:dyDescent="0.25">
      <c r="A490" t="s">
        <v>1884</v>
      </c>
      <c r="B490" t="s">
        <v>1885</v>
      </c>
      <c r="C490" t="s">
        <v>1609</v>
      </c>
      <c r="D490" t="s">
        <v>1610</v>
      </c>
      <c r="E490" t="s">
        <v>1028</v>
      </c>
    </row>
    <row r="491" spans="1:5" x14ac:dyDescent="0.25">
      <c r="A491" t="s">
        <v>1884</v>
      </c>
      <c r="B491" t="s">
        <v>1885</v>
      </c>
      <c r="C491" t="s">
        <v>1611</v>
      </c>
      <c r="D491" t="s">
        <v>1612</v>
      </c>
      <c r="E491" t="s">
        <v>1036</v>
      </c>
    </row>
    <row r="492" spans="1:5" x14ac:dyDescent="0.25">
      <c r="A492" t="s">
        <v>1884</v>
      </c>
      <c r="B492" t="s">
        <v>1885</v>
      </c>
      <c r="C492" t="s">
        <v>1613</v>
      </c>
      <c r="D492" t="s">
        <v>1614</v>
      </c>
      <c r="E492" t="s">
        <v>488</v>
      </c>
    </row>
    <row r="493" spans="1:5" x14ac:dyDescent="0.25">
      <c r="A493" t="s">
        <v>1884</v>
      </c>
      <c r="B493" t="s">
        <v>1885</v>
      </c>
      <c r="C493" t="s">
        <v>1615</v>
      </c>
      <c r="D493" t="s">
        <v>1616</v>
      </c>
      <c r="E493" t="s">
        <v>496</v>
      </c>
    </row>
    <row r="494" spans="1:5" x14ac:dyDescent="0.25">
      <c r="A494" t="s">
        <v>1884</v>
      </c>
      <c r="B494" t="s">
        <v>1885</v>
      </c>
      <c r="C494" t="s">
        <v>1617</v>
      </c>
      <c r="D494" t="s">
        <v>1618</v>
      </c>
      <c r="E494" t="s">
        <v>1233</v>
      </c>
    </row>
    <row r="495" spans="1:5" x14ac:dyDescent="0.25">
      <c r="A495" t="s">
        <v>1884</v>
      </c>
      <c r="B495" t="s">
        <v>1885</v>
      </c>
      <c r="C495" t="s">
        <v>1619</v>
      </c>
      <c r="D495" t="s">
        <v>1620</v>
      </c>
      <c r="E495" t="s">
        <v>664</v>
      </c>
    </row>
    <row r="496" spans="1:5" x14ac:dyDescent="0.25">
      <c r="A496" t="s">
        <v>1884</v>
      </c>
      <c r="B496" t="s">
        <v>1885</v>
      </c>
      <c r="C496" t="s">
        <v>1621</v>
      </c>
      <c r="D496" t="s">
        <v>1622</v>
      </c>
      <c r="E496" t="s">
        <v>672</v>
      </c>
    </row>
    <row r="497" spans="1:5" x14ac:dyDescent="0.25">
      <c r="A497" t="s">
        <v>1884</v>
      </c>
      <c r="B497" t="s">
        <v>1885</v>
      </c>
      <c r="C497" t="s">
        <v>1623</v>
      </c>
      <c r="D497" t="s">
        <v>1624</v>
      </c>
      <c r="E497" t="s">
        <v>680</v>
      </c>
    </row>
    <row r="498" spans="1:5" x14ac:dyDescent="0.25">
      <c r="A498" t="s">
        <v>1884</v>
      </c>
      <c r="B498" t="s">
        <v>1885</v>
      </c>
      <c r="C498" t="s">
        <v>1625</v>
      </c>
      <c r="D498" t="s">
        <v>1626</v>
      </c>
      <c r="E498" t="s">
        <v>656</v>
      </c>
    </row>
    <row r="499" spans="1:5" x14ac:dyDescent="0.25">
      <c r="A499" t="s">
        <v>1884</v>
      </c>
      <c r="B499" t="s">
        <v>1885</v>
      </c>
      <c r="C499" t="s">
        <v>1627</v>
      </c>
      <c r="D499" t="s">
        <v>1628</v>
      </c>
      <c r="E499" t="s">
        <v>691</v>
      </c>
    </row>
    <row r="500" spans="1:5" x14ac:dyDescent="0.25">
      <c r="A500" t="s">
        <v>1884</v>
      </c>
      <c r="B500" t="s">
        <v>1885</v>
      </c>
      <c r="C500" t="s">
        <v>1629</v>
      </c>
      <c r="D500" t="s">
        <v>1630</v>
      </c>
      <c r="E500" t="s">
        <v>1013</v>
      </c>
    </row>
    <row r="501" spans="1:5" x14ac:dyDescent="0.25">
      <c r="A501" t="s">
        <v>1884</v>
      </c>
      <c r="B501" t="s">
        <v>1885</v>
      </c>
      <c r="C501" t="s">
        <v>1631</v>
      </c>
      <c r="D501" t="s">
        <v>1632</v>
      </c>
      <c r="E501" t="s">
        <v>1021</v>
      </c>
    </row>
    <row r="502" spans="1:5" x14ac:dyDescent="0.25">
      <c r="A502" t="s">
        <v>1884</v>
      </c>
      <c r="B502" t="s">
        <v>1885</v>
      </c>
      <c r="C502" t="s">
        <v>1633</v>
      </c>
      <c r="D502" t="s">
        <v>1634</v>
      </c>
      <c r="E502" t="s">
        <v>1029</v>
      </c>
    </row>
    <row r="503" spans="1:5" x14ac:dyDescent="0.25">
      <c r="A503" t="s">
        <v>1884</v>
      </c>
      <c r="B503" t="s">
        <v>1885</v>
      </c>
      <c r="C503" t="s">
        <v>1635</v>
      </c>
      <c r="D503" t="s">
        <v>1636</v>
      </c>
      <c r="E503" t="s">
        <v>481</v>
      </c>
    </row>
    <row r="504" spans="1:5" x14ac:dyDescent="0.25">
      <c r="A504" t="s">
        <v>1884</v>
      </c>
      <c r="B504" t="s">
        <v>1885</v>
      </c>
      <c r="C504" t="s">
        <v>1637</v>
      </c>
      <c r="D504" t="s">
        <v>1638</v>
      </c>
      <c r="E504" t="s">
        <v>489</v>
      </c>
    </row>
    <row r="505" spans="1:5" x14ac:dyDescent="0.25">
      <c r="A505" t="s">
        <v>1884</v>
      </c>
      <c r="B505" t="s">
        <v>1885</v>
      </c>
      <c r="C505" t="s">
        <v>1639</v>
      </c>
      <c r="D505" t="s">
        <v>1640</v>
      </c>
      <c r="E505" t="s">
        <v>497</v>
      </c>
    </row>
    <row r="506" spans="1:5" x14ac:dyDescent="0.25">
      <c r="A506" t="s">
        <v>1884</v>
      </c>
      <c r="B506" t="s">
        <v>1885</v>
      </c>
      <c r="C506" t="s">
        <v>1641</v>
      </c>
      <c r="D506" t="s">
        <v>1642</v>
      </c>
      <c r="E506" t="s">
        <v>1234</v>
      </c>
    </row>
    <row r="507" spans="1:5" x14ac:dyDescent="0.25">
      <c r="A507" t="s">
        <v>1884</v>
      </c>
      <c r="B507" t="s">
        <v>1885</v>
      </c>
      <c r="C507" t="s">
        <v>1643</v>
      </c>
      <c r="D507" t="s">
        <v>1644</v>
      </c>
      <c r="E507" t="s">
        <v>665</v>
      </c>
    </row>
    <row r="508" spans="1:5" x14ac:dyDescent="0.25">
      <c r="A508" t="s">
        <v>1884</v>
      </c>
      <c r="B508" t="s">
        <v>1885</v>
      </c>
      <c r="C508" t="s">
        <v>1645</v>
      </c>
      <c r="D508" t="s">
        <v>1646</v>
      </c>
      <c r="E508" t="s">
        <v>673</v>
      </c>
    </row>
    <row r="509" spans="1:5" x14ac:dyDescent="0.25">
      <c r="A509" t="s">
        <v>1884</v>
      </c>
      <c r="B509" t="s">
        <v>1885</v>
      </c>
      <c r="C509" t="s">
        <v>1647</v>
      </c>
      <c r="D509" t="s">
        <v>1648</v>
      </c>
      <c r="E509" t="s">
        <v>681</v>
      </c>
    </row>
    <row r="510" spans="1:5" x14ac:dyDescent="0.25">
      <c r="A510" t="s">
        <v>1884</v>
      </c>
      <c r="B510" t="s">
        <v>1885</v>
      </c>
      <c r="C510" t="s">
        <v>1649</v>
      </c>
      <c r="D510" t="s">
        <v>1650</v>
      </c>
      <c r="E510" t="s">
        <v>657</v>
      </c>
    </row>
    <row r="511" spans="1:5" x14ac:dyDescent="0.25">
      <c r="A511" t="s">
        <v>1884</v>
      </c>
      <c r="B511" t="s">
        <v>1885</v>
      </c>
      <c r="C511" t="s">
        <v>1651</v>
      </c>
      <c r="D511" t="s">
        <v>1652</v>
      </c>
      <c r="E511" t="s">
        <v>1037</v>
      </c>
    </row>
    <row r="512" spans="1:5" x14ac:dyDescent="0.25">
      <c r="A512" t="s">
        <v>1884</v>
      </c>
      <c r="B512" t="s">
        <v>1885</v>
      </c>
      <c r="C512" t="s">
        <v>1653</v>
      </c>
      <c r="D512" t="s">
        <v>1654</v>
      </c>
      <c r="E512" t="s">
        <v>1014</v>
      </c>
    </row>
    <row r="513" spans="1:5" x14ac:dyDescent="0.25">
      <c r="A513" t="s">
        <v>1884</v>
      </c>
      <c r="B513" t="s">
        <v>1885</v>
      </c>
      <c r="C513" t="s">
        <v>1655</v>
      </c>
      <c r="D513" t="s">
        <v>1656</v>
      </c>
      <c r="E513" t="s">
        <v>1022</v>
      </c>
    </row>
    <row r="514" spans="1:5" x14ac:dyDescent="0.25">
      <c r="A514" t="s">
        <v>1884</v>
      </c>
      <c r="B514" t="s">
        <v>1885</v>
      </c>
      <c r="C514" t="s">
        <v>1657</v>
      </c>
      <c r="D514" t="s">
        <v>1658</v>
      </c>
      <c r="E514" t="s">
        <v>1030</v>
      </c>
    </row>
    <row r="515" spans="1:5" x14ac:dyDescent="0.25">
      <c r="A515" t="s">
        <v>1884</v>
      </c>
      <c r="B515" t="s">
        <v>1885</v>
      </c>
      <c r="C515" t="s">
        <v>1659</v>
      </c>
      <c r="D515" t="s">
        <v>1660</v>
      </c>
      <c r="E515" t="s">
        <v>482</v>
      </c>
    </row>
    <row r="516" spans="1:5" x14ac:dyDescent="0.25">
      <c r="A516" t="s">
        <v>1884</v>
      </c>
      <c r="B516" t="s">
        <v>1885</v>
      </c>
      <c r="C516" t="s">
        <v>1661</v>
      </c>
      <c r="D516" t="s">
        <v>1662</v>
      </c>
      <c r="E516" t="s">
        <v>490</v>
      </c>
    </row>
    <row r="517" spans="1:5" x14ac:dyDescent="0.25">
      <c r="A517" t="s">
        <v>1884</v>
      </c>
      <c r="B517" t="s">
        <v>1885</v>
      </c>
      <c r="C517" t="s">
        <v>1663</v>
      </c>
      <c r="D517" t="s">
        <v>1664</v>
      </c>
      <c r="E517" t="s">
        <v>498</v>
      </c>
    </row>
    <row r="518" spans="1:5" x14ac:dyDescent="0.25">
      <c r="A518" t="s">
        <v>1884</v>
      </c>
      <c r="B518" t="s">
        <v>1885</v>
      </c>
      <c r="C518" t="s">
        <v>1665</v>
      </c>
      <c r="D518" t="s">
        <v>1666</v>
      </c>
      <c r="E518" t="s">
        <v>658</v>
      </c>
    </row>
    <row r="519" spans="1:5" x14ac:dyDescent="0.25">
      <c r="A519" t="s">
        <v>1884</v>
      </c>
      <c r="B519" t="s">
        <v>1885</v>
      </c>
      <c r="C519" t="s">
        <v>1667</v>
      </c>
      <c r="D519" t="s">
        <v>1668</v>
      </c>
      <c r="E519" t="s">
        <v>666</v>
      </c>
    </row>
    <row r="520" spans="1:5" x14ac:dyDescent="0.25">
      <c r="A520" t="s">
        <v>1884</v>
      </c>
      <c r="B520" t="s">
        <v>1885</v>
      </c>
      <c r="C520" t="s">
        <v>1669</v>
      </c>
      <c r="D520" t="s">
        <v>1670</v>
      </c>
      <c r="E520" t="s">
        <v>674</v>
      </c>
    </row>
    <row r="521" spans="1:5" x14ac:dyDescent="0.25">
      <c r="A521" t="s">
        <v>1884</v>
      </c>
      <c r="B521" t="s">
        <v>1885</v>
      </c>
      <c r="C521" t="s">
        <v>1671</v>
      </c>
      <c r="D521" t="s">
        <v>1672</v>
      </c>
      <c r="E521" t="s">
        <v>682</v>
      </c>
    </row>
    <row r="522" spans="1:5" x14ac:dyDescent="0.25">
      <c r="A522" t="s">
        <v>1884</v>
      </c>
      <c r="B522" t="s">
        <v>1885</v>
      </c>
      <c r="C522" t="s">
        <v>1673</v>
      </c>
      <c r="D522" t="s">
        <v>1674</v>
      </c>
      <c r="E522" t="s">
        <v>685</v>
      </c>
    </row>
    <row r="523" spans="1:5" x14ac:dyDescent="0.25">
      <c r="A523" t="s">
        <v>1884</v>
      </c>
      <c r="B523" t="s">
        <v>1885</v>
      </c>
      <c r="C523" t="s">
        <v>1675</v>
      </c>
      <c r="D523" t="s">
        <v>1676</v>
      </c>
      <c r="E523" t="s">
        <v>1038</v>
      </c>
    </row>
    <row r="524" spans="1:5" x14ac:dyDescent="0.25">
      <c r="A524" t="s">
        <v>1884</v>
      </c>
      <c r="B524" t="s">
        <v>1885</v>
      </c>
      <c r="C524" t="s">
        <v>1677</v>
      </c>
      <c r="D524" t="s">
        <v>1678</v>
      </c>
      <c r="E524" t="s">
        <v>1015</v>
      </c>
    </row>
    <row r="525" spans="1:5" x14ac:dyDescent="0.25">
      <c r="A525" t="s">
        <v>1884</v>
      </c>
      <c r="B525" t="s">
        <v>1885</v>
      </c>
      <c r="C525" t="s">
        <v>1679</v>
      </c>
      <c r="D525" t="s">
        <v>1680</v>
      </c>
      <c r="E525" t="s">
        <v>1023</v>
      </c>
    </row>
    <row r="526" spans="1:5" x14ac:dyDescent="0.25">
      <c r="A526" t="s">
        <v>1884</v>
      </c>
      <c r="B526" t="s">
        <v>1885</v>
      </c>
      <c r="C526" t="s">
        <v>1681</v>
      </c>
      <c r="D526" t="s">
        <v>1682</v>
      </c>
      <c r="E526" t="s">
        <v>1031</v>
      </c>
    </row>
    <row r="527" spans="1:5" x14ac:dyDescent="0.25">
      <c r="A527" t="s">
        <v>1884</v>
      </c>
      <c r="B527" t="s">
        <v>1885</v>
      </c>
      <c r="C527" t="s">
        <v>1683</v>
      </c>
      <c r="D527" t="s">
        <v>1684</v>
      </c>
      <c r="E527" t="s">
        <v>483</v>
      </c>
    </row>
    <row r="528" spans="1:5" x14ac:dyDescent="0.25">
      <c r="A528" t="s">
        <v>1884</v>
      </c>
      <c r="B528" t="s">
        <v>1885</v>
      </c>
      <c r="C528" t="s">
        <v>1685</v>
      </c>
      <c r="D528" t="s">
        <v>1686</v>
      </c>
      <c r="E528" t="s">
        <v>491</v>
      </c>
    </row>
    <row r="529" spans="1:5" x14ac:dyDescent="0.25">
      <c r="A529" t="s">
        <v>1884</v>
      </c>
      <c r="B529" t="s">
        <v>1885</v>
      </c>
      <c r="C529" t="s">
        <v>1687</v>
      </c>
      <c r="D529" t="s">
        <v>1688</v>
      </c>
      <c r="E529" t="s">
        <v>1235</v>
      </c>
    </row>
    <row r="530" spans="1:5" x14ac:dyDescent="0.25">
      <c r="A530" t="s">
        <v>1884</v>
      </c>
      <c r="B530" t="s">
        <v>1885</v>
      </c>
      <c r="C530" t="s">
        <v>1689</v>
      </c>
      <c r="D530" t="s">
        <v>1690</v>
      </c>
      <c r="E530" t="s">
        <v>659</v>
      </c>
    </row>
    <row r="531" spans="1:5" x14ac:dyDescent="0.25">
      <c r="A531" t="s">
        <v>1884</v>
      </c>
      <c r="B531" t="s">
        <v>1885</v>
      </c>
      <c r="C531" t="s">
        <v>1691</v>
      </c>
      <c r="D531" t="s">
        <v>1692</v>
      </c>
      <c r="E531" t="s">
        <v>667</v>
      </c>
    </row>
    <row r="532" spans="1:5" x14ac:dyDescent="0.25">
      <c r="A532" t="s">
        <v>1884</v>
      </c>
      <c r="B532" t="s">
        <v>1885</v>
      </c>
      <c r="C532" t="s">
        <v>1693</v>
      </c>
      <c r="D532" t="s">
        <v>1694</v>
      </c>
      <c r="E532" t="s">
        <v>675</v>
      </c>
    </row>
    <row r="533" spans="1:5" x14ac:dyDescent="0.25">
      <c r="A533" t="s">
        <v>1884</v>
      </c>
      <c r="B533" t="s">
        <v>1885</v>
      </c>
      <c r="C533" t="s">
        <v>1695</v>
      </c>
      <c r="D533" t="s">
        <v>1696</v>
      </c>
      <c r="E533" t="s">
        <v>683</v>
      </c>
    </row>
    <row r="534" spans="1:5" x14ac:dyDescent="0.25">
      <c r="A534" t="s">
        <v>1884</v>
      </c>
      <c r="B534" t="s">
        <v>1885</v>
      </c>
      <c r="C534" t="s">
        <v>1697</v>
      </c>
      <c r="D534" t="s">
        <v>1698</v>
      </c>
      <c r="E534" t="s">
        <v>686</v>
      </c>
    </row>
    <row r="535" spans="1:5" x14ac:dyDescent="0.25">
      <c r="A535" t="s">
        <v>1884</v>
      </c>
      <c r="B535" t="s">
        <v>1885</v>
      </c>
      <c r="C535" t="s">
        <v>1699</v>
      </c>
      <c r="D535" t="s">
        <v>1700</v>
      </c>
      <c r="E535" t="s">
        <v>1039</v>
      </c>
    </row>
    <row r="536" spans="1:5" x14ac:dyDescent="0.25">
      <c r="A536" t="s">
        <v>1884</v>
      </c>
      <c r="B536" t="s">
        <v>1885</v>
      </c>
      <c r="C536" t="s">
        <v>1701</v>
      </c>
      <c r="D536" t="s">
        <v>1702</v>
      </c>
      <c r="E536" t="s">
        <v>1016</v>
      </c>
    </row>
    <row r="537" spans="1:5" x14ac:dyDescent="0.25">
      <c r="A537" t="s">
        <v>1884</v>
      </c>
      <c r="B537" t="s">
        <v>1885</v>
      </c>
      <c r="C537" t="s">
        <v>1703</v>
      </c>
      <c r="D537" t="s">
        <v>1704</v>
      </c>
      <c r="E537" t="s">
        <v>1024</v>
      </c>
    </row>
    <row r="538" spans="1:5" x14ac:dyDescent="0.25">
      <c r="A538" t="s">
        <v>1884</v>
      </c>
      <c r="B538" t="s">
        <v>1885</v>
      </c>
      <c r="C538" t="s">
        <v>1705</v>
      </c>
      <c r="D538" t="s">
        <v>1706</v>
      </c>
      <c r="E538" t="s">
        <v>1032</v>
      </c>
    </row>
    <row r="539" spans="1:5" x14ac:dyDescent="0.25">
      <c r="A539" t="s">
        <v>1884</v>
      </c>
      <c r="B539" t="s">
        <v>1885</v>
      </c>
      <c r="C539" t="s">
        <v>1707</v>
      </c>
      <c r="D539" t="s">
        <v>1708</v>
      </c>
      <c r="E539" t="s">
        <v>484</v>
      </c>
    </row>
    <row r="540" spans="1:5" x14ac:dyDescent="0.25">
      <c r="A540" t="s">
        <v>1884</v>
      </c>
      <c r="B540" t="s">
        <v>1885</v>
      </c>
      <c r="C540" t="s">
        <v>1709</v>
      </c>
      <c r="D540" t="s">
        <v>1710</v>
      </c>
      <c r="E540" t="s">
        <v>492</v>
      </c>
    </row>
    <row r="541" spans="1:5" x14ac:dyDescent="0.25">
      <c r="A541" t="s">
        <v>1884</v>
      </c>
      <c r="B541" t="s">
        <v>1885</v>
      </c>
      <c r="C541" t="s">
        <v>1711</v>
      </c>
      <c r="D541" t="s">
        <v>1712</v>
      </c>
      <c r="E541" t="s">
        <v>1236</v>
      </c>
    </row>
    <row r="542" spans="1:5" x14ac:dyDescent="0.25">
      <c r="A542" t="s">
        <v>1884</v>
      </c>
      <c r="B542" t="s">
        <v>1885</v>
      </c>
      <c r="C542" t="s">
        <v>1713</v>
      </c>
      <c r="D542" t="s">
        <v>1714</v>
      </c>
      <c r="E542" t="s">
        <v>660</v>
      </c>
    </row>
    <row r="543" spans="1:5" x14ac:dyDescent="0.25">
      <c r="A543" t="s">
        <v>1884</v>
      </c>
      <c r="B543" t="s">
        <v>1885</v>
      </c>
      <c r="C543" t="s">
        <v>1715</v>
      </c>
      <c r="D543" t="s">
        <v>1716</v>
      </c>
      <c r="E543" t="s">
        <v>668</v>
      </c>
    </row>
    <row r="544" spans="1:5" x14ac:dyDescent="0.25">
      <c r="A544" t="s">
        <v>1884</v>
      </c>
      <c r="B544" t="s">
        <v>1885</v>
      </c>
      <c r="C544" t="s">
        <v>1717</v>
      </c>
      <c r="D544" t="s">
        <v>1718</v>
      </c>
      <c r="E544" t="s">
        <v>676</v>
      </c>
    </row>
    <row r="545" spans="1:5" x14ac:dyDescent="0.25">
      <c r="A545" t="s">
        <v>1884</v>
      </c>
      <c r="B545" t="s">
        <v>1885</v>
      </c>
      <c r="C545" t="s">
        <v>1719</v>
      </c>
      <c r="D545" t="s">
        <v>1720</v>
      </c>
      <c r="E545" t="s">
        <v>684</v>
      </c>
    </row>
    <row r="546" spans="1:5" x14ac:dyDescent="0.25">
      <c r="A546" t="s">
        <v>1884</v>
      </c>
      <c r="B546" t="s">
        <v>1885</v>
      </c>
      <c r="C546" t="s">
        <v>1721</v>
      </c>
      <c r="D546" t="s">
        <v>1722</v>
      </c>
      <c r="E546" t="s">
        <v>687</v>
      </c>
    </row>
    <row r="547" spans="1:5" x14ac:dyDescent="0.25">
      <c r="A547" t="s">
        <v>1884</v>
      </c>
      <c r="B547" t="s">
        <v>1885</v>
      </c>
      <c r="C547" t="s">
        <v>1723</v>
      </c>
      <c r="D547" t="s">
        <v>1724</v>
      </c>
      <c r="E547" t="s">
        <v>1040</v>
      </c>
    </row>
    <row r="548" spans="1:5" x14ac:dyDescent="0.25">
      <c r="A548" t="s">
        <v>1884</v>
      </c>
      <c r="B548" t="s">
        <v>1885</v>
      </c>
      <c r="C548" t="s">
        <v>1725</v>
      </c>
      <c r="D548" t="s">
        <v>1726</v>
      </c>
      <c r="E548" t="s">
        <v>1017</v>
      </c>
    </row>
    <row r="549" spans="1:5" x14ac:dyDescent="0.25">
      <c r="A549" t="s">
        <v>1884</v>
      </c>
      <c r="B549" t="s">
        <v>1885</v>
      </c>
      <c r="C549" t="s">
        <v>1727</v>
      </c>
      <c r="D549" t="s">
        <v>1728</v>
      </c>
      <c r="E549" t="s">
        <v>1025</v>
      </c>
    </row>
    <row r="550" spans="1:5" x14ac:dyDescent="0.25">
      <c r="A550" t="s">
        <v>1884</v>
      </c>
      <c r="B550" t="s">
        <v>1885</v>
      </c>
      <c r="C550" t="s">
        <v>1729</v>
      </c>
      <c r="D550" t="s">
        <v>1730</v>
      </c>
      <c r="E550" t="s">
        <v>1033</v>
      </c>
    </row>
    <row r="551" spans="1:5" x14ac:dyDescent="0.25">
      <c r="A551" t="s">
        <v>1884</v>
      </c>
      <c r="B551" t="s">
        <v>1885</v>
      </c>
      <c r="C551" t="s">
        <v>1732</v>
      </c>
      <c r="D551" t="s">
        <v>1733</v>
      </c>
      <c r="E551" t="s">
        <v>485</v>
      </c>
    </row>
    <row r="552" spans="1:5" x14ac:dyDescent="0.25">
      <c r="A552" t="s">
        <v>1884</v>
      </c>
      <c r="B552" t="s">
        <v>1885</v>
      </c>
      <c r="C552" t="s">
        <v>1734</v>
      </c>
      <c r="D552" t="s">
        <v>1735</v>
      </c>
      <c r="E552" t="s">
        <v>493</v>
      </c>
    </row>
    <row r="553" spans="1:5" x14ac:dyDescent="0.25">
      <c r="A553" t="s">
        <v>1884</v>
      </c>
      <c r="B553" t="s">
        <v>1885</v>
      </c>
      <c r="C553" t="s">
        <v>1736</v>
      </c>
      <c r="D553" t="s">
        <v>1737</v>
      </c>
      <c r="E553" t="s">
        <v>1237</v>
      </c>
    </row>
    <row r="554" spans="1:5" x14ac:dyDescent="0.25">
      <c r="A554" t="s">
        <v>1884</v>
      </c>
      <c r="B554" t="s">
        <v>1885</v>
      </c>
      <c r="C554" t="s">
        <v>1738</v>
      </c>
      <c r="D554" t="s">
        <v>1739</v>
      </c>
      <c r="E554" t="s">
        <v>661</v>
      </c>
    </row>
    <row r="555" spans="1:5" x14ac:dyDescent="0.25">
      <c r="A555" t="s">
        <v>1884</v>
      </c>
      <c r="B555" t="s">
        <v>1885</v>
      </c>
      <c r="C555" t="s">
        <v>1740</v>
      </c>
      <c r="D555" t="s">
        <v>1741</v>
      </c>
      <c r="E555" t="s">
        <v>669</v>
      </c>
    </row>
    <row r="556" spans="1:5" x14ac:dyDescent="0.25">
      <c r="A556" t="s">
        <v>1884</v>
      </c>
      <c r="B556" t="s">
        <v>1885</v>
      </c>
      <c r="C556" t="s">
        <v>1742</v>
      </c>
      <c r="D556" t="s">
        <v>1743</v>
      </c>
      <c r="E556" t="s">
        <v>677</v>
      </c>
    </row>
    <row r="557" spans="1:5" x14ac:dyDescent="0.25">
      <c r="A557" t="s">
        <v>1884</v>
      </c>
      <c r="B557" t="s">
        <v>1885</v>
      </c>
      <c r="C557" t="s">
        <v>1744</v>
      </c>
      <c r="D557" t="s">
        <v>1745</v>
      </c>
      <c r="E557" t="s">
        <v>653</v>
      </c>
    </row>
    <row r="558" spans="1:5" x14ac:dyDescent="0.25">
      <c r="A558" t="s">
        <v>1884</v>
      </c>
      <c r="B558" t="s">
        <v>1885</v>
      </c>
      <c r="C558" t="s">
        <v>1746</v>
      </c>
      <c r="D558" t="s">
        <v>1747</v>
      </c>
      <c r="E558" t="s">
        <v>688</v>
      </c>
    </row>
    <row r="559" spans="1:5" x14ac:dyDescent="0.25">
      <c r="A559" t="s">
        <v>1884</v>
      </c>
      <c r="B559" t="s">
        <v>1885</v>
      </c>
      <c r="C559" t="s">
        <v>1748</v>
      </c>
      <c r="D559" t="s">
        <v>1749</v>
      </c>
      <c r="E559" t="s">
        <v>1041</v>
      </c>
    </row>
    <row r="560" spans="1:5" x14ac:dyDescent="0.25">
      <c r="A560" t="s">
        <v>1884</v>
      </c>
      <c r="B560" t="s">
        <v>1885</v>
      </c>
      <c r="C560" t="s">
        <v>1750</v>
      </c>
      <c r="D560" t="s">
        <v>1751</v>
      </c>
      <c r="E560" t="s">
        <v>1018</v>
      </c>
    </row>
    <row r="561" spans="1:5" x14ac:dyDescent="0.25">
      <c r="A561" t="s">
        <v>1884</v>
      </c>
      <c r="B561" t="s">
        <v>1885</v>
      </c>
      <c r="C561" t="s">
        <v>1752</v>
      </c>
      <c r="D561" t="s">
        <v>1753</v>
      </c>
      <c r="E561" t="s">
        <v>1026</v>
      </c>
    </row>
    <row r="562" spans="1:5" x14ac:dyDescent="0.25">
      <c r="A562" t="s">
        <v>1884</v>
      </c>
      <c r="B562" t="s">
        <v>1885</v>
      </c>
      <c r="C562" t="s">
        <v>1754</v>
      </c>
      <c r="D562" t="s">
        <v>1755</v>
      </c>
      <c r="E562" t="s">
        <v>1034</v>
      </c>
    </row>
    <row r="563" spans="1:5" x14ac:dyDescent="0.25">
      <c r="A563" t="s">
        <v>1884</v>
      </c>
      <c r="B563" t="s">
        <v>1885</v>
      </c>
      <c r="C563" t="s">
        <v>1757</v>
      </c>
      <c r="D563" t="s">
        <v>1758</v>
      </c>
      <c r="E563" t="s">
        <v>486</v>
      </c>
    </row>
    <row r="564" spans="1:5" x14ac:dyDescent="0.25">
      <c r="A564" t="s">
        <v>1884</v>
      </c>
      <c r="B564" t="s">
        <v>1885</v>
      </c>
      <c r="C564" t="s">
        <v>1759</v>
      </c>
      <c r="D564" t="s">
        <v>1760</v>
      </c>
      <c r="E564" t="s">
        <v>494</v>
      </c>
    </row>
    <row r="565" spans="1:5" x14ac:dyDescent="0.25">
      <c r="A565" t="s">
        <v>1884</v>
      </c>
      <c r="B565" t="s">
        <v>1885</v>
      </c>
      <c r="C565" t="s">
        <v>1761</v>
      </c>
      <c r="D565" t="s">
        <v>1762</v>
      </c>
      <c r="E565" t="s">
        <v>1238</v>
      </c>
    </row>
    <row r="566" spans="1:5" x14ac:dyDescent="0.25">
      <c r="A566" t="s">
        <v>1884</v>
      </c>
      <c r="B566" t="s">
        <v>1885</v>
      </c>
      <c r="C566" t="s">
        <v>1763</v>
      </c>
      <c r="D566" t="s">
        <v>1764</v>
      </c>
      <c r="E566" t="s">
        <v>662</v>
      </c>
    </row>
    <row r="567" spans="1:5" x14ac:dyDescent="0.25">
      <c r="A567" t="s">
        <v>1884</v>
      </c>
      <c r="B567" t="s">
        <v>1885</v>
      </c>
      <c r="C567" t="s">
        <v>1765</v>
      </c>
      <c r="D567" t="s">
        <v>1766</v>
      </c>
      <c r="E567" t="s">
        <v>670</v>
      </c>
    </row>
    <row r="568" spans="1:5" x14ac:dyDescent="0.25">
      <c r="A568" t="s">
        <v>1884</v>
      </c>
      <c r="B568" t="s">
        <v>1885</v>
      </c>
      <c r="C568" t="s">
        <v>1767</v>
      </c>
      <c r="D568" t="s">
        <v>1768</v>
      </c>
      <c r="E568" t="s">
        <v>678</v>
      </c>
    </row>
    <row r="569" spans="1:5" x14ac:dyDescent="0.25">
      <c r="A569" t="s">
        <v>1884</v>
      </c>
      <c r="B569" t="s">
        <v>1885</v>
      </c>
      <c r="C569" t="s">
        <v>1769</v>
      </c>
      <c r="D569" t="s">
        <v>1770</v>
      </c>
      <c r="E569" t="s">
        <v>654</v>
      </c>
    </row>
    <row r="570" spans="1:5" x14ac:dyDescent="0.25">
      <c r="A570" t="s">
        <v>1884</v>
      </c>
      <c r="B570" t="s">
        <v>1885</v>
      </c>
      <c r="C570" t="s">
        <v>1771</v>
      </c>
      <c r="D570" t="s">
        <v>1772</v>
      </c>
      <c r="E570" t="s">
        <v>689</v>
      </c>
    </row>
    <row r="571" spans="1:5" x14ac:dyDescent="0.25">
      <c r="A571" t="s">
        <v>1884</v>
      </c>
      <c r="B571" t="s">
        <v>1885</v>
      </c>
      <c r="C571" t="s">
        <v>1773</v>
      </c>
      <c r="D571" t="s">
        <v>1774</v>
      </c>
      <c r="E571" t="s">
        <v>1011</v>
      </c>
    </row>
    <row r="572" spans="1:5" x14ac:dyDescent="0.25">
      <c r="A572" t="s">
        <v>1884</v>
      </c>
      <c r="B572" t="s">
        <v>1885</v>
      </c>
      <c r="C572" t="s">
        <v>1775</v>
      </c>
      <c r="D572" t="s">
        <v>1776</v>
      </c>
      <c r="E572" t="s">
        <v>1019</v>
      </c>
    </row>
    <row r="573" spans="1:5" x14ac:dyDescent="0.25">
      <c r="A573" t="s">
        <v>1884</v>
      </c>
      <c r="B573" t="s">
        <v>1885</v>
      </c>
      <c r="C573" t="s">
        <v>1777</v>
      </c>
      <c r="D573" t="s">
        <v>1778</v>
      </c>
      <c r="E573" t="s">
        <v>1027</v>
      </c>
    </row>
    <row r="574" spans="1:5" x14ac:dyDescent="0.25">
      <c r="A574" t="s">
        <v>1884</v>
      </c>
      <c r="B574" t="s">
        <v>1885</v>
      </c>
      <c r="C574" t="s">
        <v>1779</v>
      </c>
      <c r="D574" t="s">
        <v>1780</v>
      </c>
      <c r="E574" t="s">
        <v>1035</v>
      </c>
    </row>
    <row r="575" spans="1:5" x14ac:dyDescent="0.25">
      <c r="A575" t="s">
        <v>1884</v>
      </c>
      <c r="B575" t="s">
        <v>1885</v>
      </c>
      <c r="C575" t="s">
        <v>1782</v>
      </c>
      <c r="D575" t="s">
        <v>1783</v>
      </c>
      <c r="E575" t="s">
        <v>487</v>
      </c>
    </row>
    <row r="576" spans="1:5" x14ac:dyDescent="0.25">
      <c r="A576" t="s">
        <v>1884</v>
      </c>
      <c r="B576" t="s">
        <v>1885</v>
      </c>
      <c r="C576" t="s">
        <v>1784</v>
      </c>
      <c r="D576" t="s">
        <v>1785</v>
      </c>
      <c r="E576" t="s">
        <v>495</v>
      </c>
    </row>
    <row r="577" spans="1:5" x14ac:dyDescent="0.25">
      <c r="A577" t="s">
        <v>1884</v>
      </c>
      <c r="B577" t="s">
        <v>1885</v>
      </c>
      <c r="C577" t="s">
        <v>1786</v>
      </c>
      <c r="D577" t="s">
        <v>1787</v>
      </c>
      <c r="E577" t="s">
        <v>1239</v>
      </c>
    </row>
    <row r="578" spans="1:5" x14ac:dyDescent="0.25">
      <c r="A578" t="s">
        <v>1886</v>
      </c>
      <c r="B578" t="s">
        <v>1887</v>
      </c>
      <c r="C578" t="s">
        <v>1593</v>
      </c>
      <c r="D578" t="s">
        <v>1594</v>
      </c>
      <c r="E578" t="s">
        <v>1240</v>
      </c>
    </row>
    <row r="579" spans="1:5" x14ac:dyDescent="0.25">
      <c r="A579" t="s">
        <v>1886</v>
      </c>
      <c r="B579" t="s">
        <v>1887</v>
      </c>
      <c r="C579" t="s">
        <v>1595</v>
      </c>
      <c r="D579" t="s">
        <v>1596</v>
      </c>
      <c r="E579" t="s">
        <v>1098</v>
      </c>
    </row>
    <row r="580" spans="1:5" x14ac:dyDescent="0.25">
      <c r="A580" t="s">
        <v>1886</v>
      </c>
      <c r="B580" t="s">
        <v>1887</v>
      </c>
      <c r="C580" t="s">
        <v>1597</v>
      </c>
      <c r="D580" t="s">
        <v>1598</v>
      </c>
      <c r="E580" t="s">
        <v>1106</v>
      </c>
    </row>
    <row r="581" spans="1:5" x14ac:dyDescent="0.25">
      <c r="A581" t="s">
        <v>1886</v>
      </c>
      <c r="B581" t="s">
        <v>1887</v>
      </c>
      <c r="C581" t="s">
        <v>1599</v>
      </c>
      <c r="D581" t="s">
        <v>1600</v>
      </c>
      <c r="E581" t="s">
        <v>1114</v>
      </c>
    </row>
    <row r="582" spans="1:5" x14ac:dyDescent="0.25">
      <c r="A582" t="s">
        <v>1886</v>
      </c>
      <c r="B582" t="s">
        <v>1887</v>
      </c>
      <c r="C582" t="s">
        <v>1601</v>
      </c>
      <c r="D582" t="s">
        <v>1602</v>
      </c>
      <c r="E582" t="s">
        <v>1288</v>
      </c>
    </row>
    <row r="583" spans="1:5" x14ac:dyDescent="0.25">
      <c r="A583" t="s">
        <v>1886</v>
      </c>
      <c r="B583" t="s">
        <v>1887</v>
      </c>
      <c r="C583" t="s">
        <v>1603</v>
      </c>
      <c r="D583" t="s">
        <v>1604</v>
      </c>
      <c r="E583" t="s">
        <v>1266</v>
      </c>
    </row>
    <row r="584" spans="1:5" x14ac:dyDescent="0.25">
      <c r="A584" t="s">
        <v>1886</v>
      </c>
      <c r="B584" t="s">
        <v>1887</v>
      </c>
      <c r="C584" t="s">
        <v>1605</v>
      </c>
      <c r="D584" t="s">
        <v>1606</v>
      </c>
      <c r="E584" t="s">
        <v>1274</v>
      </c>
    </row>
    <row r="585" spans="1:5" x14ac:dyDescent="0.25">
      <c r="A585" t="s">
        <v>1886</v>
      </c>
      <c r="B585" t="s">
        <v>1887</v>
      </c>
      <c r="C585" t="s">
        <v>1607</v>
      </c>
      <c r="D585" t="s">
        <v>1608</v>
      </c>
      <c r="E585" t="s">
        <v>1888</v>
      </c>
    </row>
    <row r="586" spans="1:5" x14ac:dyDescent="0.25">
      <c r="A586" t="s">
        <v>1886</v>
      </c>
      <c r="B586" t="s">
        <v>1887</v>
      </c>
      <c r="C586" t="s">
        <v>1609</v>
      </c>
      <c r="D586" t="s">
        <v>1610</v>
      </c>
      <c r="E586" t="s">
        <v>698</v>
      </c>
    </row>
    <row r="587" spans="1:5" x14ac:dyDescent="0.25">
      <c r="A587" t="s">
        <v>1886</v>
      </c>
      <c r="B587" t="s">
        <v>1887</v>
      </c>
      <c r="C587" t="s">
        <v>1611</v>
      </c>
      <c r="D587" t="s">
        <v>1612</v>
      </c>
      <c r="E587" t="s">
        <v>706</v>
      </c>
    </row>
    <row r="588" spans="1:5" x14ac:dyDescent="0.25">
      <c r="A588" t="s">
        <v>1886</v>
      </c>
      <c r="B588" t="s">
        <v>1887</v>
      </c>
      <c r="C588" t="s">
        <v>1613</v>
      </c>
      <c r="D588" t="s">
        <v>1614</v>
      </c>
      <c r="E588" t="s">
        <v>714</v>
      </c>
    </row>
    <row r="589" spans="1:5" x14ac:dyDescent="0.25">
      <c r="A589" t="s">
        <v>1886</v>
      </c>
      <c r="B589" t="s">
        <v>1887</v>
      </c>
      <c r="C589" t="s">
        <v>1615</v>
      </c>
      <c r="D589" t="s">
        <v>1616</v>
      </c>
      <c r="E589" t="s">
        <v>1045</v>
      </c>
    </row>
    <row r="590" spans="1:5" x14ac:dyDescent="0.25">
      <c r="A590" t="s">
        <v>1886</v>
      </c>
      <c r="B590" t="s">
        <v>1887</v>
      </c>
      <c r="C590" t="s">
        <v>1617</v>
      </c>
      <c r="D590" t="s">
        <v>1618</v>
      </c>
      <c r="E590" t="s">
        <v>1241</v>
      </c>
    </row>
    <row r="591" spans="1:5" x14ac:dyDescent="0.25">
      <c r="A591" t="s">
        <v>1886</v>
      </c>
      <c r="B591" t="s">
        <v>1887</v>
      </c>
      <c r="C591" t="s">
        <v>1619</v>
      </c>
      <c r="D591" t="s">
        <v>1620</v>
      </c>
      <c r="E591" t="s">
        <v>1099</v>
      </c>
    </row>
    <row r="592" spans="1:5" x14ac:dyDescent="0.25">
      <c r="A592" t="s">
        <v>1886</v>
      </c>
      <c r="B592" t="s">
        <v>1887</v>
      </c>
      <c r="C592" t="s">
        <v>1621</v>
      </c>
      <c r="D592" t="s">
        <v>1622</v>
      </c>
      <c r="E592" t="s">
        <v>1107</v>
      </c>
    </row>
    <row r="593" spans="1:6" x14ac:dyDescent="0.25">
      <c r="A593" t="s">
        <v>1886</v>
      </c>
      <c r="B593" t="s">
        <v>1887</v>
      </c>
      <c r="C593" t="s">
        <v>1623</v>
      </c>
      <c r="D593" t="s">
        <v>1624</v>
      </c>
      <c r="E593" t="s">
        <v>1281</v>
      </c>
    </row>
    <row r="594" spans="1:6" x14ac:dyDescent="0.25">
      <c r="A594" t="s">
        <v>1886</v>
      </c>
      <c r="B594" t="s">
        <v>1887</v>
      </c>
      <c r="C594" t="s">
        <v>1625</v>
      </c>
      <c r="D594" t="s">
        <v>1626</v>
      </c>
      <c r="E594" t="s">
        <v>1289</v>
      </c>
    </row>
    <row r="595" spans="1:6" x14ac:dyDescent="0.25">
      <c r="A595" t="s">
        <v>1886</v>
      </c>
      <c r="B595" t="s">
        <v>1887</v>
      </c>
      <c r="C595" t="s">
        <v>1627</v>
      </c>
      <c r="D595" t="s">
        <v>1628</v>
      </c>
      <c r="E595" t="s">
        <v>1267</v>
      </c>
    </row>
    <row r="596" spans="1:6" x14ac:dyDescent="0.25">
      <c r="A596" t="s">
        <v>1886</v>
      </c>
      <c r="B596" t="s">
        <v>1887</v>
      </c>
      <c r="C596" t="s">
        <v>1629</v>
      </c>
      <c r="D596" t="s">
        <v>1630</v>
      </c>
      <c r="E596" t="s">
        <v>1275</v>
      </c>
    </row>
    <row r="597" spans="1:6" x14ac:dyDescent="0.25">
      <c r="A597" t="s">
        <v>1886</v>
      </c>
      <c r="B597" t="s">
        <v>1887</v>
      </c>
      <c r="C597" t="s">
        <v>1631</v>
      </c>
      <c r="D597" t="s">
        <v>1632</v>
      </c>
      <c r="E597" t="s">
        <v>1889</v>
      </c>
      <c r="F597" t="s">
        <v>1890</v>
      </c>
    </row>
    <row r="598" spans="1:6" x14ac:dyDescent="0.25">
      <c r="A598" t="s">
        <v>1886</v>
      </c>
      <c r="B598" t="s">
        <v>1887</v>
      </c>
      <c r="C598" t="s">
        <v>1633</v>
      </c>
      <c r="D598" t="s">
        <v>1634</v>
      </c>
      <c r="E598" t="s">
        <v>699</v>
      </c>
    </row>
    <row r="599" spans="1:6" x14ac:dyDescent="0.25">
      <c r="A599" t="s">
        <v>1886</v>
      </c>
      <c r="B599" t="s">
        <v>1887</v>
      </c>
      <c r="C599" t="s">
        <v>1635</v>
      </c>
      <c r="D599" t="s">
        <v>1636</v>
      </c>
      <c r="E599" t="s">
        <v>707</v>
      </c>
    </row>
    <row r="600" spans="1:6" x14ac:dyDescent="0.25">
      <c r="A600" t="s">
        <v>1886</v>
      </c>
      <c r="B600" t="s">
        <v>1887</v>
      </c>
      <c r="C600" t="s">
        <v>1637</v>
      </c>
      <c r="D600" t="s">
        <v>1638</v>
      </c>
      <c r="E600" t="s">
        <v>715</v>
      </c>
    </row>
    <row r="601" spans="1:6" x14ac:dyDescent="0.25">
      <c r="A601" t="s">
        <v>1886</v>
      </c>
      <c r="B601" t="s">
        <v>1887</v>
      </c>
      <c r="C601" t="s">
        <v>1639</v>
      </c>
      <c r="D601" t="s">
        <v>1640</v>
      </c>
      <c r="E601" t="s">
        <v>1046</v>
      </c>
    </row>
    <row r="602" spans="1:6" x14ac:dyDescent="0.25">
      <c r="A602" t="s">
        <v>1886</v>
      </c>
      <c r="B602" t="s">
        <v>1887</v>
      </c>
      <c r="C602" t="s">
        <v>1641</v>
      </c>
      <c r="D602" t="s">
        <v>1642</v>
      </c>
      <c r="E602" t="s">
        <v>1242</v>
      </c>
    </row>
    <row r="603" spans="1:6" x14ac:dyDescent="0.25">
      <c r="A603" t="s">
        <v>1886</v>
      </c>
      <c r="B603" t="s">
        <v>1887</v>
      </c>
      <c r="C603" t="s">
        <v>1643</v>
      </c>
      <c r="D603" t="s">
        <v>1644</v>
      </c>
      <c r="E603" t="s">
        <v>1100</v>
      </c>
    </row>
    <row r="604" spans="1:6" x14ac:dyDescent="0.25">
      <c r="A604" t="s">
        <v>1886</v>
      </c>
      <c r="B604" t="s">
        <v>1887</v>
      </c>
      <c r="C604" t="s">
        <v>1645</v>
      </c>
      <c r="D604" t="s">
        <v>1646</v>
      </c>
      <c r="E604" t="s">
        <v>1108</v>
      </c>
    </row>
    <row r="605" spans="1:6" x14ac:dyDescent="0.25">
      <c r="A605" t="s">
        <v>1886</v>
      </c>
      <c r="B605" t="s">
        <v>1887</v>
      </c>
      <c r="C605" t="s">
        <v>1647</v>
      </c>
      <c r="D605" t="s">
        <v>1648</v>
      </c>
      <c r="E605" t="s">
        <v>1282</v>
      </c>
    </row>
    <row r="606" spans="1:6" x14ac:dyDescent="0.25">
      <c r="A606" t="s">
        <v>1886</v>
      </c>
      <c r="B606" t="s">
        <v>1887</v>
      </c>
      <c r="C606" t="s">
        <v>1649</v>
      </c>
      <c r="D606" t="s">
        <v>1650</v>
      </c>
      <c r="E606" t="s">
        <v>1290</v>
      </c>
    </row>
    <row r="607" spans="1:6" x14ac:dyDescent="0.25">
      <c r="A607" t="s">
        <v>1886</v>
      </c>
      <c r="B607" t="s">
        <v>1887</v>
      </c>
      <c r="C607" t="s">
        <v>1651</v>
      </c>
      <c r="D607" t="s">
        <v>1652</v>
      </c>
      <c r="E607" t="s">
        <v>1268</v>
      </c>
    </row>
    <row r="608" spans="1:6" x14ac:dyDescent="0.25">
      <c r="A608" t="s">
        <v>1886</v>
      </c>
      <c r="B608" t="s">
        <v>1887</v>
      </c>
      <c r="C608" t="s">
        <v>1653</v>
      </c>
      <c r="D608" t="s">
        <v>1654</v>
      </c>
      <c r="E608" t="s">
        <v>1276</v>
      </c>
    </row>
    <row r="609" spans="1:5" x14ac:dyDescent="0.25">
      <c r="A609" t="s">
        <v>1886</v>
      </c>
      <c r="B609" t="s">
        <v>1887</v>
      </c>
      <c r="C609" t="s">
        <v>1655</v>
      </c>
      <c r="D609" t="s">
        <v>1656</v>
      </c>
      <c r="E609" t="s">
        <v>692</v>
      </c>
    </row>
    <row r="610" spans="1:5" x14ac:dyDescent="0.25">
      <c r="A610" t="s">
        <v>1886</v>
      </c>
      <c r="B610" t="s">
        <v>1887</v>
      </c>
      <c r="C610" t="s">
        <v>1657</v>
      </c>
      <c r="D610" t="s">
        <v>1658</v>
      </c>
      <c r="E610" t="s">
        <v>700</v>
      </c>
    </row>
    <row r="611" spans="1:5" x14ac:dyDescent="0.25">
      <c r="A611" t="s">
        <v>1886</v>
      </c>
      <c r="B611" t="s">
        <v>1887</v>
      </c>
      <c r="C611" t="s">
        <v>1659</v>
      </c>
      <c r="D611" t="s">
        <v>1660</v>
      </c>
      <c r="E611" t="s">
        <v>708</v>
      </c>
    </row>
    <row r="612" spans="1:5" x14ac:dyDescent="0.25">
      <c r="A612" t="s">
        <v>1886</v>
      </c>
      <c r="B612" t="s">
        <v>1887</v>
      </c>
      <c r="C612" t="s">
        <v>1661</v>
      </c>
      <c r="D612" t="s">
        <v>1662</v>
      </c>
      <c r="E612" t="s">
        <v>716</v>
      </c>
    </row>
    <row r="613" spans="1:5" x14ac:dyDescent="0.25">
      <c r="A613" t="s">
        <v>1886</v>
      </c>
      <c r="B613" t="s">
        <v>1887</v>
      </c>
      <c r="C613" t="s">
        <v>1663</v>
      </c>
      <c r="D613" t="s">
        <v>1664</v>
      </c>
      <c r="E613" t="s">
        <v>1047</v>
      </c>
    </row>
    <row r="614" spans="1:5" x14ac:dyDescent="0.25">
      <c r="A614" t="s">
        <v>1886</v>
      </c>
      <c r="B614" t="s">
        <v>1887</v>
      </c>
      <c r="C614" t="s">
        <v>1665</v>
      </c>
      <c r="D614" t="s">
        <v>1666</v>
      </c>
      <c r="E614" t="s">
        <v>1093</v>
      </c>
    </row>
    <row r="615" spans="1:5" x14ac:dyDescent="0.25">
      <c r="A615" t="s">
        <v>1886</v>
      </c>
      <c r="B615" t="s">
        <v>1887</v>
      </c>
      <c r="C615" t="s">
        <v>1667</v>
      </c>
      <c r="D615" t="s">
        <v>1668</v>
      </c>
      <c r="E615" t="s">
        <v>1101</v>
      </c>
    </row>
    <row r="616" spans="1:5" x14ac:dyDescent="0.25">
      <c r="A616" t="s">
        <v>1886</v>
      </c>
      <c r="B616" t="s">
        <v>1887</v>
      </c>
      <c r="C616" t="s">
        <v>1669</v>
      </c>
      <c r="D616" t="s">
        <v>1670</v>
      </c>
      <c r="E616" t="s">
        <v>1109</v>
      </c>
    </row>
    <row r="617" spans="1:5" x14ac:dyDescent="0.25">
      <c r="A617" t="s">
        <v>1886</v>
      </c>
      <c r="B617" t="s">
        <v>1887</v>
      </c>
      <c r="C617" t="s">
        <v>1671</v>
      </c>
      <c r="D617" t="s">
        <v>1672</v>
      </c>
      <c r="E617" t="s">
        <v>1283</v>
      </c>
    </row>
    <row r="618" spans="1:5" x14ac:dyDescent="0.25">
      <c r="A618" t="s">
        <v>1886</v>
      </c>
      <c r="B618" t="s">
        <v>1887</v>
      </c>
      <c r="C618" t="s">
        <v>1673</v>
      </c>
      <c r="D618" t="s">
        <v>1674</v>
      </c>
      <c r="E618" t="s">
        <v>1291</v>
      </c>
    </row>
    <row r="619" spans="1:5" x14ac:dyDescent="0.25">
      <c r="A619" t="s">
        <v>1886</v>
      </c>
      <c r="B619" t="s">
        <v>1887</v>
      </c>
      <c r="C619" t="s">
        <v>1675</v>
      </c>
      <c r="D619" t="s">
        <v>1676</v>
      </c>
      <c r="E619" t="s">
        <v>1269</v>
      </c>
    </row>
    <row r="620" spans="1:5" x14ac:dyDescent="0.25">
      <c r="A620" t="s">
        <v>1886</v>
      </c>
      <c r="B620" t="s">
        <v>1887</v>
      </c>
      <c r="C620" t="s">
        <v>1677</v>
      </c>
      <c r="D620" t="s">
        <v>1678</v>
      </c>
      <c r="E620" t="s">
        <v>1277</v>
      </c>
    </row>
    <row r="621" spans="1:5" x14ac:dyDescent="0.25">
      <c r="A621" t="s">
        <v>1886</v>
      </c>
      <c r="B621" t="s">
        <v>1887</v>
      </c>
      <c r="C621" t="s">
        <v>1679</v>
      </c>
      <c r="D621" t="s">
        <v>1680</v>
      </c>
      <c r="E621" t="s">
        <v>693</v>
      </c>
    </row>
    <row r="622" spans="1:5" x14ac:dyDescent="0.25">
      <c r="A622" t="s">
        <v>1886</v>
      </c>
      <c r="B622" t="s">
        <v>1887</v>
      </c>
      <c r="C622" t="s">
        <v>1681</v>
      </c>
      <c r="D622" t="s">
        <v>1682</v>
      </c>
      <c r="E622" t="s">
        <v>701</v>
      </c>
    </row>
    <row r="623" spans="1:5" x14ac:dyDescent="0.25">
      <c r="A623" t="s">
        <v>1886</v>
      </c>
      <c r="B623" t="s">
        <v>1887</v>
      </c>
      <c r="C623" t="s">
        <v>1683</v>
      </c>
      <c r="D623" t="s">
        <v>1684</v>
      </c>
      <c r="E623" t="s">
        <v>709</v>
      </c>
    </row>
    <row r="624" spans="1:5" x14ac:dyDescent="0.25">
      <c r="A624" t="s">
        <v>1886</v>
      </c>
      <c r="B624" t="s">
        <v>1887</v>
      </c>
      <c r="C624" t="s">
        <v>1685</v>
      </c>
      <c r="D624" t="s">
        <v>1686</v>
      </c>
      <c r="E624" t="s">
        <v>717</v>
      </c>
    </row>
    <row r="625" spans="1:5" x14ac:dyDescent="0.25">
      <c r="A625" t="s">
        <v>1886</v>
      </c>
      <c r="B625" t="s">
        <v>1887</v>
      </c>
      <c r="C625" t="s">
        <v>1687</v>
      </c>
      <c r="D625" t="s">
        <v>1688</v>
      </c>
      <c r="E625" t="s">
        <v>1048</v>
      </c>
    </row>
    <row r="626" spans="1:5" x14ac:dyDescent="0.25">
      <c r="A626" t="s">
        <v>1886</v>
      </c>
      <c r="B626" t="s">
        <v>1887</v>
      </c>
      <c r="C626" t="s">
        <v>1689</v>
      </c>
      <c r="D626" t="s">
        <v>1690</v>
      </c>
      <c r="E626" t="s">
        <v>1094</v>
      </c>
    </row>
    <row r="627" spans="1:5" x14ac:dyDescent="0.25">
      <c r="A627" t="s">
        <v>1886</v>
      </c>
      <c r="B627" t="s">
        <v>1887</v>
      </c>
      <c r="C627" t="s">
        <v>1691</v>
      </c>
      <c r="D627" t="s">
        <v>1692</v>
      </c>
      <c r="E627" t="s">
        <v>1102</v>
      </c>
    </row>
    <row r="628" spans="1:5" x14ac:dyDescent="0.25">
      <c r="A628" t="s">
        <v>1886</v>
      </c>
      <c r="B628" t="s">
        <v>1887</v>
      </c>
      <c r="C628" t="s">
        <v>1693</v>
      </c>
      <c r="D628" t="s">
        <v>1694</v>
      </c>
      <c r="E628" t="s">
        <v>1110</v>
      </c>
    </row>
    <row r="629" spans="1:5" x14ac:dyDescent="0.25">
      <c r="A629" t="s">
        <v>1886</v>
      </c>
      <c r="B629" t="s">
        <v>1887</v>
      </c>
      <c r="C629" t="s">
        <v>1695</v>
      </c>
      <c r="D629" t="s">
        <v>1696</v>
      </c>
      <c r="E629" t="s">
        <v>1284</v>
      </c>
    </row>
    <row r="630" spans="1:5" x14ac:dyDescent="0.25">
      <c r="A630" t="s">
        <v>1886</v>
      </c>
      <c r="B630" t="s">
        <v>1887</v>
      </c>
      <c r="C630" t="s">
        <v>1697</v>
      </c>
      <c r="D630" t="s">
        <v>1698</v>
      </c>
      <c r="E630" t="s">
        <v>1262</v>
      </c>
    </row>
    <row r="631" spans="1:5" x14ac:dyDescent="0.25">
      <c r="A631" t="s">
        <v>1886</v>
      </c>
      <c r="B631" t="s">
        <v>1887</v>
      </c>
      <c r="C631" t="s">
        <v>1699</v>
      </c>
      <c r="D631" t="s">
        <v>1700</v>
      </c>
      <c r="E631" t="s">
        <v>1270</v>
      </c>
    </row>
    <row r="632" spans="1:5" x14ac:dyDescent="0.25">
      <c r="A632" t="s">
        <v>1886</v>
      </c>
      <c r="B632" t="s">
        <v>1887</v>
      </c>
      <c r="C632" t="s">
        <v>1701</v>
      </c>
      <c r="D632" t="s">
        <v>1702</v>
      </c>
      <c r="E632" t="s">
        <v>1278</v>
      </c>
    </row>
    <row r="633" spans="1:5" x14ac:dyDescent="0.25">
      <c r="A633" t="s">
        <v>1886</v>
      </c>
      <c r="B633" t="s">
        <v>1887</v>
      </c>
      <c r="C633" t="s">
        <v>1703</v>
      </c>
      <c r="D633" t="s">
        <v>1704</v>
      </c>
      <c r="E633" t="s">
        <v>694</v>
      </c>
    </row>
    <row r="634" spans="1:5" x14ac:dyDescent="0.25">
      <c r="A634" t="s">
        <v>1886</v>
      </c>
      <c r="B634" t="s">
        <v>1887</v>
      </c>
      <c r="C634" t="s">
        <v>1705</v>
      </c>
      <c r="D634" t="s">
        <v>1706</v>
      </c>
      <c r="E634" t="s">
        <v>702</v>
      </c>
    </row>
    <row r="635" spans="1:5" x14ac:dyDescent="0.25">
      <c r="A635" t="s">
        <v>1886</v>
      </c>
      <c r="B635" t="s">
        <v>1887</v>
      </c>
      <c r="C635" t="s">
        <v>1707</v>
      </c>
      <c r="D635" t="s">
        <v>1708</v>
      </c>
      <c r="E635" t="s">
        <v>710</v>
      </c>
    </row>
    <row r="636" spans="1:5" x14ac:dyDescent="0.25">
      <c r="A636" t="s">
        <v>1886</v>
      </c>
      <c r="B636" t="s">
        <v>1887</v>
      </c>
      <c r="C636" t="s">
        <v>1709</v>
      </c>
      <c r="D636" t="s">
        <v>1710</v>
      </c>
      <c r="E636" t="s">
        <v>718</v>
      </c>
    </row>
    <row r="637" spans="1:5" x14ac:dyDescent="0.25">
      <c r="A637" t="s">
        <v>1886</v>
      </c>
      <c r="B637" t="s">
        <v>1887</v>
      </c>
      <c r="C637" t="s">
        <v>1711</v>
      </c>
      <c r="D637" t="s">
        <v>1712</v>
      </c>
      <c r="E637" t="s">
        <v>1049</v>
      </c>
    </row>
    <row r="638" spans="1:5" x14ac:dyDescent="0.25">
      <c r="A638" t="s">
        <v>1886</v>
      </c>
      <c r="B638" t="s">
        <v>1887</v>
      </c>
      <c r="C638" t="s">
        <v>1713</v>
      </c>
      <c r="D638" t="s">
        <v>1714</v>
      </c>
      <c r="E638" t="s">
        <v>1095</v>
      </c>
    </row>
    <row r="639" spans="1:5" x14ac:dyDescent="0.25">
      <c r="A639" t="s">
        <v>1886</v>
      </c>
      <c r="B639" t="s">
        <v>1887</v>
      </c>
      <c r="C639" t="s">
        <v>1715</v>
      </c>
      <c r="D639" t="s">
        <v>1716</v>
      </c>
      <c r="E639" t="s">
        <v>1103</v>
      </c>
    </row>
    <row r="640" spans="1:5" x14ac:dyDescent="0.25">
      <c r="A640" t="s">
        <v>1886</v>
      </c>
      <c r="B640" t="s">
        <v>1887</v>
      </c>
      <c r="C640" t="s">
        <v>1717</v>
      </c>
      <c r="D640" t="s">
        <v>1718</v>
      </c>
      <c r="E640" t="s">
        <v>1111</v>
      </c>
    </row>
    <row r="641" spans="1:5" x14ac:dyDescent="0.25">
      <c r="A641" t="s">
        <v>1886</v>
      </c>
      <c r="B641" t="s">
        <v>1887</v>
      </c>
      <c r="C641" t="s">
        <v>1719</v>
      </c>
      <c r="D641" t="s">
        <v>1720</v>
      </c>
      <c r="E641" t="s">
        <v>1285</v>
      </c>
    </row>
    <row r="642" spans="1:5" x14ac:dyDescent="0.25">
      <c r="A642" t="s">
        <v>1886</v>
      </c>
      <c r="B642" t="s">
        <v>1887</v>
      </c>
      <c r="C642" t="s">
        <v>1721</v>
      </c>
      <c r="D642" t="s">
        <v>1722</v>
      </c>
      <c r="E642" t="s">
        <v>1263</v>
      </c>
    </row>
    <row r="643" spans="1:5" x14ac:dyDescent="0.25">
      <c r="A643" t="s">
        <v>1886</v>
      </c>
      <c r="B643" t="s">
        <v>1887</v>
      </c>
      <c r="C643" t="s">
        <v>1723</v>
      </c>
      <c r="D643" t="s">
        <v>1724</v>
      </c>
      <c r="E643" t="s">
        <v>1271</v>
      </c>
    </row>
    <row r="644" spans="1:5" x14ac:dyDescent="0.25">
      <c r="A644" t="s">
        <v>1886</v>
      </c>
      <c r="B644" t="s">
        <v>1887</v>
      </c>
      <c r="C644" t="s">
        <v>1725</v>
      </c>
      <c r="D644" t="s">
        <v>1726</v>
      </c>
      <c r="E644" t="s">
        <v>1279</v>
      </c>
    </row>
    <row r="645" spans="1:5" x14ac:dyDescent="0.25">
      <c r="A645" t="s">
        <v>1886</v>
      </c>
      <c r="B645" t="s">
        <v>1887</v>
      </c>
      <c r="C645" t="s">
        <v>1727</v>
      </c>
      <c r="D645" t="s">
        <v>1728</v>
      </c>
      <c r="E645" t="s">
        <v>695</v>
      </c>
    </row>
    <row r="646" spans="1:5" x14ac:dyDescent="0.25">
      <c r="A646" t="s">
        <v>1886</v>
      </c>
      <c r="B646" t="s">
        <v>1887</v>
      </c>
      <c r="C646" t="s">
        <v>1729</v>
      </c>
      <c r="D646" t="s">
        <v>1730</v>
      </c>
      <c r="E646" t="s">
        <v>703</v>
      </c>
    </row>
    <row r="647" spans="1:5" x14ac:dyDescent="0.25">
      <c r="A647" t="s">
        <v>1886</v>
      </c>
      <c r="B647" t="s">
        <v>1887</v>
      </c>
      <c r="C647" t="s">
        <v>1732</v>
      </c>
      <c r="D647" t="s">
        <v>1733</v>
      </c>
      <c r="E647" t="s">
        <v>711</v>
      </c>
    </row>
    <row r="648" spans="1:5" x14ac:dyDescent="0.25">
      <c r="A648" t="s">
        <v>1886</v>
      </c>
      <c r="B648" t="s">
        <v>1887</v>
      </c>
      <c r="C648" t="s">
        <v>1734</v>
      </c>
      <c r="D648" t="s">
        <v>1735</v>
      </c>
      <c r="E648" t="s">
        <v>1042</v>
      </c>
    </row>
    <row r="649" spans="1:5" x14ac:dyDescent="0.25">
      <c r="A649" t="s">
        <v>1886</v>
      </c>
      <c r="B649" t="s">
        <v>1887</v>
      </c>
      <c r="C649" t="s">
        <v>1736</v>
      </c>
      <c r="D649" t="s">
        <v>1737</v>
      </c>
      <c r="E649" t="s">
        <v>1050</v>
      </c>
    </row>
    <row r="650" spans="1:5" x14ac:dyDescent="0.25">
      <c r="A650" t="s">
        <v>1886</v>
      </c>
      <c r="B650" t="s">
        <v>1887</v>
      </c>
      <c r="C650" t="s">
        <v>1738</v>
      </c>
      <c r="D650" t="s">
        <v>1739</v>
      </c>
      <c r="E650" t="s">
        <v>1096</v>
      </c>
    </row>
    <row r="651" spans="1:5" x14ac:dyDescent="0.25">
      <c r="A651" t="s">
        <v>1886</v>
      </c>
      <c r="B651" t="s">
        <v>1887</v>
      </c>
      <c r="C651" t="s">
        <v>1740</v>
      </c>
      <c r="D651" t="s">
        <v>1741</v>
      </c>
      <c r="E651" t="s">
        <v>1104</v>
      </c>
    </row>
    <row r="652" spans="1:5" x14ac:dyDescent="0.25">
      <c r="A652" t="s">
        <v>1886</v>
      </c>
      <c r="B652" t="s">
        <v>1887</v>
      </c>
      <c r="C652" t="s">
        <v>1742</v>
      </c>
      <c r="D652" t="s">
        <v>1743</v>
      </c>
      <c r="E652" t="s">
        <v>1112</v>
      </c>
    </row>
    <row r="653" spans="1:5" x14ac:dyDescent="0.25">
      <c r="A653" t="s">
        <v>1886</v>
      </c>
      <c r="B653" t="s">
        <v>1887</v>
      </c>
      <c r="C653" t="s">
        <v>1744</v>
      </c>
      <c r="D653" t="s">
        <v>1745</v>
      </c>
      <c r="E653" t="s">
        <v>1286</v>
      </c>
    </row>
    <row r="654" spans="1:5" x14ac:dyDescent="0.25">
      <c r="A654" t="s">
        <v>1886</v>
      </c>
      <c r="B654" t="s">
        <v>1887</v>
      </c>
      <c r="C654" t="s">
        <v>1746</v>
      </c>
      <c r="D654" t="s">
        <v>1747</v>
      </c>
      <c r="E654" t="s">
        <v>1264</v>
      </c>
    </row>
    <row r="655" spans="1:5" x14ac:dyDescent="0.25">
      <c r="A655" t="s">
        <v>1886</v>
      </c>
      <c r="B655" t="s">
        <v>1887</v>
      </c>
      <c r="C655" t="s">
        <v>1748</v>
      </c>
      <c r="D655" t="s">
        <v>1749</v>
      </c>
      <c r="E655" t="s">
        <v>1272</v>
      </c>
    </row>
    <row r="656" spans="1:5" x14ac:dyDescent="0.25">
      <c r="A656" t="s">
        <v>1886</v>
      </c>
      <c r="B656" t="s">
        <v>1887</v>
      </c>
      <c r="C656" t="s">
        <v>1750</v>
      </c>
      <c r="D656" t="s">
        <v>1751</v>
      </c>
      <c r="E656" t="s">
        <v>1280</v>
      </c>
    </row>
    <row r="657" spans="1:5" x14ac:dyDescent="0.25">
      <c r="A657" t="s">
        <v>1886</v>
      </c>
      <c r="B657" t="s">
        <v>1887</v>
      </c>
      <c r="C657" t="s">
        <v>1752</v>
      </c>
      <c r="D657" t="s">
        <v>1753</v>
      </c>
      <c r="E657" t="s">
        <v>696</v>
      </c>
    </row>
    <row r="658" spans="1:5" x14ac:dyDescent="0.25">
      <c r="A658" t="s">
        <v>1886</v>
      </c>
      <c r="B658" t="s">
        <v>1887</v>
      </c>
      <c r="C658" t="s">
        <v>1754</v>
      </c>
      <c r="D658" t="s">
        <v>1755</v>
      </c>
      <c r="E658" t="s">
        <v>704</v>
      </c>
    </row>
    <row r="659" spans="1:5" x14ac:dyDescent="0.25">
      <c r="A659" t="s">
        <v>1886</v>
      </c>
      <c r="B659" t="s">
        <v>1887</v>
      </c>
      <c r="C659" t="s">
        <v>1757</v>
      </c>
      <c r="D659" t="s">
        <v>1758</v>
      </c>
      <c r="E659" t="s">
        <v>712</v>
      </c>
    </row>
    <row r="660" spans="1:5" x14ac:dyDescent="0.25">
      <c r="A660" t="s">
        <v>1886</v>
      </c>
      <c r="B660" t="s">
        <v>1887</v>
      </c>
      <c r="C660" t="s">
        <v>1759</v>
      </c>
      <c r="D660" t="s">
        <v>1760</v>
      </c>
      <c r="E660" t="s">
        <v>1043</v>
      </c>
    </row>
    <row r="661" spans="1:5" x14ac:dyDescent="0.25">
      <c r="A661" t="s">
        <v>1886</v>
      </c>
      <c r="B661" t="s">
        <v>1887</v>
      </c>
      <c r="C661" t="s">
        <v>1761</v>
      </c>
      <c r="D661" t="s">
        <v>1762</v>
      </c>
      <c r="E661" t="s">
        <v>1051</v>
      </c>
    </row>
    <row r="662" spans="1:5" x14ac:dyDescent="0.25">
      <c r="A662" t="s">
        <v>1886</v>
      </c>
      <c r="B662" t="s">
        <v>1887</v>
      </c>
      <c r="C662" t="s">
        <v>1763</v>
      </c>
      <c r="D662" t="s">
        <v>1764</v>
      </c>
      <c r="E662" t="s">
        <v>1097</v>
      </c>
    </row>
    <row r="663" spans="1:5" x14ac:dyDescent="0.25">
      <c r="A663" t="s">
        <v>1886</v>
      </c>
      <c r="B663" t="s">
        <v>1887</v>
      </c>
      <c r="C663" t="s">
        <v>1765</v>
      </c>
      <c r="D663" t="s">
        <v>1766</v>
      </c>
      <c r="E663" t="s">
        <v>1105</v>
      </c>
    </row>
    <row r="664" spans="1:5" x14ac:dyDescent="0.25">
      <c r="A664" t="s">
        <v>1886</v>
      </c>
      <c r="B664" t="s">
        <v>1887</v>
      </c>
      <c r="C664" t="s">
        <v>1767</v>
      </c>
      <c r="D664" t="s">
        <v>1768</v>
      </c>
      <c r="E664" t="s">
        <v>1113</v>
      </c>
    </row>
    <row r="665" spans="1:5" x14ac:dyDescent="0.25">
      <c r="A665" t="s">
        <v>1886</v>
      </c>
      <c r="B665" t="s">
        <v>1887</v>
      </c>
      <c r="C665" t="s">
        <v>1769</v>
      </c>
      <c r="D665" t="s">
        <v>1770</v>
      </c>
      <c r="E665" t="s">
        <v>1287</v>
      </c>
    </row>
    <row r="666" spans="1:5" x14ac:dyDescent="0.25">
      <c r="A666" t="s">
        <v>1886</v>
      </c>
      <c r="B666" t="s">
        <v>1887</v>
      </c>
      <c r="C666" t="s">
        <v>1771</v>
      </c>
      <c r="D666" t="s">
        <v>1772</v>
      </c>
      <c r="E666" t="s">
        <v>1265</v>
      </c>
    </row>
    <row r="667" spans="1:5" x14ac:dyDescent="0.25">
      <c r="A667" t="s">
        <v>1886</v>
      </c>
      <c r="B667" t="s">
        <v>1887</v>
      </c>
      <c r="C667" t="s">
        <v>1773</v>
      </c>
      <c r="D667" t="s">
        <v>1774</v>
      </c>
      <c r="E667" t="s">
        <v>1273</v>
      </c>
    </row>
    <row r="668" spans="1:5" x14ac:dyDescent="0.25">
      <c r="A668" t="s">
        <v>1886</v>
      </c>
      <c r="B668" t="s">
        <v>1887</v>
      </c>
      <c r="C668" t="s">
        <v>1775</v>
      </c>
      <c r="D668" t="s">
        <v>1776</v>
      </c>
      <c r="E668" t="s">
        <v>1890</v>
      </c>
    </row>
    <row r="669" spans="1:5" x14ac:dyDescent="0.25">
      <c r="A669" t="s">
        <v>1886</v>
      </c>
      <c r="B669" t="s">
        <v>1887</v>
      </c>
      <c r="C669" t="s">
        <v>1777</v>
      </c>
      <c r="D669" t="s">
        <v>1778</v>
      </c>
      <c r="E669" t="s">
        <v>697</v>
      </c>
    </row>
    <row r="670" spans="1:5" x14ac:dyDescent="0.25">
      <c r="A670" t="s">
        <v>1886</v>
      </c>
      <c r="B670" t="s">
        <v>1887</v>
      </c>
      <c r="C670" t="s">
        <v>1779</v>
      </c>
      <c r="D670" t="s">
        <v>1780</v>
      </c>
      <c r="E670" t="s">
        <v>705</v>
      </c>
    </row>
    <row r="671" spans="1:5" x14ac:dyDescent="0.25">
      <c r="A671" t="s">
        <v>1886</v>
      </c>
      <c r="B671" t="s">
        <v>1887</v>
      </c>
      <c r="C671" t="s">
        <v>1782</v>
      </c>
      <c r="D671" t="s">
        <v>1783</v>
      </c>
      <c r="E671" t="s">
        <v>713</v>
      </c>
    </row>
    <row r="672" spans="1:5" x14ac:dyDescent="0.25">
      <c r="A672" t="s">
        <v>1886</v>
      </c>
      <c r="B672" t="s">
        <v>1887</v>
      </c>
      <c r="C672" t="s">
        <v>1784</v>
      </c>
      <c r="D672" t="s">
        <v>1785</v>
      </c>
      <c r="E672" t="s">
        <v>1044</v>
      </c>
    </row>
    <row r="673" spans="1:5" x14ac:dyDescent="0.25">
      <c r="A673" t="s">
        <v>1886</v>
      </c>
      <c r="B673" t="s">
        <v>1887</v>
      </c>
      <c r="C673" t="s">
        <v>1786</v>
      </c>
      <c r="D673" t="s">
        <v>1787</v>
      </c>
      <c r="E673" t="s">
        <v>1052</v>
      </c>
    </row>
    <row r="674" spans="1:5" x14ac:dyDescent="0.25">
      <c r="A674" t="s">
        <v>1891</v>
      </c>
      <c r="B674" t="s">
        <v>1892</v>
      </c>
      <c r="C674" t="s">
        <v>1593</v>
      </c>
      <c r="D674" t="s">
        <v>1594</v>
      </c>
      <c r="E674" t="s">
        <v>1053</v>
      </c>
    </row>
    <row r="675" spans="1:5" x14ac:dyDescent="0.25">
      <c r="A675" t="s">
        <v>1891</v>
      </c>
      <c r="B675" t="s">
        <v>1892</v>
      </c>
      <c r="C675" t="s">
        <v>1595</v>
      </c>
      <c r="D675" t="s">
        <v>1596</v>
      </c>
      <c r="E675" t="s">
        <v>1115</v>
      </c>
    </row>
    <row r="676" spans="1:5" x14ac:dyDescent="0.25">
      <c r="A676" t="s">
        <v>1891</v>
      </c>
      <c r="B676" t="s">
        <v>1892</v>
      </c>
      <c r="C676" t="s">
        <v>1597</v>
      </c>
      <c r="D676" t="s">
        <v>1598</v>
      </c>
      <c r="E676" t="s">
        <v>1123</v>
      </c>
    </row>
    <row r="677" spans="1:5" x14ac:dyDescent="0.25">
      <c r="A677" t="s">
        <v>1891</v>
      </c>
      <c r="B677" t="s">
        <v>1892</v>
      </c>
      <c r="C677" t="s">
        <v>1599</v>
      </c>
      <c r="D677" t="s">
        <v>1600</v>
      </c>
      <c r="E677" t="s">
        <v>1131</v>
      </c>
    </row>
    <row r="678" spans="1:5" x14ac:dyDescent="0.25">
      <c r="A678" t="s">
        <v>1891</v>
      </c>
      <c r="B678" t="s">
        <v>1892</v>
      </c>
      <c r="C678" t="s">
        <v>1601</v>
      </c>
      <c r="D678" t="s">
        <v>1602</v>
      </c>
      <c r="E678" t="s">
        <v>951</v>
      </c>
    </row>
    <row r="679" spans="1:5" x14ac:dyDescent="0.25">
      <c r="A679" t="s">
        <v>1891</v>
      </c>
      <c r="B679" t="s">
        <v>1892</v>
      </c>
      <c r="C679" t="s">
        <v>1603</v>
      </c>
      <c r="D679" t="s">
        <v>1604</v>
      </c>
      <c r="E679" t="s">
        <v>959</v>
      </c>
    </row>
    <row r="680" spans="1:5" x14ac:dyDescent="0.25">
      <c r="A680" t="s">
        <v>1891</v>
      </c>
      <c r="B680" t="s">
        <v>1892</v>
      </c>
      <c r="C680" t="s">
        <v>1605</v>
      </c>
      <c r="D680" t="s">
        <v>1606</v>
      </c>
      <c r="E680" t="s">
        <v>964</v>
      </c>
    </row>
    <row r="681" spans="1:5" x14ac:dyDescent="0.25">
      <c r="A681" t="s">
        <v>1891</v>
      </c>
      <c r="B681" t="s">
        <v>1892</v>
      </c>
      <c r="C681" t="s">
        <v>1607</v>
      </c>
      <c r="D681" t="s">
        <v>1608</v>
      </c>
      <c r="E681" t="s">
        <v>758</v>
      </c>
    </row>
    <row r="682" spans="1:5" x14ac:dyDescent="0.25">
      <c r="A682" t="s">
        <v>1891</v>
      </c>
      <c r="B682" t="s">
        <v>1892</v>
      </c>
      <c r="C682" t="s">
        <v>1609</v>
      </c>
      <c r="D682" t="s">
        <v>1610</v>
      </c>
      <c r="E682" t="s">
        <v>1557</v>
      </c>
    </row>
    <row r="683" spans="1:5" x14ac:dyDescent="0.25">
      <c r="A683" t="s">
        <v>1891</v>
      </c>
      <c r="B683" t="s">
        <v>1892</v>
      </c>
      <c r="C683" t="s">
        <v>1611</v>
      </c>
      <c r="D683" t="s">
        <v>1612</v>
      </c>
      <c r="E683" t="s">
        <v>1559</v>
      </c>
    </row>
    <row r="684" spans="1:5" x14ac:dyDescent="0.25">
      <c r="A684" t="s">
        <v>1891</v>
      </c>
      <c r="B684" t="s">
        <v>1892</v>
      </c>
      <c r="C684" t="s">
        <v>1613</v>
      </c>
      <c r="D684" t="s">
        <v>1614</v>
      </c>
      <c r="E684" t="s">
        <v>1893</v>
      </c>
    </row>
    <row r="685" spans="1:5" x14ac:dyDescent="0.25">
      <c r="A685" t="s">
        <v>1891</v>
      </c>
      <c r="B685" t="s">
        <v>1892</v>
      </c>
      <c r="C685" t="s">
        <v>1615</v>
      </c>
      <c r="D685" t="s">
        <v>1616</v>
      </c>
      <c r="E685" t="s">
        <v>1894</v>
      </c>
    </row>
    <row r="686" spans="1:5" x14ac:dyDescent="0.25">
      <c r="A686" t="s">
        <v>1891</v>
      </c>
      <c r="B686" t="s">
        <v>1892</v>
      </c>
      <c r="C686" t="s">
        <v>1617</v>
      </c>
      <c r="D686" t="s">
        <v>1618</v>
      </c>
      <c r="E686" t="s">
        <v>1054</v>
      </c>
    </row>
    <row r="687" spans="1:5" x14ac:dyDescent="0.25">
      <c r="A687" t="s">
        <v>1891</v>
      </c>
      <c r="B687" t="s">
        <v>1892</v>
      </c>
      <c r="C687" t="s">
        <v>1619</v>
      </c>
      <c r="D687" t="s">
        <v>1620</v>
      </c>
      <c r="E687" t="s">
        <v>1116</v>
      </c>
    </row>
    <row r="688" spans="1:5" x14ac:dyDescent="0.25">
      <c r="A688" t="s">
        <v>1891</v>
      </c>
      <c r="B688" t="s">
        <v>1892</v>
      </c>
      <c r="C688" t="s">
        <v>1621</v>
      </c>
      <c r="D688" t="s">
        <v>1622</v>
      </c>
      <c r="E688" t="s">
        <v>1124</v>
      </c>
    </row>
    <row r="689" spans="1:5" x14ac:dyDescent="0.25">
      <c r="A689" t="s">
        <v>1891</v>
      </c>
      <c r="B689" t="s">
        <v>1892</v>
      </c>
      <c r="C689" t="s">
        <v>1623</v>
      </c>
      <c r="D689" t="s">
        <v>1624</v>
      </c>
      <c r="E689" t="s">
        <v>1132</v>
      </c>
    </row>
    <row r="690" spans="1:5" x14ac:dyDescent="0.25">
      <c r="A690" t="s">
        <v>1891</v>
      </c>
      <c r="B690" t="s">
        <v>1892</v>
      </c>
      <c r="C690" t="s">
        <v>1625</v>
      </c>
      <c r="D690" t="s">
        <v>1626</v>
      </c>
      <c r="E690" t="s">
        <v>952</v>
      </c>
    </row>
    <row r="691" spans="1:5" x14ac:dyDescent="0.25">
      <c r="A691" t="s">
        <v>1891</v>
      </c>
      <c r="B691" t="s">
        <v>1892</v>
      </c>
      <c r="C691" t="s">
        <v>1627</v>
      </c>
      <c r="D691" t="s">
        <v>1628</v>
      </c>
      <c r="E691" t="s">
        <v>960</v>
      </c>
    </row>
    <row r="692" spans="1:5" x14ac:dyDescent="0.25">
      <c r="A692" t="s">
        <v>1891</v>
      </c>
      <c r="B692" t="s">
        <v>1892</v>
      </c>
      <c r="C692" t="s">
        <v>1629</v>
      </c>
      <c r="D692" t="s">
        <v>1630</v>
      </c>
      <c r="E692" t="s">
        <v>965</v>
      </c>
    </row>
    <row r="693" spans="1:5" x14ac:dyDescent="0.25">
      <c r="A693" t="s">
        <v>1891</v>
      </c>
      <c r="B693" t="s">
        <v>1892</v>
      </c>
      <c r="C693" t="s">
        <v>1631</v>
      </c>
      <c r="D693" t="s">
        <v>1632</v>
      </c>
      <c r="E693" t="s">
        <v>759</v>
      </c>
    </row>
    <row r="694" spans="1:5" x14ac:dyDescent="0.25">
      <c r="A694" t="s">
        <v>1891</v>
      </c>
      <c r="B694" t="s">
        <v>1892</v>
      </c>
      <c r="C694" t="s">
        <v>1633</v>
      </c>
      <c r="D694" t="s">
        <v>1634</v>
      </c>
      <c r="E694" t="s">
        <v>1558</v>
      </c>
    </row>
    <row r="695" spans="1:5" x14ac:dyDescent="0.25">
      <c r="A695" t="s">
        <v>1891</v>
      </c>
      <c r="B695" t="s">
        <v>1892</v>
      </c>
      <c r="C695" t="s">
        <v>1635</v>
      </c>
      <c r="D695" t="s">
        <v>1636</v>
      </c>
      <c r="E695" t="s">
        <v>1560</v>
      </c>
    </row>
    <row r="696" spans="1:5" x14ac:dyDescent="0.25">
      <c r="A696" t="s">
        <v>1891</v>
      </c>
      <c r="B696" t="s">
        <v>1892</v>
      </c>
      <c r="C696" t="s">
        <v>1637</v>
      </c>
      <c r="D696" t="s">
        <v>1638</v>
      </c>
      <c r="E696" t="s">
        <v>1895</v>
      </c>
    </row>
    <row r="697" spans="1:5" x14ac:dyDescent="0.25">
      <c r="A697" t="s">
        <v>1891</v>
      </c>
      <c r="B697" t="s">
        <v>1892</v>
      </c>
      <c r="C697" t="s">
        <v>1639</v>
      </c>
      <c r="D697" t="s">
        <v>1640</v>
      </c>
      <c r="E697" t="s">
        <v>1550</v>
      </c>
    </row>
    <row r="698" spans="1:5" x14ac:dyDescent="0.25">
      <c r="A698" t="s">
        <v>1891</v>
      </c>
      <c r="B698" t="s">
        <v>1892</v>
      </c>
      <c r="C698" t="s">
        <v>1641</v>
      </c>
      <c r="D698" t="s">
        <v>1642</v>
      </c>
      <c r="E698" t="s">
        <v>1055</v>
      </c>
    </row>
    <row r="699" spans="1:5" x14ac:dyDescent="0.25">
      <c r="A699" t="s">
        <v>1891</v>
      </c>
      <c r="B699" t="s">
        <v>1892</v>
      </c>
      <c r="C699" t="s">
        <v>1643</v>
      </c>
      <c r="D699" t="s">
        <v>1644</v>
      </c>
      <c r="E699" t="s">
        <v>1117</v>
      </c>
    </row>
    <row r="700" spans="1:5" x14ac:dyDescent="0.25">
      <c r="A700" t="s">
        <v>1891</v>
      </c>
      <c r="B700" t="s">
        <v>1892</v>
      </c>
      <c r="C700" t="s">
        <v>1645</v>
      </c>
      <c r="D700" t="s">
        <v>1646</v>
      </c>
      <c r="E700" t="s">
        <v>1125</v>
      </c>
    </row>
    <row r="701" spans="1:5" x14ac:dyDescent="0.25">
      <c r="A701" t="s">
        <v>1891</v>
      </c>
      <c r="B701" t="s">
        <v>1892</v>
      </c>
      <c r="C701" t="s">
        <v>1647</v>
      </c>
      <c r="D701" t="s">
        <v>1648</v>
      </c>
      <c r="E701" t="s">
        <v>1133</v>
      </c>
    </row>
    <row r="702" spans="1:5" x14ac:dyDescent="0.25">
      <c r="A702" t="s">
        <v>1891</v>
      </c>
      <c r="B702" t="s">
        <v>1892</v>
      </c>
      <c r="C702" t="s">
        <v>1649</v>
      </c>
      <c r="D702" t="s">
        <v>1650</v>
      </c>
      <c r="E702" t="s">
        <v>953</v>
      </c>
    </row>
    <row r="703" spans="1:5" x14ac:dyDescent="0.25">
      <c r="A703" t="s">
        <v>1891</v>
      </c>
      <c r="B703" t="s">
        <v>1892</v>
      </c>
      <c r="C703" t="s">
        <v>1651</v>
      </c>
      <c r="D703" t="s">
        <v>1652</v>
      </c>
      <c r="E703" t="s">
        <v>961</v>
      </c>
    </row>
    <row r="704" spans="1:5" x14ac:dyDescent="0.25">
      <c r="A704" t="s">
        <v>1891</v>
      </c>
      <c r="B704" t="s">
        <v>1892</v>
      </c>
      <c r="C704" t="s">
        <v>1653</v>
      </c>
      <c r="D704" t="s">
        <v>1654</v>
      </c>
      <c r="E704" t="s">
        <v>966</v>
      </c>
    </row>
    <row r="705" spans="1:5" x14ac:dyDescent="0.25">
      <c r="A705" t="s">
        <v>1891</v>
      </c>
      <c r="B705" t="s">
        <v>1892</v>
      </c>
      <c r="C705" t="s">
        <v>1655</v>
      </c>
      <c r="D705" t="s">
        <v>1656</v>
      </c>
      <c r="E705" t="s">
        <v>760</v>
      </c>
    </row>
    <row r="706" spans="1:5" x14ac:dyDescent="0.25">
      <c r="A706" t="s">
        <v>1891</v>
      </c>
      <c r="B706" t="s">
        <v>1892</v>
      </c>
      <c r="C706" t="s">
        <v>1657</v>
      </c>
      <c r="D706" t="s">
        <v>1658</v>
      </c>
      <c r="E706" t="s">
        <v>1896</v>
      </c>
    </row>
    <row r="707" spans="1:5" x14ac:dyDescent="0.25">
      <c r="A707" t="s">
        <v>1891</v>
      </c>
      <c r="B707" t="s">
        <v>1892</v>
      </c>
      <c r="C707" t="s">
        <v>1659</v>
      </c>
      <c r="D707" t="s">
        <v>1660</v>
      </c>
      <c r="E707" t="s">
        <v>1561</v>
      </c>
    </row>
    <row r="708" spans="1:5" x14ac:dyDescent="0.25">
      <c r="A708" t="s">
        <v>1891</v>
      </c>
      <c r="B708" t="s">
        <v>1892</v>
      </c>
      <c r="C708" t="s">
        <v>1661</v>
      </c>
      <c r="D708" t="s">
        <v>1662</v>
      </c>
      <c r="E708" t="s">
        <v>1897</v>
      </c>
    </row>
    <row r="709" spans="1:5" x14ac:dyDescent="0.25">
      <c r="A709" t="s">
        <v>1891</v>
      </c>
      <c r="B709" t="s">
        <v>1892</v>
      </c>
      <c r="C709" t="s">
        <v>1663</v>
      </c>
      <c r="D709" t="s">
        <v>1664</v>
      </c>
      <c r="E709" t="s">
        <v>1898</v>
      </c>
    </row>
    <row r="710" spans="1:5" x14ac:dyDescent="0.25">
      <c r="A710" t="s">
        <v>1891</v>
      </c>
      <c r="B710" t="s">
        <v>1892</v>
      </c>
      <c r="C710" t="s">
        <v>1665</v>
      </c>
      <c r="D710" t="s">
        <v>1666</v>
      </c>
      <c r="E710" t="s">
        <v>1056</v>
      </c>
    </row>
    <row r="711" spans="1:5" x14ac:dyDescent="0.25">
      <c r="A711" t="s">
        <v>1891</v>
      </c>
      <c r="B711" t="s">
        <v>1892</v>
      </c>
      <c r="C711" t="s">
        <v>1667</v>
      </c>
      <c r="D711" t="s">
        <v>1668</v>
      </c>
      <c r="E711" t="s">
        <v>1118</v>
      </c>
    </row>
    <row r="712" spans="1:5" x14ac:dyDescent="0.25">
      <c r="A712" t="s">
        <v>1891</v>
      </c>
      <c r="B712" t="s">
        <v>1892</v>
      </c>
      <c r="C712" t="s">
        <v>1669</v>
      </c>
      <c r="D712" t="s">
        <v>1670</v>
      </c>
      <c r="E712" t="s">
        <v>1126</v>
      </c>
    </row>
    <row r="713" spans="1:5" x14ac:dyDescent="0.25">
      <c r="A713" t="s">
        <v>1891</v>
      </c>
      <c r="B713" t="s">
        <v>1892</v>
      </c>
      <c r="C713" t="s">
        <v>1671</v>
      </c>
      <c r="D713" t="s">
        <v>1672</v>
      </c>
      <c r="E713" t="s">
        <v>1134</v>
      </c>
    </row>
    <row r="714" spans="1:5" x14ac:dyDescent="0.25">
      <c r="A714" t="s">
        <v>1891</v>
      </c>
      <c r="B714" t="s">
        <v>1892</v>
      </c>
      <c r="C714" t="s">
        <v>1673</v>
      </c>
      <c r="D714" t="s">
        <v>1674</v>
      </c>
      <c r="E714" t="s">
        <v>954</v>
      </c>
    </row>
    <row r="715" spans="1:5" x14ac:dyDescent="0.25">
      <c r="A715" t="s">
        <v>1891</v>
      </c>
      <c r="B715" t="s">
        <v>1892</v>
      </c>
      <c r="C715" t="s">
        <v>1675</v>
      </c>
      <c r="D715" t="s">
        <v>1676</v>
      </c>
      <c r="E715" t="s">
        <v>944</v>
      </c>
    </row>
    <row r="716" spans="1:5" x14ac:dyDescent="0.25">
      <c r="A716" t="s">
        <v>1891</v>
      </c>
      <c r="B716" t="s">
        <v>1892</v>
      </c>
      <c r="C716" t="s">
        <v>1677</v>
      </c>
      <c r="D716" t="s">
        <v>1678</v>
      </c>
      <c r="E716" t="s">
        <v>967</v>
      </c>
    </row>
    <row r="717" spans="1:5" x14ac:dyDescent="0.25">
      <c r="A717" t="s">
        <v>1891</v>
      </c>
      <c r="B717" t="s">
        <v>1892</v>
      </c>
      <c r="C717" t="s">
        <v>1679</v>
      </c>
      <c r="D717" t="s">
        <v>1680</v>
      </c>
      <c r="E717" t="s">
        <v>761</v>
      </c>
    </row>
    <row r="718" spans="1:5" x14ac:dyDescent="0.25">
      <c r="A718" t="s">
        <v>1891</v>
      </c>
      <c r="B718" t="s">
        <v>1892</v>
      </c>
      <c r="C718" t="s">
        <v>1681</v>
      </c>
      <c r="D718" t="s">
        <v>1682</v>
      </c>
      <c r="E718" t="s">
        <v>1899</v>
      </c>
    </row>
    <row r="719" spans="1:5" x14ac:dyDescent="0.25">
      <c r="A719" t="s">
        <v>1891</v>
      </c>
      <c r="B719" t="s">
        <v>1892</v>
      </c>
      <c r="C719" t="s">
        <v>1683</v>
      </c>
      <c r="D719" t="s">
        <v>1684</v>
      </c>
      <c r="E719" t="s">
        <v>1562</v>
      </c>
    </row>
    <row r="720" spans="1:5" x14ac:dyDescent="0.25">
      <c r="A720" t="s">
        <v>1891</v>
      </c>
      <c r="B720" t="s">
        <v>1892</v>
      </c>
      <c r="C720" t="s">
        <v>1685</v>
      </c>
      <c r="D720" t="s">
        <v>1686</v>
      </c>
      <c r="E720" t="s">
        <v>1548</v>
      </c>
    </row>
    <row r="721" spans="1:5" x14ac:dyDescent="0.25">
      <c r="A721" t="s">
        <v>1891</v>
      </c>
      <c r="B721" t="s">
        <v>1892</v>
      </c>
      <c r="C721" t="s">
        <v>1687</v>
      </c>
      <c r="D721" t="s">
        <v>1688</v>
      </c>
      <c r="E721" t="s">
        <v>1900</v>
      </c>
    </row>
    <row r="722" spans="1:5" x14ac:dyDescent="0.25">
      <c r="A722" t="s">
        <v>1891</v>
      </c>
      <c r="B722" t="s">
        <v>1892</v>
      </c>
      <c r="C722" t="s">
        <v>1689</v>
      </c>
      <c r="D722" t="s">
        <v>1690</v>
      </c>
      <c r="E722" t="s">
        <v>1057</v>
      </c>
    </row>
    <row r="723" spans="1:5" x14ac:dyDescent="0.25">
      <c r="A723" t="s">
        <v>1891</v>
      </c>
      <c r="B723" t="s">
        <v>1892</v>
      </c>
      <c r="C723" t="s">
        <v>1691</v>
      </c>
      <c r="D723" t="s">
        <v>1692</v>
      </c>
      <c r="E723" t="s">
        <v>1119</v>
      </c>
    </row>
    <row r="724" spans="1:5" x14ac:dyDescent="0.25">
      <c r="A724" t="s">
        <v>1891</v>
      </c>
      <c r="B724" t="s">
        <v>1892</v>
      </c>
      <c r="C724" t="s">
        <v>1693</v>
      </c>
      <c r="D724" t="s">
        <v>1694</v>
      </c>
      <c r="E724" t="s">
        <v>1127</v>
      </c>
    </row>
    <row r="725" spans="1:5" x14ac:dyDescent="0.25">
      <c r="A725" t="s">
        <v>1891</v>
      </c>
      <c r="B725" t="s">
        <v>1892</v>
      </c>
      <c r="C725" t="s">
        <v>1695</v>
      </c>
      <c r="D725" t="s">
        <v>1696</v>
      </c>
      <c r="E725" t="s">
        <v>947</v>
      </c>
    </row>
    <row r="726" spans="1:5" x14ac:dyDescent="0.25">
      <c r="A726" t="s">
        <v>1891</v>
      </c>
      <c r="B726" t="s">
        <v>1892</v>
      </c>
      <c r="C726" t="s">
        <v>1697</v>
      </c>
      <c r="D726" t="s">
        <v>1698</v>
      </c>
      <c r="E726" t="s">
        <v>955</v>
      </c>
    </row>
    <row r="727" spans="1:5" x14ac:dyDescent="0.25">
      <c r="A727" t="s">
        <v>1891</v>
      </c>
      <c r="B727" t="s">
        <v>1892</v>
      </c>
      <c r="C727" t="s">
        <v>1699</v>
      </c>
      <c r="D727" t="s">
        <v>1700</v>
      </c>
      <c r="E727" t="s">
        <v>945</v>
      </c>
    </row>
    <row r="728" spans="1:5" x14ac:dyDescent="0.25">
      <c r="A728" t="s">
        <v>1891</v>
      </c>
      <c r="B728" t="s">
        <v>1892</v>
      </c>
      <c r="C728" t="s">
        <v>1701</v>
      </c>
      <c r="D728" t="s">
        <v>1702</v>
      </c>
      <c r="E728" t="s">
        <v>968</v>
      </c>
    </row>
    <row r="729" spans="1:5" x14ac:dyDescent="0.25">
      <c r="A729" t="s">
        <v>1891</v>
      </c>
      <c r="B729" t="s">
        <v>1892</v>
      </c>
      <c r="C729" t="s">
        <v>1703</v>
      </c>
      <c r="D729" t="s">
        <v>1704</v>
      </c>
      <c r="E729" t="s">
        <v>762</v>
      </c>
    </row>
    <row r="730" spans="1:5" x14ac:dyDescent="0.25">
      <c r="A730" t="s">
        <v>1891</v>
      </c>
      <c r="B730" t="s">
        <v>1892</v>
      </c>
      <c r="C730" t="s">
        <v>1705</v>
      </c>
      <c r="D730" t="s">
        <v>1706</v>
      </c>
      <c r="E730" t="s">
        <v>1901</v>
      </c>
    </row>
    <row r="731" spans="1:5" x14ac:dyDescent="0.25">
      <c r="A731" t="s">
        <v>1891</v>
      </c>
      <c r="B731" t="s">
        <v>1892</v>
      </c>
      <c r="C731" t="s">
        <v>1707</v>
      </c>
      <c r="D731" t="s">
        <v>1708</v>
      </c>
      <c r="E731" t="s">
        <v>1902</v>
      </c>
    </row>
    <row r="732" spans="1:5" x14ac:dyDescent="0.25">
      <c r="A732" t="s">
        <v>1891</v>
      </c>
      <c r="B732" t="s">
        <v>1892</v>
      </c>
      <c r="C732" t="s">
        <v>1709</v>
      </c>
      <c r="D732" t="s">
        <v>1710</v>
      </c>
      <c r="E732" t="s">
        <v>1903</v>
      </c>
    </row>
    <row r="733" spans="1:5" x14ac:dyDescent="0.25">
      <c r="A733" t="s">
        <v>1891</v>
      </c>
      <c r="B733" t="s">
        <v>1892</v>
      </c>
      <c r="C733" t="s">
        <v>1711</v>
      </c>
      <c r="D733" t="s">
        <v>1712</v>
      </c>
      <c r="E733" t="s">
        <v>1904</v>
      </c>
    </row>
    <row r="734" spans="1:5" x14ac:dyDescent="0.25">
      <c r="A734" t="s">
        <v>1891</v>
      </c>
      <c r="B734" t="s">
        <v>1892</v>
      </c>
      <c r="C734" t="s">
        <v>1713</v>
      </c>
      <c r="D734" t="s">
        <v>1714</v>
      </c>
      <c r="E734" t="s">
        <v>1058</v>
      </c>
    </row>
    <row r="735" spans="1:5" x14ac:dyDescent="0.25">
      <c r="A735" t="s">
        <v>1891</v>
      </c>
      <c r="B735" t="s">
        <v>1892</v>
      </c>
      <c r="C735" t="s">
        <v>1715</v>
      </c>
      <c r="D735" t="s">
        <v>1716</v>
      </c>
      <c r="E735" t="s">
        <v>1120</v>
      </c>
    </row>
    <row r="736" spans="1:5" x14ac:dyDescent="0.25">
      <c r="A736" t="s">
        <v>1891</v>
      </c>
      <c r="B736" t="s">
        <v>1892</v>
      </c>
      <c r="C736" t="s">
        <v>1717</v>
      </c>
      <c r="D736" t="s">
        <v>1718</v>
      </c>
      <c r="E736" t="s">
        <v>1128</v>
      </c>
    </row>
    <row r="737" spans="1:5" x14ac:dyDescent="0.25">
      <c r="A737" t="s">
        <v>1891</v>
      </c>
      <c r="B737" t="s">
        <v>1892</v>
      </c>
      <c r="C737" t="s">
        <v>1719</v>
      </c>
      <c r="D737" t="s">
        <v>1720</v>
      </c>
      <c r="E737" t="s">
        <v>948</v>
      </c>
    </row>
    <row r="738" spans="1:5" x14ac:dyDescent="0.25">
      <c r="A738" t="s">
        <v>1891</v>
      </c>
      <c r="B738" t="s">
        <v>1892</v>
      </c>
      <c r="C738" t="s">
        <v>1721</v>
      </c>
      <c r="D738" t="s">
        <v>1722</v>
      </c>
      <c r="E738" t="s">
        <v>956</v>
      </c>
    </row>
    <row r="739" spans="1:5" x14ac:dyDescent="0.25">
      <c r="A739" t="s">
        <v>1891</v>
      </c>
      <c r="B739" t="s">
        <v>1892</v>
      </c>
      <c r="C739" t="s">
        <v>1723</v>
      </c>
      <c r="D739" t="s">
        <v>1724</v>
      </c>
      <c r="E739" t="s">
        <v>946</v>
      </c>
    </row>
    <row r="740" spans="1:5" x14ac:dyDescent="0.25">
      <c r="A740" t="s">
        <v>1891</v>
      </c>
      <c r="B740" t="s">
        <v>1892</v>
      </c>
      <c r="C740" t="s">
        <v>1725</v>
      </c>
      <c r="D740" t="s">
        <v>1726</v>
      </c>
      <c r="E740" t="s">
        <v>1905</v>
      </c>
    </row>
    <row r="741" spans="1:5" x14ac:dyDescent="0.25">
      <c r="A741" t="s">
        <v>1891</v>
      </c>
      <c r="B741" t="s">
        <v>1892</v>
      </c>
      <c r="C741" t="s">
        <v>1727</v>
      </c>
      <c r="D741" t="s">
        <v>1728</v>
      </c>
      <c r="E741" t="s">
        <v>763</v>
      </c>
    </row>
    <row r="742" spans="1:5" x14ac:dyDescent="0.25">
      <c r="A742" t="s">
        <v>1891</v>
      </c>
      <c r="B742" t="s">
        <v>1892</v>
      </c>
      <c r="C742" t="s">
        <v>1729</v>
      </c>
      <c r="D742" t="s">
        <v>1730</v>
      </c>
      <c r="E742" t="s">
        <v>1906</v>
      </c>
    </row>
    <row r="743" spans="1:5" x14ac:dyDescent="0.25">
      <c r="A743" t="s">
        <v>1891</v>
      </c>
      <c r="B743" t="s">
        <v>1892</v>
      </c>
      <c r="C743" t="s">
        <v>1732</v>
      </c>
      <c r="D743" t="s">
        <v>1733</v>
      </c>
      <c r="E743" t="s">
        <v>1907</v>
      </c>
    </row>
    <row r="744" spans="1:5" x14ac:dyDescent="0.25">
      <c r="A744" t="s">
        <v>1891</v>
      </c>
      <c r="B744" t="s">
        <v>1892</v>
      </c>
      <c r="C744" t="s">
        <v>1734</v>
      </c>
      <c r="D744" t="s">
        <v>1735</v>
      </c>
      <c r="E744" t="s">
        <v>1908</v>
      </c>
    </row>
    <row r="745" spans="1:5" x14ac:dyDescent="0.25">
      <c r="A745" t="s">
        <v>1891</v>
      </c>
      <c r="B745" t="s">
        <v>1892</v>
      </c>
      <c r="C745" t="s">
        <v>1736</v>
      </c>
      <c r="D745" t="s">
        <v>1737</v>
      </c>
      <c r="E745" t="s">
        <v>1551</v>
      </c>
    </row>
    <row r="746" spans="1:5" x14ac:dyDescent="0.25">
      <c r="A746" t="s">
        <v>1891</v>
      </c>
      <c r="B746" t="s">
        <v>1892</v>
      </c>
      <c r="C746" t="s">
        <v>1738</v>
      </c>
      <c r="D746" t="s">
        <v>1739</v>
      </c>
      <c r="E746" t="s">
        <v>1059</v>
      </c>
    </row>
    <row r="747" spans="1:5" x14ac:dyDescent="0.25">
      <c r="A747" t="s">
        <v>1891</v>
      </c>
      <c r="B747" t="s">
        <v>1892</v>
      </c>
      <c r="C747" t="s">
        <v>1740</v>
      </c>
      <c r="D747" t="s">
        <v>1741</v>
      </c>
      <c r="E747" t="s">
        <v>1121</v>
      </c>
    </row>
    <row r="748" spans="1:5" x14ac:dyDescent="0.25">
      <c r="A748" t="s">
        <v>1891</v>
      </c>
      <c r="B748" t="s">
        <v>1892</v>
      </c>
      <c r="C748" t="s">
        <v>1742</v>
      </c>
      <c r="D748" t="s">
        <v>1743</v>
      </c>
      <c r="E748" t="s">
        <v>1129</v>
      </c>
    </row>
    <row r="749" spans="1:5" x14ac:dyDescent="0.25">
      <c r="A749" t="s">
        <v>1891</v>
      </c>
      <c r="B749" t="s">
        <v>1892</v>
      </c>
      <c r="C749" t="s">
        <v>1744</v>
      </c>
      <c r="D749" t="s">
        <v>1745</v>
      </c>
      <c r="E749" t="s">
        <v>949</v>
      </c>
    </row>
    <row r="750" spans="1:5" x14ac:dyDescent="0.25">
      <c r="A750" t="s">
        <v>1891</v>
      </c>
      <c r="B750" t="s">
        <v>1892</v>
      </c>
      <c r="C750" t="s">
        <v>1746</v>
      </c>
      <c r="D750" t="s">
        <v>1747</v>
      </c>
      <c r="E750" t="s">
        <v>957</v>
      </c>
    </row>
    <row r="751" spans="1:5" x14ac:dyDescent="0.25">
      <c r="A751" t="s">
        <v>1891</v>
      </c>
      <c r="B751" t="s">
        <v>1892</v>
      </c>
      <c r="C751" t="s">
        <v>1748</v>
      </c>
      <c r="D751" t="s">
        <v>1749</v>
      </c>
      <c r="E751" t="s">
        <v>962</v>
      </c>
    </row>
    <row r="752" spans="1:5" x14ac:dyDescent="0.25">
      <c r="A752" t="s">
        <v>1891</v>
      </c>
      <c r="B752" t="s">
        <v>1892</v>
      </c>
      <c r="C752" t="s">
        <v>1750</v>
      </c>
      <c r="D752" t="s">
        <v>1751</v>
      </c>
      <c r="E752" t="s">
        <v>969</v>
      </c>
    </row>
    <row r="753" spans="1:5" x14ac:dyDescent="0.25">
      <c r="A753" t="s">
        <v>1891</v>
      </c>
      <c r="B753" t="s">
        <v>1892</v>
      </c>
      <c r="C753" t="s">
        <v>1752</v>
      </c>
      <c r="D753" t="s">
        <v>1753</v>
      </c>
      <c r="E753" t="s">
        <v>764</v>
      </c>
    </row>
    <row r="754" spans="1:5" x14ac:dyDescent="0.25">
      <c r="A754" t="s">
        <v>1891</v>
      </c>
      <c r="B754" t="s">
        <v>1892</v>
      </c>
      <c r="C754" t="s">
        <v>1754</v>
      </c>
      <c r="D754" t="s">
        <v>1755</v>
      </c>
      <c r="E754" t="s">
        <v>1909</v>
      </c>
    </row>
    <row r="755" spans="1:5" x14ac:dyDescent="0.25">
      <c r="A755" t="s">
        <v>1891</v>
      </c>
      <c r="B755" t="s">
        <v>1892</v>
      </c>
      <c r="C755" t="s">
        <v>1757</v>
      </c>
      <c r="D755" t="s">
        <v>1758</v>
      </c>
      <c r="E755" t="s">
        <v>1563</v>
      </c>
    </row>
    <row r="756" spans="1:5" x14ac:dyDescent="0.25">
      <c r="A756" t="s">
        <v>1891</v>
      </c>
      <c r="B756" t="s">
        <v>1892</v>
      </c>
      <c r="C756" t="s">
        <v>1759</v>
      </c>
      <c r="D756" t="s">
        <v>1760</v>
      </c>
      <c r="E756" t="s">
        <v>1549</v>
      </c>
    </row>
    <row r="757" spans="1:5" x14ac:dyDescent="0.25">
      <c r="A757" t="s">
        <v>1891</v>
      </c>
      <c r="B757" t="s">
        <v>1892</v>
      </c>
      <c r="C757" t="s">
        <v>1761</v>
      </c>
      <c r="D757" t="s">
        <v>1762</v>
      </c>
      <c r="E757" t="s">
        <v>1552</v>
      </c>
    </row>
    <row r="758" spans="1:5" x14ac:dyDescent="0.25">
      <c r="A758" t="s">
        <v>1891</v>
      </c>
      <c r="B758" t="s">
        <v>1892</v>
      </c>
      <c r="C758" t="s">
        <v>1763</v>
      </c>
      <c r="D758" t="s">
        <v>1764</v>
      </c>
      <c r="E758" t="s">
        <v>1060</v>
      </c>
    </row>
    <row r="759" spans="1:5" x14ac:dyDescent="0.25">
      <c r="A759" t="s">
        <v>1891</v>
      </c>
      <c r="B759" t="s">
        <v>1892</v>
      </c>
      <c r="C759" t="s">
        <v>1765</v>
      </c>
      <c r="D759" t="s">
        <v>1766</v>
      </c>
      <c r="E759" t="s">
        <v>1122</v>
      </c>
    </row>
    <row r="760" spans="1:5" x14ac:dyDescent="0.25">
      <c r="A760" t="s">
        <v>1891</v>
      </c>
      <c r="B760" t="s">
        <v>1892</v>
      </c>
      <c r="C760" t="s">
        <v>1767</v>
      </c>
      <c r="D760" t="s">
        <v>1768</v>
      </c>
      <c r="E760" t="s">
        <v>1130</v>
      </c>
    </row>
    <row r="761" spans="1:5" x14ac:dyDescent="0.25">
      <c r="A761" t="s">
        <v>1891</v>
      </c>
      <c r="B761" t="s">
        <v>1892</v>
      </c>
      <c r="C761" t="s">
        <v>1769</v>
      </c>
      <c r="D761" t="s">
        <v>1770</v>
      </c>
      <c r="E761" t="s">
        <v>950</v>
      </c>
    </row>
    <row r="762" spans="1:5" x14ac:dyDescent="0.25">
      <c r="A762" t="s">
        <v>1891</v>
      </c>
      <c r="B762" t="s">
        <v>1892</v>
      </c>
      <c r="C762" t="s">
        <v>1771</v>
      </c>
      <c r="D762" t="s">
        <v>1772</v>
      </c>
      <c r="E762" t="s">
        <v>958</v>
      </c>
    </row>
    <row r="763" spans="1:5" x14ac:dyDescent="0.25">
      <c r="A763" t="s">
        <v>1891</v>
      </c>
      <c r="B763" t="s">
        <v>1892</v>
      </c>
      <c r="C763" t="s">
        <v>1773</v>
      </c>
      <c r="D763" t="s">
        <v>1774</v>
      </c>
      <c r="E763" t="s">
        <v>963</v>
      </c>
    </row>
    <row r="764" spans="1:5" x14ac:dyDescent="0.25">
      <c r="A764" t="s">
        <v>1891</v>
      </c>
      <c r="B764" t="s">
        <v>1892</v>
      </c>
      <c r="C764" t="s">
        <v>1775</v>
      </c>
      <c r="D764" t="s">
        <v>1776</v>
      </c>
      <c r="E764" t="s">
        <v>970</v>
      </c>
    </row>
    <row r="765" spans="1:5" x14ac:dyDescent="0.25">
      <c r="A765" t="s">
        <v>1891</v>
      </c>
      <c r="B765" t="s">
        <v>1892</v>
      </c>
      <c r="C765" t="s">
        <v>1777</v>
      </c>
      <c r="D765" t="s">
        <v>1778</v>
      </c>
      <c r="E765" t="s">
        <v>1910</v>
      </c>
    </row>
    <row r="766" spans="1:5" x14ac:dyDescent="0.25">
      <c r="A766" t="s">
        <v>1891</v>
      </c>
      <c r="B766" t="s">
        <v>1892</v>
      </c>
      <c r="C766" t="s">
        <v>1779</v>
      </c>
      <c r="D766" t="s">
        <v>1780</v>
      </c>
      <c r="E766" t="s">
        <v>1911</v>
      </c>
    </row>
    <row r="767" spans="1:5" x14ac:dyDescent="0.25">
      <c r="A767" t="s">
        <v>1891</v>
      </c>
      <c r="B767" t="s">
        <v>1892</v>
      </c>
      <c r="C767" t="s">
        <v>1782</v>
      </c>
      <c r="D767" t="s">
        <v>1783</v>
      </c>
      <c r="E767" t="s">
        <v>1564</v>
      </c>
    </row>
    <row r="768" spans="1:5" x14ac:dyDescent="0.25">
      <c r="A768" t="s">
        <v>1891</v>
      </c>
      <c r="B768" t="s">
        <v>1892</v>
      </c>
      <c r="C768" t="s">
        <v>1784</v>
      </c>
      <c r="D768" t="s">
        <v>1785</v>
      </c>
      <c r="E768" t="s">
        <v>1912</v>
      </c>
    </row>
    <row r="769" spans="1:5" x14ac:dyDescent="0.25">
      <c r="A769" t="s">
        <v>1891</v>
      </c>
      <c r="B769" t="s">
        <v>1892</v>
      </c>
      <c r="C769" t="s">
        <v>1786</v>
      </c>
      <c r="D769" t="s">
        <v>1787</v>
      </c>
      <c r="E769" t="s">
        <v>1553</v>
      </c>
    </row>
    <row r="770" spans="1:5" x14ac:dyDescent="0.25">
      <c r="A770" t="s">
        <v>1913</v>
      </c>
      <c r="B770" t="s">
        <v>1914</v>
      </c>
      <c r="C770" t="s">
        <v>1593</v>
      </c>
      <c r="D770" t="s">
        <v>1594</v>
      </c>
      <c r="E770" t="s">
        <v>1554</v>
      </c>
    </row>
    <row r="771" spans="1:5" x14ac:dyDescent="0.25">
      <c r="A771" t="s">
        <v>1913</v>
      </c>
      <c r="B771" t="s">
        <v>1914</v>
      </c>
      <c r="C771" t="s">
        <v>1595</v>
      </c>
      <c r="D771" t="s">
        <v>1596</v>
      </c>
      <c r="E771" t="s">
        <v>723</v>
      </c>
    </row>
    <row r="772" spans="1:5" x14ac:dyDescent="0.25">
      <c r="A772" t="s">
        <v>1913</v>
      </c>
      <c r="B772" t="s">
        <v>1914</v>
      </c>
      <c r="C772" t="s">
        <v>1597</v>
      </c>
      <c r="D772" t="s">
        <v>1598</v>
      </c>
      <c r="E772" t="s">
        <v>731</v>
      </c>
    </row>
    <row r="773" spans="1:5" x14ac:dyDescent="0.25">
      <c r="A773" t="s">
        <v>1913</v>
      </c>
      <c r="B773" t="s">
        <v>1914</v>
      </c>
      <c r="C773" t="s">
        <v>1599</v>
      </c>
      <c r="D773" t="s">
        <v>1600</v>
      </c>
      <c r="E773" t="s">
        <v>739</v>
      </c>
    </row>
    <row r="774" spans="1:5" x14ac:dyDescent="0.25">
      <c r="A774" t="s">
        <v>1913</v>
      </c>
      <c r="B774" t="s">
        <v>1914</v>
      </c>
      <c r="C774" t="s">
        <v>1601</v>
      </c>
      <c r="D774" t="s">
        <v>1602</v>
      </c>
      <c r="E774" t="s">
        <v>747</v>
      </c>
    </row>
    <row r="775" spans="1:5" x14ac:dyDescent="0.25">
      <c r="A775" t="s">
        <v>1913</v>
      </c>
      <c r="B775" t="s">
        <v>1914</v>
      </c>
      <c r="C775" t="s">
        <v>1603</v>
      </c>
      <c r="D775" t="s">
        <v>1604</v>
      </c>
      <c r="E775" t="s">
        <v>755</v>
      </c>
    </row>
    <row r="776" spans="1:5" x14ac:dyDescent="0.25">
      <c r="A776" t="s">
        <v>1913</v>
      </c>
      <c r="B776" t="s">
        <v>1914</v>
      </c>
      <c r="C776" t="s">
        <v>1605</v>
      </c>
      <c r="D776" t="s">
        <v>1606</v>
      </c>
      <c r="E776" t="s">
        <v>1915</v>
      </c>
    </row>
    <row r="777" spans="1:5" x14ac:dyDescent="0.25">
      <c r="A777" t="s">
        <v>1913</v>
      </c>
      <c r="B777" t="s">
        <v>1914</v>
      </c>
      <c r="C777" t="s">
        <v>1607</v>
      </c>
      <c r="D777" t="s">
        <v>1608</v>
      </c>
      <c r="E777" t="s">
        <v>1916</v>
      </c>
    </row>
    <row r="778" spans="1:5" x14ac:dyDescent="0.25">
      <c r="A778" t="s">
        <v>1913</v>
      </c>
      <c r="B778" t="s">
        <v>1914</v>
      </c>
      <c r="C778" t="s">
        <v>1609</v>
      </c>
      <c r="D778" t="s">
        <v>1610</v>
      </c>
      <c r="E778" t="s">
        <v>1136</v>
      </c>
    </row>
    <row r="779" spans="1:5" x14ac:dyDescent="0.25">
      <c r="A779" t="s">
        <v>1913</v>
      </c>
      <c r="B779" t="s">
        <v>1914</v>
      </c>
      <c r="C779" t="s">
        <v>1611</v>
      </c>
      <c r="D779" t="s">
        <v>1612</v>
      </c>
      <c r="E779" t="s">
        <v>1144</v>
      </c>
    </row>
    <row r="780" spans="1:5" x14ac:dyDescent="0.25">
      <c r="A780" t="s">
        <v>1913</v>
      </c>
      <c r="B780" t="s">
        <v>1914</v>
      </c>
      <c r="C780" t="s">
        <v>1613</v>
      </c>
      <c r="D780" t="s">
        <v>1614</v>
      </c>
      <c r="E780" t="s">
        <v>1151</v>
      </c>
    </row>
    <row r="781" spans="1:5" x14ac:dyDescent="0.25">
      <c r="A781" t="s">
        <v>1913</v>
      </c>
      <c r="B781" t="s">
        <v>1914</v>
      </c>
      <c r="C781" t="s">
        <v>1615</v>
      </c>
      <c r="D781" t="s">
        <v>1616</v>
      </c>
      <c r="E781" t="s">
        <v>1160</v>
      </c>
    </row>
    <row r="782" spans="1:5" x14ac:dyDescent="0.25">
      <c r="A782" t="s">
        <v>1913</v>
      </c>
      <c r="B782" t="s">
        <v>1914</v>
      </c>
      <c r="C782" t="s">
        <v>1617</v>
      </c>
      <c r="D782" t="s">
        <v>1618</v>
      </c>
      <c r="E782" t="s">
        <v>1555</v>
      </c>
    </row>
    <row r="783" spans="1:5" x14ac:dyDescent="0.25">
      <c r="A783" t="s">
        <v>1913</v>
      </c>
      <c r="B783" t="s">
        <v>1914</v>
      </c>
      <c r="C783" t="s">
        <v>1619</v>
      </c>
      <c r="D783" t="s">
        <v>1620</v>
      </c>
      <c r="E783" t="s">
        <v>724</v>
      </c>
    </row>
    <row r="784" spans="1:5" x14ac:dyDescent="0.25">
      <c r="A784" t="s">
        <v>1913</v>
      </c>
      <c r="B784" t="s">
        <v>1914</v>
      </c>
      <c r="C784" t="s">
        <v>1621</v>
      </c>
      <c r="D784" t="s">
        <v>1622</v>
      </c>
      <c r="E784" t="s">
        <v>732</v>
      </c>
    </row>
    <row r="785" spans="1:5" x14ac:dyDescent="0.25">
      <c r="A785" t="s">
        <v>1913</v>
      </c>
      <c r="B785" t="s">
        <v>1914</v>
      </c>
      <c r="C785" t="s">
        <v>1623</v>
      </c>
      <c r="D785" t="s">
        <v>1624</v>
      </c>
      <c r="E785" t="s">
        <v>740</v>
      </c>
    </row>
    <row r="786" spans="1:5" x14ac:dyDescent="0.25">
      <c r="A786" t="s">
        <v>1913</v>
      </c>
      <c r="B786" t="s">
        <v>1914</v>
      </c>
      <c r="C786" t="s">
        <v>1625</v>
      </c>
      <c r="D786" t="s">
        <v>1626</v>
      </c>
      <c r="E786" t="s">
        <v>748</v>
      </c>
    </row>
    <row r="787" spans="1:5" x14ac:dyDescent="0.25">
      <c r="A787" t="s">
        <v>1913</v>
      </c>
      <c r="B787" t="s">
        <v>1914</v>
      </c>
      <c r="C787" t="s">
        <v>1627</v>
      </c>
      <c r="D787" t="s">
        <v>1628</v>
      </c>
      <c r="E787" t="s">
        <v>756</v>
      </c>
    </row>
    <row r="788" spans="1:5" x14ac:dyDescent="0.25">
      <c r="A788" t="s">
        <v>1913</v>
      </c>
      <c r="B788" t="s">
        <v>1914</v>
      </c>
      <c r="C788" t="s">
        <v>1629</v>
      </c>
      <c r="D788" t="s">
        <v>1630</v>
      </c>
      <c r="E788" t="s">
        <v>1917</v>
      </c>
    </row>
    <row r="789" spans="1:5" x14ac:dyDescent="0.25">
      <c r="A789" t="s">
        <v>1913</v>
      </c>
      <c r="B789" t="s">
        <v>1914</v>
      </c>
      <c r="C789" t="s">
        <v>1631</v>
      </c>
      <c r="D789" t="s">
        <v>1632</v>
      </c>
      <c r="E789" t="s">
        <v>1918</v>
      </c>
    </row>
    <row r="790" spans="1:5" x14ac:dyDescent="0.25">
      <c r="A790" t="s">
        <v>1913</v>
      </c>
      <c r="B790" t="s">
        <v>1914</v>
      </c>
      <c r="C790" t="s">
        <v>1633</v>
      </c>
      <c r="D790" t="s">
        <v>1634</v>
      </c>
      <c r="E790" t="s">
        <v>1137</v>
      </c>
    </row>
    <row r="791" spans="1:5" x14ac:dyDescent="0.25">
      <c r="A791" t="s">
        <v>1913</v>
      </c>
      <c r="B791" t="s">
        <v>1914</v>
      </c>
      <c r="C791" t="s">
        <v>1635</v>
      </c>
      <c r="D791" t="s">
        <v>1636</v>
      </c>
      <c r="E791" t="s">
        <v>1145</v>
      </c>
    </row>
    <row r="792" spans="1:5" x14ac:dyDescent="0.25">
      <c r="A792" t="s">
        <v>1913</v>
      </c>
      <c r="B792" t="s">
        <v>1914</v>
      </c>
      <c r="C792" t="s">
        <v>1637</v>
      </c>
      <c r="D792" t="s">
        <v>1638</v>
      </c>
      <c r="E792" t="s">
        <v>1152</v>
      </c>
    </row>
    <row r="793" spans="1:5" x14ac:dyDescent="0.25">
      <c r="A793" t="s">
        <v>1913</v>
      </c>
      <c r="B793" t="s">
        <v>1914</v>
      </c>
      <c r="C793" t="s">
        <v>1639</v>
      </c>
      <c r="D793" t="s">
        <v>1640</v>
      </c>
      <c r="E793" t="s">
        <v>1161</v>
      </c>
    </row>
    <row r="794" spans="1:5" x14ac:dyDescent="0.25">
      <c r="A794" t="s">
        <v>1913</v>
      </c>
      <c r="B794" t="s">
        <v>1914</v>
      </c>
      <c r="C794" t="s">
        <v>1641</v>
      </c>
      <c r="D794" t="s">
        <v>1642</v>
      </c>
      <c r="E794" t="s">
        <v>1556</v>
      </c>
    </row>
    <row r="795" spans="1:5" x14ac:dyDescent="0.25">
      <c r="A795" t="s">
        <v>1913</v>
      </c>
      <c r="B795" t="s">
        <v>1914</v>
      </c>
      <c r="C795" t="s">
        <v>1643</v>
      </c>
      <c r="D795" t="s">
        <v>1644</v>
      </c>
      <c r="E795" t="s">
        <v>725</v>
      </c>
    </row>
    <row r="796" spans="1:5" x14ac:dyDescent="0.25">
      <c r="A796" t="s">
        <v>1913</v>
      </c>
      <c r="B796" t="s">
        <v>1914</v>
      </c>
      <c r="C796" t="s">
        <v>1645</v>
      </c>
      <c r="D796" t="s">
        <v>1646</v>
      </c>
      <c r="E796" t="s">
        <v>733</v>
      </c>
    </row>
    <row r="797" spans="1:5" x14ac:dyDescent="0.25">
      <c r="A797" t="s">
        <v>1913</v>
      </c>
      <c r="B797" t="s">
        <v>1914</v>
      </c>
      <c r="C797" t="s">
        <v>1647</v>
      </c>
      <c r="D797" t="s">
        <v>1648</v>
      </c>
      <c r="E797" t="s">
        <v>741</v>
      </c>
    </row>
    <row r="798" spans="1:5" x14ac:dyDescent="0.25">
      <c r="A798" t="s">
        <v>1913</v>
      </c>
      <c r="B798" t="s">
        <v>1914</v>
      </c>
      <c r="C798" t="s">
        <v>1649</v>
      </c>
      <c r="D798" t="s">
        <v>1650</v>
      </c>
      <c r="E798" t="s">
        <v>749</v>
      </c>
    </row>
    <row r="799" spans="1:5" x14ac:dyDescent="0.25">
      <c r="A799" t="s">
        <v>1913</v>
      </c>
      <c r="B799" t="s">
        <v>1914</v>
      </c>
      <c r="C799" t="s">
        <v>1651</v>
      </c>
      <c r="D799" t="s">
        <v>1652</v>
      </c>
      <c r="E799" t="s">
        <v>757</v>
      </c>
    </row>
    <row r="800" spans="1:5" x14ac:dyDescent="0.25">
      <c r="A800" t="s">
        <v>1913</v>
      </c>
      <c r="B800" t="s">
        <v>1914</v>
      </c>
      <c r="C800" t="s">
        <v>1653</v>
      </c>
      <c r="D800" t="s">
        <v>1654</v>
      </c>
      <c r="E800" t="s">
        <v>1919</v>
      </c>
    </row>
    <row r="801" spans="1:5" x14ac:dyDescent="0.25">
      <c r="A801" t="s">
        <v>1913</v>
      </c>
      <c r="B801" t="s">
        <v>1914</v>
      </c>
      <c r="C801" t="s">
        <v>1655</v>
      </c>
      <c r="D801" t="s">
        <v>1656</v>
      </c>
      <c r="E801" t="s">
        <v>1920</v>
      </c>
    </row>
    <row r="802" spans="1:5" x14ac:dyDescent="0.25">
      <c r="A802" t="s">
        <v>1913</v>
      </c>
      <c r="B802" t="s">
        <v>1914</v>
      </c>
      <c r="C802" t="s">
        <v>1657</v>
      </c>
      <c r="D802" t="s">
        <v>1658</v>
      </c>
      <c r="E802" t="s">
        <v>1138</v>
      </c>
    </row>
    <row r="803" spans="1:5" x14ac:dyDescent="0.25">
      <c r="A803" t="s">
        <v>1913</v>
      </c>
      <c r="B803" t="s">
        <v>1914</v>
      </c>
      <c r="C803" t="s">
        <v>1659</v>
      </c>
      <c r="D803" t="s">
        <v>1660</v>
      </c>
      <c r="E803" t="s">
        <v>1146</v>
      </c>
    </row>
    <row r="804" spans="1:5" x14ac:dyDescent="0.25">
      <c r="A804" t="s">
        <v>1913</v>
      </c>
      <c r="B804" t="s">
        <v>1914</v>
      </c>
      <c r="C804" t="s">
        <v>1661</v>
      </c>
      <c r="D804" t="s">
        <v>1662</v>
      </c>
      <c r="E804" t="s">
        <v>1153</v>
      </c>
    </row>
    <row r="805" spans="1:5" x14ac:dyDescent="0.25">
      <c r="A805" t="s">
        <v>1913</v>
      </c>
      <c r="B805" t="s">
        <v>1914</v>
      </c>
      <c r="C805" t="s">
        <v>1663</v>
      </c>
      <c r="D805" t="s">
        <v>1664</v>
      </c>
      <c r="E805" t="s">
        <v>1162</v>
      </c>
    </row>
    <row r="806" spans="1:5" x14ac:dyDescent="0.25">
      <c r="A806" t="s">
        <v>1913</v>
      </c>
      <c r="B806" t="s">
        <v>1914</v>
      </c>
      <c r="C806" t="s">
        <v>1665</v>
      </c>
      <c r="D806" t="s">
        <v>1666</v>
      </c>
      <c r="E806" t="s">
        <v>1921</v>
      </c>
    </row>
    <row r="807" spans="1:5" x14ac:dyDescent="0.25">
      <c r="A807" t="s">
        <v>1913</v>
      </c>
      <c r="B807" t="s">
        <v>1914</v>
      </c>
      <c r="C807" t="s">
        <v>1667</v>
      </c>
      <c r="D807" t="s">
        <v>1668</v>
      </c>
      <c r="E807" t="s">
        <v>726</v>
      </c>
    </row>
    <row r="808" spans="1:5" x14ac:dyDescent="0.25">
      <c r="A808" t="s">
        <v>1913</v>
      </c>
      <c r="B808" t="s">
        <v>1914</v>
      </c>
      <c r="C808" t="s">
        <v>1669</v>
      </c>
      <c r="D808" t="s">
        <v>1670</v>
      </c>
      <c r="E808" t="s">
        <v>734</v>
      </c>
    </row>
    <row r="809" spans="1:5" x14ac:dyDescent="0.25">
      <c r="A809" t="s">
        <v>1913</v>
      </c>
      <c r="B809" t="s">
        <v>1914</v>
      </c>
      <c r="C809" t="s">
        <v>1671</v>
      </c>
      <c r="D809" t="s">
        <v>1672</v>
      </c>
      <c r="E809" t="s">
        <v>742</v>
      </c>
    </row>
    <row r="810" spans="1:5" x14ac:dyDescent="0.25">
      <c r="A810" t="s">
        <v>1913</v>
      </c>
      <c r="B810" t="s">
        <v>1914</v>
      </c>
      <c r="C810" t="s">
        <v>1673</v>
      </c>
      <c r="D810" t="s">
        <v>1674</v>
      </c>
      <c r="E810" t="s">
        <v>750</v>
      </c>
    </row>
    <row r="811" spans="1:5" x14ac:dyDescent="0.25">
      <c r="A811" t="s">
        <v>1913</v>
      </c>
      <c r="B811" t="s">
        <v>1914</v>
      </c>
      <c r="C811" t="s">
        <v>1675</v>
      </c>
      <c r="D811" t="s">
        <v>1676</v>
      </c>
      <c r="E811" t="s">
        <v>1922</v>
      </c>
    </row>
    <row r="812" spans="1:5" x14ac:dyDescent="0.25">
      <c r="A812" t="s">
        <v>1913</v>
      </c>
      <c r="B812" t="s">
        <v>1914</v>
      </c>
      <c r="C812" t="s">
        <v>1677</v>
      </c>
      <c r="D812" t="s">
        <v>1678</v>
      </c>
      <c r="E812" t="s">
        <v>1923</v>
      </c>
    </row>
    <row r="813" spans="1:5" x14ac:dyDescent="0.25">
      <c r="A813" t="s">
        <v>1913</v>
      </c>
      <c r="B813" t="s">
        <v>1914</v>
      </c>
      <c r="C813" t="s">
        <v>1679</v>
      </c>
      <c r="D813" t="s">
        <v>1680</v>
      </c>
      <c r="E813" t="s">
        <v>1924</v>
      </c>
    </row>
    <row r="814" spans="1:5" x14ac:dyDescent="0.25">
      <c r="A814" t="s">
        <v>1913</v>
      </c>
      <c r="B814" t="s">
        <v>1914</v>
      </c>
      <c r="C814" t="s">
        <v>1681</v>
      </c>
      <c r="D814" t="s">
        <v>1682</v>
      </c>
      <c r="E814" t="s">
        <v>1139</v>
      </c>
    </row>
    <row r="815" spans="1:5" x14ac:dyDescent="0.25">
      <c r="A815" t="s">
        <v>1913</v>
      </c>
      <c r="B815" t="s">
        <v>1914</v>
      </c>
      <c r="C815" t="s">
        <v>1683</v>
      </c>
      <c r="D815" t="s">
        <v>1684</v>
      </c>
      <c r="E815" t="s">
        <v>1154</v>
      </c>
    </row>
    <row r="816" spans="1:5" x14ac:dyDescent="0.25">
      <c r="A816" t="s">
        <v>1913</v>
      </c>
      <c r="B816" t="s">
        <v>1914</v>
      </c>
      <c r="C816" t="s">
        <v>1685</v>
      </c>
      <c r="D816" t="s">
        <v>1686</v>
      </c>
      <c r="E816" t="s">
        <v>1155</v>
      </c>
    </row>
    <row r="817" spans="1:5" x14ac:dyDescent="0.25">
      <c r="A817" t="s">
        <v>1913</v>
      </c>
      <c r="B817" t="s">
        <v>1914</v>
      </c>
      <c r="C817" t="s">
        <v>1687</v>
      </c>
      <c r="D817" t="s">
        <v>1688</v>
      </c>
      <c r="E817" t="s">
        <v>1163</v>
      </c>
    </row>
    <row r="818" spans="1:5" x14ac:dyDescent="0.25">
      <c r="A818" t="s">
        <v>1913</v>
      </c>
      <c r="B818" t="s">
        <v>1914</v>
      </c>
      <c r="C818" t="s">
        <v>1689</v>
      </c>
      <c r="D818" t="s">
        <v>1690</v>
      </c>
      <c r="E818" t="s">
        <v>719</v>
      </c>
    </row>
    <row r="819" spans="1:5" x14ac:dyDescent="0.25">
      <c r="A819" t="s">
        <v>1913</v>
      </c>
      <c r="B819" t="s">
        <v>1914</v>
      </c>
      <c r="C819" t="s">
        <v>1691</v>
      </c>
      <c r="D819" t="s">
        <v>1692</v>
      </c>
      <c r="E819" t="s">
        <v>727</v>
      </c>
    </row>
    <row r="820" spans="1:5" x14ac:dyDescent="0.25">
      <c r="A820" t="s">
        <v>1913</v>
      </c>
      <c r="B820" t="s">
        <v>1914</v>
      </c>
      <c r="C820" t="s">
        <v>1693</v>
      </c>
      <c r="D820" t="s">
        <v>1694</v>
      </c>
      <c r="E820" t="s">
        <v>735</v>
      </c>
    </row>
    <row r="821" spans="1:5" x14ac:dyDescent="0.25">
      <c r="A821" t="s">
        <v>1913</v>
      </c>
      <c r="B821" t="s">
        <v>1914</v>
      </c>
      <c r="C821" t="s">
        <v>1695</v>
      </c>
      <c r="D821" t="s">
        <v>1696</v>
      </c>
      <c r="E821" t="s">
        <v>743</v>
      </c>
    </row>
    <row r="822" spans="1:5" x14ac:dyDescent="0.25">
      <c r="A822" t="s">
        <v>1913</v>
      </c>
      <c r="B822" t="s">
        <v>1914</v>
      </c>
      <c r="C822" t="s">
        <v>1697</v>
      </c>
      <c r="D822" t="s">
        <v>1698</v>
      </c>
      <c r="E822" t="s">
        <v>751</v>
      </c>
    </row>
    <row r="823" spans="1:5" x14ac:dyDescent="0.25">
      <c r="A823" t="s">
        <v>1913</v>
      </c>
      <c r="B823" t="s">
        <v>1914</v>
      </c>
      <c r="C823" t="s">
        <v>1699</v>
      </c>
      <c r="D823" t="s">
        <v>1700</v>
      </c>
      <c r="E823" t="s">
        <v>1925</v>
      </c>
    </row>
    <row r="824" spans="1:5" x14ac:dyDescent="0.25">
      <c r="A824" t="s">
        <v>1913</v>
      </c>
      <c r="B824" t="s">
        <v>1914</v>
      </c>
      <c r="C824" t="s">
        <v>1701</v>
      </c>
      <c r="D824" t="s">
        <v>1702</v>
      </c>
      <c r="E824" t="s">
        <v>1926</v>
      </c>
    </row>
    <row r="825" spans="1:5" x14ac:dyDescent="0.25">
      <c r="A825" t="s">
        <v>1913</v>
      </c>
      <c r="B825" t="s">
        <v>1914</v>
      </c>
      <c r="C825" t="s">
        <v>1703</v>
      </c>
      <c r="D825" t="s">
        <v>1704</v>
      </c>
      <c r="E825" t="s">
        <v>1927</v>
      </c>
    </row>
    <row r="826" spans="1:5" x14ac:dyDescent="0.25">
      <c r="A826" t="s">
        <v>1913</v>
      </c>
      <c r="B826" t="s">
        <v>1914</v>
      </c>
      <c r="C826" t="s">
        <v>1705</v>
      </c>
      <c r="D826" t="s">
        <v>1706</v>
      </c>
      <c r="E826" t="s">
        <v>1140</v>
      </c>
    </row>
    <row r="827" spans="1:5" x14ac:dyDescent="0.25">
      <c r="A827" t="s">
        <v>1913</v>
      </c>
      <c r="B827" t="s">
        <v>1914</v>
      </c>
      <c r="C827" t="s">
        <v>1707</v>
      </c>
      <c r="D827" t="s">
        <v>1708</v>
      </c>
      <c r="E827" t="s">
        <v>1147</v>
      </c>
    </row>
    <row r="828" spans="1:5" x14ac:dyDescent="0.25">
      <c r="A828" t="s">
        <v>1913</v>
      </c>
      <c r="B828" t="s">
        <v>1914</v>
      </c>
      <c r="C828" t="s">
        <v>1709</v>
      </c>
      <c r="D828" t="s">
        <v>1710</v>
      </c>
      <c r="E828" t="s">
        <v>1156</v>
      </c>
    </row>
    <row r="829" spans="1:5" x14ac:dyDescent="0.25">
      <c r="A829" t="s">
        <v>1913</v>
      </c>
      <c r="B829" t="s">
        <v>1914</v>
      </c>
      <c r="C829" t="s">
        <v>1711</v>
      </c>
      <c r="D829" t="s">
        <v>1712</v>
      </c>
      <c r="E829" t="s">
        <v>1164</v>
      </c>
    </row>
    <row r="830" spans="1:5" x14ac:dyDescent="0.25">
      <c r="A830" t="s">
        <v>1913</v>
      </c>
      <c r="B830" t="s">
        <v>1914</v>
      </c>
      <c r="C830" t="s">
        <v>1713</v>
      </c>
      <c r="D830" t="s">
        <v>1714</v>
      </c>
      <c r="E830" t="s">
        <v>720</v>
      </c>
    </row>
    <row r="831" spans="1:5" x14ac:dyDescent="0.25">
      <c r="A831" t="s">
        <v>1913</v>
      </c>
      <c r="B831" t="s">
        <v>1914</v>
      </c>
      <c r="C831" t="s">
        <v>1715</v>
      </c>
      <c r="D831" t="s">
        <v>1716</v>
      </c>
      <c r="E831" t="s">
        <v>728</v>
      </c>
    </row>
    <row r="832" spans="1:5" x14ac:dyDescent="0.25">
      <c r="A832" t="s">
        <v>1913</v>
      </c>
      <c r="B832" t="s">
        <v>1914</v>
      </c>
      <c r="C832" t="s">
        <v>1717</v>
      </c>
      <c r="D832" t="s">
        <v>1718</v>
      </c>
      <c r="E832" t="s">
        <v>736</v>
      </c>
    </row>
    <row r="833" spans="1:5" x14ac:dyDescent="0.25">
      <c r="A833" t="s">
        <v>1913</v>
      </c>
      <c r="B833" t="s">
        <v>1914</v>
      </c>
      <c r="C833" t="s">
        <v>1719</v>
      </c>
      <c r="D833" t="s">
        <v>1720</v>
      </c>
      <c r="E833" t="s">
        <v>744</v>
      </c>
    </row>
    <row r="834" spans="1:5" x14ac:dyDescent="0.25">
      <c r="A834" t="s">
        <v>1913</v>
      </c>
      <c r="B834" t="s">
        <v>1914</v>
      </c>
      <c r="C834" t="s">
        <v>1721</v>
      </c>
      <c r="D834" t="s">
        <v>1722</v>
      </c>
      <c r="E834" t="s">
        <v>752</v>
      </c>
    </row>
    <row r="835" spans="1:5" x14ac:dyDescent="0.25">
      <c r="A835" t="s">
        <v>1913</v>
      </c>
      <c r="B835" t="s">
        <v>1914</v>
      </c>
      <c r="C835" t="s">
        <v>1723</v>
      </c>
      <c r="D835" t="s">
        <v>1724</v>
      </c>
      <c r="E835" t="s">
        <v>1928</v>
      </c>
    </row>
    <row r="836" spans="1:5" x14ac:dyDescent="0.25">
      <c r="A836" t="s">
        <v>1913</v>
      </c>
      <c r="B836" t="s">
        <v>1914</v>
      </c>
      <c r="C836" t="s">
        <v>1725</v>
      </c>
      <c r="D836" t="s">
        <v>1726</v>
      </c>
      <c r="E836" t="s">
        <v>1929</v>
      </c>
    </row>
    <row r="837" spans="1:5" x14ac:dyDescent="0.25">
      <c r="A837" t="s">
        <v>1913</v>
      </c>
      <c r="B837" t="s">
        <v>1914</v>
      </c>
      <c r="C837" t="s">
        <v>1727</v>
      </c>
      <c r="D837" t="s">
        <v>1728</v>
      </c>
      <c r="E837" t="s">
        <v>1930</v>
      </c>
    </row>
    <row r="838" spans="1:5" x14ac:dyDescent="0.25">
      <c r="A838" t="s">
        <v>1913</v>
      </c>
      <c r="B838" t="s">
        <v>1914</v>
      </c>
      <c r="C838" t="s">
        <v>1729</v>
      </c>
      <c r="D838" t="s">
        <v>1730</v>
      </c>
      <c r="E838" t="s">
        <v>1141</v>
      </c>
    </row>
    <row r="839" spans="1:5" x14ac:dyDescent="0.25">
      <c r="A839" t="s">
        <v>1913</v>
      </c>
      <c r="B839" t="s">
        <v>1914</v>
      </c>
      <c r="C839" t="s">
        <v>1732</v>
      </c>
      <c r="D839" t="s">
        <v>1733</v>
      </c>
      <c r="E839" t="s">
        <v>1148</v>
      </c>
    </row>
    <row r="840" spans="1:5" x14ac:dyDescent="0.25">
      <c r="A840" t="s">
        <v>1913</v>
      </c>
      <c r="B840" t="s">
        <v>1914</v>
      </c>
      <c r="C840" t="s">
        <v>1734</v>
      </c>
      <c r="D840" t="s">
        <v>1735</v>
      </c>
      <c r="E840" t="s">
        <v>1157</v>
      </c>
    </row>
    <row r="841" spans="1:5" x14ac:dyDescent="0.25">
      <c r="A841" t="s">
        <v>1913</v>
      </c>
      <c r="B841" t="s">
        <v>1914</v>
      </c>
      <c r="C841" t="s">
        <v>1736</v>
      </c>
      <c r="D841" t="s">
        <v>1737</v>
      </c>
      <c r="E841" t="s">
        <v>409</v>
      </c>
    </row>
    <row r="842" spans="1:5" x14ac:dyDescent="0.25">
      <c r="A842" t="s">
        <v>1913</v>
      </c>
      <c r="B842" t="s">
        <v>1914</v>
      </c>
      <c r="C842" t="s">
        <v>1738</v>
      </c>
      <c r="D842" t="s">
        <v>1739</v>
      </c>
      <c r="E842" t="s">
        <v>721</v>
      </c>
    </row>
    <row r="843" spans="1:5" x14ac:dyDescent="0.25">
      <c r="A843" t="s">
        <v>1913</v>
      </c>
      <c r="B843" t="s">
        <v>1914</v>
      </c>
      <c r="C843" t="s">
        <v>1740</v>
      </c>
      <c r="D843" t="s">
        <v>1741</v>
      </c>
      <c r="E843" t="s">
        <v>729</v>
      </c>
    </row>
    <row r="844" spans="1:5" x14ac:dyDescent="0.25">
      <c r="A844" t="s">
        <v>1913</v>
      </c>
      <c r="B844" t="s">
        <v>1914</v>
      </c>
      <c r="C844" t="s">
        <v>1742</v>
      </c>
      <c r="D844" t="s">
        <v>1743</v>
      </c>
      <c r="E844" t="s">
        <v>737</v>
      </c>
    </row>
    <row r="845" spans="1:5" x14ac:dyDescent="0.25">
      <c r="A845" t="s">
        <v>1913</v>
      </c>
      <c r="B845" t="s">
        <v>1914</v>
      </c>
      <c r="C845" t="s">
        <v>1744</v>
      </c>
      <c r="D845" t="s">
        <v>1745</v>
      </c>
      <c r="E845" t="s">
        <v>745</v>
      </c>
    </row>
    <row r="846" spans="1:5" x14ac:dyDescent="0.25">
      <c r="A846" t="s">
        <v>1913</v>
      </c>
      <c r="B846" t="s">
        <v>1914</v>
      </c>
      <c r="C846" t="s">
        <v>1746</v>
      </c>
      <c r="D846" t="s">
        <v>1747</v>
      </c>
      <c r="E846" t="s">
        <v>753</v>
      </c>
    </row>
    <row r="847" spans="1:5" x14ac:dyDescent="0.25">
      <c r="A847" t="s">
        <v>1913</v>
      </c>
      <c r="B847" t="s">
        <v>1914</v>
      </c>
      <c r="C847" t="s">
        <v>1748</v>
      </c>
      <c r="D847" t="s">
        <v>1749</v>
      </c>
      <c r="E847" t="s">
        <v>1931</v>
      </c>
    </row>
    <row r="848" spans="1:5" x14ac:dyDescent="0.25">
      <c r="A848" t="s">
        <v>1913</v>
      </c>
      <c r="B848" t="s">
        <v>1914</v>
      </c>
      <c r="C848" t="s">
        <v>1750</v>
      </c>
      <c r="D848" t="s">
        <v>1751</v>
      </c>
      <c r="E848" t="s">
        <v>1932</v>
      </c>
    </row>
    <row r="849" spans="1:5" x14ac:dyDescent="0.25">
      <c r="A849" t="s">
        <v>1913</v>
      </c>
      <c r="B849" t="s">
        <v>1914</v>
      </c>
      <c r="C849" t="s">
        <v>1752</v>
      </c>
      <c r="D849" t="s">
        <v>1753</v>
      </c>
      <c r="E849" t="s">
        <v>1933</v>
      </c>
    </row>
    <row r="850" spans="1:5" x14ac:dyDescent="0.25">
      <c r="A850" t="s">
        <v>1913</v>
      </c>
      <c r="B850" t="s">
        <v>1914</v>
      </c>
      <c r="C850" t="s">
        <v>1754</v>
      </c>
      <c r="D850" t="s">
        <v>1755</v>
      </c>
      <c r="E850" t="s">
        <v>1142</v>
      </c>
    </row>
    <row r="851" spans="1:5" x14ac:dyDescent="0.25">
      <c r="A851" t="s">
        <v>1913</v>
      </c>
      <c r="B851" t="s">
        <v>1914</v>
      </c>
      <c r="C851" t="s">
        <v>1757</v>
      </c>
      <c r="D851" t="s">
        <v>1758</v>
      </c>
      <c r="E851" t="s">
        <v>1149</v>
      </c>
    </row>
    <row r="852" spans="1:5" x14ac:dyDescent="0.25">
      <c r="A852" t="s">
        <v>1913</v>
      </c>
      <c r="B852" t="s">
        <v>1914</v>
      </c>
      <c r="C852" t="s">
        <v>1759</v>
      </c>
      <c r="D852" t="s">
        <v>1760</v>
      </c>
      <c r="E852" t="s">
        <v>1158</v>
      </c>
    </row>
    <row r="853" spans="1:5" x14ac:dyDescent="0.25">
      <c r="A853" t="s">
        <v>1913</v>
      </c>
      <c r="B853" t="s">
        <v>1914</v>
      </c>
      <c r="C853" t="s">
        <v>1761</v>
      </c>
      <c r="D853" t="s">
        <v>1762</v>
      </c>
      <c r="E853" t="s">
        <v>410</v>
      </c>
    </row>
    <row r="854" spans="1:5" x14ac:dyDescent="0.25">
      <c r="A854" t="s">
        <v>1913</v>
      </c>
      <c r="B854" t="s">
        <v>1914</v>
      </c>
      <c r="C854" t="s">
        <v>1763</v>
      </c>
      <c r="D854" t="s">
        <v>1764</v>
      </c>
      <c r="E854" t="s">
        <v>722</v>
      </c>
    </row>
    <row r="855" spans="1:5" x14ac:dyDescent="0.25">
      <c r="A855" t="s">
        <v>1913</v>
      </c>
      <c r="B855" t="s">
        <v>1914</v>
      </c>
      <c r="C855" t="s">
        <v>1765</v>
      </c>
      <c r="D855" t="s">
        <v>1766</v>
      </c>
      <c r="E855" t="s">
        <v>730</v>
      </c>
    </row>
    <row r="856" spans="1:5" x14ac:dyDescent="0.25">
      <c r="A856" t="s">
        <v>1913</v>
      </c>
      <c r="B856" t="s">
        <v>1914</v>
      </c>
      <c r="C856" t="s">
        <v>1767</v>
      </c>
      <c r="D856" t="s">
        <v>1768</v>
      </c>
      <c r="E856" t="s">
        <v>738</v>
      </c>
    </row>
    <row r="857" spans="1:5" x14ac:dyDescent="0.25">
      <c r="A857" t="s">
        <v>1913</v>
      </c>
      <c r="B857" t="s">
        <v>1914</v>
      </c>
      <c r="C857" t="s">
        <v>1769</v>
      </c>
      <c r="D857" t="s">
        <v>1770</v>
      </c>
      <c r="E857" t="s">
        <v>746</v>
      </c>
    </row>
    <row r="858" spans="1:5" x14ac:dyDescent="0.25">
      <c r="A858" t="s">
        <v>1913</v>
      </c>
      <c r="B858" t="s">
        <v>1914</v>
      </c>
      <c r="C858" t="s">
        <v>1771</v>
      </c>
      <c r="D858" t="s">
        <v>1772</v>
      </c>
      <c r="E858" t="s">
        <v>754</v>
      </c>
    </row>
    <row r="859" spans="1:5" x14ac:dyDescent="0.25">
      <c r="A859" t="s">
        <v>1913</v>
      </c>
      <c r="B859" t="s">
        <v>1914</v>
      </c>
      <c r="C859" t="s">
        <v>1773</v>
      </c>
      <c r="D859" t="s">
        <v>1774</v>
      </c>
      <c r="E859" t="s">
        <v>1934</v>
      </c>
    </row>
    <row r="860" spans="1:5" x14ac:dyDescent="0.25">
      <c r="A860" t="s">
        <v>1913</v>
      </c>
      <c r="B860" t="s">
        <v>1914</v>
      </c>
      <c r="C860" t="s">
        <v>1775</v>
      </c>
      <c r="D860" t="s">
        <v>1776</v>
      </c>
      <c r="E860" t="s">
        <v>1935</v>
      </c>
    </row>
    <row r="861" spans="1:5" x14ac:dyDescent="0.25">
      <c r="A861" t="s">
        <v>1913</v>
      </c>
      <c r="B861" t="s">
        <v>1914</v>
      </c>
      <c r="C861" t="s">
        <v>1777</v>
      </c>
      <c r="D861" t="s">
        <v>1778</v>
      </c>
      <c r="E861" t="s">
        <v>1135</v>
      </c>
    </row>
    <row r="862" spans="1:5" x14ac:dyDescent="0.25">
      <c r="A862" t="s">
        <v>1913</v>
      </c>
      <c r="B862" t="s">
        <v>1914</v>
      </c>
      <c r="C862" t="s">
        <v>1779</v>
      </c>
      <c r="D862" t="s">
        <v>1780</v>
      </c>
      <c r="E862" t="s">
        <v>1143</v>
      </c>
    </row>
    <row r="863" spans="1:5" x14ac:dyDescent="0.25">
      <c r="A863" t="s">
        <v>1913</v>
      </c>
      <c r="B863" t="s">
        <v>1914</v>
      </c>
      <c r="C863" t="s">
        <v>1782</v>
      </c>
      <c r="D863" t="s">
        <v>1783</v>
      </c>
      <c r="E863" t="s">
        <v>1150</v>
      </c>
    </row>
    <row r="864" spans="1:5" x14ac:dyDescent="0.25">
      <c r="A864" t="s">
        <v>1913</v>
      </c>
      <c r="B864" t="s">
        <v>1914</v>
      </c>
      <c r="C864" t="s">
        <v>1784</v>
      </c>
      <c r="D864" t="s">
        <v>1785</v>
      </c>
      <c r="E864" t="s">
        <v>1159</v>
      </c>
    </row>
    <row r="865" spans="1:5" x14ac:dyDescent="0.25">
      <c r="A865" t="s">
        <v>1913</v>
      </c>
      <c r="B865" t="s">
        <v>1914</v>
      </c>
      <c r="C865" t="s">
        <v>1786</v>
      </c>
      <c r="D865" t="s">
        <v>1787</v>
      </c>
      <c r="E865" t="s">
        <v>411</v>
      </c>
    </row>
    <row r="866" spans="1:5" x14ac:dyDescent="0.25">
      <c r="A866" t="s">
        <v>1936</v>
      </c>
      <c r="B866" t="s">
        <v>1937</v>
      </c>
      <c r="C866" t="s">
        <v>1593</v>
      </c>
      <c r="D866" t="s">
        <v>1594</v>
      </c>
      <c r="E866" t="s">
        <v>412</v>
      </c>
    </row>
    <row r="867" spans="1:5" x14ac:dyDescent="0.25">
      <c r="A867" t="s">
        <v>1936</v>
      </c>
      <c r="B867" t="s">
        <v>1937</v>
      </c>
      <c r="C867" t="s">
        <v>1595</v>
      </c>
      <c r="D867" t="s">
        <v>1596</v>
      </c>
      <c r="E867" t="s">
        <v>420</v>
      </c>
    </row>
    <row r="868" spans="1:5" x14ac:dyDescent="0.25">
      <c r="A868" t="s">
        <v>1936</v>
      </c>
      <c r="B868" t="s">
        <v>1937</v>
      </c>
      <c r="C868" t="s">
        <v>1597</v>
      </c>
      <c r="D868" t="s">
        <v>1598</v>
      </c>
      <c r="E868" t="s">
        <v>428</v>
      </c>
    </row>
    <row r="869" spans="1:5" x14ac:dyDescent="0.25">
      <c r="A869" t="s">
        <v>1936</v>
      </c>
      <c r="B869" t="s">
        <v>1937</v>
      </c>
      <c r="C869" t="s">
        <v>1599</v>
      </c>
      <c r="D869" t="s">
        <v>1600</v>
      </c>
      <c r="E869" t="s">
        <v>436</v>
      </c>
    </row>
    <row r="870" spans="1:5" x14ac:dyDescent="0.25">
      <c r="A870" t="s">
        <v>1936</v>
      </c>
      <c r="B870" t="s">
        <v>1937</v>
      </c>
      <c r="C870" t="s">
        <v>1601</v>
      </c>
      <c r="D870" t="s">
        <v>1602</v>
      </c>
      <c r="E870" t="s">
        <v>521</v>
      </c>
    </row>
    <row r="871" spans="1:5" x14ac:dyDescent="0.25">
      <c r="A871" t="s">
        <v>1936</v>
      </c>
      <c r="B871" t="s">
        <v>1937</v>
      </c>
      <c r="C871" t="s">
        <v>1603</v>
      </c>
      <c r="D871" t="s">
        <v>1604</v>
      </c>
      <c r="E871" t="s">
        <v>529</v>
      </c>
    </row>
    <row r="872" spans="1:5" x14ac:dyDescent="0.25">
      <c r="A872" t="s">
        <v>1936</v>
      </c>
      <c r="B872" t="s">
        <v>1937</v>
      </c>
      <c r="C872" t="s">
        <v>1605</v>
      </c>
      <c r="D872" t="s">
        <v>1606</v>
      </c>
      <c r="E872" t="s">
        <v>1470</v>
      </c>
    </row>
    <row r="873" spans="1:5" x14ac:dyDescent="0.25">
      <c r="A873" t="s">
        <v>1936</v>
      </c>
      <c r="B873" t="s">
        <v>1937</v>
      </c>
      <c r="C873" t="s">
        <v>1607</v>
      </c>
      <c r="D873" t="s">
        <v>1608</v>
      </c>
      <c r="E873" t="s">
        <v>1478</v>
      </c>
    </row>
    <row r="874" spans="1:5" x14ac:dyDescent="0.25">
      <c r="A874" t="s">
        <v>1936</v>
      </c>
      <c r="B874" t="s">
        <v>1937</v>
      </c>
      <c r="C874" t="s">
        <v>1609</v>
      </c>
      <c r="D874" t="s">
        <v>1610</v>
      </c>
      <c r="E874" t="s">
        <v>1486</v>
      </c>
    </row>
    <row r="875" spans="1:5" x14ac:dyDescent="0.25">
      <c r="A875" t="s">
        <v>1936</v>
      </c>
      <c r="B875" t="s">
        <v>1937</v>
      </c>
      <c r="C875" t="s">
        <v>1611</v>
      </c>
      <c r="D875" t="s">
        <v>1612</v>
      </c>
      <c r="E875" t="s">
        <v>1571</v>
      </c>
    </row>
    <row r="876" spans="1:5" x14ac:dyDescent="0.25">
      <c r="A876" t="s">
        <v>1936</v>
      </c>
      <c r="B876" t="s">
        <v>1937</v>
      </c>
      <c r="C876" t="s">
        <v>1613</v>
      </c>
      <c r="D876" t="s">
        <v>1614</v>
      </c>
      <c r="E876" t="s">
        <v>1579</v>
      </c>
    </row>
    <row r="877" spans="1:5" x14ac:dyDescent="0.25">
      <c r="A877" t="s">
        <v>1936</v>
      </c>
      <c r="B877" t="s">
        <v>1937</v>
      </c>
      <c r="C877" t="s">
        <v>1615</v>
      </c>
      <c r="D877" t="s">
        <v>1616</v>
      </c>
      <c r="E877" t="s">
        <v>443</v>
      </c>
    </row>
    <row r="878" spans="1:5" x14ac:dyDescent="0.25">
      <c r="A878" t="s">
        <v>1936</v>
      </c>
      <c r="B878" t="s">
        <v>1937</v>
      </c>
      <c r="C878" t="s">
        <v>1617</v>
      </c>
      <c r="D878" t="s">
        <v>1618</v>
      </c>
      <c r="E878" t="s">
        <v>413</v>
      </c>
    </row>
    <row r="879" spans="1:5" x14ac:dyDescent="0.25">
      <c r="A879" t="s">
        <v>1936</v>
      </c>
      <c r="B879" t="s">
        <v>1937</v>
      </c>
      <c r="C879" t="s">
        <v>1619</v>
      </c>
      <c r="D879" t="s">
        <v>1620</v>
      </c>
      <c r="E879" t="s">
        <v>421</v>
      </c>
    </row>
    <row r="880" spans="1:5" x14ac:dyDescent="0.25">
      <c r="A880" t="s">
        <v>1936</v>
      </c>
      <c r="B880" t="s">
        <v>1937</v>
      </c>
      <c r="C880" t="s">
        <v>1621</v>
      </c>
      <c r="D880" t="s">
        <v>1622</v>
      </c>
      <c r="E880" t="s">
        <v>429</v>
      </c>
    </row>
    <row r="881" spans="1:5" x14ac:dyDescent="0.25">
      <c r="A881" t="s">
        <v>1936</v>
      </c>
      <c r="B881" t="s">
        <v>1937</v>
      </c>
      <c r="C881" t="s">
        <v>1623</v>
      </c>
      <c r="D881" t="s">
        <v>1624</v>
      </c>
      <c r="E881" t="s">
        <v>437</v>
      </c>
    </row>
    <row r="882" spans="1:5" x14ac:dyDescent="0.25">
      <c r="A882" t="s">
        <v>1936</v>
      </c>
      <c r="B882" t="s">
        <v>1937</v>
      </c>
      <c r="C882" t="s">
        <v>1625</v>
      </c>
      <c r="D882" t="s">
        <v>1626</v>
      </c>
      <c r="E882" t="s">
        <v>522</v>
      </c>
    </row>
    <row r="883" spans="1:5" x14ac:dyDescent="0.25">
      <c r="A883" t="s">
        <v>1936</v>
      </c>
      <c r="B883" t="s">
        <v>1937</v>
      </c>
      <c r="C883" t="s">
        <v>1627</v>
      </c>
      <c r="D883" t="s">
        <v>1628</v>
      </c>
      <c r="E883" t="s">
        <v>530</v>
      </c>
    </row>
    <row r="884" spans="1:5" x14ac:dyDescent="0.25">
      <c r="A884" t="s">
        <v>1936</v>
      </c>
      <c r="B884" t="s">
        <v>1937</v>
      </c>
      <c r="C884" t="s">
        <v>1629</v>
      </c>
      <c r="D884" t="s">
        <v>1630</v>
      </c>
      <c r="E884" t="s">
        <v>1471</v>
      </c>
    </row>
    <row r="885" spans="1:5" x14ac:dyDescent="0.25">
      <c r="A885" t="s">
        <v>1936</v>
      </c>
      <c r="B885" t="s">
        <v>1937</v>
      </c>
      <c r="C885" t="s">
        <v>1631</v>
      </c>
      <c r="D885" t="s">
        <v>1632</v>
      </c>
      <c r="E885" t="s">
        <v>1479</v>
      </c>
    </row>
    <row r="886" spans="1:5" x14ac:dyDescent="0.25">
      <c r="A886" t="s">
        <v>1936</v>
      </c>
      <c r="B886" t="s">
        <v>1937</v>
      </c>
      <c r="C886" t="s">
        <v>1633</v>
      </c>
      <c r="D886" t="s">
        <v>1634</v>
      </c>
      <c r="E886" t="s">
        <v>1487</v>
      </c>
    </row>
    <row r="887" spans="1:5" x14ac:dyDescent="0.25">
      <c r="A887" t="s">
        <v>1936</v>
      </c>
      <c r="B887" t="s">
        <v>1937</v>
      </c>
      <c r="C887" t="s">
        <v>1635</v>
      </c>
      <c r="D887" t="s">
        <v>1636</v>
      </c>
      <c r="E887" t="s">
        <v>1572</v>
      </c>
    </row>
    <row r="888" spans="1:5" x14ac:dyDescent="0.25">
      <c r="A888" t="s">
        <v>1936</v>
      </c>
      <c r="B888" t="s">
        <v>1937</v>
      </c>
      <c r="C888" t="s">
        <v>1637</v>
      </c>
      <c r="D888" t="s">
        <v>1638</v>
      </c>
      <c r="E888" t="s">
        <v>1580</v>
      </c>
    </row>
    <row r="889" spans="1:5" x14ac:dyDescent="0.25">
      <c r="A889" t="s">
        <v>1936</v>
      </c>
      <c r="B889" t="s">
        <v>1937</v>
      </c>
      <c r="C889" t="s">
        <v>1639</v>
      </c>
      <c r="D889" t="s">
        <v>1640</v>
      </c>
      <c r="E889" t="s">
        <v>444</v>
      </c>
    </row>
    <row r="890" spans="1:5" x14ac:dyDescent="0.25">
      <c r="A890" t="s">
        <v>1936</v>
      </c>
      <c r="B890" t="s">
        <v>1937</v>
      </c>
      <c r="C890" t="s">
        <v>1641</v>
      </c>
      <c r="D890" t="s">
        <v>1642</v>
      </c>
      <c r="E890" t="s">
        <v>414</v>
      </c>
    </row>
    <row r="891" spans="1:5" x14ac:dyDescent="0.25">
      <c r="A891" t="s">
        <v>1936</v>
      </c>
      <c r="B891" t="s">
        <v>1937</v>
      </c>
      <c r="C891" t="s">
        <v>1643</v>
      </c>
      <c r="D891" t="s">
        <v>1644</v>
      </c>
      <c r="E891" t="s">
        <v>422</v>
      </c>
    </row>
    <row r="892" spans="1:5" x14ac:dyDescent="0.25">
      <c r="A892" t="s">
        <v>1936</v>
      </c>
      <c r="B892" t="s">
        <v>1937</v>
      </c>
      <c r="C892" t="s">
        <v>1645</v>
      </c>
      <c r="D892" t="s">
        <v>1646</v>
      </c>
      <c r="E892" t="s">
        <v>430</v>
      </c>
    </row>
    <row r="893" spans="1:5" x14ac:dyDescent="0.25">
      <c r="A893" t="s">
        <v>1936</v>
      </c>
      <c r="B893" t="s">
        <v>1937</v>
      </c>
      <c r="C893" t="s">
        <v>1647</v>
      </c>
      <c r="D893" t="s">
        <v>1648</v>
      </c>
      <c r="E893" t="s">
        <v>438</v>
      </c>
    </row>
    <row r="894" spans="1:5" x14ac:dyDescent="0.25">
      <c r="A894" t="s">
        <v>1936</v>
      </c>
      <c r="B894" t="s">
        <v>1937</v>
      </c>
      <c r="C894" t="s">
        <v>1649</v>
      </c>
      <c r="D894" t="s">
        <v>1650</v>
      </c>
      <c r="E894" t="s">
        <v>523</v>
      </c>
    </row>
    <row r="895" spans="1:5" x14ac:dyDescent="0.25">
      <c r="A895" t="s">
        <v>1936</v>
      </c>
      <c r="B895" t="s">
        <v>1937</v>
      </c>
      <c r="C895" t="s">
        <v>1651</v>
      </c>
      <c r="D895" t="s">
        <v>1652</v>
      </c>
      <c r="E895" t="s">
        <v>531</v>
      </c>
    </row>
    <row r="896" spans="1:5" x14ac:dyDescent="0.25">
      <c r="A896" t="s">
        <v>1936</v>
      </c>
      <c r="B896" t="s">
        <v>1937</v>
      </c>
      <c r="C896" t="s">
        <v>1653</v>
      </c>
      <c r="D896" t="s">
        <v>1654</v>
      </c>
      <c r="E896" t="s">
        <v>1472</v>
      </c>
    </row>
    <row r="897" spans="1:5" x14ac:dyDescent="0.25">
      <c r="A897" t="s">
        <v>1936</v>
      </c>
      <c r="B897" t="s">
        <v>1937</v>
      </c>
      <c r="C897" t="s">
        <v>1655</v>
      </c>
      <c r="D897" t="s">
        <v>1656</v>
      </c>
      <c r="E897" t="s">
        <v>1480</v>
      </c>
    </row>
    <row r="898" spans="1:5" x14ac:dyDescent="0.25">
      <c r="A898" t="s">
        <v>1936</v>
      </c>
      <c r="B898" t="s">
        <v>1937</v>
      </c>
      <c r="C898" t="s">
        <v>1657</v>
      </c>
      <c r="D898" t="s">
        <v>1658</v>
      </c>
      <c r="E898" t="s">
        <v>1565</v>
      </c>
    </row>
    <row r="899" spans="1:5" x14ac:dyDescent="0.25">
      <c r="A899" t="s">
        <v>1936</v>
      </c>
      <c r="B899" t="s">
        <v>1937</v>
      </c>
      <c r="C899" t="s">
        <v>1659</v>
      </c>
      <c r="D899" t="s">
        <v>1660</v>
      </c>
      <c r="E899" t="s">
        <v>1573</v>
      </c>
    </row>
    <row r="900" spans="1:5" x14ac:dyDescent="0.25">
      <c r="A900" t="s">
        <v>1936</v>
      </c>
      <c r="B900" t="s">
        <v>1937</v>
      </c>
      <c r="C900" t="s">
        <v>1661</v>
      </c>
      <c r="D900" t="s">
        <v>1662</v>
      </c>
      <c r="E900" t="s">
        <v>1581</v>
      </c>
    </row>
    <row r="901" spans="1:5" x14ac:dyDescent="0.25">
      <c r="A901" t="s">
        <v>1936</v>
      </c>
      <c r="B901" t="s">
        <v>1937</v>
      </c>
      <c r="C901" t="s">
        <v>1663</v>
      </c>
      <c r="D901" t="s">
        <v>1664</v>
      </c>
      <c r="E901" t="s">
        <v>445</v>
      </c>
    </row>
    <row r="902" spans="1:5" x14ac:dyDescent="0.25">
      <c r="A902" t="s">
        <v>1936</v>
      </c>
      <c r="B902" t="s">
        <v>1937</v>
      </c>
      <c r="C902" t="s">
        <v>1665</v>
      </c>
      <c r="D902" t="s">
        <v>1666</v>
      </c>
      <c r="E902" t="s">
        <v>415</v>
      </c>
    </row>
    <row r="903" spans="1:5" x14ac:dyDescent="0.25">
      <c r="A903" t="s">
        <v>1936</v>
      </c>
      <c r="B903" t="s">
        <v>1937</v>
      </c>
      <c r="C903" t="s">
        <v>1667</v>
      </c>
      <c r="D903" t="s">
        <v>1668</v>
      </c>
      <c r="E903" t="s">
        <v>423</v>
      </c>
    </row>
    <row r="904" spans="1:5" x14ac:dyDescent="0.25">
      <c r="A904" t="s">
        <v>1936</v>
      </c>
      <c r="B904" t="s">
        <v>1937</v>
      </c>
      <c r="C904" t="s">
        <v>1669</v>
      </c>
      <c r="D904" t="s">
        <v>1670</v>
      </c>
      <c r="E904" t="s">
        <v>431</v>
      </c>
    </row>
    <row r="905" spans="1:5" x14ac:dyDescent="0.25">
      <c r="A905" t="s">
        <v>1936</v>
      </c>
      <c r="B905" t="s">
        <v>1937</v>
      </c>
      <c r="C905" t="s">
        <v>1671</v>
      </c>
      <c r="D905" t="s">
        <v>1672</v>
      </c>
      <c r="E905" t="s">
        <v>439</v>
      </c>
    </row>
    <row r="906" spans="1:5" x14ac:dyDescent="0.25">
      <c r="A906" t="s">
        <v>1936</v>
      </c>
      <c r="B906" t="s">
        <v>1937</v>
      </c>
      <c r="C906" t="s">
        <v>1673</v>
      </c>
      <c r="D906" t="s">
        <v>1674</v>
      </c>
      <c r="E906" t="s">
        <v>524</v>
      </c>
    </row>
    <row r="907" spans="1:5" x14ac:dyDescent="0.25">
      <c r="A907" t="s">
        <v>1936</v>
      </c>
      <c r="B907" t="s">
        <v>1937</v>
      </c>
      <c r="C907" t="s">
        <v>1675</v>
      </c>
      <c r="D907" t="s">
        <v>1676</v>
      </c>
      <c r="E907" t="s">
        <v>536</v>
      </c>
    </row>
    <row r="908" spans="1:5" x14ac:dyDescent="0.25">
      <c r="A908" t="s">
        <v>1936</v>
      </c>
      <c r="B908" t="s">
        <v>1937</v>
      </c>
      <c r="C908" t="s">
        <v>1677</v>
      </c>
      <c r="D908" t="s">
        <v>1678</v>
      </c>
      <c r="E908" t="s">
        <v>1473</v>
      </c>
    </row>
    <row r="909" spans="1:5" x14ac:dyDescent="0.25">
      <c r="A909" t="s">
        <v>1936</v>
      </c>
      <c r="B909" t="s">
        <v>1937</v>
      </c>
      <c r="C909" t="s">
        <v>1679</v>
      </c>
      <c r="D909" t="s">
        <v>1680</v>
      </c>
      <c r="E909" t="s">
        <v>1481</v>
      </c>
    </row>
    <row r="910" spans="1:5" x14ac:dyDescent="0.25">
      <c r="A910" t="s">
        <v>1936</v>
      </c>
      <c r="B910" t="s">
        <v>1937</v>
      </c>
      <c r="C910" t="s">
        <v>1681</v>
      </c>
      <c r="D910" t="s">
        <v>1682</v>
      </c>
      <c r="E910" t="s">
        <v>1566</v>
      </c>
    </row>
    <row r="911" spans="1:5" x14ac:dyDescent="0.25">
      <c r="A911" t="s">
        <v>1936</v>
      </c>
      <c r="B911" t="s">
        <v>1937</v>
      </c>
      <c r="C911" t="s">
        <v>1683</v>
      </c>
      <c r="D911" t="s">
        <v>1684</v>
      </c>
      <c r="E911" t="s">
        <v>1574</v>
      </c>
    </row>
    <row r="912" spans="1:5" x14ac:dyDescent="0.25">
      <c r="A912" t="s">
        <v>1936</v>
      </c>
      <c r="B912" t="s">
        <v>1937</v>
      </c>
      <c r="C912" t="s">
        <v>1685</v>
      </c>
      <c r="D912" t="s">
        <v>1686</v>
      </c>
      <c r="E912" t="s">
        <v>1582</v>
      </c>
    </row>
    <row r="913" spans="1:5" x14ac:dyDescent="0.25">
      <c r="A913" t="s">
        <v>1936</v>
      </c>
      <c r="B913" t="s">
        <v>1937</v>
      </c>
      <c r="C913" t="s">
        <v>1687</v>
      </c>
      <c r="D913" t="s">
        <v>1688</v>
      </c>
      <c r="E913" t="s">
        <v>446</v>
      </c>
    </row>
    <row r="914" spans="1:5" x14ac:dyDescent="0.25">
      <c r="A914" t="s">
        <v>1936</v>
      </c>
      <c r="B914" t="s">
        <v>1937</v>
      </c>
      <c r="C914" t="s">
        <v>1689</v>
      </c>
      <c r="D914" t="s">
        <v>1690</v>
      </c>
      <c r="E914" t="s">
        <v>416</v>
      </c>
    </row>
    <row r="915" spans="1:5" x14ac:dyDescent="0.25">
      <c r="A915" t="s">
        <v>1936</v>
      </c>
      <c r="B915" t="s">
        <v>1937</v>
      </c>
      <c r="C915" t="s">
        <v>1691</v>
      </c>
      <c r="D915" t="s">
        <v>1692</v>
      </c>
      <c r="E915" t="s">
        <v>424</v>
      </c>
    </row>
    <row r="916" spans="1:5" x14ac:dyDescent="0.25">
      <c r="A916" t="s">
        <v>1936</v>
      </c>
      <c r="B916" t="s">
        <v>1937</v>
      </c>
      <c r="C916" t="s">
        <v>1693</v>
      </c>
      <c r="D916" t="s">
        <v>1694</v>
      </c>
      <c r="E916" t="s">
        <v>432</v>
      </c>
    </row>
    <row r="917" spans="1:5" x14ac:dyDescent="0.25">
      <c r="A917" t="s">
        <v>1936</v>
      </c>
      <c r="B917" t="s">
        <v>1937</v>
      </c>
      <c r="C917" t="s">
        <v>1695</v>
      </c>
      <c r="D917" t="s">
        <v>1696</v>
      </c>
      <c r="E917" t="s">
        <v>440</v>
      </c>
    </row>
    <row r="918" spans="1:5" x14ac:dyDescent="0.25">
      <c r="A918" t="s">
        <v>1936</v>
      </c>
      <c r="B918" t="s">
        <v>1937</v>
      </c>
      <c r="C918" t="s">
        <v>1697</v>
      </c>
      <c r="D918" t="s">
        <v>1698</v>
      </c>
      <c r="E918" t="s">
        <v>525</v>
      </c>
    </row>
    <row r="919" spans="1:5" x14ac:dyDescent="0.25">
      <c r="A919" t="s">
        <v>1936</v>
      </c>
      <c r="B919" t="s">
        <v>1937</v>
      </c>
      <c r="C919" t="s">
        <v>1699</v>
      </c>
      <c r="D919" t="s">
        <v>1700</v>
      </c>
      <c r="E919" t="s">
        <v>532</v>
      </c>
    </row>
    <row r="920" spans="1:5" x14ac:dyDescent="0.25">
      <c r="A920" t="s">
        <v>1936</v>
      </c>
      <c r="B920" t="s">
        <v>1937</v>
      </c>
      <c r="C920" t="s">
        <v>1701</v>
      </c>
      <c r="D920" t="s">
        <v>1702</v>
      </c>
      <c r="E920" t="s">
        <v>1474</v>
      </c>
    </row>
    <row r="921" spans="1:5" x14ac:dyDescent="0.25">
      <c r="A921" t="s">
        <v>1936</v>
      </c>
      <c r="B921" t="s">
        <v>1937</v>
      </c>
      <c r="C921" t="s">
        <v>1703</v>
      </c>
      <c r="D921" t="s">
        <v>1704</v>
      </c>
      <c r="E921" t="s">
        <v>1482</v>
      </c>
    </row>
    <row r="922" spans="1:5" x14ac:dyDescent="0.25">
      <c r="A922" t="s">
        <v>1936</v>
      </c>
      <c r="B922" t="s">
        <v>1937</v>
      </c>
      <c r="C922" t="s">
        <v>1705</v>
      </c>
      <c r="D922" t="s">
        <v>1706</v>
      </c>
      <c r="E922" t="s">
        <v>1567</v>
      </c>
    </row>
    <row r="923" spans="1:5" x14ac:dyDescent="0.25">
      <c r="A923" t="s">
        <v>1936</v>
      </c>
      <c r="B923" t="s">
        <v>1937</v>
      </c>
      <c r="C923" t="s">
        <v>1707</v>
      </c>
      <c r="D923" t="s">
        <v>1708</v>
      </c>
      <c r="E923" t="s">
        <v>1575</v>
      </c>
    </row>
    <row r="924" spans="1:5" x14ac:dyDescent="0.25">
      <c r="A924" t="s">
        <v>1936</v>
      </c>
      <c r="B924" t="s">
        <v>1937</v>
      </c>
      <c r="C924" t="s">
        <v>1709</v>
      </c>
      <c r="D924" t="s">
        <v>1710</v>
      </c>
      <c r="E924" t="s">
        <v>1583</v>
      </c>
    </row>
    <row r="925" spans="1:5" x14ac:dyDescent="0.25">
      <c r="A925" t="s">
        <v>1936</v>
      </c>
      <c r="B925" t="s">
        <v>1937</v>
      </c>
      <c r="C925" t="s">
        <v>1711</v>
      </c>
      <c r="D925" t="s">
        <v>1712</v>
      </c>
      <c r="E925" t="s">
        <v>447</v>
      </c>
    </row>
    <row r="926" spans="1:5" x14ac:dyDescent="0.25">
      <c r="A926" t="s">
        <v>1936</v>
      </c>
      <c r="B926" t="s">
        <v>1937</v>
      </c>
      <c r="C926" t="s">
        <v>1713</v>
      </c>
      <c r="D926" t="s">
        <v>1714</v>
      </c>
      <c r="E926" t="s">
        <v>417</v>
      </c>
    </row>
    <row r="927" spans="1:5" x14ac:dyDescent="0.25">
      <c r="A927" t="s">
        <v>1936</v>
      </c>
      <c r="B927" t="s">
        <v>1937</v>
      </c>
      <c r="C927" t="s">
        <v>1715</v>
      </c>
      <c r="D927" t="s">
        <v>1716</v>
      </c>
      <c r="E927" t="s">
        <v>425</v>
      </c>
    </row>
    <row r="928" spans="1:5" x14ac:dyDescent="0.25">
      <c r="A928" t="s">
        <v>1936</v>
      </c>
      <c r="B928" t="s">
        <v>1937</v>
      </c>
      <c r="C928" t="s">
        <v>1717</v>
      </c>
      <c r="D928" t="s">
        <v>1718</v>
      </c>
      <c r="E928" t="s">
        <v>433</v>
      </c>
    </row>
    <row r="929" spans="1:5" x14ac:dyDescent="0.25">
      <c r="A929" t="s">
        <v>1936</v>
      </c>
      <c r="B929" t="s">
        <v>1937</v>
      </c>
      <c r="C929" t="s">
        <v>1719</v>
      </c>
      <c r="D929" t="s">
        <v>1720</v>
      </c>
      <c r="E929" t="s">
        <v>518</v>
      </c>
    </row>
    <row r="930" spans="1:5" x14ac:dyDescent="0.25">
      <c r="A930" t="s">
        <v>1936</v>
      </c>
      <c r="B930" t="s">
        <v>1937</v>
      </c>
      <c r="C930" t="s">
        <v>1721</v>
      </c>
      <c r="D930" t="s">
        <v>1722</v>
      </c>
      <c r="E930" t="s">
        <v>526</v>
      </c>
    </row>
    <row r="931" spans="1:5" x14ac:dyDescent="0.25">
      <c r="A931" t="s">
        <v>1936</v>
      </c>
      <c r="B931" t="s">
        <v>1937</v>
      </c>
      <c r="C931" t="s">
        <v>1723</v>
      </c>
      <c r="D931" t="s">
        <v>1724</v>
      </c>
      <c r="E931" t="s">
        <v>533</v>
      </c>
    </row>
    <row r="932" spans="1:5" x14ac:dyDescent="0.25">
      <c r="A932" t="s">
        <v>1936</v>
      </c>
      <c r="B932" t="s">
        <v>1937</v>
      </c>
      <c r="C932" t="s">
        <v>1725</v>
      </c>
      <c r="D932" t="s">
        <v>1726</v>
      </c>
      <c r="E932" t="s">
        <v>1475</v>
      </c>
    </row>
    <row r="933" spans="1:5" x14ac:dyDescent="0.25">
      <c r="A933" t="s">
        <v>1936</v>
      </c>
      <c r="B933" t="s">
        <v>1937</v>
      </c>
      <c r="C933" t="s">
        <v>1727</v>
      </c>
      <c r="D933" t="s">
        <v>1728</v>
      </c>
      <c r="E933" t="s">
        <v>1483</v>
      </c>
    </row>
    <row r="934" spans="1:5" x14ac:dyDescent="0.25">
      <c r="A934" t="s">
        <v>1936</v>
      </c>
      <c r="B934" t="s">
        <v>1937</v>
      </c>
      <c r="C934" t="s">
        <v>1729</v>
      </c>
      <c r="D934" t="s">
        <v>1730</v>
      </c>
      <c r="E934" t="s">
        <v>1568</v>
      </c>
    </row>
    <row r="935" spans="1:5" x14ac:dyDescent="0.25">
      <c r="A935" t="s">
        <v>1936</v>
      </c>
      <c r="B935" t="s">
        <v>1937</v>
      </c>
      <c r="C935" t="s">
        <v>1732</v>
      </c>
      <c r="D935" t="s">
        <v>1733</v>
      </c>
      <c r="E935" t="s">
        <v>1576</v>
      </c>
    </row>
    <row r="936" spans="1:5" x14ac:dyDescent="0.25">
      <c r="A936" t="s">
        <v>1936</v>
      </c>
      <c r="B936" t="s">
        <v>1937</v>
      </c>
      <c r="C936" t="s">
        <v>1734</v>
      </c>
      <c r="D936" t="s">
        <v>1735</v>
      </c>
      <c r="E936" t="s">
        <v>1584</v>
      </c>
    </row>
    <row r="937" spans="1:5" x14ac:dyDescent="0.25">
      <c r="A937" t="s">
        <v>1936</v>
      </c>
      <c r="B937" t="s">
        <v>1937</v>
      </c>
      <c r="C937" t="s">
        <v>1736</v>
      </c>
      <c r="D937" t="s">
        <v>1737</v>
      </c>
      <c r="E937" t="s">
        <v>448</v>
      </c>
    </row>
    <row r="938" spans="1:5" x14ac:dyDescent="0.25">
      <c r="A938" t="s">
        <v>1936</v>
      </c>
      <c r="B938" t="s">
        <v>1937</v>
      </c>
      <c r="C938" t="s">
        <v>1738</v>
      </c>
      <c r="D938" t="s">
        <v>1739</v>
      </c>
      <c r="E938" t="s">
        <v>418</v>
      </c>
    </row>
    <row r="939" spans="1:5" x14ac:dyDescent="0.25">
      <c r="A939" t="s">
        <v>1936</v>
      </c>
      <c r="B939" t="s">
        <v>1937</v>
      </c>
      <c r="C939" t="s">
        <v>1740</v>
      </c>
      <c r="D939" t="s">
        <v>1741</v>
      </c>
      <c r="E939" t="s">
        <v>426</v>
      </c>
    </row>
    <row r="940" spans="1:5" x14ac:dyDescent="0.25">
      <c r="A940" t="s">
        <v>1936</v>
      </c>
      <c r="B940" t="s">
        <v>1937</v>
      </c>
      <c r="C940" t="s">
        <v>1742</v>
      </c>
      <c r="D940" t="s">
        <v>1743</v>
      </c>
      <c r="E940" t="s">
        <v>434</v>
      </c>
    </row>
    <row r="941" spans="1:5" x14ac:dyDescent="0.25">
      <c r="A941" t="s">
        <v>1936</v>
      </c>
      <c r="B941" t="s">
        <v>1937</v>
      </c>
      <c r="C941" t="s">
        <v>1744</v>
      </c>
      <c r="D941" t="s">
        <v>1745</v>
      </c>
      <c r="E941" t="s">
        <v>519</v>
      </c>
    </row>
    <row r="942" spans="1:5" x14ac:dyDescent="0.25">
      <c r="A942" t="s">
        <v>1936</v>
      </c>
      <c r="B942" t="s">
        <v>1937</v>
      </c>
      <c r="C942" t="s">
        <v>1746</v>
      </c>
      <c r="D942" t="s">
        <v>1747</v>
      </c>
      <c r="E942" t="s">
        <v>527</v>
      </c>
    </row>
    <row r="943" spans="1:5" x14ac:dyDescent="0.25">
      <c r="A943" t="s">
        <v>1936</v>
      </c>
      <c r="B943" t="s">
        <v>1937</v>
      </c>
      <c r="C943" t="s">
        <v>1748</v>
      </c>
      <c r="D943" t="s">
        <v>1749</v>
      </c>
      <c r="E943" t="s">
        <v>534</v>
      </c>
    </row>
    <row r="944" spans="1:5" x14ac:dyDescent="0.25">
      <c r="A944" t="s">
        <v>1936</v>
      </c>
      <c r="B944" t="s">
        <v>1937</v>
      </c>
      <c r="C944" t="s">
        <v>1750</v>
      </c>
      <c r="D944" t="s">
        <v>1751</v>
      </c>
      <c r="E944" t="s">
        <v>1476</v>
      </c>
    </row>
    <row r="945" spans="1:5" x14ac:dyDescent="0.25">
      <c r="A945" t="s">
        <v>1936</v>
      </c>
      <c r="B945" t="s">
        <v>1937</v>
      </c>
      <c r="C945" t="s">
        <v>1752</v>
      </c>
      <c r="D945" t="s">
        <v>1753</v>
      </c>
      <c r="E945" t="s">
        <v>1484</v>
      </c>
    </row>
    <row r="946" spans="1:5" x14ac:dyDescent="0.25">
      <c r="A946" t="s">
        <v>1936</v>
      </c>
      <c r="B946" t="s">
        <v>1937</v>
      </c>
      <c r="C946" t="s">
        <v>1754</v>
      </c>
      <c r="D946" t="s">
        <v>1755</v>
      </c>
      <c r="E946" t="s">
        <v>1569</v>
      </c>
    </row>
    <row r="947" spans="1:5" x14ac:dyDescent="0.25">
      <c r="A947" t="s">
        <v>1936</v>
      </c>
      <c r="B947" t="s">
        <v>1937</v>
      </c>
      <c r="C947" t="s">
        <v>1757</v>
      </c>
      <c r="D947" t="s">
        <v>1758</v>
      </c>
      <c r="E947" t="s">
        <v>1577</v>
      </c>
    </row>
    <row r="948" spans="1:5" x14ac:dyDescent="0.25">
      <c r="A948" t="s">
        <v>1936</v>
      </c>
      <c r="B948" t="s">
        <v>1937</v>
      </c>
      <c r="C948" t="s">
        <v>1759</v>
      </c>
      <c r="D948" t="s">
        <v>1760</v>
      </c>
      <c r="E948" t="s">
        <v>441</v>
      </c>
    </row>
    <row r="949" spans="1:5" x14ac:dyDescent="0.25">
      <c r="A949" t="s">
        <v>1936</v>
      </c>
      <c r="B949" t="s">
        <v>1937</v>
      </c>
      <c r="C949" t="s">
        <v>1761</v>
      </c>
      <c r="D949" t="s">
        <v>1762</v>
      </c>
      <c r="E949" t="s">
        <v>449</v>
      </c>
    </row>
    <row r="950" spans="1:5" x14ac:dyDescent="0.25">
      <c r="A950" t="s">
        <v>1936</v>
      </c>
      <c r="B950" t="s">
        <v>1937</v>
      </c>
      <c r="C950" t="s">
        <v>1763</v>
      </c>
      <c r="D950" t="s">
        <v>1764</v>
      </c>
      <c r="E950" t="s">
        <v>419</v>
      </c>
    </row>
    <row r="951" spans="1:5" x14ac:dyDescent="0.25">
      <c r="A951" t="s">
        <v>1936</v>
      </c>
      <c r="B951" t="s">
        <v>1937</v>
      </c>
      <c r="C951" t="s">
        <v>1765</v>
      </c>
      <c r="D951" t="s">
        <v>1766</v>
      </c>
      <c r="E951" t="s">
        <v>427</v>
      </c>
    </row>
    <row r="952" spans="1:5" x14ac:dyDescent="0.25">
      <c r="A952" t="s">
        <v>1936</v>
      </c>
      <c r="B952" t="s">
        <v>1937</v>
      </c>
      <c r="C952" t="s">
        <v>1767</v>
      </c>
      <c r="D952" t="s">
        <v>1768</v>
      </c>
      <c r="E952" t="s">
        <v>435</v>
      </c>
    </row>
    <row r="953" spans="1:5" x14ac:dyDescent="0.25">
      <c r="A953" t="s">
        <v>1936</v>
      </c>
      <c r="B953" t="s">
        <v>1937</v>
      </c>
      <c r="C953" t="s">
        <v>1769</v>
      </c>
      <c r="D953" t="s">
        <v>1770</v>
      </c>
      <c r="E953" t="s">
        <v>520</v>
      </c>
    </row>
    <row r="954" spans="1:5" x14ac:dyDescent="0.25">
      <c r="A954" t="s">
        <v>1936</v>
      </c>
      <c r="B954" t="s">
        <v>1937</v>
      </c>
      <c r="C954" t="s">
        <v>1771</v>
      </c>
      <c r="D954" t="s">
        <v>1772</v>
      </c>
      <c r="E954" t="s">
        <v>528</v>
      </c>
    </row>
    <row r="955" spans="1:5" x14ac:dyDescent="0.25">
      <c r="A955" t="s">
        <v>1936</v>
      </c>
      <c r="B955" t="s">
        <v>1937</v>
      </c>
      <c r="C955" t="s">
        <v>1773</v>
      </c>
      <c r="D955" t="s">
        <v>1774</v>
      </c>
      <c r="E955" t="s">
        <v>535</v>
      </c>
    </row>
    <row r="956" spans="1:5" x14ac:dyDescent="0.25">
      <c r="A956" t="s">
        <v>1936</v>
      </c>
      <c r="B956" t="s">
        <v>1937</v>
      </c>
      <c r="C956" t="s">
        <v>1775</v>
      </c>
      <c r="D956" t="s">
        <v>1776</v>
      </c>
      <c r="E956" t="s">
        <v>1477</v>
      </c>
    </row>
    <row r="957" spans="1:5" x14ac:dyDescent="0.25">
      <c r="A957" t="s">
        <v>1936</v>
      </c>
      <c r="B957" t="s">
        <v>1937</v>
      </c>
      <c r="C957" t="s">
        <v>1777</v>
      </c>
      <c r="D957" t="s">
        <v>1778</v>
      </c>
      <c r="E957" t="s">
        <v>1485</v>
      </c>
    </row>
    <row r="958" spans="1:5" x14ac:dyDescent="0.25">
      <c r="A958" t="s">
        <v>1936</v>
      </c>
      <c r="B958" t="s">
        <v>1937</v>
      </c>
      <c r="C958" t="s">
        <v>1779</v>
      </c>
      <c r="D958" t="s">
        <v>1780</v>
      </c>
      <c r="E958" t="s">
        <v>1570</v>
      </c>
    </row>
    <row r="959" spans="1:5" x14ac:dyDescent="0.25">
      <c r="A959" t="s">
        <v>1936</v>
      </c>
      <c r="B959" t="s">
        <v>1937</v>
      </c>
      <c r="C959" t="s">
        <v>1782</v>
      </c>
      <c r="D959" t="s">
        <v>1783</v>
      </c>
      <c r="E959" t="s">
        <v>1578</v>
      </c>
    </row>
    <row r="960" spans="1:5" x14ac:dyDescent="0.25">
      <c r="A960" t="s">
        <v>1936</v>
      </c>
      <c r="B960" t="s">
        <v>1937</v>
      </c>
      <c r="C960" t="s">
        <v>1784</v>
      </c>
      <c r="D960" t="s">
        <v>1785</v>
      </c>
      <c r="E960" t="s">
        <v>442</v>
      </c>
    </row>
    <row r="961" spans="1:5" x14ac:dyDescent="0.25">
      <c r="A961" t="s">
        <v>1936</v>
      </c>
      <c r="B961" t="s">
        <v>1937</v>
      </c>
      <c r="C961" t="s">
        <v>1786</v>
      </c>
      <c r="D961" t="s">
        <v>1787</v>
      </c>
      <c r="E961" t="s">
        <v>450</v>
      </c>
    </row>
    <row r="962" spans="1:5" x14ac:dyDescent="0.25">
      <c r="A962" t="s">
        <v>1938</v>
      </c>
      <c r="B962" t="s">
        <v>1939</v>
      </c>
      <c r="C962" t="s">
        <v>1593</v>
      </c>
      <c r="D962" t="s">
        <v>1594</v>
      </c>
      <c r="E962" t="s">
        <v>451</v>
      </c>
    </row>
    <row r="963" spans="1:5" x14ac:dyDescent="0.25">
      <c r="A963" t="s">
        <v>1938</v>
      </c>
      <c r="B963" t="s">
        <v>1939</v>
      </c>
      <c r="C963" t="s">
        <v>1595</v>
      </c>
      <c r="D963" t="s">
        <v>1596</v>
      </c>
      <c r="E963" t="s">
        <v>459</v>
      </c>
    </row>
    <row r="964" spans="1:5" x14ac:dyDescent="0.25">
      <c r="A964" t="s">
        <v>1938</v>
      </c>
      <c r="B964" t="s">
        <v>1939</v>
      </c>
      <c r="C964" t="s">
        <v>1597</v>
      </c>
      <c r="D964" t="s">
        <v>1598</v>
      </c>
      <c r="E964" t="s">
        <v>467</v>
      </c>
    </row>
    <row r="965" spans="1:5" x14ac:dyDescent="0.25">
      <c r="A965" t="s">
        <v>1938</v>
      </c>
      <c r="B965" t="s">
        <v>1939</v>
      </c>
      <c r="C965" t="s">
        <v>1599</v>
      </c>
      <c r="D965" t="s">
        <v>1600</v>
      </c>
      <c r="E965" t="s">
        <v>475</v>
      </c>
    </row>
    <row r="966" spans="1:5" x14ac:dyDescent="0.25">
      <c r="A966" t="s">
        <v>1938</v>
      </c>
      <c r="B966" t="s">
        <v>1939</v>
      </c>
      <c r="C966" t="s">
        <v>1601</v>
      </c>
      <c r="D966" t="s">
        <v>1602</v>
      </c>
      <c r="E966" t="s">
        <v>1336</v>
      </c>
    </row>
    <row r="967" spans="1:5" x14ac:dyDescent="0.25">
      <c r="A967" t="s">
        <v>1938</v>
      </c>
      <c r="B967" t="s">
        <v>1939</v>
      </c>
      <c r="C967" t="s">
        <v>1603</v>
      </c>
      <c r="D967" t="s">
        <v>1604</v>
      </c>
      <c r="E967" t="s">
        <v>1344</v>
      </c>
    </row>
    <row r="968" spans="1:5" x14ac:dyDescent="0.25">
      <c r="A968" t="s">
        <v>1938</v>
      </c>
      <c r="B968" t="s">
        <v>1939</v>
      </c>
      <c r="C968" t="s">
        <v>1605</v>
      </c>
      <c r="D968" t="s">
        <v>1606</v>
      </c>
      <c r="E968" t="s">
        <v>1352</v>
      </c>
    </row>
    <row r="969" spans="1:5" x14ac:dyDescent="0.25">
      <c r="A969" t="s">
        <v>1938</v>
      </c>
      <c r="B969" t="s">
        <v>1939</v>
      </c>
      <c r="C969" t="s">
        <v>1607</v>
      </c>
      <c r="D969" t="s">
        <v>1608</v>
      </c>
      <c r="E969" t="s">
        <v>1360</v>
      </c>
    </row>
    <row r="970" spans="1:5" x14ac:dyDescent="0.25">
      <c r="A970" t="s">
        <v>1938</v>
      </c>
      <c r="B970" t="s">
        <v>1939</v>
      </c>
      <c r="C970" t="s">
        <v>1609</v>
      </c>
      <c r="D970" t="s">
        <v>1610</v>
      </c>
      <c r="E970" t="s">
        <v>1368</v>
      </c>
    </row>
    <row r="971" spans="1:5" x14ac:dyDescent="0.25">
      <c r="A971" t="s">
        <v>1938</v>
      </c>
      <c r="B971" t="s">
        <v>1939</v>
      </c>
      <c r="C971" t="s">
        <v>1611</v>
      </c>
      <c r="D971" t="s">
        <v>1612</v>
      </c>
      <c r="E971" t="s">
        <v>1325</v>
      </c>
    </row>
    <row r="972" spans="1:5" x14ac:dyDescent="0.25">
      <c r="A972" t="s">
        <v>1938</v>
      </c>
      <c r="B972" t="s">
        <v>1939</v>
      </c>
      <c r="C972" t="s">
        <v>1613</v>
      </c>
      <c r="D972" t="s">
        <v>1614</v>
      </c>
      <c r="E972" t="s">
        <v>1940</v>
      </c>
    </row>
    <row r="973" spans="1:5" x14ac:dyDescent="0.25">
      <c r="A973" t="s">
        <v>1938</v>
      </c>
      <c r="B973" t="s">
        <v>1939</v>
      </c>
      <c r="C973" t="s">
        <v>1615</v>
      </c>
      <c r="D973" t="s">
        <v>1616</v>
      </c>
      <c r="E973" t="s">
        <v>1941</v>
      </c>
    </row>
    <row r="974" spans="1:5" x14ac:dyDescent="0.25">
      <c r="A974" t="s">
        <v>1938</v>
      </c>
      <c r="B974" t="s">
        <v>1939</v>
      </c>
      <c r="C974" t="s">
        <v>1617</v>
      </c>
      <c r="D974" t="s">
        <v>1618</v>
      </c>
      <c r="E974" t="s">
        <v>452</v>
      </c>
    </row>
    <row r="975" spans="1:5" x14ac:dyDescent="0.25">
      <c r="A975" t="s">
        <v>1938</v>
      </c>
      <c r="B975" t="s">
        <v>1939</v>
      </c>
      <c r="C975" t="s">
        <v>1619</v>
      </c>
      <c r="D975" t="s">
        <v>1620</v>
      </c>
      <c r="E975" t="s">
        <v>460</v>
      </c>
    </row>
    <row r="976" spans="1:5" x14ac:dyDescent="0.25">
      <c r="A976" t="s">
        <v>1938</v>
      </c>
      <c r="B976" t="s">
        <v>1939</v>
      </c>
      <c r="C976" t="s">
        <v>1621</v>
      </c>
      <c r="D976" t="s">
        <v>1622</v>
      </c>
      <c r="E976" t="s">
        <v>468</v>
      </c>
    </row>
    <row r="977" spans="1:5" x14ac:dyDescent="0.25">
      <c r="A977" t="s">
        <v>1938</v>
      </c>
      <c r="B977" t="s">
        <v>1939</v>
      </c>
      <c r="C977" t="s">
        <v>1623</v>
      </c>
      <c r="D977" t="s">
        <v>1624</v>
      </c>
      <c r="E977" t="s">
        <v>476</v>
      </c>
    </row>
    <row r="978" spans="1:5" x14ac:dyDescent="0.25">
      <c r="A978" t="s">
        <v>1938</v>
      </c>
      <c r="B978" t="s">
        <v>1939</v>
      </c>
      <c r="C978" t="s">
        <v>1625</v>
      </c>
      <c r="D978" t="s">
        <v>1626</v>
      </c>
      <c r="E978" t="s">
        <v>1337</v>
      </c>
    </row>
    <row r="979" spans="1:5" x14ac:dyDescent="0.25">
      <c r="A979" t="s">
        <v>1938</v>
      </c>
      <c r="B979" t="s">
        <v>1939</v>
      </c>
      <c r="C979" t="s">
        <v>1627</v>
      </c>
      <c r="D979" t="s">
        <v>1628</v>
      </c>
      <c r="E979" t="s">
        <v>1345</v>
      </c>
    </row>
    <row r="980" spans="1:5" x14ac:dyDescent="0.25">
      <c r="A980" t="s">
        <v>1938</v>
      </c>
      <c r="B980" t="s">
        <v>1939</v>
      </c>
      <c r="C980" t="s">
        <v>1629</v>
      </c>
      <c r="D980" t="s">
        <v>1630</v>
      </c>
      <c r="E980" t="s">
        <v>1353</v>
      </c>
    </row>
    <row r="981" spans="1:5" x14ac:dyDescent="0.25">
      <c r="A981" t="s">
        <v>1938</v>
      </c>
      <c r="B981" t="s">
        <v>1939</v>
      </c>
      <c r="C981" t="s">
        <v>1631</v>
      </c>
      <c r="D981" t="s">
        <v>1632</v>
      </c>
      <c r="E981" t="s">
        <v>1361</v>
      </c>
    </row>
    <row r="982" spans="1:5" x14ac:dyDescent="0.25">
      <c r="A982" t="s">
        <v>1938</v>
      </c>
      <c r="B982" t="s">
        <v>1939</v>
      </c>
      <c r="C982" t="s">
        <v>1633</v>
      </c>
      <c r="D982" t="s">
        <v>1634</v>
      </c>
      <c r="E982" t="s">
        <v>1369</v>
      </c>
    </row>
    <row r="983" spans="1:5" x14ac:dyDescent="0.25">
      <c r="A983" t="s">
        <v>1938</v>
      </c>
      <c r="B983" t="s">
        <v>1939</v>
      </c>
      <c r="C983" t="s">
        <v>1635</v>
      </c>
      <c r="D983" t="s">
        <v>1636</v>
      </c>
      <c r="E983" t="s">
        <v>1326</v>
      </c>
    </row>
    <row r="984" spans="1:5" x14ac:dyDescent="0.25">
      <c r="A984" t="s">
        <v>1938</v>
      </c>
      <c r="B984" t="s">
        <v>1939</v>
      </c>
      <c r="C984" t="s">
        <v>1637</v>
      </c>
      <c r="D984" t="s">
        <v>1638</v>
      </c>
      <c r="E984" t="s">
        <v>1332</v>
      </c>
    </row>
    <row r="985" spans="1:5" x14ac:dyDescent="0.25">
      <c r="A985" t="s">
        <v>1938</v>
      </c>
      <c r="B985" t="s">
        <v>1939</v>
      </c>
      <c r="C985" t="s">
        <v>1639</v>
      </c>
      <c r="D985" t="s">
        <v>1640</v>
      </c>
      <c r="E985" t="s">
        <v>1322</v>
      </c>
    </row>
    <row r="986" spans="1:5" x14ac:dyDescent="0.25">
      <c r="A986" t="s">
        <v>1938</v>
      </c>
      <c r="B986" t="s">
        <v>1939</v>
      </c>
      <c r="C986" t="s">
        <v>1641</v>
      </c>
      <c r="D986" t="s">
        <v>1642</v>
      </c>
      <c r="E986" t="s">
        <v>453</v>
      </c>
    </row>
    <row r="987" spans="1:5" x14ac:dyDescent="0.25">
      <c r="A987" t="s">
        <v>1938</v>
      </c>
      <c r="B987" t="s">
        <v>1939</v>
      </c>
      <c r="C987" t="s">
        <v>1643</v>
      </c>
      <c r="D987" t="s">
        <v>1644</v>
      </c>
      <c r="E987" t="s">
        <v>461</v>
      </c>
    </row>
    <row r="988" spans="1:5" x14ac:dyDescent="0.25">
      <c r="A988" t="s">
        <v>1938</v>
      </c>
      <c r="B988" t="s">
        <v>1939</v>
      </c>
      <c r="C988" t="s">
        <v>1645</v>
      </c>
      <c r="D988" t="s">
        <v>1646</v>
      </c>
      <c r="E988" t="s">
        <v>469</v>
      </c>
    </row>
    <row r="989" spans="1:5" x14ac:dyDescent="0.25">
      <c r="A989" t="s">
        <v>1938</v>
      </c>
      <c r="B989" t="s">
        <v>1939</v>
      </c>
      <c r="C989" t="s">
        <v>1647</v>
      </c>
      <c r="D989" t="s">
        <v>1648</v>
      </c>
      <c r="E989" t="s">
        <v>477</v>
      </c>
    </row>
    <row r="990" spans="1:5" x14ac:dyDescent="0.25">
      <c r="A990" t="s">
        <v>1938</v>
      </c>
      <c r="B990" t="s">
        <v>1939</v>
      </c>
      <c r="C990" t="s">
        <v>1649</v>
      </c>
      <c r="D990" t="s">
        <v>1650</v>
      </c>
      <c r="E990" t="s">
        <v>1338</v>
      </c>
    </row>
    <row r="991" spans="1:5" x14ac:dyDescent="0.25">
      <c r="A991" t="s">
        <v>1938</v>
      </c>
      <c r="B991" t="s">
        <v>1939</v>
      </c>
      <c r="C991" t="s">
        <v>1651</v>
      </c>
      <c r="D991" t="s">
        <v>1652</v>
      </c>
      <c r="E991" t="s">
        <v>1346</v>
      </c>
    </row>
    <row r="992" spans="1:5" x14ac:dyDescent="0.25">
      <c r="A992" t="s">
        <v>1938</v>
      </c>
      <c r="B992" t="s">
        <v>1939</v>
      </c>
      <c r="C992" t="s">
        <v>1653</v>
      </c>
      <c r="D992" t="s">
        <v>1654</v>
      </c>
      <c r="E992" t="s">
        <v>1354</v>
      </c>
    </row>
    <row r="993" spans="1:5" x14ac:dyDescent="0.25">
      <c r="A993" t="s">
        <v>1938</v>
      </c>
      <c r="B993" t="s">
        <v>1939</v>
      </c>
      <c r="C993" t="s">
        <v>1655</v>
      </c>
      <c r="D993" t="s">
        <v>1656</v>
      </c>
      <c r="E993" t="s">
        <v>1362</v>
      </c>
    </row>
    <row r="994" spans="1:5" x14ac:dyDescent="0.25">
      <c r="A994" t="s">
        <v>1938</v>
      </c>
      <c r="B994" t="s">
        <v>1939</v>
      </c>
      <c r="C994" t="s">
        <v>1657</v>
      </c>
      <c r="D994" t="s">
        <v>1658</v>
      </c>
      <c r="E994" t="s">
        <v>1370</v>
      </c>
    </row>
    <row r="995" spans="1:5" x14ac:dyDescent="0.25">
      <c r="A995" t="s">
        <v>1938</v>
      </c>
      <c r="B995" t="s">
        <v>1939</v>
      </c>
      <c r="C995" t="s">
        <v>1659</v>
      </c>
      <c r="D995" t="s">
        <v>1660</v>
      </c>
      <c r="E995" t="s">
        <v>1327</v>
      </c>
    </row>
    <row r="996" spans="1:5" x14ac:dyDescent="0.25">
      <c r="A996" t="s">
        <v>1938</v>
      </c>
      <c r="B996" t="s">
        <v>1939</v>
      </c>
      <c r="C996" t="s">
        <v>1661</v>
      </c>
      <c r="D996" t="s">
        <v>1662</v>
      </c>
      <c r="E996" t="s">
        <v>1333</v>
      </c>
    </row>
    <row r="997" spans="1:5" x14ac:dyDescent="0.25">
      <c r="A997" t="s">
        <v>1938</v>
      </c>
      <c r="B997" t="s">
        <v>1939</v>
      </c>
      <c r="C997" t="s">
        <v>1663</v>
      </c>
      <c r="D997" t="s">
        <v>1664</v>
      </c>
      <c r="E997" t="s">
        <v>1942</v>
      </c>
    </row>
    <row r="998" spans="1:5" x14ac:dyDescent="0.25">
      <c r="A998" t="s">
        <v>1938</v>
      </c>
      <c r="B998" t="s">
        <v>1939</v>
      </c>
      <c r="C998" t="s">
        <v>1665</v>
      </c>
      <c r="D998" t="s">
        <v>1666</v>
      </c>
      <c r="E998" t="s">
        <v>454</v>
      </c>
    </row>
    <row r="999" spans="1:5" x14ac:dyDescent="0.25">
      <c r="A999" t="s">
        <v>1938</v>
      </c>
      <c r="B999" t="s">
        <v>1939</v>
      </c>
      <c r="C999" t="s">
        <v>1667</v>
      </c>
      <c r="D999" t="s">
        <v>1668</v>
      </c>
      <c r="E999" t="s">
        <v>462</v>
      </c>
    </row>
    <row r="1000" spans="1:5" x14ac:dyDescent="0.25">
      <c r="A1000" t="s">
        <v>1938</v>
      </c>
      <c r="B1000" t="s">
        <v>1939</v>
      </c>
      <c r="C1000" t="s">
        <v>1669</v>
      </c>
      <c r="D1000" t="s">
        <v>1670</v>
      </c>
      <c r="E1000" t="s">
        <v>470</v>
      </c>
    </row>
    <row r="1001" spans="1:5" x14ac:dyDescent="0.25">
      <c r="A1001" t="s">
        <v>1938</v>
      </c>
      <c r="B1001" t="s">
        <v>1939</v>
      </c>
      <c r="C1001" t="s">
        <v>1671</v>
      </c>
      <c r="D1001" t="s">
        <v>1672</v>
      </c>
      <c r="E1001" t="s">
        <v>478</v>
      </c>
    </row>
    <row r="1002" spans="1:5" x14ac:dyDescent="0.25">
      <c r="A1002" t="s">
        <v>1938</v>
      </c>
      <c r="B1002" t="s">
        <v>1939</v>
      </c>
      <c r="C1002" t="s">
        <v>1673</v>
      </c>
      <c r="D1002" t="s">
        <v>1674</v>
      </c>
      <c r="E1002" t="s">
        <v>1339</v>
      </c>
    </row>
    <row r="1003" spans="1:5" x14ac:dyDescent="0.25">
      <c r="A1003" t="s">
        <v>1938</v>
      </c>
      <c r="B1003" t="s">
        <v>1939</v>
      </c>
      <c r="C1003" t="s">
        <v>1675</v>
      </c>
      <c r="D1003" t="s">
        <v>1676</v>
      </c>
      <c r="E1003" t="s">
        <v>1347</v>
      </c>
    </row>
    <row r="1004" spans="1:5" x14ac:dyDescent="0.25">
      <c r="A1004" t="s">
        <v>1938</v>
      </c>
      <c r="B1004" t="s">
        <v>1939</v>
      </c>
      <c r="C1004" t="s">
        <v>1677</v>
      </c>
      <c r="D1004" t="s">
        <v>1678</v>
      </c>
      <c r="E1004" t="s">
        <v>1355</v>
      </c>
    </row>
    <row r="1005" spans="1:5" x14ac:dyDescent="0.25">
      <c r="A1005" t="s">
        <v>1938</v>
      </c>
      <c r="B1005" t="s">
        <v>1939</v>
      </c>
      <c r="C1005" t="s">
        <v>1679</v>
      </c>
      <c r="D1005" t="s">
        <v>1680</v>
      </c>
      <c r="E1005" t="s">
        <v>1363</v>
      </c>
    </row>
    <row r="1006" spans="1:5" x14ac:dyDescent="0.25">
      <c r="A1006" t="s">
        <v>1938</v>
      </c>
      <c r="B1006" t="s">
        <v>1939</v>
      </c>
      <c r="C1006" t="s">
        <v>1681</v>
      </c>
      <c r="D1006" t="s">
        <v>1682</v>
      </c>
      <c r="E1006" t="s">
        <v>1371</v>
      </c>
    </row>
    <row r="1007" spans="1:5" x14ac:dyDescent="0.25">
      <c r="A1007" t="s">
        <v>1938</v>
      </c>
      <c r="B1007" t="s">
        <v>1939</v>
      </c>
      <c r="C1007" t="s">
        <v>1683</v>
      </c>
      <c r="D1007" t="s">
        <v>1684</v>
      </c>
      <c r="E1007" t="s">
        <v>1328</v>
      </c>
    </row>
    <row r="1008" spans="1:5" x14ac:dyDescent="0.25">
      <c r="A1008" t="s">
        <v>1938</v>
      </c>
      <c r="B1008" t="s">
        <v>1939</v>
      </c>
      <c r="C1008" t="s">
        <v>1685</v>
      </c>
      <c r="D1008" t="s">
        <v>1686</v>
      </c>
      <c r="E1008" t="s">
        <v>1943</v>
      </c>
    </row>
    <row r="1009" spans="1:5" x14ac:dyDescent="0.25">
      <c r="A1009" t="s">
        <v>1938</v>
      </c>
      <c r="B1009" t="s">
        <v>1939</v>
      </c>
      <c r="C1009" t="s">
        <v>1687</v>
      </c>
      <c r="D1009" t="s">
        <v>1688</v>
      </c>
      <c r="E1009" t="s">
        <v>1944</v>
      </c>
    </row>
    <row r="1010" spans="1:5" x14ac:dyDescent="0.25">
      <c r="A1010" t="s">
        <v>1938</v>
      </c>
      <c r="B1010" t="s">
        <v>1939</v>
      </c>
      <c r="C1010" t="s">
        <v>1689</v>
      </c>
      <c r="D1010" t="s">
        <v>1690</v>
      </c>
      <c r="E1010" t="s">
        <v>455</v>
      </c>
    </row>
    <row r="1011" spans="1:5" x14ac:dyDescent="0.25">
      <c r="A1011" t="s">
        <v>1938</v>
      </c>
      <c r="B1011" t="s">
        <v>1939</v>
      </c>
      <c r="C1011" t="s">
        <v>1691</v>
      </c>
      <c r="D1011" t="s">
        <v>1692</v>
      </c>
      <c r="E1011" t="s">
        <v>463</v>
      </c>
    </row>
    <row r="1012" spans="1:5" x14ac:dyDescent="0.25">
      <c r="A1012" t="s">
        <v>1938</v>
      </c>
      <c r="B1012" t="s">
        <v>1939</v>
      </c>
      <c r="C1012" t="s">
        <v>1693</v>
      </c>
      <c r="D1012" t="s">
        <v>1694</v>
      </c>
      <c r="E1012" t="s">
        <v>471</v>
      </c>
    </row>
    <row r="1013" spans="1:5" x14ac:dyDescent="0.25">
      <c r="A1013" t="s">
        <v>1938</v>
      </c>
      <c r="B1013" t="s">
        <v>1939</v>
      </c>
      <c r="C1013" t="s">
        <v>1695</v>
      </c>
      <c r="D1013" t="s">
        <v>1696</v>
      </c>
      <c r="E1013" t="s">
        <v>479</v>
      </c>
    </row>
    <row r="1014" spans="1:5" x14ac:dyDescent="0.25">
      <c r="A1014" t="s">
        <v>1938</v>
      </c>
      <c r="B1014" t="s">
        <v>1939</v>
      </c>
      <c r="C1014" t="s">
        <v>1697</v>
      </c>
      <c r="D1014" t="s">
        <v>1698</v>
      </c>
      <c r="E1014" t="s">
        <v>1340</v>
      </c>
    </row>
    <row r="1015" spans="1:5" x14ac:dyDescent="0.25">
      <c r="A1015" t="s">
        <v>1938</v>
      </c>
      <c r="B1015" t="s">
        <v>1939</v>
      </c>
      <c r="C1015" t="s">
        <v>1699</v>
      </c>
      <c r="D1015" t="s">
        <v>1700</v>
      </c>
      <c r="E1015" t="s">
        <v>1348</v>
      </c>
    </row>
    <row r="1016" spans="1:5" x14ac:dyDescent="0.25">
      <c r="A1016" t="s">
        <v>1938</v>
      </c>
      <c r="B1016" t="s">
        <v>1939</v>
      </c>
      <c r="C1016" t="s">
        <v>1701</v>
      </c>
      <c r="D1016" t="s">
        <v>1702</v>
      </c>
      <c r="E1016" t="s">
        <v>1356</v>
      </c>
    </row>
    <row r="1017" spans="1:5" x14ac:dyDescent="0.25">
      <c r="A1017" t="s">
        <v>1938</v>
      </c>
      <c r="B1017" t="s">
        <v>1939</v>
      </c>
      <c r="C1017" t="s">
        <v>1703</v>
      </c>
      <c r="D1017" t="s">
        <v>1704</v>
      </c>
      <c r="E1017" t="s">
        <v>1364</v>
      </c>
    </row>
    <row r="1018" spans="1:5" x14ac:dyDescent="0.25">
      <c r="A1018" t="s">
        <v>1938</v>
      </c>
      <c r="B1018" t="s">
        <v>1939</v>
      </c>
      <c r="C1018" t="s">
        <v>1705</v>
      </c>
      <c r="D1018" t="s">
        <v>1706</v>
      </c>
      <c r="E1018" t="s">
        <v>1372</v>
      </c>
    </row>
    <row r="1019" spans="1:5" x14ac:dyDescent="0.25">
      <c r="A1019" t="s">
        <v>1938</v>
      </c>
      <c r="B1019" t="s">
        <v>1939</v>
      </c>
      <c r="C1019" t="s">
        <v>1707</v>
      </c>
      <c r="D1019" t="s">
        <v>1708</v>
      </c>
      <c r="E1019" t="s">
        <v>1329</v>
      </c>
    </row>
    <row r="1020" spans="1:5" x14ac:dyDescent="0.25">
      <c r="A1020" t="s">
        <v>1938</v>
      </c>
      <c r="B1020" t="s">
        <v>1939</v>
      </c>
      <c r="C1020" t="s">
        <v>1709</v>
      </c>
      <c r="D1020" t="s">
        <v>1710</v>
      </c>
      <c r="E1020" t="s">
        <v>1319</v>
      </c>
    </row>
    <row r="1021" spans="1:5" x14ac:dyDescent="0.25">
      <c r="A1021" t="s">
        <v>1938</v>
      </c>
      <c r="B1021" t="s">
        <v>1939</v>
      </c>
      <c r="C1021" t="s">
        <v>1711</v>
      </c>
      <c r="D1021" t="s">
        <v>1712</v>
      </c>
      <c r="E1021" t="s">
        <v>1945</v>
      </c>
    </row>
    <row r="1022" spans="1:5" x14ac:dyDescent="0.25">
      <c r="A1022" t="s">
        <v>1938</v>
      </c>
      <c r="B1022" t="s">
        <v>1939</v>
      </c>
      <c r="C1022" t="s">
        <v>1713</v>
      </c>
      <c r="D1022" t="s">
        <v>1714</v>
      </c>
      <c r="E1022" t="s">
        <v>456</v>
      </c>
    </row>
    <row r="1023" spans="1:5" x14ac:dyDescent="0.25">
      <c r="A1023" t="s">
        <v>1938</v>
      </c>
      <c r="B1023" t="s">
        <v>1939</v>
      </c>
      <c r="C1023" t="s">
        <v>1715</v>
      </c>
      <c r="D1023" t="s">
        <v>1716</v>
      </c>
      <c r="E1023" t="s">
        <v>464</v>
      </c>
    </row>
    <row r="1024" spans="1:5" x14ac:dyDescent="0.25">
      <c r="A1024" t="s">
        <v>1938</v>
      </c>
      <c r="B1024" t="s">
        <v>1939</v>
      </c>
      <c r="C1024" t="s">
        <v>1717</v>
      </c>
      <c r="D1024" t="s">
        <v>1718</v>
      </c>
      <c r="E1024" t="s">
        <v>472</v>
      </c>
    </row>
    <row r="1025" spans="1:6" x14ac:dyDescent="0.25">
      <c r="A1025" t="s">
        <v>1938</v>
      </c>
      <c r="B1025" t="s">
        <v>1939</v>
      </c>
      <c r="C1025" t="s">
        <v>1719</v>
      </c>
      <c r="D1025" t="s">
        <v>1720</v>
      </c>
      <c r="E1025" t="s">
        <v>480</v>
      </c>
    </row>
    <row r="1026" spans="1:6" x14ac:dyDescent="0.25">
      <c r="A1026" t="s">
        <v>1938</v>
      </c>
      <c r="B1026" t="s">
        <v>1939</v>
      </c>
      <c r="C1026" t="s">
        <v>1721</v>
      </c>
      <c r="D1026" t="s">
        <v>1722</v>
      </c>
      <c r="E1026" t="s">
        <v>1341</v>
      </c>
    </row>
    <row r="1027" spans="1:6" x14ac:dyDescent="0.25">
      <c r="A1027" t="s">
        <v>1938</v>
      </c>
      <c r="B1027" t="s">
        <v>1939</v>
      </c>
      <c r="C1027" t="s">
        <v>1723</v>
      </c>
      <c r="D1027" t="s">
        <v>1724</v>
      </c>
      <c r="E1027" t="s">
        <v>1349</v>
      </c>
    </row>
    <row r="1028" spans="1:6" x14ac:dyDescent="0.25">
      <c r="A1028" t="s">
        <v>1938</v>
      </c>
      <c r="B1028" t="s">
        <v>1939</v>
      </c>
      <c r="C1028" t="s">
        <v>1725</v>
      </c>
      <c r="D1028" t="s">
        <v>1726</v>
      </c>
      <c r="E1028" t="s">
        <v>1357</v>
      </c>
    </row>
    <row r="1029" spans="1:6" x14ac:dyDescent="0.25">
      <c r="A1029" t="s">
        <v>1938</v>
      </c>
      <c r="B1029" t="s">
        <v>1939</v>
      </c>
      <c r="C1029" t="s">
        <v>1727</v>
      </c>
      <c r="D1029" t="s">
        <v>1728</v>
      </c>
      <c r="E1029" t="s">
        <v>1365</v>
      </c>
    </row>
    <row r="1030" spans="1:6" x14ac:dyDescent="0.25">
      <c r="A1030" t="s">
        <v>1938</v>
      </c>
      <c r="B1030" t="s">
        <v>1939</v>
      </c>
      <c r="C1030" t="s">
        <v>1729</v>
      </c>
      <c r="D1030" t="s">
        <v>1730</v>
      </c>
      <c r="E1030" t="s">
        <v>1373</v>
      </c>
    </row>
    <row r="1031" spans="1:6" x14ac:dyDescent="0.25">
      <c r="A1031" t="s">
        <v>1938</v>
      </c>
      <c r="B1031" t="s">
        <v>1939</v>
      </c>
      <c r="C1031" t="s">
        <v>1732</v>
      </c>
      <c r="D1031" t="s">
        <v>1733</v>
      </c>
      <c r="E1031" t="s">
        <v>1330</v>
      </c>
    </row>
    <row r="1032" spans="1:6" x14ac:dyDescent="0.25">
      <c r="A1032" t="s">
        <v>1938</v>
      </c>
      <c r="B1032" t="s">
        <v>1939</v>
      </c>
      <c r="C1032" t="s">
        <v>1734</v>
      </c>
      <c r="D1032" t="s">
        <v>1735</v>
      </c>
      <c r="E1032" t="s">
        <v>1320</v>
      </c>
    </row>
    <row r="1033" spans="1:6" x14ac:dyDescent="0.25">
      <c r="A1033" t="s">
        <v>1938</v>
      </c>
      <c r="B1033" t="s">
        <v>1939</v>
      </c>
      <c r="C1033" t="s">
        <v>1736</v>
      </c>
      <c r="D1033" t="s">
        <v>1737</v>
      </c>
      <c r="E1033" t="s">
        <v>1946</v>
      </c>
    </row>
    <row r="1034" spans="1:6" x14ac:dyDescent="0.25">
      <c r="A1034" t="s">
        <v>1938</v>
      </c>
      <c r="B1034" t="s">
        <v>1939</v>
      </c>
      <c r="C1034" t="s">
        <v>1738</v>
      </c>
      <c r="D1034" t="s">
        <v>1739</v>
      </c>
      <c r="E1034" t="s">
        <v>457</v>
      </c>
    </row>
    <row r="1035" spans="1:6" x14ac:dyDescent="0.25">
      <c r="A1035" t="s">
        <v>1938</v>
      </c>
      <c r="B1035" t="s">
        <v>1939</v>
      </c>
      <c r="C1035" t="s">
        <v>1740</v>
      </c>
      <c r="D1035" t="s">
        <v>1741</v>
      </c>
      <c r="E1035" t="s">
        <v>465</v>
      </c>
    </row>
    <row r="1036" spans="1:6" x14ac:dyDescent="0.25">
      <c r="A1036" t="s">
        <v>1938</v>
      </c>
      <c r="B1036" t="s">
        <v>1939</v>
      </c>
      <c r="C1036" t="s">
        <v>1742</v>
      </c>
      <c r="D1036" t="s">
        <v>1743</v>
      </c>
      <c r="E1036" t="s">
        <v>473</v>
      </c>
    </row>
    <row r="1037" spans="1:6" x14ac:dyDescent="0.25">
      <c r="A1037" t="s">
        <v>1938</v>
      </c>
      <c r="B1037" t="s">
        <v>1939</v>
      </c>
      <c r="C1037" t="s">
        <v>1744</v>
      </c>
      <c r="D1037" t="s">
        <v>1745</v>
      </c>
      <c r="E1037" t="s">
        <v>1334</v>
      </c>
    </row>
    <row r="1038" spans="1:6" x14ac:dyDescent="0.25">
      <c r="A1038" t="s">
        <v>1938</v>
      </c>
      <c r="B1038" t="s">
        <v>1939</v>
      </c>
      <c r="C1038" t="s">
        <v>1746</v>
      </c>
      <c r="D1038" t="s">
        <v>1747</v>
      </c>
      <c r="E1038" t="s">
        <v>1342</v>
      </c>
      <c r="F1038" t="s">
        <v>1334</v>
      </c>
    </row>
    <row r="1039" spans="1:6" x14ac:dyDescent="0.25">
      <c r="A1039" t="s">
        <v>1938</v>
      </c>
      <c r="B1039" t="s">
        <v>1939</v>
      </c>
      <c r="C1039" t="s">
        <v>1748</v>
      </c>
      <c r="D1039" t="s">
        <v>1749</v>
      </c>
      <c r="E1039" t="s">
        <v>1350</v>
      </c>
    </row>
    <row r="1040" spans="1:6" x14ac:dyDescent="0.25">
      <c r="A1040" t="s">
        <v>1938</v>
      </c>
      <c r="B1040" t="s">
        <v>1939</v>
      </c>
      <c r="C1040" t="s">
        <v>1750</v>
      </c>
      <c r="D1040" t="s">
        <v>1751</v>
      </c>
      <c r="E1040" t="s">
        <v>1358</v>
      </c>
    </row>
    <row r="1041" spans="1:5" x14ac:dyDescent="0.25">
      <c r="A1041" t="s">
        <v>1938</v>
      </c>
      <c r="B1041" t="s">
        <v>1939</v>
      </c>
      <c r="C1041" t="s">
        <v>1752</v>
      </c>
      <c r="D1041" t="s">
        <v>1753</v>
      </c>
      <c r="E1041" t="s">
        <v>1366</v>
      </c>
    </row>
    <row r="1042" spans="1:5" x14ac:dyDescent="0.25">
      <c r="A1042" t="s">
        <v>1938</v>
      </c>
      <c r="B1042" t="s">
        <v>1939</v>
      </c>
      <c r="C1042" t="s">
        <v>1754</v>
      </c>
      <c r="D1042" t="s">
        <v>1755</v>
      </c>
      <c r="E1042" t="s">
        <v>1323</v>
      </c>
    </row>
    <row r="1043" spans="1:5" x14ac:dyDescent="0.25">
      <c r="A1043" t="s">
        <v>1938</v>
      </c>
      <c r="B1043" t="s">
        <v>1939</v>
      </c>
      <c r="C1043" t="s">
        <v>1757</v>
      </c>
      <c r="D1043" t="s">
        <v>1758</v>
      </c>
      <c r="E1043" t="s">
        <v>1331</v>
      </c>
    </row>
    <row r="1044" spans="1:5" x14ac:dyDescent="0.25">
      <c r="A1044" t="s">
        <v>1938</v>
      </c>
      <c r="B1044" t="s">
        <v>1939</v>
      </c>
      <c r="C1044" t="s">
        <v>1759</v>
      </c>
      <c r="D1044" t="s">
        <v>1760</v>
      </c>
      <c r="E1044" t="s">
        <v>1321</v>
      </c>
    </row>
    <row r="1045" spans="1:5" x14ac:dyDescent="0.25">
      <c r="A1045" t="s">
        <v>1938</v>
      </c>
      <c r="B1045" t="s">
        <v>1939</v>
      </c>
      <c r="C1045" t="s">
        <v>1761</v>
      </c>
      <c r="D1045" t="s">
        <v>1762</v>
      </c>
      <c r="E1045" t="s">
        <v>1947</v>
      </c>
    </row>
    <row r="1046" spans="1:5" x14ac:dyDescent="0.25">
      <c r="A1046" t="s">
        <v>1938</v>
      </c>
      <c r="B1046" t="s">
        <v>1939</v>
      </c>
      <c r="C1046" t="s">
        <v>1763</v>
      </c>
      <c r="D1046" t="s">
        <v>1764</v>
      </c>
      <c r="E1046" t="s">
        <v>458</v>
      </c>
    </row>
    <row r="1047" spans="1:5" x14ac:dyDescent="0.25">
      <c r="A1047" t="s">
        <v>1938</v>
      </c>
      <c r="B1047" t="s">
        <v>1939</v>
      </c>
      <c r="C1047" t="s">
        <v>1765</v>
      </c>
      <c r="D1047" t="s">
        <v>1766</v>
      </c>
      <c r="E1047" t="s">
        <v>466</v>
      </c>
    </row>
    <row r="1048" spans="1:5" x14ac:dyDescent="0.25">
      <c r="A1048" t="s">
        <v>1938</v>
      </c>
      <c r="B1048" t="s">
        <v>1939</v>
      </c>
      <c r="C1048" t="s">
        <v>1767</v>
      </c>
      <c r="D1048" t="s">
        <v>1768</v>
      </c>
      <c r="E1048" t="s">
        <v>474</v>
      </c>
    </row>
    <row r="1049" spans="1:5" x14ac:dyDescent="0.25">
      <c r="A1049" t="s">
        <v>1938</v>
      </c>
      <c r="B1049" t="s">
        <v>1939</v>
      </c>
      <c r="C1049" t="s">
        <v>1769</v>
      </c>
      <c r="D1049" t="s">
        <v>1770</v>
      </c>
      <c r="E1049" t="s">
        <v>1335</v>
      </c>
    </row>
    <row r="1050" spans="1:5" x14ac:dyDescent="0.25">
      <c r="A1050" t="s">
        <v>1938</v>
      </c>
      <c r="B1050" t="s">
        <v>1939</v>
      </c>
      <c r="C1050" t="s">
        <v>1771</v>
      </c>
      <c r="D1050" t="s">
        <v>1772</v>
      </c>
      <c r="E1050" t="s">
        <v>1343</v>
      </c>
    </row>
    <row r="1051" spans="1:5" x14ac:dyDescent="0.25">
      <c r="A1051" t="s">
        <v>1938</v>
      </c>
      <c r="B1051" t="s">
        <v>1939</v>
      </c>
      <c r="C1051" t="s">
        <v>1773</v>
      </c>
      <c r="D1051" t="s">
        <v>1774</v>
      </c>
      <c r="E1051" t="s">
        <v>1351</v>
      </c>
    </row>
    <row r="1052" spans="1:5" x14ac:dyDescent="0.25">
      <c r="A1052" t="s">
        <v>1938</v>
      </c>
      <c r="B1052" t="s">
        <v>1939</v>
      </c>
      <c r="C1052" t="s">
        <v>1775</v>
      </c>
      <c r="D1052" t="s">
        <v>1776</v>
      </c>
      <c r="E1052" t="s">
        <v>1359</v>
      </c>
    </row>
    <row r="1053" spans="1:5" x14ac:dyDescent="0.25">
      <c r="A1053" t="s">
        <v>1938</v>
      </c>
      <c r="B1053" t="s">
        <v>1939</v>
      </c>
      <c r="C1053" t="s">
        <v>1777</v>
      </c>
      <c r="D1053" t="s">
        <v>1778</v>
      </c>
      <c r="E1053" t="s">
        <v>1367</v>
      </c>
    </row>
    <row r="1054" spans="1:5" x14ac:dyDescent="0.25">
      <c r="A1054" t="s">
        <v>1938</v>
      </c>
      <c r="B1054" t="s">
        <v>1939</v>
      </c>
      <c r="C1054" t="s">
        <v>1779</v>
      </c>
      <c r="D1054" t="s">
        <v>1780</v>
      </c>
      <c r="E1054" t="s">
        <v>1324</v>
      </c>
    </row>
    <row r="1055" spans="1:5" x14ac:dyDescent="0.25">
      <c r="A1055" t="s">
        <v>1938</v>
      </c>
      <c r="B1055" t="s">
        <v>1939</v>
      </c>
      <c r="C1055" t="s">
        <v>1782</v>
      </c>
      <c r="D1055" t="s">
        <v>1783</v>
      </c>
      <c r="E1055" t="s">
        <v>1948</v>
      </c>
    </row>
    <row r="1056" spans="1:5" x14ac:dyDescent="0.25">
      <c r="A1056" t="s">
        <v>1938</v>
      </c>
      <c r="B1056" t="s">
        <v>1939</v>
      </c>
      <c r="C1056" t="s">
        <v>1784</v>
      </c>
      <c r="D1056" t="s">
        <v>1785</v>
      </c>
      <c r="E1056" t="s">
        <v>1949</v>
      </c>
    </row>
    <row r="1057" spans="1:5" x14ac:dyDescent="0.25">
      <c r="A1057" t="s">
        <v>1938</v>
      </c>
      <c r="B1057" t="s">
        <v>1939</v>
      </c>
      <c r="C1057" t="s">
        <v>1786</v>
      </c>
      <c r="D1057" t="s">
        <v>1787</v>
      </c>
      <c r="E1057" t="s">
        <v>1950</v>
      </c>
    </row>
    <row r="1058" spans="1:5" x14ac:dyDescent="0.25">
      <c r="A1058" t="s">
        <v>1951</v>
      </c>
      <c r="B1058" t="s">
        <v>1952</v>
      </c>
      <c r="C1058" t="s">
        <v>1593</v>
      </c>
      <c r="D1058" t="s">
        <v>1594</v>
      </c>
      <c r="E1058" t="s">
        <v>1313</v>
      </c>
    </row>
    <row r="1059" spans="1:5" x14ac:dyDescent="0.25">
      <c r="A1059" t="s">
        <v>1951</v>
      </c>
      <c r="B1059" t="s">
        <v>1952</v>
      </c>
      <c r="C1059" t="s">
        <v>1595</v>
      </c>
      <c r="D1059" t="s">
        <v>1596</v>
      </c>
      <c r="E1059" t="s">
        <v>1293</v>
      </c>
    </row>
    <row r="1060" spans="1:5" x14ac:dyDescent="0.25">
      <c r="A1060" t="s">
        <v>1951</v>
      </c>
      <c r="B1060" t="s">
        <v>1952</v>
      </c>
      <c r="C1060" t="s">
        <v>1597</v>
      </c>
      <c r="D1060" t="s">
        <v>1598</v>
      </c>
      <c r="E1060" t="s">
        <v>1292</v>
      </c>
    </row>
    <row r="1061" spans="1:5" x14ac:dyDescent="0.25">
      <c r="A1061" t="s">
        <v>1951</v>
      </c>
      <c r="B1061" t="s">
        <v>1952</v>
      </c>
      <c r="C1061" t="s">
        <v>1599</v>
      </c>
      <c r="D1061" t="s">
        <v>1600</v>
      </c>
      <c r="E1061" t="s">
        <v>1299</v>
      </c>
    </row>
    <row r="1062" spans="1:5" x14ac:dyDescent="0.25">
      <c r="A1062" t="s">
        <v>1951</v>
      </c>
      <c r="B1062" t="s">
        <v>1952</v>
      </c>
      <c r="C1062" t="s">
        <v>1601</v>
      </c>
      <c r="D1062" t="s">
        <v>1602</v>
      </c>
      <c r="E1062" t="s">
        <v>1247</v>
      </c>
    </row>
    <row r="1063" spans="1:5" x14ac:dyDescent="0.25">
      <c r="A1063" t="s">
        <v>1951</v>
      </c>
      <c r="B1063" t="s">
        <v>1952</v>
      </c>
      <c r="C1063" t="s">
        <v>1603</v>
      </c>
      <c r="D1063" t="s">
        <v>1604</v>
      </c>
      <c r="E1063" t="s">
        <v>1255</v>
      </c>
    </row>
    <row r="1064" spans="1:5" x14ac:dyDescent="0.25">
      <c r="A1064" t="s">
        <v>1951</v>
      </c>
      <c r="B1064" t="s">
        <v>1952</v>
      </c>
      <c r="C1064" t="s">
        <v>1605</v>
      </c>
      <c r="D1064" t="s">
        <v>1606</v>
      </c>
    </row>
    <row r="1065" spans="1:5" x14ac:dyDescent="0.25">
      <c r="A1065" t="s">
        <v>1951</v>
      </c>
      <c r="B1065" t="s">
        <v>1952</v>
      </c>
      <c r="C1065" t="s">
        <v>1607</v>
      </c>
      <c r="D1065" t="s">
        <v>1608</v>
      </c>
    </row>
    <row r="1066" spans="1:5" x14ac:dyDescent="0.25">
      <c r="A1066" t="s">
        <v>1951</v>
      </c>
      <c r="B1066" t="s">
        <v>1952</v>
      </c>
      <c r="C1066" t="s">
        <v>1609</v>
      </c>
      <c r="D1066" t="s">
        <v>1610</v>
      </c>
    </row>
    <row r="1067" spans="1:5" x14ac:dyDescent="0.25">
      <c r="A1067" t="s">
        <v>1951</v>
      </c>
      <c r="B1067" t="s">
        <v>1952</v>
      </c>
      <c r="C1067" t="s">
        <v>1611</v>
      </c>
      <c r="D1067" t="s">
        <v>1612</v>
      </c>
    </row>
    <row r="1068" spans="1:5" x14ac:dyDescent="0.25">
      <c r="A1068" t="s">
        <v>1951</v>
      </c>
      <c r="B1068" t="s">
        <v>1952</v>
      </c>
      <c r="C1068" t="s">
        <v>1613</v>
      </c>
      <c r="D1068" t="s">
        <v>1614</v>
      </c>
    </row>
    <row r="1069" spans="1:5" x14ac:dyDescent="0.25">
      <c r="A1069" t="s">
        <v>1951</v>
      </c>
      <c r="B1069" t="s">
        <v>1952</v>
      </c>
      <c r="C1069" t="s">
        <v>1615</v>
      </c>
      <c r="D1069" t="s">
        <v>1616</v>
      </c>
    </row>
    <row r="1070" spans="1:5" x14ac:dyDescent="0.25">
      <c r="A1070" t="s">
        <v>1951</v>
      </c>
      <c r="B1070" t="s">
        <v>1952</v>
      </c>
      <c r="C1070" t="s">
        <v>1617</v>
      </c>
      <c r="D1070" t="s">
        <v>1618</v>
      </c>
      <c r="E1070" t="s">
        <v>1314</v>
      </c>
    </row>
    <row r="1071" spans="1:5" x14ac:dyDescent="0.25">
      <c r="A1071" t="s">
        <v>1951</v>
      </c>
      <c r="B1071" t="s">
        <v>1952</v>
      </c>
      <c r="C1071" t="s">
        <v>1619</v>
      </c>
      <c r="D1071" t="s">
        <v>1620</v>
      </c>
      <c r="E1071" t="s">
        <v>1317</v>
      </c>
    </row>
    <row r="1072" spans="1:5" x14ac:dyDescent="0.25">
      <c r="A1072" t="s">
        <v>1951</v>
      </c>
      <c r="B1072" t="s">
        <v>1952</v>
      </c>
      <c r="C1072" t="s">
        <v>1621</v>
      </c>
      <c r="D1072" t="s">
        <v>1622</v>
      </c>
      <c r="E1072" t="s">
        <v>1296</v>
      </c>
    </row>
    <row r="1073" spans="1:5" x14ac:dyDescent="0.25">
      <c r="A1073" t="s">
        <v>1951</v>
      </c>
      <c r="B1073" t="s">
        <v>1952</v>
      </c>
      <c r="C1073" t="s">
        <v>1623</v>
      </c>
      <c r="D1073" t="s">
        <v>1624</v>
      </c>
      <c r="E1073" t="s">
        <v>1309</v>
      </c>
    </row>
    <row r="1074" spans="1:5" x14ac:dyDescent="0.25">
      <c r="A1074" t="s">
        <v>1951</v>
      </c>
      <c r="B1074" t="s">
        <v>1952</v>
      </c>
      <c r="C1074" t="s">
        <v>1625</v>
      </c>
      <c r="D1074" t="s">
        <v>1626</v>
      </c>
      <c r="E1074" t="s">
        <v>1248</v>
      </c>
    </row>
    <row r="1075" spans="1:5" x14ac:dyDescent="0.25">
      <c r="A1075" t="s">
        <v>1951</v>
      </c>
      <c r="B1075" t="s">
        <v>1952</v>
      </c>
      <c r="C1075" t="s">
        <v>1627</v>
      </c>
      <c r="D1075" t="s">
        <v>1628</v>
      </c>
      <c r="E1075" t="s">
        <v>1256</v>
      </c>
    </row>
    <row r="1076" spans="1:5" x14ac:dyDescent="0.25">
      <c r="A1076" t="s">
        <v>1951</v>
      </c>
      <c r="B1076" t="s">
        <v>1952</v>
      </c>
      <c r="C1076" t="s">
        <v>1629</v>
      </c>
      <c r="D1076" t="s">
        <v>1630</v>
      </c>
    </row>
    <row r="1077" spans="1:5" x14ac:dyDescent="0.25">
      <c r="A1077" t="s">
        <v>1951</v>
      </c>
      <c r="B1077" t="s">
        <v>1952</v>
      </c>
      <c r="C1077" t="s">
        <v>1631</v>
      </c>
      <c r="D1077" t="s">
        <v>1632</v>
      </c>
    </row>
    <row r="1078" spans="1:5" x14ac:dyDescent="0.25">
      <c r="A1078" t="s">
        <v>1951</v>
      </c>
      <c r="B1078" t="s">
        <v>1952</v>
      </c>
      <c r="C1078" t="s">
        <v>1633</v>
      </c>
      <c r="D1078" t="s">
        <v>1634</v>
      </c>
    </row>
    <row r="1079" spans="1:5" x14ac:dyDescent="0.25">
      <c r="A1079" t="s">
        <v>1951</v>
      </c>
      <c r="B1079" t="s">
        <v>1952</v>
      </c>
      <c r="C1079" t="s">
        <v>1635</v>
      </c>
      <c r="D1079" t="s">
        <v>1636</v>
      </c>
    </row>
    <row r="1080" spans="1:5" x14ac:dyDescent="0.25">
      <c r="A1080" t="s">
        <v>1951</v>
      </c>
      <c r="B1080" t="s">
        <v>1952</v>
      </c>
      <c r="C1080" t="s">
        <v>1637</v>
      </c>
      <c r="D1080" t="s">
        <v>1638</v>
      </c>
    </row>
    <row r="1081" spans="1:5" x14ac:dyDescent="0.25">
      <c r="A1081" t="s">
        <v>1951</v>
      </c>
      <c r="B1081" t="s">
        <v>1952</v>
      </c>
      <c r="C1081" t="s">
        <v>1639</v>
      </c>
      <c r="D1081" t="s">
        <v>1640</v>
      </c>
    </row>
    <row r="1082" spans="1:5" x14ac:dyDescent="0.25">
      <c r="A1082" t="s">
        <v>1951</v>
      </c>
      <c r="B1082" t="s">
        <v>1952</v>
      </c>
      <c r="C1082" t="s">
        <v>1641</v>
      </c>
      <c r="D1082" t="s">
        <v>1642</v>
      </c>
      <c r="E1082" t="s">
        <v>1315</v>
      </c>
    </row>
    <row r="1083" spans="1:5" x14ac:dyDescent="0.25">
      <c r="A1083" t="s">
        <v>1951</v>
      </c>
      <c r="B1083" t="s">
        <v>1952</v>
      </c>
      <c r="C1083" t="s">
        <v>1643</v>
      </c>
      <c r="D1083" t="s">
        <v>1644</v>
      </c>
      <c r="E1083" t="s">
        <v>1303</v>
      </c>
    </row>
    <row r="1084" spans="1:5" x14ac:dyDescent="0.25">
      <c r="A1084" t="s">
        <v>1951</v>
      </c>
      <c r="B1084" t="s">
        <v>1952</v>
      </c>
      <c r="C1084" t="s">
        <v>1645</v>
      </c>
      <c r="D1084" t="s">
        <v>1646</v>
      </c>
      <c r="E1084" t="s">
        <v>1305</v>
      </c>
    </row>
    <row r="1085" spans="1:5" x14ac:dyDescent="0.25">
      <c r="A1085" t="s">
        <v>1951</v>
      </c>
      <c r="B1085" t="s">
        <v>1952</v>
      </c>
      <c r="C1085" t="s">
        <v>1647</v>
      </c>
      <c r="D1085" t="s">
        <v>1648</v>
      </c>
      <c r="E1085" t="s">
        <v>1300</v>
      </c>
    </row>
    <row r="1086" spans="1:5" x14ac:dyDescent="0.25">
      <c r="A1086" t="s">
        <v>1951</v>
      </c>
      <c r="B1086" t="s">
        <v>1952</v>
      </c>
      <c r="C1086" t="s">
        <v>1649</v>
      </c>
      <c r="D1086" t="s">
        <v>1650</v>
      </c>
      <c r="E1086" t="s">
        <v>1249</v>
      </c>
    </row>
    <row r="1087" spans="1:5" x14ac:dyDescent="0.25">
      <c r="A1087" t="s">
        <v>1951</v>
      </c>
      <c r="B1087" t="s">
        <v>1952</v>
      </c>
      <c r="C1087" t="s">
        <v>1651</v>
      </c>
      <c r="D1087" t="s">
        <v>1652</v>
      </c>
      <c r="E1087" t="s">
        <v>1257</v>
      </c>
    </row>
    <row r="1088" spans="1:5" x14ac:dyDescent="0.25">
      <c r="A1088" t="s">
        <v>1951</v>
      </c>
      <c r="B1088" t="s">
        <v>1952</v>
      </c>
      <c r="C1088" t="s">
        <v>1653</v>
      </c>
      <c r="D1088" t="s">
        <v>1654</v>
      </c>
    </row>
    <row r="1089" spans="1:5" x14ac:dyDescent="0.25">
      <c r="A1089" t="s">
        <v>1951</v>
      </c>
      <c r="B1089" t="s">
        <v>1952</v>
      </c>
      <c r="C1089" t="s">
        <v>1655</v>
      </c>
      <c r="D1089" t="s">
        <v>1656</v>
      </c>
    </row>
    <row r="1090" spans="1:5" x14ac:dyDescent="0.25">
      <c r="A1090" t="s">
        <v>1951</v>
      </c>
      <c r="B1090" t="s">
        <v>1952</v>
      </c>
      <c r="C1090" t="s">
        <v>1657</v>
      </c>
      <c r="D1090" t="s">
        <v>1658</v>
      </c>
    </row>
    <row r="1091" spans="1:5" x14ac:dyDescent="0.25">
      <c r="A1091" t="s">
        <v>1951</v>
      </c>
      <c r="B1091" t="s">
        <v>1952</v>
      </c>
      <c r="C1091" t="s">
        <v>1659</v>
      </c>
      <c r="D1091" t="s">
        <v>1660</v>
      </c>
    </row>
    <row r="1092" spans="1:5" x14ac:dyDescent="0.25">
      <c r="A1092" t="s">
        <v>1951</v>
      </c>
      <c r="B1092" t="s">
        <v>1952</v>
      </c>
      <c r="C1092" t="s">
        <v>1661</v>
      </c>
      <c r="D1092" t="s">
        <v>1662</v>
      </c>
    </row>
    <row r="1093" spans="1:5" x14ac:dyDescent="0.25">
      <c r="A1093" t="s">
        <v>1951</v>
      </c>
      <c r="B1093" t="s">
        <v>1952</v>
      </c>
      <c r="C1093" t="s">
        <v>1663</v>
      </c>
      <c r="D1093" t="s">
        <v>1664</v>
      </c>
    </row>
    <row r="1094" spans="1:5" x14ac:dyDescent="0.25">
      <c r="A1094" t="s">
        <v>1951</v>
      </c>
      <c r="B1094" t="s">
        <v>1952</v>
      </c>
      <c r="C1094" t="s">
        <v>1665</v>
      </c>
      <c r="D1094" t="s">
        <v>1666</v>
      </c>
      <c r="E1094" t="s">
        <v>1316</v>
      </c>
    </row>
    <row r="1095" spans="1:5" x14ac:dyDescent="0.25">
      <c r="A1095" t="s">
        <v>1951</v>
      </c>
      <c r="B1095" t="s">
        <v>1952</v>
      </c>
      <c r="C1095" t="s">
        <v>1667</v>
      </c>
      <c r="D1095" t="s">
        <v>1668</v>
      </c>
      <c r="E1095" t="s">
        <v>1294</v>
      </c>
    </row>
    <row r="1096" spans="1:5" x14ac:dyDescent="0.25">
      <c r="A1096" t="s">
        <v>1951</v>
      </c>
      <c r="B1096" t="s">
        <v>1952</v>
      </c>
      <c r="C1096" t="s">
        <v>1669</v>
      </c>
      <c r="D1096" t="s">
        <v>1670</v>
      </c>
      <c r="E1096" t="s">
        <v>1297</v>
      </c>
    </row>
    <row r="1097" spans="1:5" x14ac:dyDescent="0.25">
      <c r="A1097" t="s">
        <v>1951</v>
      </c>
      <c r="B1097" t="s">
        <v>1952</v>
      </c>
      <c r="C1097" t="s">
        <v>1671</v>
      </c>
      <c r="D1097" t="s">
        <v>1672</v>
      </c>
      <c r="E1097" t="s">
        <v>1301</v>
      </c>
    </row>
    <row r="1098" spans="1:5" x14ac:dyDescent="0.25">
      <c r="A1098" t="s">
        <v>1951</v>
      </c>
      <c r="B1098" t="s">
        <v>1952</v>
      </c>
      <c r="C1098" t="s">
        <v>1673</v>
      </c>
      <c r="D1098" t="s">
        <v>1674</v>
      </c>
      <c r="E1098" t="s">
        <v>1250</v>
      </c>
    </row>
    <row r="1099" spans="1:5" x14ac:dyDescent="0.25">
      <c r="A1099" t="s">
        <v>1951</v>
      </c>
      <c r="B1099" t="s">
        <v>1952</v>
      </c>
      <c r="C1099" t="s">
        <v>1675</v>
      </c>
      <c r="D1099" t="s">
        <v>1676</v>
      </c>
      <c r="E1099" t="s">
        <v>1258</v>
      </c>
    </row>
    <row r="1100" spans="1:5" x14ac:dyDescent="0.25">
      <c r="A1100" t="s">
        <v>1951</v>
      </c>
      <c r="B1100" t="s">
        <v>1952</v>
      </c>
      <c r="C1100" t="s">
        <v>1677</v>
      </c>
      <c r="D1100" t="s">
        <v>1678</v>
      </c>
    </row>
    <row r="1101" spans="1:5" x14ac:dyDescent="0.25">
      <c r="A1101" t="s">
        <v>1951</v>
      </c>
      <c r="B1101" t="s">
        <v>1952</v>
      </c>
      <c r="C1101" t="s">
        <v>1679</v>
      </c>
      <c r="D1101" t="s">
        <v>1680</v>
      </c>
    </row>
    <row r="1102" spans="1:5" x14ac:dyDescent="0.25">
      <c r="A1102" t="s">
        <v>1951</v>
      </c>
      <c r="B1102" t="s">
        <v>1952</v>
      </c>
      <c r="C1102" t="s">
        <v>1681</v>
      </c>
      <c r="D1102" t="s">
        <v>1682</v>
      </c>
    </row>
    <row r="1103" spans="1:5" x14ac:dyDescent="0.25">
      <c r="A1103" t="s">
        <v>1951</v>
      </c>
      <c r="B1103" t="s">
        <v>1952</v>
      </c>
      <c r="C1103" t="s">
        <v>1683</v>
      </c>
      <c r="D1103" t="s">
        <v>1684</v>
      </c>
    </row>
    <row r="1104" spans="1:5" x14ac:dyDescent="0.25">
      <c r="A1104" t="s">
        <v>1951</v>
      </c>
      <c r="B1104" t="s">
        <v>1952</v>
      </c>
      <c r="C1104" t="s">
        <v>1685</v>
      </c>
      <c r="D1104" t="s">
        <v>1686</v>
      </c>
    </row>
    <row r="1105" spans="1:5" x14ac:dyDescent="0.25">
      <c r="A1105" t="s">
        <v>1951</v>
      </c>
      <c r="B1105" t="s">
        <v>1952</v>
      </c>
      <c r="C1105" t="s">
        <v>1687</v>
      </c>
      <c r="D1105" t="s">
        <v>1688</v>
      </c>
    </row>
    <row r="1106" spans="1:5" x14ac:dyDescent="0.25">
      <c r="A1106" t="s">
        <v>1951</v>
      </c>
      <c r="B1106" t="s">
        <v>1952</v>
      </c>
      <c r="C1106" t="s">
        <v>1689</v>
      </c>
      <c r="D1106" t="s">
        <v>1690</v>
      </c>
      <c r="E1106" t="s">
        <v>1953</v>
      </c>
    </row>
    <row r="1107" spans="1:5" x14ac:dyDescent="0.25">
      <c r="A1107" t="s">
        <v>1951</v>
      </c>
      <c r="B1107" t="s">
        <v>1952</v>
      </c>
      <c r="C1107" t="s">
        <v>1691</v>
      </c>
      <c r="D1107" t="s">
        <v>1692</v>
      </c>
      <c r="E1107" t="s">
        <v>1318</v>
      </c>
    </row>
    <row r="1108" spans="1:5" x14ac:dyDescent="0.25">
      <c r="A1108" t="s">
        <v>1951</v>
      </c>
      <c r="B1108" t="s">
        <v>1952</v>
      </c>
      <c r="C1108" t="s">
        <v>1693</v>
      </c>
      <c r="D1108" t="s">
        <v>1694</v>
      </c>
      <c r="E1108" t="s">
        <v>1306</v>
      </c>
    </row>
    <row r="1109" spans="1:5" x14ac:dyDescent="0.25">
      <c r="A1109" t="s">
        <v>1951</v>
      </c>
      <c r="B1109" t="s">
        <v>1952</v>
      </c>
      <c r="C1109" t="s">
        <v>1695</v>
      </c>
      <c r="D1109" t="s">
        <v>1696</v>
      </c>
      <c r="E1109" t="s">
        <v>1243</v>
      </c>
    </row>
    <row r="1110" spans="1:5" x14ac:dyDescent="0.25">
      <c r="A1110" t="s">
        <v>1951</v>
      </c>
      <c r="B1110" t="s">
        <v>1952</v>
      </c>
      <c r="C1110" t="s">
        <v>1697</v>
      </c>
      <c r="D1110" t="s">
        <v>1698</v>
      </c>
      <c r="E1110" t="s">
        <v>1251</v>
      </c>
    </row>
    <row r="1111" spans="1:5" x14ac:dyDescent="0.25">
      <c r="A1111" t="s">
        <v>1951</v>
      </c>
      <c r="B1111" t="s">
        <v>1952</v>
      </c>
      <c r="C1111" t="s">
        <v>1699</v>
      </c>
      <c r="D1111" t="s">
        <v>1700</v>
      </c>
      <c r="E1111" t="s">
        <v>1259</v>
      </c>
    </row>
    <row r="1112" spans="1:5" x14ac:dyDescent="0.25">
      <c r="A1112" t="s">
        <v>1951</v>
      </c>
      <c r="B1112" t="s">
        <v>1952</v>
      </c>
      <c r="C1112" t="s">
        <v>1701</v>
      </c>
      <c r="D1112" t="s">
        <v>1702</v>
      </c>
    </row>
    <row r="1113" spans="1:5" x14ac:dyDescent="0.25">
      <c r="A1113" t="s">
        <v>1951</v>
      </c>
      <c r="B1113" t="s">
        <v>1952</v>
      </c>
      <c r="C1113" t="s">
        <v>1703</v>
      </c>
      <c r="D1113" t="s">
        <v>1704</v>
      </c>
    </row>
    <row r="1114" spans="1:5" x14ac:dyDescent="0.25">
      <c r="A1114" t="s">
        <v>1951</v>
      </c>
      <c r="B1114" t="s">
        <v>1952</v>
      </c>
      <c r="C1114" t="s">
        <v>1705</v>
      </c>
      <c r="D1114" t="s">
        <v>1706</v>
      </c>
    </row>
    <row r="1115" spans="1:5" x14ac:dyDescent="0.25">
      <c r="A1115" t="s">
        <v>1951</v>
      </c>
      <c r="B1115" t="s">
        <v>1952</v>
      </c>
      <c r="C1115" t="s">
        <v>1707</v>
      </c>
      <c r="D1115" t="s">
        <v>1708</v>
      </c>
    </row>
    <row r="1116" spans="1:5" x14ac:dyDescent="0.25">
      <c r="A1116" t="s">
        <v>1951</v>
      </c>
      <c r="B1116" t="s">
        <v>1952</v>
      </c>
      <c r="C1116" t="s">
        <v>1709</v>
      </c>
      <c r="D1116" t="s">
        <v>1710</v>
      </c>
    </row>
    <row r="1117" spans="1:5" x14ac:dyDescent="0.25">
      <c r="A1117" t="s">
        <v>1951</v>
      </c>
      <c r="B1117" t="s">
        <v>1952</v>
      </c>
      <c r="C1117" t="s">
        <v>1711</v>
      </c>
      <c r="D1117" t="s">
        <v>1712</v>
      </c>
    </row>
    <row r="1118" spans="1:5" x14ac:dyDescent="0.25">
      <c r="A1118" t="s">
        <v>1951</v>
      </c>
      <c r="B1118" t="s">
        <v>1952</v>
      </c>
      <c r="C1118" t="s">
        <v>1713</v>
      </c>
      <c r="D1118" t="s">
        <v>1714</v>
      </c>
      <c r="E1118" t="s">
        <v>1302</v>
      </c>
    </row>
    <row r="1119" spans="1:5" x14ac:dyDescent="0.25">
      <c r="A1119" t="s">
        <v>1951</v>
      </c>
      <c r="B1119" t="s">
        <v>1952</v>
      </c>
      <c r="C1119" t="s">
        <v>1715</v>
      </c>
      <c r="D1119" t="s">
        <v>1716</v>
      </c>
      <c r="E1119" t="s">
        <v>1295</v>
      </c>
    </row>
    <row r="1120" spans="1:5" x14ac:dyDescent="0.25">
      <c r="A1120" t="s">
        <v>1951</v>
      </c>
      <c r="B1120" t="s">
        <v>1952</v>
      </c>
      <c r="C1120" t="s">
        <v>1717</v>
      </c>
      <c r="D1120" t="s">
        <v>1718</v>
      </c>
      <c r="E1120" t="s">
        <v>1298</v>
      </c>
    </row>
    <row r="1121" spans="1:5" x14ac:dyDescent="0.25">
      <c r="A1121" t="s">
        <v>1951</v>
      </c>
      <c r="B1121" t="s">
        <v>1952</v>
      </c>
      <c r="C1121" t="s">
        <v>1719</v>
      </c>
      <c r="D1121" t="s">
        <v>1720</v>
      </c>
      <c r="E1121" t="s">
        <v>1244</v>
      </c>
    </row>
    <row r="1122" spans="1:5" x14ac:dyDescent="0.25">
      <c r="A1122" t="s">
        <v>1951</v>
      </c>
      <c r="B1122" t="s">
        <v>1952</v>
      </c>
      <c r="C1122" t="s">
        <v>1721</v>
      </c>
      <c r="D1122" t="s">
        <v>1722</v>
      </c>
      <c r="E1122" t="s">
        <v>1252</v>
      </c>
    </row>
    <row r="1123" spans="1:5" x14ac:dyDescent="0.25">
      <c r="A1123" t="s">
        <v>1951</v>
      </c>
      <c r="B1123" t="s">
        <v>1952</v>
      </c>
      <c r="C1123" t="s">
        <v>1723</v>
      </c>
      <c r="D1123" t="s">
        <v>1724</v>
      </c>
      <c r="E1123" t="s">
        <v>1260</v>
      </c>
    </row>
    <row r="1124" spans="1:5" x14ac:dyDescent="0.25">
      <c r="A1124" t="s">
        <v>1951</v>
      </c>
      <c r="B1124" t="s">
        <v>1952</v>
      </c>
      <c r="C1124" t="s">
        <v>1725</v>
      </c>
      <c r="D1124" t="s">
        <v>1726</v>
      </c>
    </row>
    <row r="1125" spans="1:5" x14ac:dyDescent="0.25">
      <c r="A1125" t="s">
        <v>1951</v>
      </c>
      <c r="B1125" t="s">
        <v>1952</v>
      </c>
      <c r="C1125" t="s">
        <v>1727</v>
      </c>
      <c r="D1125" t="s">
        <v>1728</v>
      </c>
    </row>
    <row r="1126" spans="1:5" x14ac:dyDescent="0.25">
      <c r="A1126" t="s">
        <v>1951</v>
      </c>
      <c r="B1126" t="s">
        <v>1952</v>
      </c>
      <c r="C1126" t="s">
        <v>1729</v>
      </c>
      <c r="D1126" t="s">
        <v>1730</v>
      </c>
    </row>
    <row r="1127" spans="1:5" x14ac:dyDescent="0.25">
      <c r="A1127" t="s">
        <v>1951</v>
      </c>
      <c r="B1127" t="s">
        <v>1952</v>
      </c>
      <c r="C1127" t="s">
        <v>1732</v>
      </c>
      <c r="D1127" t="s">
        <v>1733</v>
      </c>
    </row>
    <row r="1128" spans="1:5" x14ac:dyDescent="0.25">
      <c r="A1128" t="s">
        <v>1951</v>
      </c>
      <c r="B1128" t="s">
        <v>1952</v>
      </c>
      <c r="C1128" t="s">
        <v>1734</v>
      </c>
      <c r="D1128" t="s">
        <v>1735</v>
      </c>
    </row>
    <row r="1129" spans="1:5" x14ac:dyDescent="0.25">
      <c r="A1129" t="s">
        <v>1951</v>
      </c>
      <c r="B1129" t="s">
        <v>1952</v>
      </c>
      <c r="C1129" t="s">
        <v>1736</v>
      </c>
      <c r="D1129" t="s">
        <v>1737</v>
      </c>
    </row>
    <row r="1130" spans="1:5" x14ac:dyDescent="0.25">
      <c r="A1130" t="s">
        <v>1951</v>
      </c>
      <c r="B1130" t="s">
        <v>1952</v>
      </c>
      <c r="C1130" t="s">
        <v>1738</v>
      </c>
      <c r="D1130" t="s">
        <v>1739</v>
      </c>
      <c r="E1130" t="s">
        <v>1310</v>
      </c>
    </row>
    <row r="1131" spans="1:5" x14ac:dyDescent="0.25">
      <c r="A1131" t="s">
        <v>1951</v>
      </c>
      <c r="B1131" t="s">
        <v>1952</v>
      </c>
      <c r="C1131" t="s">
        <v>1740</v>
      </c>
      <c r="D1131" t="s">
        <v>1741</v>
      </c>
      <c r="E1131" t="s">
        <v>1304</v>
      </c>
    </row>
    <row r="1132" spans="1:5" x14ac:dyDescent="0.25">
      <c r="A1132" t="s">
        <v>1951</v>
      </c>
      <c r="B1132" t="s">
        <v>1952</v>
      </c>
      <c r="C1132" t="s">
        <v>1742</v>
      </c>
      <c r="D1132" t="s">
        <v>1743</v>
      </c>
      <c r="E1132" t="s">
        <v>1307</v>
      </c>
    </row>
    <row r="1133" spans="1:5" x14ac:dyDescent="0.25">
      <c r="A1133" t="s">
        <v>1951</v>
      </c>
      <c r="B1133" t="s">
        <v>1952</v>
      </c>
      <c r="C1133" t="s">
        <v>1744</v>
      </c>
      <c r="D1133" t="s">
        <v>1745</v>
      </c>
      <c r="E1133" t="s">
        <v>1245</v>
      </c>
    </row>
    <row r="1134" spans="1:5" x14ac:dyDescent="0.25">
      <c r="A1134" t="s">
        <v>1951</v>
      </c>
      <c r="B1134" t="s">
        <v>1952</v>
      </c>
      <c r="C1134" t="s">
        <v>1746</v>
      </c>
      <c r="D1134" t="s">
        <v>1747</v>
      </c>
      <c r="E1134" t="s">
        <v>1253</v>
      </c>
    </row>
    <row r="1135" spans="1:5" x14ac:dyDescent="0.25">
      <c r="A1135" t="s">
        <v>1951</v>
      </c>
      <c r="B1135" t="s">
        <v>1952</v>
      </c>
      <c r="C1135" t="s">
        <v>1748</v>
      </c>
      <c r="D1135" t="s">
        <v>1749</v>
      </c>
      <c r="E1135" t="s">
        <v>1954</v>
      </c>
    </row>
    <row r="1136" spans="1:5" x14ac:dyDescent="0.25">
      <c r="A1136" t="s">
        <v>1951</v>
      </c>
      <c r="B1136" t="s">
        <v>1952</v>
      </c>
      <c r="C1136" t="s">
        <v>1750</v>
      </c>
      <c r="D1136" t="s">
        <v>1751</v>
      </c>
    </row>
    <row r="1137" spans="1:5" x14ac:dyDescent="0.25">
      <c r="A1137" t="s">
        <v>1951</v>
      </c>
      <c r="B1137" t="s">
        <v>1952</v>
      </c>
      <c r="C1137" t="s">
        <v>1752</v>
      </c>
      <c r="D1137" t="s">
        <v>1753</v>
      </c>
    </row>
    <row r="1138" spans="1:5" x14ac:dyDescent="0.25">
      <c r="A1138" t="s">
        <v>1951</v>
      </c>
      <c r="B1138" t="s">
        <v>1952</v>
      </c>
      <c r="C1138" t="s">
        <v>1754</v>
      </c>
      <c r="D1138" t="s">
        <v>1755</v>
      </c>
    </row>
    <row r="1139" spans="1:5" x14ac:dyDescent="0.25">
      <c r="A1139" t="s">
        <v>1951</v>
      </c>
      <c r="B1139" t="s">
        <v>1952</v>
      </c>
      <c r="C1139" t="s">
        <v>1757</v>
      </c>
      <c r="D1139" t="s">
        <v>1758</v>
      </c>
    </row>
    <row r="1140" spans="1:5" x14ac:dyDescent="0.25">
      <c r="A1140" t="s">
        <v>1951</v>
      </c>
      <c r="B1140" t="s">
        <v>1952</v>
      </c>
      <c r="C1140" t="s">
        <v>1759</v>
      </c>
      <c r="D1140" t="s">
        <v>1760</v>
      </c>
    </row>
    <row r="1141" spans="1:5" x14ac:dyDescent="0.25">
      <c r="A1141" t="s">
        <v>1951</v>
      </c>
      <c r="B1141" t="s">
        <v>1952</v>
      </c>
      <c r="C1141" t="s">
        <v>1761</v>
      </c>
      <c r="D1141" t="s">
        <v>1762</v>
      </c>
    </row>
    <row r="1142" spans="1:5" x14ac:dyDescent="0.25">
      <c r="A1142" t="s">
        <v>1951</v>
      </c>
      <c r="B1142" t="s">
        <v>1952</v>
      </c>
      <c r="C1142" t="s">
        <v>1763</v>
      </c>
      <c r="D1142" t="s">
        <v>1764</v>
      </c>
      <c r="E1142" t="s">
        <v>1312</v>
      </c>
    </row>
    <row r="1143" spans="1:5" x14ac:dyDescent="0.25">
      <c r="A1143" t="s">
        <v>1951</v>
      </c>
      <c r="B1143" t="s">
        <v>1952</v>
      </c>
      <c r="C1143" t="s">
        <v>1765</v>
      </c>
      <c r="D1143" t="s">
        <v>1766</v>
      </c>
      <c r="E1143" t="s">
        <v>1311</v>
      </c>
    </row>
    <row r="1144" spans="1:5" x14ac:dyDescent="0.25">
      <c r="A1144" t="s">
        <v>1951</v>
      </c>
      <c r="B1144" t="s">
        <v>1952</v>
      </c>
      <c r="C1144" t="s">
        <v>1767</v>
      </c>
      <c r="D1144" t="s">
        <v>1768</v>
      </c>
      <c r="E1144" t="s">
        <v>1308</v>
      </c>
    </row>
    <row r="1145" spans="1:5" x14ac:dyDescent="0.25">
      <c r="A1145" t="s">
        <v>1951</v>
      </c>
      <c r="B1145" t="s">
        <v>1952</v>
      </c>
      <c r="C1145" t="s">
        <v>1769</v>
      </c>
      <c r="D1145" t="s">
        <v>1770</v>
      </c>
      <c r="E1145" t="s">
        <v>1246</v>
      </c>
    </row>
    <row r="1146" spans="1:5" x14ac:dyDescent="0.25">
      <c r="A1146" t="s">
        <v>1951</v>
      </c>
      <c r="B1146" t="s">
        <v>1952</v>
      </c>
      <c r="C1146" t="s">
        <v>1771</v>
      </c>
      <c r="D1146" t="s">
        <v>1772</v>
      </c>
      <c r="E1146" t="s">
        <v>1254</v>
      </c>
    </row>
    <row r="1147" spans="1:5" x14ac:dyDescent="0.25">
      <c r="A1147" t="s">
        <v>1951</v>
      </c>
      <c r="B1147" t="s">
        <v>1952</v>
      </c>
      <c r="C1147" t="s">
        <v>1773</v>
      </c>
      <c r="D1147" t="s">
        <v>1774</v>
      </c>
      <c r="E1147" t="s">
        <v>1261</v>
      </c>
    </row>
    <row r="1148" spans="1:5" x14ac:dyDescent="0.25">
      <c r="A1148" t="s">
        <v>1951</v>
      </c>
      <c r="B1148" t="s">
        <v>1952</v>
      </c>
      <c r="C1148" t="s">
        <v>1775</v>
      </c>
      <c r="D1148" t="s">
        <v>1776</v>
      </c>
    </row>
    <row r="1149" spans="1:5" x14ac:dyDescent="0.25">
      <c r="A1149" t="s">
        <v>1951</v>
      </c>
      <c r="B1149" t="s">
        <v>1952</v>
      </c>
      <c r="C1149" t="s">
        <v>1777</v>
      </c>
      <c r="D1149" t="s">
        <v>1778</v>
      </c>
    </row>
    <row r="1150" spans="1:5" x14ac:dyDescent="0.25">
      <c r="A1150" t="s">
        <v>1951</v>
      </c>
      <c r="B1150" t="s">
        <v>1952</v>
      </c>
      <c r="C1150" t="s">
        <v>1779</v>
      </c>
      <c r="D1150" t="s">
        <v>1780</v>
      </c>
    </row>
    <row r="1151" spans="1:5" x14ac:dyDescent="0.25">
      <c r="A1151" t="s">
        <v>1951</v>
      </c>
      <c r="B1151" t="s">
        <v>1952</v>
      </c>
      <c r="C1151" t="s">
        <v>1782</v>
      </c>
      <c r="D1151" t="s">
        <v>1783</v>
      </c>
    </row>
    <row r="1152" spans="1:5" x14ac:dyDescent="0.25">
      <c r="A1152" t="s">
        <v>1951</v>
      </c>
      <c r="B1152" t="s">
        <v>1952</v>
      </c>
      <c r="C1152" t="s">
        <v>1784</v>
      </c>
      <c r="D1152" t="s">
        <v>1785</v>
      </c>
    </row>
    <row r="1153" spans="1:5" x14ac:dyDescent="0.25">
      <c r="A1153" t="s">
        <v>1951</v>
      </c>
      <c r="B1153" t="s">
        <v>1952</v>
      </c>
      <c r="C1153" t="s">
        <v>1786</v>
      </c>
      <c r="D1153" t="s">
        <v>1787</v>
      </c>
    </row>
    <row r="1154" spans="1:5" x14ac:dyDescent="0.25">
      <c r="A1154" t="s">
        <v>1955</v>
      </c>
      <c r="B1154" t="s">
        <v>1956</v>
      </c>
      <c r="C1154" t="s">
        <v>1593</v>
      </c>
      <c r="D1154" t="s">
        <v>1594</v>
      </c>
      <c r="E1154" t="s">
        <v>1374</v>
      </c>
    </row>
    <row r="1155" spans="1:5" x14ac:dyDescent="0.25">
      <c r="A1155" t="s">
        <v>1955</v>
      </c>
      <c r="B1155" t="s">
        <v>1956</v>
      </c>
      <c r="C1155" t="s">
        <v>1595</v>
      </c>
      <c r="D1155" t="s">
        <v>1596</v>
      </c>
      <c r="E1155" t="s">
        <v>1387</v>
      </c>
    </row>
    <row r="1156" spans="1:5" x14ac:dyDescent="0.25">
      <c r="A1156" t="s">
        <v>1955</v>
      </c>
      <c r="B1156" t="s">
        <v>1956</v>
      </c>
      <c r="C1156" t="s">
        <v>1597</v>
      </c>
      <c r="D1156" t="s">
        <v>1598</v>
      </c>
      <c r="E1156" t="s">
        <v>1394</v>
      </c>
    </row>
    <row r="1157" spans="1:5" x14ac:dyDescent="0.25">
      <c r="A1157" t="s">
        <v>1955</v>
      </c>
      <c r="B1157" t="s">
        <v>1956</v>
      </c>
      <c r="C1157" t="s">
        <v>1599</v>
      </c>
      <c r="D1157" t="s">
        <v>1600</v>
      </c>
      <c r="E1157" t="s">
        <v>1401</v>
      </c>
    </row>
    <row r="1158" spans="1:5" x14ac:dyDescent="0.25">
      <c r="A1158" t="s">
        <v>1955</v>
      </c>
      <c r="B1158" t="s">
        <v>1956</v>
      </c>
      <c r="C1158" t="s">
        <v>1601</v>
      </c>
      <c r="D1158" t="s">
        <v>1602</v>
      </c>
      <c r="E1158" t="s">
        <v>1536</v>
      </c>
    </row>
    <row r="1159" spans="1:5" x14ac:dyDescent="0.25">
      <c r="A1159" t="s">
        <v>1955</v>
      </c>
      <c r="B1159" t="s">
        <v>1956</v>
      </c>
      <c r="C1159" t="s">
        <v>1603</v>
      </c>
      <c r="D1159" t="s">
        <v>1604</v>
      </c>
      <c r="E1159" t="s">
        <v>1434</v>
      </c>
    </row>
    <row r="1160" spans="1:5" x14ac:dyDescent="0.25">
      <c r="A1160" t="s">
        <v>1955</v>
      </c>
      <c r="B1160" t="s">
        <v>1956</v>
      </c>
      <c r="C1160" t="s">
        <v>1605</v>
      </c>
      <c r="D1160" t="s">
        <v>1606</v>
      </c>
      <c r="E1160" t="s">
        <v>1512</v>
      </c>
    </row>
    <row r="1161" spans="1:5" x14ac:dyDescent="0.25">
      <c r="A1161" t="s">
        <v>1955</v>
      </c>
      <c r="B1161" t="s">
        <v>1956</v>
      </c>
      <c r="C1161" t="s">
        <v>1607</v>
      </c>
      <c r="D1161" t="s">
        <v>1608</v>
      </c>
      <c r="E1161" t="s">
        <v>1519</v>
      </c>
    </row>
    <row r="1162" spans="1:5" x14ac:dyDescent="0.25">
      <c r="A1162" t="s">
        <v>1955</v>
      </c>
      <c r="B1162" t="s">
        <v>1956</v>
      </c>
      <c r="C1162" t="s">
        <v>1609</v>
      </c>
      <c r="D1162" t="s">
        <v>1610</v>
      </c>
      <c r="E1162" t="s">
        <v>1442</v>
      </c>
    </row>
    <row r="1163" spans="1:5" x14ac:dyDescent="0.25">
      <c r="A1163" t="s">
        <v>1955</v>
      </c>
      <c r="B1163" t="s">
        <v>1956</v>
      </c>
      <c r="C1163" t="s">
        <v>1611</v>
      </c>
      <c r="D1163" t="s">
        <v>1612</v>
      </c>
      <c r="E1163" t="s">
        <v>1449</v>
      </c>
    </row>
    <row r="1164" spans="1:5" x14ac:dyDescent="0.25">
      <c r="A1164" t="s">
        <v>1955</v>
      </c>
      <c r="B1164" t="s">
        <v>1956</v>
      </c>
      <c r="C1164" t="s">
        <v>1613</v>
      </c>
      <c r="D1164" t="s">
        <v>1614</v>
      </c>
      <c r="E1164" t="s">
        <v>1957</v>
      </c>
    </row>
    <row r="1165" spans="1:5" x14ac:dyDescent="0.25">
      <c r="A1165" t="s">
        <v>1955</v>
      </c>
      <c r="B1165" t="s">
        <v>1956</v>
      </c>
      <c r="C1165" t="s">
        <v>1615</v>
      </c>
      <c r="D1165" t="s">
        <v>1616</v>
      </c>
      <c r="E1165" t="s">
        <v>1490</v>
      </c>
    </row>
    <row r="1166" spans="1:5" x14ac:dyDescent="0.25">
      <c r="A1166" t="s">
        <v>1955</v>
      </c>
      <c r="B1166" t="s">
        <v>1956</v>
      </c>
      <c r="C1166" t="s">
        <v>1617</v>
      </c>
      <c r="D1166" t="s">
        <v>1618</v>
      </c>
      <c r="E1166" t="s">
        <v>1375</v>
      </c>
    </row>
    <row r="1167" spans="1:5" x14ac:dyDescent="0.25">
      <c r="A1167" t="s">
        <v>1955</v>
      </c>
      <c r="B1167" t="s">
        <v>1956</v>
      </c>
      <c r="C1167" t="s">
        <v>1619</v>
      </c>
      <c r="D1167" t="s">
        <v>1620</v>
      </c>
      <c r="E1167" t="s">
        <v>1388</v>
      </c>
    </row>
    <row r="1168" spans="1:5" x14ac:dyDescent="0.25">
      <c r="A1168" t="s">
        <v>1955</v>
      </c>
      <c r="B1168" t="s">
        <v>1956</v>
      </c>
      <c r="C1168" t="s">
        <v>1621</v>
      </c>
      <c r="D1168" t="s">
        <v>1622</v>
      </c>
      <c r="E1168" t="s">
        <v>1958</v>
      </c>
    </row>
    <row r="1169" spans="1:5" x14ac:dyDescent="0.25">
      <c r="A1169" t="s">
        <v>1955</v>
      </c>
      <c r="B1169" t="s">
        <v>1956</v>
      </c>
      <c r="C1169" t="s">
        <v>1623</v>
      </c>
      <c r="D1169" t="s">
        <v>1624</v>
      </c>
      <c r="E1169" t="s">
        <v>1402</v>
      </c>
    </row>
    <row r="1170" spans="1:5" x14ac:dyDescent="0.25">
      <c r="A1170" t="s">
        <v>1955</v>
      </c>
      <c r="B1170" t="s">
        <v>1956</v>
      </c>
      <c r="C1170" t="s">
        <v>1625</v>
      </c>
      <c r="D1170" t="s">
        <v>1626</v>
      </c>
      <c r="E1170" t="s">
        <v>1537</v>
      </c>
    </row>
    <row r="1171" spans="1:5" x14ac:dyDescent="0.25">
      <c r="A1171" t="s">
        <v>1955</v>
      </c>
      <c r="B1171" t="s">
        <v>1956</v>
      </c>
      <c r="C1171" t="s">
        <v>1627</v>
      </c>
      <c r="D1171" t="s">
        <v>1628</v>
      </c>
      <c r="E1171" t="s">
        <v>1435</v>
      </c>
    </row>
    <row r="1172" spans="1:5" x14ac:dyDescent="0.25">
      <c r="A1172" t="s">
        <v>1955</v>
      </c>
      <c r="B1172" t="s">
        <v>1956</v>
      </c>
      <c r="C1172" t="s">
        <v>1629</v>
      </c>
      <c r="D1172" t="s">
        <v>1630</v>
      </c>
      <c r="E1172" t="s">
        <v>1513</v>
      </c>
    </row>
    <row r="1173" spans="1:5" x14ac:dyDescent="0.25">
      <c r="A1173" t="s">
        <v>1955</v>
      </c>
      <c r="B1173" t="s">
        <v>1956</v>
      </c>
      <c r="C1173" t="s">
        <v>1631</v>
      </c>
      <c r="D1173" t="s">
        <v>1632</v>
      </c>
      <c r="E1173" t="s">
        <v>1520</v>
      </c>
    </row>
    <row r="1174" spans="1:5" x14ac:dyDescent="0.25">
      <c r="A1174" t="s">
        <v>1955</v>
      </c>
      <c r="B1174" t="s">
        <v>1956</v>
      </c>
      <c r="C1174" t="s">
        <v>1633</v>
      </c>
      <c r="D1174" t="s">
        <v>1634</v>
      </c>
      <c r="E1174" t="s">
        <v>1443</v>
      </c>
    </row>
    <row r="1175" spans="1:5" x14ac:dyDescent="0.25">
      <c r="A1175" t="s">
        <v>1955</v>
      </c>
      <c r="B1175" t="s">
        <v>1956</v>
      </c>
      <c r="C1175" t="s">
        <v>1635</v>
      </c>
      <c r="D1175" t="s">
        <v>1636</v>
      </c>
      <c r="E1175" t="s">
        <v>1450</v>
      </c>
    </row>
    <row r="1176" spans="1:5" x14ac:dyDescent="0.25">
      <c r="A1176" t="s">
        <v>1955</v>
      </c>
      <c r="B1176" t="s">
        <v>1956</v>
      </c>
      <c r="C1176" t="s">
        <v>1637</v>
      </c>
      <c r="D1176" t="s">
        <v>1638</v>
      </c>
      <c r="E1176" t="s">
        <v>1455</v>
      </c>
    </row>
    <row r="1177" spans="1:5" x14ac:dyDescent="0.25">
      <c r="A1177" t="s">
        <v>1955</v>
      </c>
      <c r="B1177" t="s">
        <v>1956</v>
      </c>
      <c r="C1177" t="s">
        <v>1639</v>
      </c>
      <c r="D1177" t="s">
        <v>1640</v>
      </c>
      <c r="E1177" t="s">
        <v>1491</v>
      </c>
    </row>
    <row r="1178" spans="1:5" x14ac:dyDescent="0.25">
      <c r="A1178" t="s">
        <v>1955</v>
      </c>
      <c r="B1178" t="s">
        <v>1956</v>
      </c>
      <c r="C1178" t="s">
        <v>1641</v>
      </c>
      <c r="D1178" t="s">
        <v>1642</v>
      </c>
      <c r="E1178" t="s">
        <v>1376</v>
      </c>
    </row>
    <row r="1179" spans="1:5" x14ac:dyDescent="0.25">
      <c r="A1179" t="s">
        <v>1955</v>
      </c>
      <c r="B1179" t="s">
        <v>1956</v>
      </c>
      <c r="C1179" t="s">
        <v>1643</v>
      </c>
      <c r="D1179" t="s">
        <v>1644</v>
      </c>
      <c r="E1179" t="s">
        <v>1389</v>
      </c>
    </row>
    <row r="1180" spans="1:5" x14ac:dyDescent="0.25">
      <c r="A1180" t="s">
        <v>1955</v>
      </c>
      <c r="B1180" t="s">
        <v>1956</v>
      </c>
      <c r="C1180" t="s">
        <v>1645</v>
      </c>
      <c r="D1180" t="s">
        <v>1646</v>
      </c>
      <c r="E1180" t="s">
        <v>1395</v>
      </c>
    </row>
    <row r="1181" spans="1:5" x14ac:dyDescent="0.25">
      <c r="A1181" t="s">
        <v>1955</v>
      </c>
      <c r="B1181" t="s">
        <v>1956</v>
      </c>
      <c r="C1181" t="s">
        <v>1647</v>
      </c>
      <c r="D1181" t="s">
        <v>1648</v>
      </c>
      <c r="E1181" t="s">
        <v>1403</v>
      </c>
    </row>
    <row r="1182" spans="1:5" x14ac:dyDescent="0.25">
      <c r="A1182" t="s">
        <v>1955</v>
      </c>
      <c r="B1182" t="s">
        <v>1956</v>
      </c>
      <c r="C1182" t="s">
        <v>1649</v>
      </c>
      <c r="D1182" t="s">
        <v>1650</v>
      </c>
      <c r="E1182" t="s">
        <v>1538</v>
      </c>
    </row>
    <row r="1183" spans="1:5" x14ac:dyDescent="0.25">
      <c r="A1183" t="s">
        <v>1955</v>
      </c>
      <c r="B1183" t="s">
        <v>1956</v>
      </c>
      <c r="C1183" t="s">
        <v>1651</v>
      </c>
      <c r="D1183" t="s">
        <v>1652</v>
      </c>
      <c r="E1183" t="s">
        <v>1436</v>
      </c>
    </row>
    <row r="1184" spans="1:5" x14ac:dyDescent="0.25">
      <c r="A1184" t="s">
        <v>1955</v>
      </c>
      <c r="B1184" t="s">
        <v>1956</v>
      </c>
      <c r="C1184" t="s">
        <v>1653</v>
      </c>
      <c r="D1184" t="s">
        <v>1654</v>
      </c>
      <c r="E1184" t="s">
        <v>1514</v>
      </c>
    </row>
    <row r="1185" spans="1:5" x14ac:dyDescent="0.25">
      <c r="A1185" t="s">
        <v>1955</v>
      </c>
      <c r="B1185" t="s">
        <v>1956</v>
      </c>
      <c r="C1185" t="s">
        <v>1655</v>
      </c>
      <c r="D1185" t="s">
        <v>1656</v>
      </c>
      <c r="E1185" t="s">
        <v>1500</v>
      </c>
    </row>
    <row r="1186" spans="1:5" x14ac:dyDescent="0.25">
      <c r="A1186" t="s">
        <v>1955</v>
      </c>
      <c r="B1186" t="s">
        <v>1956</v>
      </c>
      <c r="C1186" t="s">
        <v>1657</v>
      </c>
      <c r="D1186" t="s">
        <v>1658</v>
      </c>
      <c r="E1186" t="s">
        <v>1959</v>
      </c>
    </row>
    <row r="1187" spans="1:5" x14ac:dyDescent="0.25">
      <c r="A1187" t="s">
        <v>1955</v>
      </c>
      <c r="B1187" t="s">
        <v>1956</v>
      </c>
      <c r="C1187" t="s">
        <v>1659</v>
      </c>
      <c r="D1187" t="s">
        <v>1660</v>
      </c>
      <c r="E1187" t="s">
        <v>1451</v>
      </c>
    </row>
    <row r="1188" spans="1:5" x14ac:dyDescent="0.25">
      <c r="A1188" t="s">
        <v>1955</v>
      </c>
      <c r="B1188" t="s">
        <v>1956</v>
      </c>
      <c r="C1188" t="s">
        <v>1661</v>
      </c>
      <c r="D1188" t="s">
        <v>1662</v>
      </c>
      <c r="E1188" t="s">
        <v>1456</v>
      </c>
    </row>
    <row r="1189" spans="1:5" x14ac:dyDescent="0.25">
      <c r="A1189" t="s">
        <v>1955</v>
      </c>
      <c r="B1189" t="s">
        <v>1956</v>
      </c>
      <c r="C1189" t="s">
        <v>1663</v>
      </c>
      <c r="D1189" t="s">
        <v>1664</v>
      </c>
      <c r="E1189" t="s">
        <v>1492</v>
      </c>
    </row>
    <row r="1190" spans="1:5" x14ac:dyDescent="0.25">
      <c r="A1190" t="s">
        <v>1955</v>
      </c>
      <c r="B1190" t="s">
        <v>1956</v>
      </c>
      <c r="C1190" t="s">
        <v>1665</v>
      </c>
      <c r="D1190" t="s">
        <v>1666</v>
      </c>
      <c r="E1190" t="s">
        <v>1377</v>
      </c>
    </row>
    <row r="1191" spans="1:5" x14ac:dyDescent="0.25">
      <c r="A1191" t="s">
        <v>1955</v>
      </c>
      <c r="B1191" t="s">
        <v>1956</v>
      </c>
      <c r="C1191" t="s">
        <v>1667</v>
      </c>
      <c r="D1191" t="s">
        <v>1668</v>
      </c>
      <c r="E1191" t="s">
        <v>1390</v>
      </c>
    </row>
    <row r="1192" spans="1:5" x14ac:dyDescent="0.25">
      <c r="A1192" t="s">
        <v>1955</v>
      </c>
      <c r="B1192" t="s">
        <v>1956</v>
      </c>
      <c r="C1192" t="s">
        <v>1669</v>
      </c>
      <c r="D1192" t="s">
        <v>1670</v>
      </c>
      <c r="E1192" t="s">
        <v>1396</v>
      </c>
    </row>
    <row r="1193" spans="1:5" x14ac:dyDescent="0.25">
      <c r="A1193" t="s">
        <v>1955</v>
      </c>
      <c r="B1193" t="s">
        <v>1956</v>
      </c>
      <c r="C1193" t="s">
        <v>1671</v>
      </c>
      <c r="D1193" t="s">
        <v>1672</v>
      </c>
      <c r="E1193" t="s">
        <v>1404</v>
      </c>
    </row>
    <row r="1194" spans="1:5" x14ac:dyDescent="0.25">
      <c r="A1194" t="s">
        <v>1955</v>
      </c>
      <c r="B1194" t="s">
        <v>1956</v>
      </c>
      <c r="C1194" t="s">
        <v>1673</v>
      </c>
      <c r="D1194" t="s">
        <v>1674</v>
      </c>
      <c r="E1194" t="s">
        <v>1539</v>
      </c>
    </row>
    <row r="1195" spans="1:5" x14ac:dyDescent="0.25">
      <c r="A1195" t="s">
        <v>1955</v>
      </c>
      <c r="B1195" t="s">
        <v>1956</v>
      </c>
      <c r="C1195" t="s">
        <v>1675</v>
      </c>
      <c r="D1195" t="s">
        <v>1676</v>
      </c>
      <c r="E1195" t="s">
        <v>1507</v>
      </c>
    </row>
    <row r="1196" spans="1:5" x14ac:dyDescent="0.25">
      <c r="A1196" t="s">
        <v>1955</v>
      </c>
      <c r="B1196" t="s">
        <v>1956</v>
      </c>
      <c r="C1196" t="s">
        <v>1677</v>
      </c>
      <c r="D1196" t="s">
        <v>1678</v>
      </c>
      <c r="E1196" t="s">
        <v>1515</v>
      </c>
    </row>
    <row r="1197" spans="1:5" x14ac:dyDescent="0.25">
      <c r="A1197" t="s">
        <v>1955</v>
      </c>
      <c r="B1197" t="s">
        <v>1956</v>
      </c>
      <c r="C1197" t="s">
        <v>1679</v>
      </c>
      <c r="D1197" t="s">
        <v>1680</v>
      </c>
      <c r="E1197" t="s">
        <v>1501</v>
      </c>
    </row>
    <row r="1198" spans="1:5" x14ac:dyDescent="0.25">
      <c r="A1198" t="s">
        <v>1955</v>
      </c>
      <c r="B1198" t="s">
        <v>1956</v>
      </c>
      <c r="C1198" t="s">
        <v>1681</v>
      </c>
      <c r="D1198" t="s">
        <v>1682</v>
      </c>
      <c r="E1198" t="s">
        <v>1444</v>
      </c>
    </row>
    <row r="1199" spans="1:5" x14ac:dyDescent="0.25">
      <c r="A1199" t="s">
        <v>1955</v>
      </c>
      <c r="B1199" t="s">
        <v>1956</v>
      </c>
      <c r="C1199" t="s">
        <v>1683</v>
      </c>
      <c r="D1199" t="s">
        <v>1684</v>
      </c>
      <c r="E1199" t="s">
        <v>1452</v>
      </c>
    </row>
    <row r="1200" spans="1:5" x14ac:dyDescent="0.25">
      <c r="A1200" t="s">
        <v>1955</v>
      </c>
      <c r="B1200" t="s">
        <v>1956</v>
      </c>
      <c r="C1200" t="s">
        <v>1685</v>
      </c>
      <c r="D1200" t="s">
        <v>1686</v>
      </c>
      <c r="E1200" t="s">
        <v>1457</v>
      </c>
    </row>
    <row r="1201" spans="1:5" x14ac:dyDescent="0.25">
      <c r="A1201" t="s">
        <v>1955</v>
      </c>
      <c r="B1201" t="s">
        <v>1956</v>
      </c>
      <c r="C1201" t="s">
        <v>1687</v>
      </c>
      <c r="D1201" t="s">
        <v>1688</v>
      </c>
      <c r="E1201" t="s">
        <v>1493</v>
      </c>
    </row>
    <row r="1202" spans="1:5" x14ac:dyDescent="0.25">
      <c r="A1202" t="s">
        <v>1955</v>
      </c>
      <c r="B1202" t="s">
        <v>1956</v>
      </c>
      <c r="C1202" t="s">
        <v>1689</v>
      </c>
      <c r="D1202" t="s">
        <v>1690</v>
      </c>
      <c r="E1202" t="s">
        <v>1378</v>
      </c>
    </row>
    <row r="1203" spans="1:5" x14ac:dyDescent="0.25">
      <c r="A1203" t="s">
        <v>1955</v>
      </c>
      <c r="B1203" t="s">
        <v>1956</v>
      </c>
      <c r="C1203" t="s">
        <v>1691</v>
      </c>
      <c r="D1203" t="s">
        <v>1692</v>
      </c>
      <c r="E1203" t="s">
        <v>1391</v>
      </c>
    </row>
    <row r="1204" spans="1:5" x14ac:dyDescent="0.25">
      <c r="A1204" t="s">
        <v>1955</v>
      </c>
      <c r="B1204" t="s">
        <v>1956</v>
      </c>
      <c r="C1204" t="s">
        <v>1693</v>
      </c>
      <c r="D1204" t="s">
        <v>1694</v>
      </c>
      <c r="E1204" t="s">
        <v>1397</v>
      </c>
    </row>
    <row r="1205" spans="1:5" x14ac:dyDescent="0.25">
      <c r="A1205" t="s">
        <v>1955</v>
      </c>
      <c r="B1205" t="s">
        <v>1956</v>
      </c>
      <c r="C1205" t="s">
        <v>1695</v>
      </c>
      <c r="D1205" t="s">
        <v>1696</v>
      </c>
      <c r="E1205" t="s">
        <v>1405</v>
      </c>
    </row>
    <row r="1206" spans="1:5" x14ac:dyDescent="0.25">
      <c r="A1206" t="s">
        <v>1955</v>
      </c>
      <c r="B1206" t="s">
        <v>1956</v>
      </c>
      <c r="C1206" t="s">
        <v>1697</v>
      </c>
      <c r="D1206" t="s">
        <v>1698</v>
      </c>
      <c r="E1206" t="s">
        <v>1540</v>
      </c>
    </row>
    <row r="1207" spans="1:5" x14ac:dyDescent="0.25">
      <c r="A1207" t="s">
        <v>1955</v>
      </c>
      <c r="B1207" t="s">
        <v>1956</v>
      </c>
      <c r="C1207" t="s">
        <v>1699</v>
      </c>
      <c r="D1207" t="s">
        <v>1700</v>
      </c>
      <c r="E1207" t="s">
        <v>1508</v>
      </c>
    </row>
    <row r="1208" spans="1:5" x14ac:dyDescent="0.25">
      <c r="A1208" t="s">
        <v>1955</v>
      </c>
      <c r="B1208" t="s">
        <v>1956</v>
      </c>
      <c r="C1208" t="s">
        <v>1701</v>
      </c>
      <c r="D1208" t="s">
        <v>1702</v>
      </c>
      <c r="E1208" t="s">
        <v>1516</v>
      </c>
    </row>
    <row r="1209" spans="1:5" x14ac:dyDescent="0.25">
      <c r="A1209" t="s">
        <v>1955</v>
      </c>
      <c r="B1209" t="s">
        <v>1956</v>
      </c>
      <c r="C1209" t="s">
        <v>1703</v>
      </c>
      <c r="D1209" t="s">
        <v>1704</v>
      </c>
      <c r="E1209" t="s">
        <v>1502</v>
      </c>
    </row>
    <row r="1210" spans="1:5" x14ac:dyDescent="0.25">
      <c r="A1210" t="s">
        <v>1955</v>
      </c>
      <c r="B1210" t="s">
        <v>1956</v>
      </c>
      <c r="C1210" t="s">
        <v>1705</v>
      </c>
      <c r="D1210" t="s">
        <v>1706</v>
      </c>
      <c r="E1210" t="s">
        <v>1445</v>
      </c>
    </row>
    <row r="1211" spans="1:5" x14ac:dyDescent="0.25">
      <c r="A1211" t="s">
        <v>1955</v>
      </c>
      <c r="B1211" t="s">
        <v>1956</v>
      </c>
      <c r="C1211" t="s">
        <v>1707</v>
      </c>
      <c r="D1211" t="s">
        <v>1708</v>
      </c>
      <c r="E1211" t="s">
        <v>1453</v>
      </c>
    </row>
    <row r="1212" spans="1:5" x14ac:dyDescent="0.25">
      <c r="A1212" t="s">
        <v>1955</v>
      </c>
      <c r="B1212" t="s">
        <v>1956</v>
      </c>
      <c r="C1212" t="s">
        <v>1709</v>
      </c>
      <c r="D1212" t="s">
        <v>1710</v>
      </c>
      <c r="E1212" t="s">
        <v>1458</v>
      </c>
    </row>
    <row r="1213" spans="1:5" x14ac:dyDescent="0.25">
      <c r="A1213" t="s">
        <v>1955</v>
      </c>
      <c r="B1213" t="s">
        <v>1956</v>
      </c>
      <c r="C1213" t="s">
        <v>1711</v>
      </c>
      <c r="D1213" t="s">
        <v>1712</v>
      </c>
      <c r="E1213" t="s">
        <v>1494</v>
      </c>
    </row>
    <row r="1214" spans="1:5" x14ac:dyDescent="0.25">
      <c r="A1214" t="s">
        <v>1955</v>
      </c>
      <c r="B1214" t="s">
        <v>1956</v>
      </c>
      <c r="C1214" t="s">
        <v>1713</v>
      </c>
      <c r="D1214" t="s">
        <v>1714</v>
      </c>
      <c r="E1214" t="s">
        <v>1379</v>
      </c>
    </row>
    <row r="1215" spans="1:5" x14ac:dyDescent="0.25">
      <c r="A1215" t="s">
        <v>1955</v>
      </c>
      <c r="B1215" t="s">
        <v>1956</v>
      </c>
      <c r="C1215" t="s">
        <v>1715</v>
      </c>
      <c r="D1215" t="s">
        <v>1716</v>
      </c>
      <c r="E1215" t="s">
        <v>1392</v>
      </c>
    </row>
    <row r="1216" spans="1:5" x14ac:dyDescent="0.25">
      <c r="A1216" t="s">
        <v>1955</v>
      </c>
      <c r="B1216" t="s">
        <v>1956</v>
      </c>
      <c r="C1216" t="s">
        <v>1717</v>
      </c>
      <c r="D1216" t="s">
        <v>1718</v>
      </c>
      <c r="E1216" t="s">
        <v>1398</v>
      </c>
    </row>
    <row r="1217" spans="1:5" x14ac:dyDescent="0.25">
      <c r="A1217" t="s">
        <v>1955</v>
      </c>
      <c r="B1217" t="s">
        <v>1956</v>
      </c>
      <c r="C1217" t="s">
        <v>1719</v>
      </c>
      <c r="D1217" t="s">
        <v>1720</v>
      </c>
      <c r="E1217" t="s">
        <v>1406</v>
      </c>
    </row>
    <row r="1218" spans="1:5" x14ac:dyDescent="0.25">
      <c r="A1218" t="s">
        <v>1955</v>
      </c>
      <c r="B1218" t="s">
        <v>1956</v>
      </c>
      <c r="C1218" t="s">
        <v>1721</v>
      </c>
      <c r="D1218" t="s">
        <v>1722</v>
      </c>
      <c r="E1218" t="s">
        <v>1541</v>
      </c>
    </row>
    <row r="1219" spans="1:5" x14ac:dyDescent="0.25">
      <c r="A1219" t="s">
        <v>1955</v>
      </c>
      <c r="B1219" t="s">
        <v>1956</v>
      </c>
      <c r="C1219" t="s">
        <v>1723</v>
      </c>
      <c r="D1219" t="s">
        <v>1724</v>
      </c>
      <c r="E1219" t="s">
        <v>1509</v>
      </c>
    </row>
    <row r="1220" spans="1:5" x14ac:dyDescent="0.25">
      <c r="A1220" t="s">
        <v>1955</v>
      </c>
      <c r="B1220" t="s">
        <v>1956</v>
      </c>
      <c r="C1220" t="s">
        <v>1725</v>
      </c>
      <c r="D1220" t="s">
        <v>1726</v>
      </c>
      <c r="E1220" t="s">
        <v>1517</v>
      </c>
    </row>
    <row r="1221" spans="1:5" x14ac:dyDescent="0.25">
      <c r="A1221" t="s">
        <v>1955</v>
      </c>
      <c r="B1221" t="s">
        <v>1956</v>
      </c>
      <c r="C1221" t="s">
        <v>1727</v>
      </c>
      <c r="D1221" t="s">
        <v>1728</v>
      </c>
      <c r="E1221" t="s">
        <v>1503</v>
      </c>
    </row>
    <row r="1222" spans="1:5" x14ac:dyDescent="0.25">
      <c r="A1222" t="s">
        <v>1955</v>
      </c>
      <c r="B1222" t="s">
        <v>1956</v>
      </c>
      <c r="C1222" t="s">
        <v>1729</v>
      </c>
      <c r="D1222" t="s">
        <v>1730</v>
      </c>
      <c r="E1222" t="s">
        <v>1446</v>
      </c>
    </row>
    <row r="1223" spans="1:5" x14ac:dyDescent="0.25">
      <c r="A1223" t="s">
        <v>1955</v>
      </c>
      <c r="B1223" t="s">
        <v>1956</v>
      </c>
      <c r="C1223" t="s">
        <v>1732</v>
      </c>
      <c r="D1223" t="s">
        <v>1733</v>
      </c>
      <c r="E1223" t="s">
        <v>1454</v>
      </c>
    </row>
    <row r="1224" spans="1:5" x14ac:dyDescent="0.25">
      <c r="A1224" t="s">
        <v>1955</v>
      </c>
      <c r="B1224" t="s">
        <v>1956</v>
      </c>
      <c r="C1224" t="s">
        <v>1734</v>
      </c>
      <c r="D1224" t="s">
        <v>1735</v>
      </c>
      <c r="E1224" t="s">
        <v>1960</v>
      </c>
    </row>
    <row r="1225" spans="1:5" x14ac:dyDescent="0.25">
      <c r="A1225" t="s">
        <v>1955</v>
      </c>
      <c r="B1225" t="s">
        <v>1956</v>
      </c>
      <c r="C1225" t="s">
        <v>1736</v>
      </c>
      <c r="D1225" t="s">
        <v>1737</v>
      </c>
      <c r="E1225" t="s">
        <v>1495</v>
      </c>
    </row>
    <row r="1226" spans="1:5" x14ac:dyDescent="0.25">
      <c r="A1226" t="s">
        <v>1955</v>
      </c>
      <c r="B1226" t="s">
        <v>1956</v>
      </c>
      <c r="C1226" t="s">
        <v>1738</v>
      </c>
      <c r="D1226" t="s">
        <v>1739</v>
      </c>
      <c r="E1226" t="s">
        <v>1385</v>
      </c>
    </row>
    <row r="1227" spans="1:5" x14ac:dyDescent="0.25">
      <c r="A1227" t="s">
        <v>1955</v>
      </c>
      <c r="B1227" t="s">
        <v>1956</v>
      </c>
      <c r="C1227" t="s">
        <v>1740</v>
      </c>
      <c r="D1227" t="s">
        <v>1741</v>
      </c>
      <c r="E1227" t="s">
        <v>1393</v>
      </c>
    </row>
    <row r="1228" spans="1:5" x14ac:dyDescent="0.25">
      <c r="A1228" t="s">
        <v>1955</v>
      </c>
      <c r="B1228" t="s">
        <v>1956</v>
      </c>
      <c r="C1228" t="s">
        <v>1742</v>
      </c>
      <c r="D1228" t="s">
        <v>1743</v>
      </c>
      <c r="E1228" t="s">
        <v>1399</v>
      </c>
    </row>
    <row r="1229" spans="1:5" x14ac:dyDescent="0.25">
      <c r="A1229" t="s">
        <v>1955</v>
      </c>
      <c r="B1229" t="s">
        <v>1956</v>
      </c>
      <c r="C1229" t="s">
        <v>1744</v>
      </c>
      <c r="D1229" t="s">
        <v>1745</v>
      </c>
      <c r="E1229" t="s">
        <v>1961</v>
      </c>
    </row>
    <row r="1230" spans="1:5" x14ac:dyDescent="0.25">
      <c r="A1230" t="s">
        <v>1955</v>
      </c>
      <c r="B1230" t="s">
        <v>1956</v>
      </c>
      <c r="C1230" t="s">
        <v>1746</v>
      </c>
      <c r="D1230" t="s">
        <v>1747</v>
      </c>
      <c r="E1230" t="s">
        <v>1432</v>
      </c>
    </row>
    <row r="1231" spans="1:5" x14ac:dyDescent="0.25">
      <c r="A1231" t="s">
        <v>1955</v>
      </c>
      <c r="B1231" t="s">
        <v>1956</v>
      </c>
      <c r="C1231" t="s">
        <v>1748</v>
      </c>
      <c r="D1231" t="s">
        <v>1749</v>
      </c>
      <c r="E1231" t="s">
        <v>1510</v>
      </c>
    </row>
    <row r="1232" spans="1:5" x14ac:dyDescent="0.25">
      <c r="A1232" t="s">
        <v>1955</v>
      </c>
      <c r="B1232" t="s">
        <v>1956</v>
      </c>
      <c r="C1232" t="s">
        <v>1750</v>
      </c>
      <c r="D1232" t="s">
        <v>1751</v>
      </c>
      <c r="E1232" t="s">
        <v>1962</v>
      </c>
    </row>
    <row r="1233" spans="1:5" x14ac:dyDescent="0.25">
      <c r="A1233" t="s">
        <v>1955</v>
      </c>
      <c r="B1233" t="s">
        <v>1956</v>
      </c>
      <c r="C1233" t="s">
        <v>1752</v>
      </c>
      <c r="D1233" t="s">
        <v>1753</v>
      </c>
      <c r="E1233" t="s">
        <v>842</v>
      </c>
    </row>
    <row r="1234" spans="1:5" x14ac:dyDescent="0.25">
      <c r="A1234" t="s">
        <v>1955</v>
      </c>
      <c r="B1234" t="s">
        <v>1956</v>
      </c>
      <c r="C1234" t="s">
        <v>1754</v>
      </c>
      <c r="D1234" t="s">
        <v>1755</v>
      </c>
      <c r="E1234" t="s">
        <v>1447</v>
      </c>
    </row>
    <row r="1235" spans="1:5" x14ac:dyDescent="0.25">
      <c r="A1235" t="s">
        <v>1955</v>
      </c>
      <c r="B1235" t="s">
        <v>1956</v>
      </c>
      <c r="C1235" t="s">
        <v>1757</v>
      </c>
      <c r="D1235" t="s">
        <v>1758</v>
      </c>
      <c r="E1235" t="s">
        <v>1963</v>
      </c>
    </row>
    <row r="1236" spans="1:5" x14ac:dyDescent="0.25">
      <c r="A1236" t="s">
        <v>1955</v>
      </c>
      <c r="B1236" t="s">
        <v>1956</v>
      </c>
      <c r="C1236" t="s">
        <v>1759</v>
      </c>
      <c r="D1236" t="s">
        <v>1760</v>
      </c>
      <c r="E1236" t="s">
        <v>1488</v>
      </c>
    </row>
    <row r="1237" spans="1:5" x14ac:dyDescent="0.25">
      <c r="A1237" t="s">
        <v>1955</v>
      </c>
      <c r="B1237" t="s">
        <v>1956</v>
      </c>
      <c r="C1237" t="s">
        <v>1761</v>
      </c>
      <c r="D1237" t="s">
        <v>1762</v>
      </c>
      <c r="E1237" t="s">
        <v>1496</v>
      </c>
    </row>
    <row r="1238" spans="1:5" x14ac:dyDescent="0.25">
      <c r="A1238" t="s">
        <v>1955</v>
      </c>
      <c r="B1238" t="s">
        <v>1956</v>
      </c>
      <c r="C1238" t="s">
        <v>1763</v>
      </c>
      <c r="D1238" t="s">
        <v>1764</v>
      </c>
      <c r="E1238" t="s">
        <v>1386</v>
      </c>
    </row>
    <row r="1239" spans="1:5" x14ac:dyDescent="0.25">
      <c r="A1239" t="s">
        <v>1955</v>
      </c>
      <c r="B1239" t="s">
        <v>1956</v>
      </c>
      <c r="C1239" t="s">
        <v>1765</v>
      </c>
      <c r="D1239" t="s">
        <v>1766</v>
      </c>
      <c r="E1239" t="s">
        <v>1964</v>
      </c>
    </row>
    <row r="1240" spans="1:5" x14ac:dyDescent="0.25">
      <c r="A1240" t="s">
        <v>1955</v>
      </c>
      <c r="B1240" t="s">
        <v>1956</v>
      </c>
      <c r="C1240" t="s">
        <v>1767</v>
      </c>
      <c r="D1240" t="s">
        <v>1768</v>
      </c>
      <c r="E1240" t="s">
        <v>1400</v>
      </c>
    </row>
    <row r="1241" spans="1:5" x14ac:dyDescent="0.25">
      <c r="A1241" t="s">
        <v>1955</v>
      </c>
      <c r="B1241" t="s">
        <v>1956</v>
      </c>
      <c r="C1241" t="s">
        <v>1769</v>
      </c>
      <c r="D1241" t="s">
        <v>1770</v>
      </c>
      <c r="E1241" t="s">
        <v>1535</v>
      </c>
    </row>
    <row r="1242" spans="1:5" x14ac:dyDescent="0.25">
      <c r="A1242" t="s">
        <v>1955</v>
      </c>
      <c r="B1242" t="s">
        <v>1956</v>
      </c>
      <c r="C1242" t="s">
        <v>1771</v>
      </c>
      <c r="D1242" t="s">
        <v>1772</v>
      </c>
      <c r="E1242" t="s">
        <v>1433</v>
      </c>
    </row>
    <row r="1243" spans="1:5" x14ac:dyDescent="0.25">
      <c r="A1243" t="s">
        <v>1955</v>
      </c>
      <c r="B1243" t="s">
        <v>1956</v>
      </c>
      <c r="C1243" t="s">
        <v>1773</v>
      </c>
      <c r="D1243" t="s">
        <v>1774</v>
      </c>
      <c r="E1243" t="s">
        <v>1511</v>
      </c>
    </row>
    <row r="1244" spans="1:5" x14ac:dyDescent="0.25">
      <c r="A1244" t="s">
        <v>1955</v>
      </c>
      <c r="B1244" t="s">
        <v>1956</v>
      </c>
      <c r="C1244" t="s">
        <v>1775</v>
      </c>
      <c r="D1244" t="s">
        <v>1776</v>
      </c>
      <c r="E1244" t="s">
        <v>1518</v>
      </c>
    </row>
    <row r="1245" spans="1:5" x14ac:dyDescent="0.25">
      <c r="A1245" t="s">
        <v>1955</v>
      </c>
      <c r="B1245" t="s">
        <v>1956</v>
      </c>
      <c r="C1245" t="s">
        <v>1777</v>
      </c>
      <c r="D1245" t="s">
        <v>1778</v>
      </c>
      <c r="E1245" t="s">
        <v>1965</v>
      </c>
    </row>
    <row r="1246" spans="1:5" x14ac:dyDescent="0.25">
      <c r="A1246" t="s">
        <v>1955</v>
      </c>
      <c r="B1246" t="s">
        <v>1956</v>
      </c>
      <c r="C1246" t="s">
        <v>1779</v>
      </c>
      <c r="D1246" t="s">
        <v>1780</v>
      </c>
      <c r="E1246" t="s">
        <v>1448</v>
      </c>
    </row>
    <row r="1247" spans="1:5" x14ac:dyDescent="0.25">
      <c r="A1247" t="s">
        <v>1955</v>
      </c>
      <c r="B1247" t="s">
        <v>1956</v>
      </c>
      <c r="C1247" t="s">
        <v>1782</v>
      </c>
      <c r="D1247" t="s">
        <v>1783</v>
      </c>
      <c r="E1247" t="s">
        <v>1966</v>
      </c>
    </row>
    <row r="1248" spans="1:5" x14ac:dyDescent="0.25">
      <c r="A1248" t="s">
        <v>1955</v>
      </c>
      <c r="B1248" t="s">
        <v>1956</v>
      </c>
      <c r="C1248" t="s">
        <v>1784</v>
      </c>
      <c r="D1248" t="s">
        <v>1785</v>
      </c>
      <c r="E1248" t="s">
        <v>1489</v>
      </c>
    </row>
    <row r="1249" spans="1:5" x14ac:dyDescent="0.25">
      <c r="A1249" t="s">
        <v>1955</v>
      </c>
      <c r="B1249" t="s">
        <v>1956</v>
      </c>
      <c r="C1249" t="s">
        <v>1786</v>
      </c>
      <c r="D1249" t="s">
        <v>1787</v>
      </c>
      <c r="E1249" t="s">
        <v>1497</v>
      </c>
    </row>
    <row r="1250" spans="1:5" x14ac:dyDescent="0.25">
      <c r="A1250" t="s">
        <v>1967</v>
      </c>
      <c r="B1250" t="s">
        <v>1968</v>
      </c>
      <c r="C1250" t="s">
        <v>1593</v>
      </c>
      <c r="D1250" t="s">
        <v>1594</v>
      </c>
      <c r="E1250" t="s">
        <v>1380</v>
      </c>
    </row>
    <row r="1251" spans="1:5" x14ac:dyDescent="0.25">
      <c r="A1251" t="s">
        <v>1967</v>
      </c>
      <c r="B1251" t="s">
        <v>1968</v>
      </c>
      <c r="C1251" t="s">
        <v>1595</v>
      </c>
      <c r="D1251" t="s">
        <v>1596</v>
      </c>
      <c r="E1251" t="s">
        <v>1410</v>
      </c>
    </row>
    <row r="1252" spans="1:5" x14ac:dyDescent="0.25">
      <c r="A1252" t="s">
        <v>1967</v>
      </c>
      <c r="B1252" t="s">
        <v>1968</v>
      </c>
      <c r="C1252" t="s">
        <v>1597</v>
      </c>
      <c r="D1252" t="s">
        <v>1598</v>
      </c>
      <c r="E1252" t="s">
        <v>1418</v>
      </c>
    </row>
    <row r="1253" spans="1:5" x14ac:dyDescent="0.25">
      <c r="A1253" t="s">
        <v>1967</v>
      </c>
      <c r="B1253" t="s">
        <v>1968</v>
      </c>
      <c r="C1253" t="s">
        <v>1599</v>
      </c>
      <c r="D1253" t="s">
        <v>1600</v>
      </c>
      <c r="E1253" t="s">
        <v>1426</v>
      </c>
    </row>
    <row r="1254" spans="1:5" x14ac:dyDescent="0.25">
      <c r="A1254" t="s">
        <v>1967</v>
      </c>
      <c r="B1254" t="s">
        <v>1968</v>
      </c>
      <c r="C1254" t="s">
        <v>1601</v>
      </c>
      <c r="D1254" t="s">
        <v>1602</v>
      </c>
      <c r="E1254" t="s">
        <v>1543</v>
      </c>
    </row>
    <row r="1255" spans="1:5" x14ac:dyDescent="0.25">
      <c r="A1255" t="s">
        <v>1967</v>
      </c>
      <c r="B1255" t="s">
        <v>1968</v>
      </c>
      <c r="C1255" t="s">
        <v>1603</v>
      </c>
      <c r="D1255" t="s">
        <v>1604</v>
      </c>
      <c r="E1255" t="s">
        <v>1440</v>
      </c>
    </row>
    <row r="1256" spans="1:5" x14ac:dyDescent="0.25">
      <c r="A1256" t="s">
        <v>1967</v>
      </c>
      <c r="B1256" t="s">
        <v>1968</v>
      </c>
      <c r="C1256" t="s">
        <v>1605</v>
      </c>
      <c r="D1256" t="s">
        <v>1606</v>
      </c>
      <c r="E1256" t="s">
        <v>1527</v>
      </c>
    </row>
    <row r="1257" spans="1:5" x14ac:dyDescent="0.25">
      <c r="A1257" t="s">
        <v>1967</v>
      </c>
      <c r="B1257" t="s">
        <v>1968</v>
      </c>
      <c r="C1257" t="s">
        <v>1607</v>
      </c>
      <c r="D1257" t="s">
        <v>1608</v>
      </c>
      <c r="E1257" t="s">
        <v>1534</v>
      </c>
    </row>
    <row r="1258" spans="1:5" x14ac:dyDescent="0.25">
      <c r="A1258" t="s">
        <v>1967</v>
      </c>
      <c r="B1258" t="s">
        <v>1968</v>
      </c>
      <c r="C1258" t="s">
        <v>1609</v>
      </c>
      <c r="D1258" t="s">
        <v>1610</v>
      </c>
      <c r="E1258" t="s">
        <v>1459</v>
      </c>
    </row>
    <row r="1259" spans="1:5" x14ac:dyDescent="0.25">
      <c r="A1259" t="s">
        <v>1967</v>
      </c>
      <c r="B1259" t="s">
        <v>1968</v>
      </c>
      <c r="C1259" t="s">
        <v>1611</v>
      </c>
      <c r="D1259" t="s">
        <v>1612</v>
      </c>
      <c r="E1259" t="s">
        <v>1464</v>
      </c>
    </row>
    <row r="1260" spans="1:5" x14ac:dyDescent="0.25">
      <c r="A1260" t="s">
        <v>1967</v>
      </c>
      <c r="B1260" t="s">
        <v>1968</v>
      </c>
      <c r="C1260" t="s">
        <v>1613</v>
      </c>
      <c r="D1260" t="s">
        <v>1614</v>
      </c>
      <c r="E1260" t="s">
        <v>1467</v>
      </c>
    </row>
    <row r="1261" spans="1:5" x14ac:dyDescent="0.25">
      <c r="A1261" t="s">
        <v>1967</v>
      </c>
      <c r="B1261" t="s">
        <v>1968</v>
      </c>
      <c r="C1261" t="s">
        <v>1615</v>
      </c>
      <c r="D1261" t="s">
        <v>1616</v>
      </c>
      <c r="E1261" t="s">
        <v>1498</v>
      </c>
    </row>
    <row r="1262" spans="1:5" x14ac:dyDescent="0.25">
      <c r="A1262" t="s">
        <v>1967</v>
      </c>
      <c r="B1262" t="s">
        <v>1968</v>
      </c>
      <c r="C1262" t="s">
        <v>1617</v>
      </c>
      <c r="D1262" t="s">
        <v>1618</v>
      </c>
      <c r="E1262" t="s">
        <v>1381</v>
      </c>
    </row>
    <row r="1263" spans="1:5" x14ac:dyDescent="0.25">
      <c r="A1263" t="s">
        <v>1967</v>
      </c>
      <c r="B1263" t="s">
        <v>1968</v>
      </c>
      <c r="C1263" t="s">
        <v>1619</v>
      </c>
      <c r="D1263" t="s">
        <v>1620</v>
      </c>
      <c r="E1263" t="s">
        <v>1411</v>
      </c>
    </row>
    <row r="1264" spans="1:5" x14ac:dyDescent="0.25">
      <c r="A1264" t="s">
        <v>1967</v>
      </c>
      <c r="B1264" t="s">
        <v>1968</v>
      </c>
      <c r="C1264" t="s">
        <v>1621</v>
      </c>
      <c r="D1264" t="s">
        <v>1622</v>
      </c>
      <c r="E1264" t="s">
        <v>1419</v>
      </c>
    </row>
    <row r="1265" spans="1:5" x14ac:dyDescent="0.25">
      <c r="A1265" t="s">
        <v>1967</v>
      </c>
      <c r="B1265" t="s">
        <v>1968</v>
      </c>
      <c r="C1265" t="s">
        <v>1623</v>
      </c>
      <c r="D1265" t="s">
        <v>1624</v>
      </c>
      <c r="E1265" t="s">
        <v>1427</v>
      </c>
    </row>
    <row r="1266" spans="1:5" x14ac:dyDescent="0.25">
      <c r="A1266" t="s">
        <v>1967</v>
      </c>
      <c r="B1266" t="s">
        <v>1968</v>
      </c>
      <c r="C1266" t="s">
        <v>1625</v>
      </c>
      <c r="D1266" t="s">
        <v>1626</v>
      </c>
      <c r="E1266" t="s">
        <v>1544</v>
      </c>
    </row>
    <row r="1267" spans="1:5" x14ac:dyDescent="0.25">
      <c r="A1267" t="s">
        <v>1967</v>
      </c>
      <c r="B1267" t="s">
        <v>1968</v>
      </c>
      <c r="C1267" t="s">
        <v>1627</v>
      </c>
      <c r="D1267" t="s">
        <v>1628</v>
      </c>
      <c r="E1267" t="s">
        <v>1441</v>
      </c>
    </row>
    <row r="1268" spans="1:5" x14ac:dyDescent="0.25">
      <c r="A1268" t="s">
        <v>1967</v>
      </c>
      <c r="B1268" t="s">
        <v>1968</v>
      </c>
      <c r="C1268" t="s">
        <v>1629</v>
      </c>
      <c r="D1268" t="s">
        <v>1630</v>
      </c>
      <c r="E1268" t="s">
        <v>1528</v>
      </c>
    </row>
    <row r="1269" spans="1:5" x14ac:dyDescent="0.25">
      <c r="A1269" t="s">
        <v>1967</v>
      </c>
      <c r="B1269" t="s">
        <v>1968</v>
      </c>
      <c r="C1269" t="s">
        <v>1631</v>
      </c>
      <c r="D1269" t="s">
        <v>1632</v>
      </c>
      <c r="E1269" t="s">
        <v>1504</v>
      </c>
    </row>
    <row r="1270" spans="1:5" x14ac:dyDescent="0.25">
      <c r="A1270" t="s">
        <v>1967</v>
      </c>
      <c r="B1270" t="s">
        <v>1968</v>
      </c>
      <c r="C1270" t="s">
        <v>1633</v>
      </c>
      <c r="D1270" t="s">
        <v>1634</v>
      </c>
      <c r="E1270" t="s">
        <v>1460</v>
      </c>
    </row>
    <row r="1271" spans="1:5" x14ac:dyDescent="0.25">
      <c r="A1271" t="s">
        <v>1967</v>
      </c>
      <c r="B1271" t="s">
        <v>1968</v>
      </c>
      <c r="C1271" t="s">
        <v>1635</v>
      </c>
      <c r="D1271" t="s">
        <v>1636</v>
      </c>
      <c r="E1271" t="s">
        <v>1465</v>
      </c>
    </row>
    <row r="1272" spans="1:5" x14ac:dyDescent="0.25">
      <c r="A1272" t="s">
        <v>1967</v>
      </c>
      <c r="B1272" t="s">
        <v>1968</v>
      </c>
      <c r="C1272" t="s">
        <v>1637</v>
      </c>
      <c r="D1272" t="s">
        <v>1638</v>
      </c>
      <c r="E1272" t="s">
        <v>1468</v>
      </c>
    </row>
    <row r="1273" spans="1:5" x14ac:dyDescent="0.25">
      <c r="A1273" t="s">
        <v>1967</v>
      </c>
      <c r="B1273" t="s">
        <v>1968</v>
      </c>
      <c r="C1273" t="s">
        <v>1639</v>
      </c>
      <c r="D1273" t="s">
        <v>1640</v>
      </c>
      <c r="E1273" t="s">
        <v>1499</v>
      </c>
    </row>
    <row r="1274" spans="1:5" x14ac:dyDescent="0.25">
      <c r="A1274" t="s">
        <v>1967</v>
      </c>
      <c r="B1274" t="s">
        <v>1968</v>
      </c>
      <c r="C1274" t="s">
        <v>1641</v>
      </c>
      <c r="D1274" t="s">
        <v>1642</v>
      </c>
      <c r="E1274" t="s">
        <v>1382</v>
      </c>
    </row>
    <row r="1275" spans="1:5" x14ac:dyDescent="0.25">
      <c r="A1275" t="s">
        <v>1967</v>
      </c>
      <c r="B1275" t="s">
        <v>1968</v>
      </c>
      <c r="C1275" t="s">
        <v>1643</v>
      </c>
      <c r="D1275" t="s">
        <v>1644</v>
      </c>
      <c r="E1275" t="s">
        <v>1412</v>
      </c>
    </row>
    <row r="1276" spans="1:5" x14ac:dyDescent="0.25">
      <c r="A1276" t="s">
        <v>1967</v>
      </c>
      <c r="B1276" t="s">
        <v>1968</v>
      </c>
      <c r="C1276" t="s">
        <v>1645</v>
      </c>
      <c r="D1276" t="s">
        <v>1646</v>
      </c>
      <c r="E1276" t="s">
        <v>1420</v>
      </c>
    </row>
    <row r="1277" spans="1:5" x14ac:dyDescent="0.25">
      <c r="A1277" t="s">
        <v>1967</v>
      </c>
      <c r="B1277" t="s">
        <v>1968</v>
      </c>
      <c r="C1277" t="s">
        <v>1647</v>
      </c>
      <c r="D1277" t="s">
        <v>1648</v>
      </c>
      <c r="E1277" t="s">
        <v>1428</v>
      </c>
    </row>
    <row r="1278" spans="1:5" x14ac:dyDescent="0.25">
      <c r="A1278" t="s">
        <v>1967</v>
      </c>
      <c r="B1278" t="s">
        <v>1968</v>
      </c>
      <c r="C1278" t="s">
        <v>1649</v>
      </c>
      <c r="D1278" t="s">
        <v>1650</v>
      </c>
      <c r="E1278" t="s">
        <v>1545</v>
      </c>
    </row>
    <row r="1279" spans="1:5" x14ac:dyDescent="0.25">
      <c r="A1279" t="s">
        <v>1967</v>
      </c>
      <c r="B1279" t="s">
        <v>1968</v>
      </c>
      <c r="C1279" t="s">
        <v>1651</v>
      </c>
      <c r="D1279" t="s">
        <v>1652</v>
      </c>
      <c r="E1279" t="s">
        <v>1521</v>
      </c>
    </row>
    <row r="1280" spans="1:5" x14ac:dyDescent="0.25">
      <c r="A1280" t="s">
        <v>1967</v>
      </c>
      <c r="B1280" t="s">
        <v>1968</v>
      </c>
      <c r="C1280" t="s">
        <v>1653</v>
      </c>
      <c r="D1280" t="s">
        <v>1654</v>
      </c>
      <c r="E1280" t="s">
        <v>1529</v>
      </c>
    </row>
    <row r="1281" spans="1:5" x14ac:dyDescent="0.25">
      <c r="A1281" t="s">
        <v>1967</v>
      </c>
      <c r="B1281" t="s">
        <v>1968</v>
      </c>
      <c r="C1281" t="s">
        <v>1655</v>
      </c>
      <c r="D1281" t="s">
        <v>1656</v>
      </c>
      <c r="E1281" t="s">
        <v>1505</v>
      </c>
    </row>
    <row r="1282" spans="1:5" x14ac:dyDescent="0.25">
      <c r="A1282" t="s">
        <v>1967</v>
      </c>
      <c r="B1282" t="s">
        <v>1968</v>
      </c>
      <c r="C1282" t="s">
        <v>1657</v>
      </c>
      <c r="D1282" t="s">
        <v>1658</v>
      </c>
      <c r="E1282" t="s">
        <v>1461</v>
      </c>
    </row>
    <row r="1283" spans="1:5" x14ac:dyDescent="0.25">
      <c r="A1283" t="s">
        <v>1967</v>
      </c>
      <c r="B1283" t="s">
        <v>1968</v>
      </c>
      <c r="C1283" t="s">
        <v>1659</v>
      </c>
      <c r="D1283" t="s">
        <v>1660</v>
      </c>
      <c r="E1283" t="s">
        <v>1466</v>
      </c>
    </row>
    <row r="1284" spans="1:5" x14ac:dyDescent="0.25">
      <c r="A1284" t="s">
        <v>1967</v>
      </c>
      <c r="B1284" t="s">
        <v>1968</v>
      </c>
      <c r="C1284" t="s">
        <v>1661</v>
      </c>
      <c r="D1284" t="s">
        <v>1662</v>
      </c>
      <c r="E1284" t="s">
        <v>1469</v>
      </c>
    </row>
    <row r="1285" spans="1:5" x14ac:dyDescent="0.25">
      <c r="A1285" t="s">
        <v>1967</v>
      </c>
      <c r="B1285" t="s">
        <v>1968</v>
      </c>
      <c r="C1285" t="s">
        <v>1663</v>
      </c>
      <c r="D1285" t="s">
        <v>1664</v>
      </c>
      <c r="E1285" t="s">
        <v>1969</v>
      </c>
    </row>
    <row r="1286" spans="1:5" x14ac:dyDescent="0.25">
      <c r="A1286" t="s">
        <v>1967</v>
      </c>
      <c r="B1286" t="s">
        <v>1968</v>
      </c>
      <c r="C1286" t="s">
        <v>1665</v>
      </c>
      <c r="D1286" t="s">
        <v>1666</v>
      </c>
      <c r="E1286" t="s">
        <v>1383</v>
      </c>
    </row>
    <row r="1287" spans="1:5" x14ac:dyDescent="0.25">
      <c r="A1287" t="s">
        <v>1967</v>
      </c>
      <c r="B1287" t="s">
        <v>1968</v>
      </c>
      <c r="C1287" t="s">
        <v>1667</v>
      </c>
      <c r="D1287" t="s">
        <v>1668</v>
      </c>
      <c r="E1287" t="s">
        <v>1413</v>
      </c>
    </row>
    <row r="1288" spans="1:5" x14ac:dyDescent="0.25">
      <c r="A1288" t="s">
        <v>1967</v>
      </c>
      <c r="B1288" t="s">
        <v>1968</v>
      </c>
      <c r="C1288" t="s">
        <v>1669</v>
      </c>
      <c r="D1288" t="s">
        <v>1670</v>
      </c>
      <c r="E1288" t="s">
        <v>1421</v>
      </c>
    </row>
    <row r="1289" spans="1:5" x14ac:dyDescent="0.25">
      <c r="A1289" t="s">
        <v>1967</v>
      </c>
      <c r="B1289" t="s">
        <v>1968</v>
      </c>
      <c r="C1289" t="s">
        <v>1671</v>
      </c>
      <c r="D1289" t="s">
        <v>1672</v>
      </c>
      <c r="E1289" t="s">
        <v>1429</v>
      </c>
    </row>
    <row r="1290" spans="1:5" x14ac:dyDescent="0.25">
      <c r="A1290" t="s">
        <v>1967</v>
      </c>
      <c r="B1290" t="s">
        <v>1968</v>
      </c>
      <c r="C1290" t="s">
        <v>1673</v>
      </c>
      <c r="D1290" t="s">
        <v>1674</v>
      </c>
      <c r="E1290" t="s">
        <v>1546</v>
      </c>
    </row>
    <row r="1291" spans="1:5" x14ac:dyDescent="0.25">
      <c r="A1291" t="s">
        <v>1967</v>
      </c>
      <c r="B1291" t="s">
        <v>1968</v>
      </c>
      <c r="C1291" t="s">
        <v>1675</v>
      </c>
      <c r="D1291" t="s">
        <v>1676</v>
      </c>
      <c r="E1291" t="s">
        <v>1522</v>
      </c>
    </row>
    <row r="1292" spans="1:5" x14ac:dyDescent="0.25">
      <c r="A1292" t="s">
        <v>1967</v>
      </c>
      <c r="B1292" t="s">
        <v>1968</v>
      </c>
      <c r="C1292" t="s">
        <v>1677</v>
      </c>
      <c r="D1292" t="s">
        <v>1678</v>
      </c>
      <c r="E1292" t="s">
        <v>1530</v>
      </c>
    </row>
    <row r="1293" spans="1:5" x14ac:dyDescent="0.25">
      <c r="A1293" t="s">
        <v>1967</v>
      </c>
      <c r="B1293" t="s">
        <v>1968</v>
      </c>
      <c r="C1293" t="s">
        <v>1679</v>
      </c>
      <c r="D1293" t="s">
        <v>1680</v>
      </c>
      <c r="E1293" t="s">
        <v>1506</v>
      </c>
    </row>
    <row r="1294" spans="1:5" x14ac:dyDescent="0.25">
      <c r="A1294" t="s">
        <v>1967</v>
      </c>
      <c r="B1294" t="s">
        <v>1968</v>
      </c>
      <c r="C1294" t="s">
        <v>1681</v>
      </c>
      <c r="D1294" t="s">
        <v>1682</v>
      </c>
      <c r="E1294" t="s">
        <v>1462</v>
      </c>
    </row>
    <row r="1295" spans="1:5" x14ac:dyDescent="0.25">
      <c r="A1295" t="s">
        <v>1967</v>
      </c>
      <c r="B1295" t="s">
        <v>1968</v>
      </c>
      <c r="C1295" t="s">
        <v>1683</v>
      </c>
      <c r="D1295" t="s">
        <v>1684</v>
      </c>
      <c r="E1295" t="s">
        <v>1970</v>
      </c>
    </row>
    <row r="1296" spans="1:5" x14ac:dyDescent="0.25">
      <c r="A1296" t="s">
        <v>1967</v>
      </c>
      <c r="B1296" t="s">
        <v>1968</v>
      </c>
      <c r="C1296" t="s">
        <v>1685</v>
      </c>
      <c r="D1296" t="s">
        <v>1686</v>
      </c>
      <c r="E1296" t="s">
        <v>1971</v>
      </c>
    </row>
    <row r="1297" spans="1:5" x14ac:dyDescent="0.25">
      <c r="A1297" t="s">
        <v>1967</v>
      </c>
      <c r="B1297" t="s">
        <v>1968</v>
      </c>
      <c r="C1297" t="s">
        <v>1687</v>
      </c>
      <c r="D1297" t="s">
        <v>1688</v>
      </c>
      <c r="E1297" t="s">
        <v>1972</v>
      </c>
    </row>
    <row r="1298" spans="1:5" x14ac:dyDescent="0.25">
      <c r="A1298" t="s">
        <v>1967</v>
      </c>
      <c r="B1298" t="s">
        <v>1968</v>
      </c>
      <c r="C1298" t="s">
        <v>1689</v>
      </c>
      <c r="D1298" t="s">
        <v>1690</v>
      </c>
      <c r="E1298" t="s">
        <v>1384</v>
      </c>
    </row>
    <row r="1299" spans="1:5" x14ac:dyDescent="0.25">
      <c r="A1299" t="s">
        <v>1967</v>
      </c>
      <c r="B1299" t="s">
        <v>1968</v>
      </c>
      <c r="C1299" t="s">
        <v>1691</v>
      </c>
      <c r="D1299" t="s">
        <v>1692</v>
      </c>
      <c r="E1299" t="s">
        <v>1414</v>
      </c>
    </row>
    <row r="1300" spans="1:5" x14ac:dyDescent="0.25">
      <c r="A1300" t="s">
        <v>1967</v>
      </c>
      <c r="B1300" t="s">
        <v>1968</v>
      </c>
      <c r="C1300" t="s">
        <v>1693</v>
      </c>
      <c r="D1300" t="s">
        <v>1694</v>
      </c>
      <c r="E1300" t="s">
        <v>1422</v>
      </c>
    </row>
    <row r="1301" spans="1:5" x14ac:dyDescent="0.25">
      <c r="A1301" t="s">
        <v>1967</v>
      </c>
      <c r="B1301" t="s">
        <v>1968</v>
      </c>
      <c r="C1301" t="s">
        <v>1695</v>
      </c>
      <c r="D1301" t="s">
        <v>1696</v>
      </c>
      <c r="E1301" t="s">
        <v>1430</v>
      </c>
    </row>
    <row r="1302" spans="1:5" x14ac:dyDescent="0.25">
      <c r="A1302" t="s">
        <v>1967</v>
      </c>
      <c r="B1302" t="s">
        <v>1968</v>
      </c>
      <c r="C1302" t="s">
        <v>1697</v>
      </c>
      <c r="D1302" t="s">
        <v>1698</v>
      </c>
      <c r="E1302" t="s">
        <v>1547</v>
      </c>
    </row>
    <row r="1303" spans="1:5" x14ac:dyDescent="0.25">
      <c r="A1303" t="s">
        <v>1967</v>
      </c>
      <c r="B1303" t="s">
        <v>1968</v>
      </c>
      <c r="C1303" t="s">
        <v>1699</v>
      </c>
      <c r="D1303" t="s">
        <v>1700</v>
      </c>
      <c r="E1303" t="s">
        <v>1523</v>
      </c>
    </row>
    <row r="1304" spans="1:5" x14ac:dyDescent="0.25">
      <c r="A1304" t="s">
        <v>1967</v>
      </c>
      <c r="B1304" t="s">
        <v>1968</v>
      </c>
      <c r="C1304" t="s">
        <v>1701</v>
      </c>
      <c r="D1304" t="s">
        <v>1702</v>
      </c>
      <c r="E1304" t="s">
        <v>1531</v>
      </c>
    </row>
    <row r="1305" spans="1:5" x14ac:dyDescent="0.25">
      <c r="A1305" t="s">
        <v>1967</v>
      </c>
      <c r="B1305" t="s">
        <v>1968</v>
      </c>
      <c r="C1305" t="s">
        <v>1703</v>
      </c>
      <c r="D1305" t="s">
        <v>1704</v>
      </c>
      <c r="E1305" t="s">
        <v>1973</v>
      </c>
    </row>
    <row r="1306" spans="1:5" x14ac:dyDescent="0.25">
      <c r="A1306" t="s">
        <v>1967</v>
      </c>
      <c r="B1306" t="s">
        <v>1968</v>
      </c>
      <c r="C1306" t="s">
        <v>1705</v>
      </c>
      <c r="D1306" t="s">
        <v>1706</v>
      </c>
      <c r="E1306" t="s">
        <v>1463</v>
      </c>
    </row>
    <row r="1307" spans="1:5" x14ac:dyDescent="0.25">
      <c r="A1307" t="s">
        <v>1967</v>
      </c>
      <c r="B1307" t="s">
        <v>1968</v>
      </c>
      <c r="C1307" t="s">
        <v>1707</v>
      </c>
      <c r="D1307" t="s">
        <v>1708</v>
      </c>
      <c r="E1307" t="s">
        <v>1974</v>
      </c>
    </row>
    <row r="1308" spans="1:5" x14ac:dyDescent="0.25">
      <c r="A1308" t="s">
        <v>1967</v>
      </c>
      <c r="B1308" t="s">
        <v>1968</v>
      </c>
      <c r="C1308" t="s">
        <v>1709</v>
      </c>
      <c r="D1308" t="s">
        <v>1710</v>
      </c>
      <c r="E1308" t="s">
        <v>1975</v>
      </c>
    </row>
    <row r="1309" spans="1:5" x14ac:dyDescent="0.25">
      <c r="A1309" t="s">
        <v>1967</v>
      </c>
      <c r="B1309" t="s">
        <v>1968</v>
      </c>
      <c r="C1309" t="s">
        <v>1711</v>
      </c>
      <c r="D1309" t="s">
        <v>1712</v>
      </c>
      <c r="E1309" t="s">
        <v>1976</v>
      </c>
    </row>
    <row r="1310" spans="1:5" x14ac:dyDescent="0.25">
      <c r="A1310" t="s">
        <v>1967</v>
      </c>
      <c r="B1310" t="s">
        <v>1968</v>
      </c>
      <c r="C1310" t="s">
        <v>1713</v>
      </c>
      <c r="D1310" t="s">
        <v>1714</v>
      </c>
      <c r="E1310" t="s">
        <v>1407</v>
      </c>
    </row>
    <row r="1311" spans="1:5" x14ac:dyDescent="0.25">
      <c r="A1311" t="s">
        <v>1967</v>
      </c>
      <c r="B1311" t="s">
        <v>1968</v>
      </c>
      <c r="C1311" t="s">
        <v>1715</v>
      </c>
      <c r="D1311" t="s">
        <v>1716</v>
      </c>
      <c r="E1311" t="s">
        <v>1415</v>
      </c>
    </row>
    <row r="1312" spans="1:5" x14ac:dyDescent="0.25">
      <c r="A1312" t="s">
        <v>1967</v>
      </c>
      <c r="B1312" t="s">
        <v>1968</v>
      </c>
      <c r="C1312" t="s">
        <v>1717</v>
      </c>
      <c r="D1312" t="s">
        <v>1718</v>
      </c>
      <c r="E1312" t="s">
        <v>1423</v>
      </c>
    </row>
    <row r="1313" spans="1:5" x14ac:dyDescent="0.25">
      <c r="A1313" t="s">
        <v>1967</v>
      </c>
      <c r="B1313" t="s">
        <v>1968</v>
      </c>
      <c r="C1313" t="s">
        <v>1719</v>
      </c>
      <c r="D1313" t="s">
        <v>1720</v>
      </c>
      <c r="E1313" t="s">
        <v>1431</v>
      </c>
    </row>
    <row r="1314" spans="1:5" x14ac:dyDescent="0.25">
      <c r="A1314" t="s">
        <v>1967</v>
      </c>
      <c r="B1314" t="s">
        <v>1968</v>
      </c>
      <c r="C1314" t="s">
        <v>1721</v>
      </c>
      <c r="D1314" t="s">
        <v>1722</v>
      </c>
      <c r="E1314" t="s">
        <v>1437</v>
      </c>
    </row>
    <row r="1315" spans="1:5" x14ac:dyDescent="0.25">
      <c r="A1315" t="s">
        <v>1967</v>
      </c>
      <c r="B1315" t="s">
        <v>1968</v>
      </c>
      <c r="C1315" t="s">
        <v>1723</v>
      </c>
      <c r="D1315" t="s">
        <v>1724</v>
      </c>
      <c r="E1315" t="s">
        <v>1524</v>
      </c>
    </row>
    <row r="1316" spans="1:5" x14ac:dyDescent="0.25">
      <c r="A1316" t="s">
        <v>1967</v>
      </c>
      <c r="B1316" t="s">
        <v>1968</v>
      </c>
      <c r="C1316" t="s">
        <v>1725</v>
      </c>
      <c r="D1316" t="s">
        <v>1726</v>
      </c>
      <c r="E1316" t="s">
        <v>1532</v>
      </c>
    </row>
    <row r="1317" spans="1:5" x14ac:dyDescent="0.25">
      <c r="A1317" t="s">
        <v>1967</v>
      </c>
      <c r="B1317" t="s">
        <v>1968</v>
      </c>
      <c r="C1317" t="s">
        <v>1727</v>
      </c>
      <c r="D1317" t="s">
        <v>1728</v>
      </c>
      <c r="E1317" t="s">
        <v>1977</v>
      </c>
    </row>
    <row r="1318" spans="1:5" x14ac:dyDescent="0.25">
      <c r="A1318" t="s">
        <v>1967</v>
      </c>
      <c r="B1318" t="s">
        <v>1968</v>
      </c>
      <c r="C1318" t="s">
        <v>1729</v>
      </c>
      <c r="D1318" t="s">
        <v>1730</v>
      </c>
      <c r="E1318" t="s">
        <v>1978</v>
      </c>
    </row>
    <row r="1319" spans="1:5" x14ac:dyDescent="0.25">
      <c r="A1319" t="s">
        <v>1967</v>
      </c>
      <c r="B1319" t="s">
        <v>1968</v>
      </c>
      <c r="C1319" t="s">
        <v>1732</v>
      </c>
      <c r="D1319" t="s">
        <v>1733</v>
      </c>
      <c r="E1319" t="s">
        <v>1979</v>
      </c>
    </row>
    <row r="1320" spans="1:5" x14ac:dyDescent="0.25">
      <c r="A1320" t="s">
        <v>1967</v>
      </c>
      <c r="B1320" t="s">
        <v>1968</v>
      </c>
      <c r="C1320" t="s">
        <v>1734</v>
      </c>
      <c r="D1320" t="s">
        <v>1735</v>
      </c>
      <c r="E1320" t="s">
        <v>1980</v>
      </c>
    </row>
    <row r="1321" spans="1:5" x14ac:dyDescent="0.25">
      <c r="A1321" t="s">
        <v>1967</v>
      </c>
      <c r="B1321" t="s">
        <v>1968</v>
      </c>
      <c r="C1321" t="s">
        <v>1736</v>
      </c>
      <c r="D1321" t="s">
        <v>1737</v>
      </c>
      <c r="E1321" t="s">
        <v>1981</v>
      </c>
    </row>
    <row r="1322" spans="1:5" x14ac:dyDescent="0.25">
      <c r="A1322" t="s">
        <v>1967</v>
      </c>
      <c r="B1322" t="s">
        <v>1968</v>
      </c>
      <c r="C1322" t="s">
        <v>1738</v>
      </c>
      <c r="D1322" t="s">
        <v>1739</v>
      </c>
      <c r="E1322" t="s">
        <v>1408</v>
      </c>
    </row>
    <row r="1323" spans="1:5" x14ac:dyDescent="0.25">
      <c r="A1323" t="s">
        <v>1967</v>
      </c>
      <c r="B1323" t="s">
        <v>1968</v>
      </c>
      <c r="C1323" t="s">
        <v>1740</v>
      </c>
      <c r="D1323" t="s">
        <v>1741</v>
      </c>
      <c r="E1323" t="s">
        <v>1416</v>
      </c>
    </row>
    <row r="1324" spans="1:5" x14ac:dyDescent="0.25">
      <c r="A1324" t="s">
        <v>1967</v>
      </c>
      <c r="B1324" t="s">
        <v>1968</v>
      </c>
      <c r="C1324" t="s">
        <v>1742</v>
      </c>
      <c r="D1324" t="s">
        <v>1743</v>
      </c>
      <c r="E1324" t="s">
        <v>1424</v>
      </c>
    </row>
    <row r="1325" spans="1:5" x14ac:dyDescent="0.25">
      <c r="A1325" t="s">
        <v>1967</v>
      </c>
      <c r="B1325" t="s">
        <v>1968</v>
      </c>
      <c r="C1325" t="s">
        <v>1744</v>
      </c>
      <c r="D1325" t="s">
        <v>1745</v>
      </c>
      <c r="E1325" t="s">
        <v>1982</v>
      </c>
    </row>
    <row r="1326" spans="1:5" x14ac:dyDescent="0.25">
      <c r="A1326" t="s">
        <v>1967</v>
      </c>
      <c r="B1326" t="s">
        <v>1968</v>
      </c>
      <c r="C1326" t="s">
        <v>1746</v>
      </c>
      <c r="D1326" t="s">
        <v>1747</v>
      </c>
      <c r="E1326" t="s">
        <v>1438</v>
      </c>
    </row>
    <row r="1327" spans="1:5" x14ac:dyDescent="0.25">
      <c r="A1327" t="s">
        <v>1967</v>
      </c>
      <c r="B1327" t="s">
        <v>1968</v>
      </c>
      <c r="C1327" t="s">
        <v>1748</v>
      </c>
      <c r="D1327" t="s">
        <v>1749</v>
      </c>
      <c r="E1327" t="s">
        <v>1525</v>
      </c>
    </row>
    <row r="1328" spans="1:5" x14ac:dyDescent="0.25">
      <c r="A1328" t="s">
        <v>1967</v>
      </c>
      <c r="B1328" t="s">
        <v>1968</v>
      </c>
      <c r="C1328" t="s">
        <v>1750</v>
      </c>
      <c r="D1328" t="s">
        <v>1751</v>
      </c>
      <c r="E1328" t="s">
        <v>1983</v>
      </c>
    </row>
    <row r="1329" spans="1:5" x14ac:dyDescent="0.25">
      <c r="A1329" t="s">
        <v>1967</v>
      </c>
      <c r="B1329" t="s">
        <v>1968</v>
      </c>
      <c r="C1329" t="s">
        <v>1752</v>
      </c>
      <c r="D1329" t="s">
        <v>1753</v>
      </c>
      <c r="E1329" t="s">
        <v>1984</v>
      </c>
    </row>
    <row r="1330" spans="1:5" x14ac:dyDescent="0.25">
      <c r="A1330" t="s">
        <v>1967</v>
      </c>
      <c r="B1330" t="s">
        <v>1968</v>
      </c>
      <c r="C1330" t="s">
        <v>1754</v>
      </c>
      <c r="D1330" t="s">
        <v>1755</v>
      </c>
      <c r="E1330" t="s">
        <v>1985</v>
      </c>
    </row>
    <row r="1331" spans="1:5" x14ac:dyDescent="0.25">
      <c r="A1331" t="s">
        <v>1967</v>
      </c>
      <c r="B1331" t="s">
        <v>1968</v>
      </c>
      <c r="C1331" t="s">
        <v>1757</v>
      </c>
      <c r="D1331" t="s">
        <v>1758</v>
      </c>
      <c r="E1331" t="s">
        <v>1986</v>
      </c>
    </row>
    <row r="1332" spans="1:5" x14ac:dyDescent="0.25">
      <c r="A1332" t="s">
        <v>1967</v>
      </c>
      <c r="B1332" t="s">
        <v>1968</v>
      </c>
      <c r="C1332" t="s">
        <v>1759</v>
      </c>
      <c r="D1332" t="s">
        <v>1760</v>
      </c>
      <c r="E1332" t="s">
        <v>1987</v>
      </c>
    </row>
    <row r="1333" spans="1:5" x14ac:dyDescent="0.25">
      <c r="A1333" t="s">
        <v>1967</v>
      </c>
      <c r="B1333" t="s">
        <v>1968</v>
      </c>
      <c r="C1333" t="s">
        <v>1761</v>
      </c>
      <c r="D1333" t="s">
        <v>1762</v>
      </c>
      <c r="E1333" t="s">
        <v>1988</v>
      </c>
    </row>
    <row r="1334" spans="1:5" x14ac:dyDescent="0.25">
      <c r="A1334" t="s">
        <v>1967</v>
      </c>
      <c r="B1334" t="s">
        <v>1968</v>
      </c>
      <c r="C1334" t="s">
        <v>1763</v>
      </c>
      <c r="D1334" t="s">
        <v>1764</v>
      </c>
      <c r="E1334" t="s">
        <v>1409</v>
      </c>
    </row>
    <row r="1335" spans="1:5" x14ac:dyDescent="0.25">
      <c r="A1335" t="s">
        <v>1967</v>
      </c>
      <c r="B1335" t="s">
        <v>1968</v>
      </c>
      <c r="C1335" t="s">
        <v>1765</v>
      </c>
      <c r="D1335" t="s">
        <v>1766</v>
      </c>
      <c r="E1335" t="s">
        <v>1417</v>
      </c>
    </row>
    <row r="1336" spans="1:5" x14ac:dyDescent="0.25">
      <c r="A1336" t="s">
        <v>1967</v>
      </c>
      <c r="B1336" t="s">
        <v>1968</v>
      </c>
      <c r="C1336" t="s">
        <v>1767</v>
      </c>
      <c r="D1336" t="s">
        <v>1768</v>
      </c>
      <c r="E1336" t="s">
        <v>1425</v>
      </c>
    </row>
    <row r="1337" spans="1:5" x14ac:dyDescent="0.25">
      <c r="A1337" t="s">
        <v>1967</v>
      </c>
      <c r="B1337" t="s">
        <v>1968</v>
      </c>
      <c r="C1337" t="s">
        <v>1769</v>
      </c>
      <c r="D1337" t="s">
        <v>1770</v>
      </c>
      <c r="E1337" t="s">
        <v>1542</v>
      </c>
    </row>
    <row r="1338" spans="1:5" x14ac:dyDescent="0.25">
      <c r="A1338" t="s">
        <v>1967</v>
      </c>
      <c r="B1338" t="s">
        <v>1968</v>
      </c>
      <c r="C1338" t="s">
        <v>1771</v>
      </c>
      <c r="D1338" t="s">
        <v>1772</v>
      </c>
      <c r="E1338" t="s">
        <v>1439</v>
      </c>
    </row>
    <row r="1339" spans="1:5" x14ac:dyDescent="0.25">
      <c r="A1339" t="s">
        <v>1967</v>
      </c>
      <c r="B1339" t="s">
        <v>1968</v>
      </c>
      <c r="C1339" t="s">
        <v>1773</v>
      </c>
      <c r="D1339" t="s">
        <v>1774</v>
      </c>
      <c r="E1339" t="s">
        <v>1526</v>
      </c>
    </row>
    <row r="1340" spans="1:5" x14ac:dyDescent="0.25">
      <c r="A1340" t="s">
        <v>1967</v>
      </c>
      <c r="B1340" t="s">
        <v>1968</v>
      </c>
      <c r="C1340" t="s">
        <v>1775</v>
      </c>
      <c r="D1340" t="s">
        <v>1776</v>
      </c>
      <c r="E1340" t="s">
        <v>1533</v>
      </c>
    </row>
    <row r="1341" spans="1:5" x14ac:dyDescent="0.25">
      <c r="A1341" t="s">
        <v>1967</v>
      </c>
      <c r="B1341" t="s">
        <v>1968</v>
      </c>
      <c r="C1341" t="s">
        <v>1777</v>
      </c>
      <c r="D1341" t="s">
        <v>1778</v>
      </c>
      <c r="E1341" t="s">
        <v>1989</v>
      </c>
    </row>
    <row r="1342" spans="1:5" x14ac:dyDescent="0.25">
      <c r="A1342" t="s">
        <v>1967</v>
      </c>
      <c r="B1342" t="s">
        <v>1968</v>
      </c>
      <c r="C1342" t="s">
        <v>1779</v>
      </c>
      <c r="D1342" t="s">
        <v>1780</v>
      </c>
      <c r="E1342" t="s">
        <v>1990</v>
      </c>
    </row>
    <row r="1343" spans="1:5" x14ac:dyDescent="0.25">
      <c r="A1343" t="s">
        <v>1967</v>
      </c>
      <c r="B1343" t="s">
        <v>1968</v>
      </c>
      <c r="C1343" t="s">
        <v>1782</v>
      </c>
      <c r="D1343" t="s">
        <v>1783</v>
      </c>
      <c r="E1343" t="s">
        <v>1991</v>
      </c>
    </row>
    <row r="1344" spans="1:5" x14ac:dyDescent="0.25">
      <c r="A1344" t="s">
        <v>1967</v>
      </c>
      <c r="B1344" t="s">
        <v>1968</v>
      </c>
      <c r="C1344" t="s">
        <v>1784</v>
      </c>
      <c r="D1344" t="s">
        <v>1785</v>
      </c>
      <c r="E1344" t="s">
        <v>1992</v>
      </c>
    </row>
    <row r="1345" spans="1:5" x14ac:dyDescent="0.25">
      <c r="A1345" t="s">
        <v>1967</v>
      </c>
      <c r="B1345" t="s">
        <v>1968</v>
      </c>
      <c r="C1345" t="s">
        <v>1786</v>
      </c>
      <c r="D1345" t="s">
        <v>1787</v>
      </c>
      <c r="E1345" t="s">
        <v>1993</v>
      </c>
    </row>
    <row r="1346" spans="1:5" x14ac:dyDescent="0.25">
      <c r="A1346" t="s">
        <v>1994</v>
      </c>
      <c r="B1346" t="s">
        <v>1995</v>
      </c>
      <c r="C1346" t="s">
        <v>1593</v>
      </c>
      <c r="D1346" t="s">
        <v>1594</v>
      </c>
      <c r="E1346" t="s">
        <v>843</v>
      </c>
    </row>
    <row r="1347" spans="1:5" x14ac:dyDescent="0.25">
      <c r="A1347" t="s">
        <v>1994</v>
      </c>
      <c r="B1347" t="s">
        <v>1995</v>
      </c>
      <c r="C1347" t="s">
        <v>1595</v>
      </c>
      <c r="D1347" t="s">
        <v>1596</v>
      </c>
      <c r="E1347" t="s">
        <v>851</v>
      </c>
    </row>
    <row r="1348" spans="1:5" x14ac:dyDescent="0.25">
      <c r="A1348" t="s">
        <v>1994</v>
      </c>
      <c r="B1348" t="s">
        <v>1995</v>
      </c>
      <c r="C1348" t="s">
        <v>1597</v>
      </c>
      <c r="D1348" t="s">
        <v>1598</v>
      </c>
      <c r="E1348" t="s">
        <v>857</v>
      </c>
    </row>
    <row r="1349" spans="1:5" x14ac:dyDescent="0.25">
      <c r="A1349" t="s">
        <v>1994</v>
      </c>
      <c r="B1349" t="s">
        <v>1995</v>
      </c>
      <c r="C1349" t="s">
        <v>1599</v>
      </c>
      <c r="D1349" t="s">
        <v>1600</v>
      </c>
      <c r="E1349" t="s">
        <v>971</v>
      </c>
    </row>
    <row r="1350" spans="1:5" x14ac:dyDescent="0.25">
      <c r="A1350" t="s">
        <v>1994</v>
      </c>
      <c r="B1350" t="s">
        <v>1995</v>
      </c>
      <c r="C1350" t="s">
        <v>1601</v>
      </c>
      <c r="D1350" t="s">
        <v>1602</v>
      </c>
      <c r="E1350" t="s">
        <v>978</v>
      </c>
    </row>
    <row r="1351" spans="1:5" x14ac:dyDescent="0.25">
      <c r="A1351" t="s">
        <v>1994</v>
      </c>
      <c r="B1351" t="s">
        <v>1995</v>
      </c>
      <c r="C1351" t="s">
        <v>1603</v>
      </c>
      <c r="D1351" t="s">
        <v>1604</v>
      </c>
      <c r="E1351" t="s">
        <v>986</v>
      </c>
    </row>
    <row r="1352" spans="1:5" x14ac:dyDescent="0.25">
      <c r="A1352" t="s">
        <v>1994</v>
      </c>
      <c r="B1352" t="s">
        <v>1995</v>
      </c>
      <c r="C1352" t="s">
        <v>1605</v>
      </c>
      <c r="D1352" t="s">
        <v>1606</v>
      </c>
    </row>
    <row r="1353" spans="1:5" x14ac:dyDescent="0.25">
      <c r="A1353" t="s">
        <v>1994</v>
      </c>
      <c r="B1353" t="s">
        <v>1995</v>
      </c>
      <c r="C1353" t="s">
        <v>1607</v>
      </c>
      <c r="D1353" t="s">
        <v>1608</v>
      </c>
    </row>
    <row r="1354" spans="1:5" x14ac:dyDescent="0.25">
      <c r="A1354" t="s">
        <v>1994</v>
      </c>
      <c r="B1354" t="s">
        <v>1995</v>
      </c>
      <c r="C1354" t="s">
        <v>1609</v>
      </c>
      <c r="D1354" t="s">
        <v>1610</v>
      </c>
    </row>
    <row r="1355" spans="1:5" x14ac:dyDescent="0.25">
      <c r="A1355" t="s">
        <v>1994</v>
      </c>
      <c r="B1355" t="s">
        <v>1995</v>
      </c>
      <c r="C1355" t="s">
        <v>1611</v>
      </c>
      <c r="D1355" t="s">
        <v>1612</v>
      </c>
    </row>
    <row r="1356" spans="1:5" x14ac:dyDescent="0.25">
      <c r="A1356" t="s">
        <v>1994</v>
      </c>
      <c r="B1356" t="s">
        <v>1995</v>
      </c>
      <c r="C1356" t="s">
        <v>1613</v>
      </c>
      <c r="D1356" t="s">
        <v>1614</v>
      </c>
    </row>
    <row r="1357" spans="1:5" x14ac:dyDescent="0.25">
      <c r="A1357" t="s">
        <v>1994</v>
      </c>
      <c r="B1357" t="s">
        <v>1995</v>
      </c>
      <c r="C1357" t="s">
        <v>1615</v>
      </c>
      <c r="D1357" t="s">
        <v>1616</v>
      </c>
    </row>
    <row r="1358" spans="1:5" x14ac:dyDescent="0.25">
      <c r="A1358" t="s">
        <v>1994</v>
      </c>
      <c r="B1358" t="s">
        <v>1995</v>
      </c>
      <c r="C1358" t="s">
        <v>1617</v>
      </c>
      <c r="D1358" t="s">
        <v>1618</v>
      </c>
      <c r="E1358" t="s">
        <v>844</v>
      </c>
    </row>
    <row r="1359" spans="1:5" x14ac:dyDescent="0.25">
      <c r="A1359" t="s">
        <v>1994</v>
      </c>
      <c r="B1359" t="s">
        <v>1995</v>
      </c>
      <c r="C1359" t="s">
        <v>1619</v>
      </c>
      <c r="D1359" t="s">
        <v>1620</v>
      </c>
      <c r="E1359" t="s">
        <v>852</v>
      </c>
    </row>
    <row r="1360" spans="1:5" x14ac:dyDescent="0.25">
      <c r="A1360" t="s">
        <v>1994</v>
      </c>
      <c r="B1360" t="s">
        <v>1995</v>
      </c>
      <c r="C1360" t="s">
        <v>1621</v>
      </c>
      <c r="D1360" t="s">
        <v>1622</v>
      </c>
      <c r="E1360" t="s">
        <v>858</v>
      </c>
    </row>
    <row r="1361" spans="1:5" x14ac:dyDescent="0.25">
      <c r="A1361" t="s">
        <v>1994</v>
      </c>
      <c r="B1361" t="s">
        <v>1995</v>
      </c>
      <c r="C1361" t="s">
        <v>1623</v>
      </c>
      <c r="D1361" t="s">
        <v>1624</v>
      </c>
      <c r="E1361" t="s">
        <v>972</v>
      </c>
    </row>
    <row r="1362" spans="1:5" x14ac:dyDescent="0.25">
      <c r="A1362" t="s">
        <v>1994</v>
      </c>
      <c r="B1362" t="s">
        <v>1995</v>
      </c>
      <c r="C1362" t="s">
        <v>1625</v>
      </c>
      <c r="D1362" t="s">
        <v>1626</v>
      </c>
      <c r="E1362" t="s">
        <v>979</v>
      </c>
    </row>
    <row r="1363" spans="1:5" x14ac:dyDescent="0.25">
      <c r="A1363" t="s">
        <v>1994</v>
      </c>
      <c r="B1363" t="s">
        <v>1995</v>
      </c>
      <c r="C1363" t="s">
        <v>1627</v>
      </c>
      <c r="D1363" t="s">
        <v>1628</v>
      </c>
      <c r="E1363" t="s">
        <v>987</v>
      </c>
    </row>
    <row r="1364" spans="1:5" x14ac:dyDescent="0.25">
      <c r="A1364" t="s">
        <v>1994</v>
      </c>
      <c r="B1364" t="s">
        <v>1995</v>
      </c>
      <c r="C1364" t="s">
        <v>1629</v>
      </c>
      <c r="D1364" t="s">
        <v>1630</v>
      </c>
    </row>
    <row r="1365" spans="1:5" x14ac:dyDescent="0.25">
      <c r="A1365" t="s">
        <v>1994</v>
      </c>
      <c r="B1365" t="s">
        <v>1995</v>
      </c>
      <c r="C1365" t="s">
        <v>1631</v>
      </c>
      <c r="D1365" t="s">
        <v>1632</v>
      </c>
    </row>
    <row r="1366" spans="1:5" x14ac:dyDescent="0.25">
      <c r="A1366" t="s">
        <v>1994</v>
      </c>
      <c r="B1366" t="s">
        <v>1995</v>
      </c>
      <c r="C1366" t="s">
        <v>1633</v>
      </c>
      <c r="D1366" t="s">
        <v>1634</v>
      </c>
    </row>
    <row r="1367" spans="1:5" x14ac:dyDescent="0.25">
      <c r="A1367" t="s">
        <v>1994</v>
      </c>
      <c r="B1367" t="s">
        <v>1995</v>
      </c>
      <c r="C1367" t="s">
        <v>1635</v>
      </c>
      <c r="D1367" t="s">
        <v>1636</v>
      </c>
    </row>
    <row r="1368" spans="1:5" x14ac:dyDescent="0.25">
      <c r="A1368" t="s">
        <v>1994</v>
      </c>
      <c r="B1368" t="s">
        <v>1995</v>
      </c>
      <c r="C1368" t="s">
        <v>1637</v>
      </c>
      <c r="D1368" t="s">
        <v>1638</v>
      </c>
    </row>
    <row r="1369" spans="1:5" x14ac:dyDescent="0.25">
      <c r="A1369" t="s">
        <v>1994</v>
      </c>
      <c r="B1369" t="s">
        <v>1995</v>
      </c>
      <c r="C1369" t="s">
        <v>1639</v>
      </c>
      <c r="D1369" t="s">
        <v>1640</v>
      </c>
    </row>
    <row r="1370" spans="1:5" x14ac:dyDescent="0.25">
      <c r="A1370" t="s">
        <v>1994</v>
      </c>
      <c r="B1370" t="s">
        <v>1995</v>
      </c>
      <c r="C1370" t="s">
        <v>1641</v>
      </c>
      <c r="D1370" t="s">
        <v>1642</v>
      </c>
      <c r="E1370" t="s">
        <v>845</v>
      </c>
    </row>
    <row r="1371" spans="1:5" x14ac:dyDescent="0.25">
      <c r="A1371" t="s">
        <v>1994</v>
      </c>
      <c r="B1371" t="s">
        <v>1995</v>
      </c>
      <c r="C1371" t="s">
        <v>1643</v>
      </c>
      <c r="D1371" t="s">
        <v>1644</v>
      </c>
      <c r="E1371" t="s">
        <v>853</v>
      </c>
    </row>
    <row r="1372" spans="1:5" x14ac:dyDescent="0.25">
      <c r="A1372" t="s">
        <v>1994</v>
      </c>
      <c r="B1372" t="s">
        <v>1995</v>
      </c>
      <c r="C1372" t="s">
        <v>1645</v>
      </c>
      <c r="D1372" t="s">
        <v>1646</v>
      </c>
      <c r="E1372" t="s">
        <v>859</v>
      </c>
    </row>
    <row r="1373" spans="1:5" x14ac:dyDescent="0.25">
      <c r="A1373" t="s">
        <v>1994</v>
      </c>
      <c r="B1373" t="s">
        <v>1995</v>
      </c>
      <c r="C1373" t="s">
        <v>1647</v>
      </c>
      <c r="D1373" t="s">
        <v>1648</v>
      </c>
      <c r="E1373" t="s">
        <v>973</v>
      </c>
    </row>
    <row r="1374" spans="1:5" x14ac:dyDescent="0.25">
      <c r="A1374" t="s">
        <v>1994</v>
      </c>
      <c r="B1374" t="s">
        <v>1995</v>
      </c>
      <c r="C1374" t="s">
        <v>1649</v>
      </c>
      <c r="D1374" t="s">
        <v>1650</v>
      </c>
      <c r="E1374" t="s">
        <v>980</v>
      </c>
    </row>
    <row r="1375" spans="1:5" x14ac:dyDescent="0.25">
      <c r="A1375" t="s">
        <v>1994</v>
      </c>
      <c r="B1375" t="s">
        <v>1995</v>
      </c>
      <c r="C1375" t="s">
        <v>1651</v>
      </c>
      <c r="D1375" t="s">
        <v>1652</v>
      </c>
      <c r="E1375" t="s">
        <v>988</v>
      </c>
    </row>
    <row r="1376" spans="1:5" x14ac:dyDescent="0.25">
      <c r="A1376" t="s">
        <v>1994</v>
      </c>
      <c r="B1376" t="s">
        <v>1995</v>
      </c>
      <c r="C1376" t="s">
        <v>1653</v>
      </c>
      <c r="D1376" t="s">
        <v>1654</v>
      </c>
    </row>
    <row r="1377" spans="1:5" x14ac:dyDescent="0.25">
      <c r="A1377" t="s">
        <v>1994</v>
      </c>
      <c r="B1377" t="s">
        <v>1995</v>
      </c>
      <c r="C1377" t="s">
        <v>1655</v>
      </c>
      <c r="D1377" t="s">
        <v>1656</v>
      </c>
    </row>
    <row r="1378" spans="1:5" x14ac:dyDescent="0.25">
      <c r="A1378" t="s">
        <v>1994</v>
      </c>
      <c r="B1378" t="s">
        <v>1995</v>
      </c>
      <c r="C1378" t="s">
        <v>1657</v>
      </c>
      <c r="D1378" t="s">
        <v>1658</v>
      </c>
    </row>
    <row r="1379" spans="1:5" x14ac:dyDescent="0.25">
      <c r="A1379" t="s">
        <v>1994</v>
      </c>
      <c r="B1379" t="s">
        <v>1995</v>
      </c>
      <c r="C1379" t="s">
        <v>1659</v>
      </c>
      <c r="D1379" t="s">
        <v>1660</v>
      </c>
    </row>
    <row r="1380" spans="1:5" x14ac:dyDescent="0.25">
      <c r="A1380" t="s">
        <v>1994</v>
      </c>
      <c r="B1380" t="s">
        <v>1995</v>
      </c>
      <c r="C1380" t="s">
        <v>1661</v>
      </c>
      <c r="D1380" t="s">
        <v>1662</v>
      </c>
    </row>
    <row r="1381" spans="1:5" x14ac:dyDescent="0.25">
      <c r="A1381" t="s">
        <v>1994</v>
      </c>
      <c r="B1381" t="s">
        <v>1995</v>
      </c>
      <c r="C1381" t="s">
        <v>1663</v>
      </c>
      <c r="D1381" t="s">
        <v>1664</v>
      </c>
    </row>
    <row r="1382" spans="1:5" x14ac:dyDescent="0.25">
      <c r="A1382" t="s">
        <v>1994</v>
      </c>
      <c r="B1382" t="s">
        <v>1995</v>
      </c>
      <c r="C1382" t="s">
        <v>1665</v>
      </c>
      <c r="D1382" t="s">
        <v>1666</v>
      </c>
      <c r="E1382" t="s">
        <v>846</v>
      </c>
    </row>
    <row r="1383" spans="1:5" x14ac:dyDescent="0.25">
      <c r="A1383" t="s">
        <v>1994</v>
      </c>
      <c r="B1383" t="s">
        <v>1995</v>
      </c>
      <c r="C1383" t="s">
        <v>1667</v>
      </c>
      <c r="D1383" t="s">
        <v>1668</v>
      </c>
      <c r="E1383" t="s">
        <v>854</v>
      </c>
    </row>
    <row r="1384" spans="1:5" x14ac:dyDescent="0.25">
      <c r="A1384" t="s">
        <v>1994</v>
      </c>
      <c r="B1384" t="s">
        <v>1995</v>
      </c>
      <c r="C1384" t="s">
        <v>1669</v>
      </c>
      <c r="D1384" t="s">
        <v>1670</v>
      </c>
      <c r="E1384" t="s">
        <v>860</v>
      </c>
    </row>
    <row r="1385" spans="1:5" x14ac:dyDescent="0.25">
      <c r="A1385" t="s">
        <v>1994</v>
      </c>
      <c r="B1385" t="s">
        <v>1995</v>
      </c>
      <c r="C1385" t="s">
        <v>1671</v>
      </c>
      <c r="D1385" t="s">
        <v>1672</v>
      </c>
      <c r="E1385" t="s">
        <v>974</v>
      </c>
    </row>
    <row r="1386" spans="1:5" x14ac:dyDescent="0.25">
      <c r="A1386" t="s">
        <v>1994</v>
      </c>
      <c r="B1386" t="s">
        <v>1995</v>
      </c>
      <c r="C1386" t="s">
        <v>1673</v>
      </c>
      <c r="D1386" t="s">
        <v>1674</v>
      </c>
      <c r="E1386" t="s">
        <v>981</v>
      </c>
    </row>
    <row r="1387" spans="1:5" x14ac:dyDescent="0.25">
      <c r="A1387" t="s">
        <v>1994</v>
      </c>
      <c r="B1387" t="s">
        <v>1995</v>
      </c>
      <c r="C1387" t="s">
        <v>1675</v>
      </c>
      <c r="D1387" t="s">
        <v>1676</v>
      </c>
      <c r="E1387" t="s">
        <v>989</v>
      </c>
    </row>
    <row r="1388" spans="1:5" x14ac:dyDescent="0.25">
      <c r="A1388" t="s">
        <v>1994</v>
      </c>
      <c r="B1388" t="s">
        <v>1995</v>
      </c>
      <c r="C1388" t="s">
        <v>1677</v>
      </c>
      <c r="D1388" t="s">
        <v>1678</v>
      </c>
    </row>
    <row r="1389" spans="1:5" x14ac:dyDescent="0.25">
      <c r="A1389" t="s">
        <v>1994</v>
      </c>
      <c r="B1389" t="s">
        <v>1995</v>
      </c>
      <c r="C1389" t="s">
        <v>1679</v>
      </c>
      <c r="D1389" t="s">
        <v>1680</v>
      </c>
    </row>
    <row r="1390" spans="1:5" x14ac:dyDescent="0.25">
      <c r="A1390" t="s">
        <v>1994</v>
      </c>
      <c r="B1390" t="s">
        <v>1995</v>
      </c>
      <c r="C1390" t="s">
        <v>1681</v>
      </c>
      <c r="D1390" t="s">
        <v>1682</v>
      </c>
    </row>
    <row r="1391" spans="1:5" x14ac:dyDescent="0.25">
      <c r="A1391" t="s">
        <v>1994</v>
      </c>
      <c r="B1391" t="s">
        <v>1995</v>
      </c>
      <c r="C1391" t="s">
        <v>1683</v>
      </c>
      <c r="D1391" t="s">
        <v>1684</v>
      </c>
    </row>
    <row r="1392" spans="1:5" x14ac:dyDescent="0.25">
      <c r="A1392" t="s">
        <v>1994</v>
      </c>
      <c r="B1392" t="s">
        <v>1995</v>
      </c>
      <c r="C1392" t="s">
        <v>1685</v>
      </c>
      <c r="D1392" t="s">
        <v>1686</v>
      </c>
    </row>
    <row r="1393" spans="1:5" x14ac:dyDescent="0.25">
      <c r="A1393" t="s">
        <v>1994</v>
      </c>
      <c r="B1393" t="s">
        <v>1995</v>
      </c>
      <c r="C1393" t="s">
        <v>1687</v>
      </c>
      <c r="D1393" t="s">
        <v>1688</v>
      </c>
    </row>
    <row r="1394" spans="1:5" x14ac:dyDescent="0.25">
      <c r="A1394" t="s">
        <v>1994</v>
      </c>
      <c r="B1394" t="s">
        <v>1995</v>
      </c>
      <c r="C1394" t="s">
        <v>1689</v>
      </c>
      <c r="D1394" t="s">
        <v>1690</v>
      </c>
      <c r="E1394" t="s">
        <v>847</v>
      </c>
    </row>
    <row r="1395" spans="1:5" x14ac:dyDescent="0.25">
      <c r="A1395" t="s">
        <v>1994</v>
      </c>
      <c r="B1395" t="s">
        <v>1995</v>
      </c>
      <c r="C1395" t="s">
        <v>1691</v>
      </c>
      <c r="D1395" t="s">
        <v>1692</v>
      </c>
      <c r="E1395" t="s">
        <v>855</v>
      </c>
    </row>
    <row r="1396" spans="1:5" x14ac:dyDescent="0.25">
      <c r="A1396" t="s">
        <v>1994</v>
      </c>
      <c r="B1396" t="s">
        <v>1995</v>
      </c>
      <c r="C1396" t="s">
        <v>1693</v>
      </c>
      <c r="D1396" t="s">
        <v>1694</v>
      </c>
    </row>
    <row r="1397" spans="1:5" x14ac:dyDescent="0.25">
      <c r="A1397" t="s">
        <v>1994</v>
      </c>
      <c r="B1397" t="s">
        <v>1995</v>
      </c>
      <c r="C1397" t="s">
        <v>1695</v>
      </c>
      <c r="D1397" t="s">
        <v>1696</v>
      </c>
      <c r="E1397" t="s">
        <v>975</v>
      </c>
    </row>
    <row r="1398" spans="1:5" x14ac:dyDescent="0.25">
      <c r="A1398" t="s">
        <v>1994</v>
      </c>
      <c r="B1398" t="s">
        <v>1995</v>
      </c>
      <c r="C1398" t="s">
        <v>1697</v>
      </c>
      <c r="D1398" t="s">
        <v>1698</v>
      </c>
      <c r="E1398" t="s">
        <v>982</v>
      </c>
    </row>
    <row r="1399" spans="1:5" x14ac:dyDescent="0.25">
      <c r="A1399" t="s">
        <v>1994</v>
      </c>
      <c r="B1399" t="s">
        <v>1995</v>
      </c>
      <c r="C1399" t="s">
        <v>1699</v>
      </c>
      <c r="D1399" t="s">
        <v>1700</v>
      </c>
    </row>
    <row r="1400" spans="1:5" x14ac:dyDescent="0.25">
      <c r="A1400" t="s">
        <v>1994</v>
      </c>
      <c r="B1400" t="s">
        <v>1995</v>
      </c>
      <c r="C1400" t="s">
        <v>1701</v>
      </c>
      <c r="D1400" t="s">
        <v>1702</v>
      </c>
    </row>
    <row r="1401" spans="1:5" x14ac:dyDescent="0.25">
      <c r="A1401" t="s">
        <v>1994</v>
      </c>
      <c r="B1401" t="s">
        <v>1995</v>
      </c>
      <c r="C1401" t="s">
        <v>1703</v>
      </c>
      <c r="D1401" t="s">
        <v>1704</v>
      </c>
    </row>
    <row r="1402" spans="1:5" x14ac:dyDescent="0.25">
      <c r="A1402" t="s">
        <v>1994</v>
      </c>
      <c r="B1402" t="s">
        <v>1995</v>
      </c>
      <c r="C1402" t="s">
        <v>1705</v>
      </c>
      <c r="D1402" t="s">
        <v>1706</v>
      </c>
    </row>
    <row r="1403" spans="1:5" x14ac:dyDescent="0.25">
      <c r="A1403" t="s">
        <v>1994</v>
      </c>
      <c r="B1403" t="s">
        <v>1995</v>
      </c>
      <c r="C1403" t="s">
        <v>1707</v>
      </c>
      <c r="D1403" t="s">
        <v>1708</v>
      </c>
    </row>
    <row r="1404" spans="1:5" x14ac:dyDescent="0.25">
      <c r="A1404" t="s">
        <v>1994</v>
      </c>
      <c r="B1404" t="s">
        <v>1995</v>
      </c>
      <c r="C1404" t="s">
        <v>1709</v>
      </c>
      <c r="D1404" t="s">
        <v>1710</v>
      </c>
    </row>
    <row r="1405" spans="1:5" x14ac:dyDescent="0.25">
      <c r="A1405" t="s">
        <v>1994</v>
      </c>
      <c r="B1405" t="s">
        <v>1995</v>
      </c>
      <c r="C1405" t="s">
        <v>1711</v>
      </c>
      <c r="D1405" t="s">
        <v>1712</v>
      </c>
    </row>
    <row r="1406" spans="1:5" x14ac:dyDescent="0.25">
      <c r="A1406" t="s">
        <v>1994</v>
      </c>
      <c r="B1406" t="s">
        <v>1995</v>
      </c>
      <c r="C1406" t="s">
        <v>1713</v>
      </c>
      <c r="D1406" t="s">
        <v>1714</v>
      </c>
      <c r="E1406" t="s">
        <v>848</v>
      </c>
    </row>
    <row r="1407" spans="1:5" x14ac:dyDescent="0.25">
      <c r="A1407" t="s">
        <v>1994</v>
      </c>
      <c r="B1407" t="s">
        <v>1995</v>
      </c>
      <c r="C1407" t="s">
        <v>1715</v>
      </c>
      <c r="D1407" t="s">
        <v>1716</v>
      </c>
      <c r="E1407" t="s">
        <v>856</v>
      </c>
    </row>
    <row r="1408" spans="1:5" x14ac:dyDescent="0.25">
      <c r="A1408" t="s">
        <v>1994</v>
      </c>
      <c r="B1408" t="s">
        <v>1995</v>
      </c>
      <c r="C1408" t="s">
        <v>1717</v>
      </c>
      <c r="D1408" t="s">
        <v>1718</v>
      </c>
    </row>
    <row r="1409" spans="1:5" x14ac:dyDescent="0.25">
      <c r="A1409" t="s">
        <v>1994</v>
      </c>
      <c r="B1409" t="s">
        <v>1995</v>
      </c>
      <c r="C1409" t="s">
        <v>1719</v>
      </c>
      <c r="D1409" t="s">
        <v>1720</v>
      </c>
      <c r="E1409" t="s">
        <v>976</v>
      </c>
    </row>
    <row r="1410" spans="1:5" x14ac:dyDescent="0.25">
      <c r="A1410" t="s">
        <v>1994</v>
      </c>
      <c r="B1410" t="s">
        <v>1995</v>
      </c>
      <c r="C1410" t="s">
        <v>1721</v>
      </c>
      <c r="D1410" t="s">
        <v>1722</v>
      </c>
      <c r="E1410" t="s">
        <v>983</v>
      </c>
    </row>
    <row r="1411" spans="1:5" x14ac:dyDescent="0.25">
      <c r="A1411" t="s">
        <v>1994</v>
      </c>
      <c r="B1411" t="s">
        <v>1995</v>
      </c>
      <c r="C1411" t="s">
        <v>1723</v>
      </c>
      <c r="D1411" t="s">
        <v>1724</v>
      </c>
    </row>
    <row r="1412" spans="1:5" x14ac:dyDescent="0.25">
      <c r="A1412" t="s">
        <v>1994</v>
      </c>
      <c r="B1412" t="s">
        <v>1995</v>
      </c>
      <c r="C1412" t="s">
        <v>1725</v>
      </c>
      <c r="D1412" t="s">
        <v>1726</v>
      </c>
    </row>
    <row r="1413" spans="1:5" x14ac:dyDescent="0.25">
      <c r="A1413" t="s">
        <v>1994</v>
      </c>
      <c r="B1413" t="s">
        <v>1995</v>
      </c>
      <c r="C1413" t="s">
        <v>1727</v>
      </c>
      <c r="D1413" t="s">
        <v>1728</v>
      </c>
    </row>
    <row r="1414" spans="1:5" x14ac:dyDescent="0.25">
      <c r="A1414" t="s">
        <v>1994</v>
      </c>
      <c r="B1414" t="s">
        <v>1995</v>
      </c>
      <c r="C1414" t="s">
        <v>1729</v>
      </c>
      <c r="D1414" t="s">
        <v>1730</v>
      </c>
    </row>
    <row r="1415" spans="1:5" x14ac:dyDescent="0.25">
      <c r="A1415" t="s">
        <v>1994</v>
      </c>
      <c r="B1415" t="s">
        <v>1995</v>
      </c>
      <c r="C1415" t="s">
        <v>1732</v>
      </c>
      <c r="D1415" t="s">
        <v>1733</v>
      </c>
    </row>
    <row r="1416" spans="1:5" x14ac:dyDescent="0.25">
      <c r="A1416" t="s">
        <v>1994</v>
      </c>
      <c r="B1416" t="s">
        <v>1995</v>
      </c>
      <c r="C1416" t="s">
        <v>1734</v>
      </c>
      <c r="D1416" t="s">
        <v>1735</v>
      </c>
    </row>
    <row r="1417" spans="1:5" x14ac:dyDescent="0.25">
      <c r="A1417" t="s">
        <v>1994</v>
      </c>
      <c r="B1417" t="s">
        <v>1995</v>
      </c>
      <c r="C1417" t="s">
        <v>1736</v>
      </c>
      <c r="D1417" t="s">
        <v>1737</v>
      </c>
    </row>
    <row r="1418" spans="1:5" x14ac:dyDescent="0.25">
      <c r="A1418" t="s">
        <v>1994</v>
      </c>
      <c r="B1418" t="s">
        <v>1995</v>
      </c>
      <c r="C1418" t="s">
        <v>1738</v>
      </c>
      <c r="D1418" t="s">
        <v>1739</v>
      </c>
      <c r="E1418" t="s">
        <v>849</v>
      </c>
    </row>
    <row r="1419" spans="1:5" x14ac:dyDescent="0.25">
      <c r="A1419" t="s">
        <v>1994</v>
      </c>
      <c r="B1419" t="s">
        <v>1995</v>
      </c>
      <c r="C1419" t="s">
        <v>1740</v>
      </c>
      <c r="D1419" t="s">
        <v>1741</v>
      </c>
      <c r="E1419" t="s">
        <v>1996</v>
      </c>
    </row>
    <row r="1420" spans="1:5" x14ac:dyDescent="0.25">
      <c r="A1420" t="s">
        <v>1994</v>
      </c>
      <c r="B1420" t="s">
        <v>1995</v>
      </c>
      <c r="C1420" t="s">
        <v>1742</v>
      </c>
      <c r="D1420" t="s">
        <v>1743</v>
      </c>
    </row>
    <row r="1421" spans="1:5" x14ac:dyDescent="0.25">
      <c r="A1421" t="s">
        <v>1994</v>
      </c>
      <c r="B1421" t="s">
        <v>1995</v>
      </c>
      <c r="C1421" t="s">
        <v>1744</v>
      </c>
      <c r="D1421" t="s">
        <v>1745</v>
      </c>
      <c r="E1421" t="s">
        <v>1997</v>
      </c>
    </row>
    <row r="1422" spans="1:5" x14ac:dyDescent="0.25">
      <c r="A1422" t="s">
        <v>1994</v>
      </c>
      <c r="B1422" t="s">
        <v>1995</v>
      </c>
      <c r="C1422" t="s">
        <v>1746</v>
      </c>
      <c r="D1422" t="s">
        <v>1747</v>
      </c>
      <c r="E1422" t="s">
        <v>984</v>
      </c>
    </row>
    <row r="1423" spans="1:5" x14ac:dyDescent="0.25">
      <c r="A1423" t="s">
        <v>1994</v>
      </c>
      <c r="B1423" t="s">
        <v>1995</v>
      </c>
      <c r="C1423" t="s">
        <v>1748</v>
      </c>
      <c r="D1423" t="s">
        <v>1749</v>
      </c>
    </row>
    <row r="1424" spans="1:5" x14ac:dyDescent="0.25">
      <c r="A1424" t="s">
        <v>1994</v>
      </c>
      <c r="B1424" t="s">
        <v>1995</v>
      </c>
      <c r="C1424" t="s">
        <v>1750</v>
      </c>
      <c r="D1424" t="s">
        <v>1751</v>
      </c>
    </row>
    <row r="1425" spans="1:5" x14ac:dyDescent="0.25">
      <c r="A1425" t="s">
        <v>1994</v>
      </c>
      <c r="B1425" t="s">
        <v>1995</v>
      </c>
      <c r="C1425" t="s">
        <v>1752</v>
      </c>
      <c r="D1425" t="s">
        <v>1753</v>
      </c>
    </row>
    <row r="1426" spans="1:5" x14ac:dyDescent="0.25">
      <c r="A1426" t="s">
        <v>1994</v>
      </c>
      <c r="B1426" t="s">
        <v>1995</v>
      </c>
      <c r="C1426" t="s">
        <v>1754</v>
      </c>
      <c r="D1426" t="s">
        <v>1755</v>
      </c>
    </row>
    <row r="1427" spans="1:5" x14ac:dyDescent="0.25">
      <c r="A1427" t="s">
        <v>1994</v>
      </c>
      <c r="B1427" t="s">
        <v>1995</v>
      </c>
      <c r="C1427" t="s">
        <v>1757</v>
      </c>
      <c r="D1427" t="s">
        <v>1758</v>
      </c>
    </row>
    <row r="1428" spans="1:5" x14ac:dyDescent="0.25">
      <c r="A1428" t="s">
        <v>1994</v>
      </c>
      <c r="B1428" t="s">
        <v>1995</v>
      </c>
      <c r="C1428" t="s">
        <v>1759</v>
      </c>
      <c r="D1428" t="s">
        <v>1760</v>
      </c>
    </row>
    <row r="1429" spans="1:5" x14ac:dyDescent="0.25">
      <c r="A1429" t="s">
        <v>1994</v>
      </c>
      <c r="B1429" t="s">
        <v>1995</v>
      </c>
      <c r="C1429" t="s">
        <v>1761</v>
      </c>
      <c r="D1429" t="s">
        <v>1762</v>
      </c>
    </row>
    <row r="1430" spans="1:5" x14ac:dyDescent="0.25">
      <c r="A1430" t="s">
        <v>1994</v>
      </c>
      <c r="B1430" t="s">
        <v>1995</v>
      </c>
      <c r="C1430" t="s">
        <v>1763</v>
      </c>
      <c r="D1430" t="s">
        <v>1764</v>
      </c>
      <c r="E1430" t="s">
        <v>850</v>
      </c>
    </row>
    <row r="1431" spans="1:5" x14ac:dyDescent="0.25">
      <c r="A1431" t="s">
        <v>1994</v>
      </c>
      <c r="B1431" t="s">
        <v>1995</v>
      </c>
      <c r="C1431" t="s">
        <v>1765</v>
      </c>
      <c r="D1431" t="s">
        <v>1766</v>
      </c>
      <c r="E1431" t="s">
        <v>1998</v>
      </c>
    </row>
    <row r="1432" spans="1:5" x14ac:dyDescent="0.25">
      <c r="A1432" t="s">
        <v>1994</v>
      </c>
      <c r="B1432" t="s">
        <v>1995</v>
      </c>
      <c r="C1432" t="s">
        <v>1767</v>
      </c>
      <c r="D1432" t="s">
        <v>1768</v>
      </c>
    </row>
    <row r="1433" spans="1:5" x14ac:dyDescent="0.25">
      <c r="A1433" t="s">
        <v>1994</v>
      </c>
      <c r="B1433" t="s">
        <v>1995</v>
      </c>
      <c r="C1433" t="s">
        <v>1769</v>
      </c>
      <c r="D1433" t="s">
        <v>1770</v>
      </c>
      <c r="E1433" t="s">
        <v>977</v>
      </c>
    </row>
    <row r="1434" spans="1:5" x14ac:dyDescent="0.25">
      <c r="A1434" t="s">
        <v>1994</v>
      </c>
      <c r="B1434" t="s">
        <v>1995</v>
      </c>
      <c r="C1434" t="s">
        <v>1771</v>
      </c>
      <c r="D1434" t="s">
        <v>1772</v>
      </c>
      <c r="E1434" t="s">
        <v>985</v>
      </c>
    </row>
    <row r="1435" spans="1:5" x14ac:dyDescent="0.25">
      <c r="A1435" t="s">
        <v>1994</v>
      </c>
      <c r="B1435" t="s">
        <v>1995</v>
      </c>
      <c r="C1435" t="s">
        <v>1773</v>
      </c>
      <c r="D1435" t="s">
        <v>1774</v>
      </c>
    </row>
    <row r="1436" spans="1:5" x14ac:dyDescent="0.25">
      <c r="A1436" t="s">
        <v>1994</v>
      </c>
      <c r="B1436" t="s">
        <v>1995</v>
      </c>
      <c r="C1436" t="s">
        <v>1775</v>
      </c>
      <c r="D1436" t="s">
        <v>1776</v>
      </c>
    </row>
    <row r="1437" spans="1:5" x14ac:dyDescent="0.25">
      <c r="A1437" t="s">
        <v>1994</v>
      </c>
      <c r="B1437" t="s">
        <v>1995</v>
      </c>
      <c r="C1437" t="s">
        <v>1777</v>
      </c>
      <c r="D1437" t="s">
        <v>1778</v>
      </c>
    </row>
    <row r="1438" spans="1:5" x14ac:dyDescent="0.25">
      <c r="A1438" t="s">
        <v>1994</v>
      </c>
      <c r="B1438" t="s">
        <v>1995</v>
      </c>
      <c r="C1438" t="s">
        <v>1779</v>
      </c>
      <c r="D1438" t="s">
        <v>1780</v>
      </c>
    </row>
    <row r="1439" spans="1:5" x14ac:dyDescent="0.25">
      <c r="A1439" t="s">
        <v>1994</v>
      </c>
      <c r="B1439" t="s">
        <v>1995</v>
      </c>
      <c r="C1439" t="s">
        <v>1782</v>
      </c>
      <c r="D1439" t="s">
        <v>1783</v>
      </c>
    </row>
    <row r="1440" spans="1:5" x14ac:dyDescent="0.25">
      <c r="A1440" t="s">
        <v>1994</v>
      </c>
      <c r="B1440" t="s">
        <v>1995</v>
      </c>
      <c r="C1440" t="s">
        <v>1784</v>
      </c>
      <c r="D1440" t="s">
        <v>1785</v>
      </c>
    </row>
    <row r="1441" spans="1:4" x14ac:dyDescent="0.25">
      <c r="A1441" t="s">
        <v>1994</v>
      </c>
      <c r="B1441" t="s">
        <v>1995</v>
      </c>
      <c r="C1441" t="s">
        <v>1786</v>
      </c>
      <c r="D1441" t="s">
        <v>1787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"/>
  <sheetViews>
    <sheetView topLeftCell="A64" zoomScale="80" zoomScaleNormal="80" workbookViewId="0">
      <selection activeCell="A92" sqref="A92"/>
    </sheetView>
  </sheetViews>
  <sheetFormatPr defaultColWidth="11.54296875" defaultRowHeight="12.5" x14ac:dyDescent="0.25"/>
  <cols>
    <col min="1" max="4" width="25.26953125" customWidth="1"/>
    <col min="5" max="5" width="7.26953125" customWidth="1"/>
    <col min="6" max="6" width="3.7265625" customWidth="1"/>
    <col min="7" max="7" width="21.81640625" customWidth="1"/>
    <col min="8" max="8" width="18.81640625" customWidth="1"/>
    <col min="9" max="9" width="14.81640625" customWidth="1"/>
    <col min="10" max="10" width="21" customWidth="1"/>
    <col min="11" max="11" width="15.453125" customWidth="1"/>
  </cols>
  <sheetData>
    <row r="1" spans="1:12" x14ac:dyDescent="0.25">
      <c r="A1" t="s">
        <v>0</v>
      </c>
      <c r="B1" t="s">
        <v>2084</v>
      </c>
      <c r="C1" t="s">
        <v>2007</v>
      </c>
      <c r="D1" t="s">
        <v>2083</v>
      </c>
      <c r="E1" t="s">
        <v>2006</v>
      </c>
      <c r="F1" t="s">
        <v>1</v>
      </c>
      <c r="G1" s="1" t="s">
        <v>2</v>
      </c>
      <c r="H1" s="1" t="s">
        <v>3</v>
      </c>
      <c r="I1" t="s">
        <v>4</v>
      </c>
      <c r="J1" t="s">
        <v>5</v>
      </c>
      <c r="K1" t="s">
        <v>2001</v>
      </c>
      <c r="L1" s="32" t="s">
        <v>401</v>
      </c>
    </row>
    <row r="2" spans="1:12" x14ac:dyDescent="0.25">
      <c r="A2" t="s">
        <v>6</v>
      </c>
      <c r="B2" t="s">
        <v>2085</v>
      </c>
      <c r="C2" t="s">
        <v>2008</v>
      </c>
      <c r="D2" t="s">
        <v>2033</v>
      </c>
      <c r="E2" t="str">
        <f>RIGHT(A2, 4)</f>
        <v>2017</v>
      </c>
      <c r="F2">
        <v>20</v>
      </c>
      <c r="G2">
        <v>2.3054358704240201E-4</v>
      </c>
      <c r="H2">
        <v>2.4658343274101802E-4</v>
      </c>
      <c r="I2" s="1">
        <f t="shared" ref="I2:I94" si="0">(H2-G2)/AVERAGE(G2:H2)</f>
        <v>6.7235117834646627E-2</v>
      </c>
      <c r="J2">
        <f t="shared" ref="J2:J94" si="1">AVERAGE(G2:H2)</f>
        <v>2.3856350989171003E-4</v>
      </c>
      <c r="K2" s="56">
        <v>4.8253335319559283E-4</v>
      </c>
    </row>
    <row r="3" spans="1:12" x14ac:dyDescent="0.25">
      <c r="A3" t="s">
        <v>7</v>
      </c>
      <c r="B3" t="s">
        <v>2085</v>
      </c>
      <c r="C3" t="s">
        <v>2008</v>
      </c>
      <c r="D3" t="s">
        <v>2034</v>
      </c>
      <c r="E3" t="str">
        <f t="shared" ref="E3:E66" si="2">RIGHT(A3, 4)</f>
        <v>2017</v>
      </c>
      <c r="F3">
        <v>12</v>
      </c>
      <c r="G3">
        <v>2.9767944161864505E-4</v>
      </c>
      <c r="H3">
        <v>2.7885504774641403E-4</v>
      </c>
      <c r="I3" s="1">
        <f t="shared" si="0"/>
        <v>-6.5301882955735885E-2</v>
      </c>
      <c r="J3">
        <f t="shared" si="1"/>
        <v>2.8826724468252954E-4</v>
      </c>
      <c r="K3" s="56">
        <v>7.1853958161278509E-4</v>
      </c>
      <c r="L3" t="s">
        <v>1999</v>
      </c>
    </row>
    <row r="4" spans="1:12" x14ac:dyDescent="0.25">
      <c r="A4" t="s">
        <v>8</v>
      </c>
      <c r="B4" t="s">
        <v>2085</v>
      </c>
      <c r="C4" t="s">
        <v>2008</v>
      </c>
      <c r="D4" t="s">
        <v>2035</v>
      </c>
      <c r="E4" t="str">
        <f t="shared" si="2"/>
        <v>2017</v>
      </c>
      <c r="F4">
        <v>20</v>
      </c>
      <c r="G4">
        <v>1.88658666902561E-4</v>
      </c>
      <c r="H4">
        <v>1.9881548940687302E-4</v>
      </c>
      <c r="I4" s="1">
        <f t="shared" si="0"/>
        <v>5.2425806154673467E-2</v>
      </c>
      <c r="J4">
        <f t="shared" si="1"/>
        <v>1.93737078154717E-4</v>
      </c>
      <c r="K4" s="56">
        <v>1.5460001199510444E-4</v>
      </c>
      <c r="L4" t="s">
        <v>2000</v>
      </c>
    </row>
    <row r="5" spans="1:12" x14ac:dyDescent="0.25">
      <c r="A5" t="s">
        <v>9</v>
      </c>
      <c r="B5" t="s">
        <v>2085</v>
      </c>
      <c r="C5" t="s">
        <v>2008</v>
      </c>
      <c r="D5" t="s">
        <v>2036</v>
      </c>
      <c r="E5" t="str">
        <f t="shared" si="2"/>
        <v>2017</v>
      </c>
      <c r="F5">
        <v>20</v>
      </c>
      <c r="G5">
        <v>2.9959988387203801E-4</v>
      </c>
      <c r="H5">
        <v>2.3618024718666201E-4</v>
      </c>
      <c r="I5" s="1">
        <f t="shared" si="0"/>
        <v>-0.23673754590361151</v>
      </c>
      <c r="J5">
        <f t="shared" si="1"/>
        <v>2.6789006552935002E-4</v>
      </c>
      <c r="K5" s="56">
        <v>1.1535547158555563E-3</v>
      </c>
    </row>
    <row r="6" spans="1:12" x14ac:dyDescent="0.25">
      <c r="A6" t="s">
        <v>10</v>
      </c>
      <c r="B6" t="s">
        <v>2086</v>
      </c>
      <c r="C6" t="s">
        <v>2009</v>
      </c>
      <c r="D6" t="s">
        <v>2010</v>
      </c>
      <c r="E6" t="str">
        <f t="shared" si="2"/>
        <v>2012</v>
      </c>
      <c r="F6">
        <v>18</v>
      </c>
      <c r="G6">
        <v>1.9565987147414102E-4</v>
      </c>
      <c r="H6">
        <v>2.1494795725724702E-4</v>
      </c>
      <c r="I6" s="1">
        <f t="shared" si="0"/>
        <v>9.3948943168952095E-2</v>
      </c>
      <c r="J6">
        <f t="shared" si="1"/>
        <v>2.0530391436569402E-4</v>
      </c>
      <c r="K6" s="56">
        <v>1.0000000000000001E-9</v>
      </c>
    </row>
    <row r="7" spans="1:12" x14ac:dyDescent="0.25">
      <c r="A7" t="s">
        <v>11</v>
      </c>
      <c r="B7" t="s">
        <v>2086</v>
      </c>
      <c r="C7" t="s">
        <v>2011</v>
      </c>
      <c r="D7" t="s">
        <v>213</v>
      </c>
      <c r="E7" t="str">
        <f t="shared" si="2"/>
        <v>2016</v>
      </c>
      <c r="F7">
        <v>19</v>
      </c>
      <c r="G7">
        <v>3.3113010713479502E-4</v>
      </c>
      <c r="H7">
        <v>1.53789185810283E-4</v>
      </c>
      <c r="I7" s="1">
        <f t="shared" si="0"/>
        <v>-0.73142448198940879</v>
      </c>
      <c r="J7">
        <f t="shared" si="1"/>
        <v>2.4245964647253901E-4</v>
      </c>
      <c r="K7" s="56">
        <v>1.637550973468139E-3</v>
      </c>
    </row>
    <row r="8" spans="1:12" x14ac:dyDescent="0.25">
      <c r="A8" t="s">
        <v>12</v>
      </c>
      <c r="B8" t="s">
        <v>2086</v>
      </c>
      <c r="C8" t="s">
        <v>2011</v>
      </c>
      <c r="D8" t="s">
        <v>2012</v>
      </c>
      <c r="E8" t="str">
        <f t="shared" si="2"/>
        <v>2000</v>
      </c>
      <c r="F8">
        <v>4</v>
      </c>
      <c r="G8">
        <v>1.7019816207937302E-4</v>
      </c>
      <c r="H8">
        <v>1.7118819541420802E-4</v>
      </c>
      <c r="I8" s="1">
        <f t="shared" si="0"/>
        <v>5.8000755630875991E-3</v>
      </c>
      <c r="J8">
        <f t="shared" si="1"/>
        <v>1.7069317874679051E-4</v>
      </c>
      <c r="K8" s="68">
        <v>1.1928643441397426E-3</v>
      </c>
    </row>
    <row r="9" spans="1:12" x14ac:dyDescent="0.25">
      <c r="A9" t="s">
        <v>13</v>
      </c>
      <c r="B9" t="s">
        <v>2086</v>
      </c>
      <c r="C9" t="s">
        <v>2011</v>
      </c>
      <c r="D9" t="s">
        <v>2012</v>
      </c>
      <c r="E9" t="str">
        <f t="shared" si="2"/>
        <v>2013</v>
      </c>
      <c r="F9">
        <v>2</v>
      </c>
      <c r="G9">
        <v>1.49641846166759E-4</v>
      </c>
      <c r="H9">
        <v>1.66226846848737E-4</v>
      </c>
      <c r="I9" s="1">
        <f t="shared" si="0"/>
        <v>0.10501199421599131</v>
      </c>
      <c r="J9">
        <f t="shared" si="1"/>
        <v>1.5793434650774799E-4</v>
      </c>
      <c r="K9" s="68">
        <v>7.7044412233891494E-4</v>
      </c>
    </row>
    <row r="10" spans="1:12" x14ac:dyDescent="0.25">
      <c r="A10" t="s">
        <v>14</v>
      </c>
      <c r="B10" t="s">
        <v>2086</v>
      </c>
      <c r="C10" t="s">
        <v>2011</v>
      </c>
      <c r="D10" t="s">
        <v>2012</v>
      </c>
      <c r="E10" t="str">
        <f t="shared" si="2"/>
        <v>2016</v>
      </c>
      <c r="F10">
        <v>2</v>
      </c>
      <c r="G10">
        <v>1.24729596982494E-4</v>
      </c>
      <c r="H10">
        <v>1.2030645729982401E-4</v>
      </c>
      <c r="I10" s="1">
        <f t="shared" si="0"/>
        <v>-3.6101949940590197E-2</v>
      </c>
      <c r="J10">
        <f t="shared" si="1"/>
        <v>1.2251802714115901E-4</v>
      </c>
      <c r="K10" s="68">
        <v>1.0000000000000001E-9</v>
      </c>
    </row>
    <row r="11" spans="1:12" x14ac:dyDescent="0.25">
      <c r="A11" t="s">
        <v>15</v>
      </c>
      <c r="B11" t="s">
        <v>2086</v>
      </c>
      <c r="C11" t="s">
        <v>2013</v>
      </c>
      <c r="D11" t="s">
        <v>2014</v>
      </c>
      <c r="E11" t="str">
        <f t="shared" si="2"/>
        <v>2016</v>
      </c>
      <c r="F11">
        <v>10</v>
      </c>
      <c r="G11">
        <v>3.2968890118786003E-4</v>
      </c>
      <c r="H11">
        <v>2.9880517603132403E-4</v>
      </c>
      <c r="I11" s="1">
        <f t="shared" si="0"/>
        <v>-9.8278492275323259E-2</v>
      </c>
      <c r="J11">
        <f t="shared" si="1"/>
        <v>3.1424703860959201E-4</v>
      </c>
      <c r="K11" s="56">
        <v>0.13168853433981714</v>
      </c>
      <c r="L11" t="s">
        <v>132</v>
      </c>
    </row>
    <row r="12" spans="1:12" x14ac:dyDescent="0.25">
      <c r="A12" t="s">
        <v>16</v>
      </c>
      <c r="B12" t="s">
        <v>2086</v>
      </c>
      <c r="C12" t="s">
        <v>198</v>
      </c>
      <c r="D12" t="s">
        <v>2015</v>
      </c>
      <c r="E12" t="str">
        <f t="shared" si="2"/>
        <v>2009</v>
      </c>
      <c r="F12">
        <v>12</v>
      </c>
      <c r="G12">
        <v>3.0281605319156803E-4</v>
      </c>
      <c r="H12">
        <v>2.5726843186487102E-4</v>
      </c>
      <c r="I12" s="1">
        <f t="shared" si="0"/>
        <v>-0.16264553845696061</v>
      </c>
      <c r="J12">
        <f t="shared" si="1"/>
        <v>2.800422425282195E-4</v>
      </c>
      <c r="K12" s="56">
        <v>1.2633193925146335E-2</v>
      </c>
      <c r="L12" t="s">
        <v>131</v>
      </c>
    </row>
    <row r="13" spans="1:12" x14ac:dyDescent="0.25">
      <c r="A13" t="s">
        <v>17</v>
      </c>
      <c r="B13" t="s">
        <v>2086</v>
      </c>
      <c r="C13" t="s">
        <v>198</v>
      </c>
      <c r="D13" t="s">
        <v>2015</v>
      </c>
      <c r="E13" t="str">
        <f t="shared" si="2"/>
        <v>2015</v>
      </c>
      <c r="F13">
        <v>20</v>
      </c>
      <c r="G13">
        <v>2.6751952732376503E-4</v>
      </c>
      <c r="H13">
        <v>2.3159010277538802E-4</v>
      </c>
      <c r="I13" s="1">
        <f t="shared" si="0"/>
        <v>-0.14397407856562203</v>
      </c>
      <c r="J13">
        <f t="shared" si="1"/>
        <v>2.4955481504957653E-4</v>
      </c>
      <c r="K13" s="56">
        <v>6.5140704163820764E-4</v>
      </c>
    </row>
    <row r="14" spans="1:12" x14ac:dyDescent="0.25">
      <c r="A14" t="s">
        <v>18</v>
      </c>
      <c r="B14" t="s">
        <v>2086</v>
      </c>
      <c r="C14" t="s">
        <v>198</v>
      </c>
      <c r="D14" t="s">
        <v>196</v>
      </c>
      <c r="E14" t="str">
        <f t="shared" si="2"/>
        <v>2009</v>
      </c>
      <c r="F14">
        <v>14</v>
      </c>
      <c r="G14">
        <v>3.0135378537178402E-4</v>
      </c>
      <c r="H14">
        <v>2.6899730701695102E-4</v>
      </c>
      <c r="I14" s="1">
        <f t="shared" si="0"/>
        <v>-0.11346161614004499</v>
      </c>
      <c r="J14">
        <f t="shared" si="1"/>
        <v>2.8517554619436755E-4</v>
      </c>
      <c r="K14" s="56">
        <v>2.1297512342090441E-3</v>
      </c>
    </row>
    <row r="15" spans="1:12" x14ac:dyDescent="0.25">
      <c r="A15" t="s">
        <v>19</v>
      </c>
      <c r="B15" t="s">
        <v>2086</v>
      </c>
      <c r="C15" t="s">
        <v>198</v>
      </c>
      <c r="D15" t="s">
        <v>196</v>
      </c>
      <c r="E15" t="str">
        <f t="shared" si="2"/>
        <v>2015</v>
      </c>
      <c r="F15">
        <v>18</v>
      </c>
      <c r="G15">
        <v>2.9279499977271701E-4</v>
      </c>
      <c r="H15">
        <v>2.6100409109505002E-4</v>
      </c>
      <c r="I15" s="1">
        <f t="shared" si="0"/>
        <v>-0.11481025953962005</v>
      </c>
      <c r="J15">
        <f t="shared" si="1"/>
        <v>2.7689954543388354E-4</v>
      </c>
      <c r="K15" s="56">
        <v>7.929084063889076E-4</v>
      </c>
    </row>
    <row r="16" spans="1:12" x14ac:dyDescent="0.25">
      <c r="A16" t="s">
        <v>20</v>
      </c>
      <c r="B16" t="s">
        <v>2086</v>
      </c>
      <c r="C16" t="s">
        <v>198</v>
      </c>
      <c r="D16" t="s">
        <v>2016</v>
      </c>
      <c r="E16" t="str">
        <f t="shared" si="2"/>
        <v>2009</v>
      </c>
      <c r="F16">
        <v>13</v>
      </c>
      <c r="G16">
        <v>3.3815376872970402E-4</v>
      </c>
      <c r="H16">
        <v>2.4639731659608402E-4</v>
      </c>
      <c r="I16" s="1">
        <f t="shared" si="0"/>
        <v>-0.31393818072369617</v>
      </c>
      <c r="J16">
        <f t="shared" si="1"/>
        <v>2.9227554266289405E-4</v>
      </c>
      <c r="K16" s="56">
        <v>1.7941821871133034E-3</v>
      </c>
    </row>
    <row r="17" spans="1:11" x14ac:dyDescent="0.25">
      <c r="A17" t="s">
        <v>21</v>
      </c>
      <c r="B17" t="s">
        <v>2086</v>
      </c>
      <c r="C17" t="s">
        <v>198</v>
      </c>
      <c r="D17" t="s">
        <v>2016</v>
      </c>
      <c r="E17" t="str">
        <f t="shared" si="2"/>
        <v>2015</v>
      </c>
      <c r="F17">
        <v>16</v>
      </c>
      <c r="G17">
        <v>3.2933122125312501E-4</v>
      </c>
      <c r="H17">
        <v>1.50744775464244E-4</v>
      </c>
      <c r="I17" s="1">
        <f t="shared" si="0"/>
        <v>-0.74399239707882614</v>
      </c>
      <c r="J17">
        <f t="shared" si="1"/>
        <v>2.4003799835868451E-4</v>
      </c>
      <c r="K17" s="56">
        <v>2.1345869106021063E-3</v>
      </c>
    </row>
    <row r="18" spans="1:11" x14ac:dyDescent="0.25">
      <c r="A18" t="s">
        <v>22</v>
      </c>
      <c r="B18" t="s">
        <v>2086</v>
      </c>
      <c r="C18" t="s">
        <v>2017</v>
      </c>
      <c r="D18" t="s">
        <v>2019</v>
      </c>
      <c r="E18" t="str">
        <f t="shared" si="2"/>
        <v>2012</v>
      </c>
      <c r="F18">
        <v>22</v>
      </c>
      <c r="G18">
        <v>3.9919525210510304E-4</v>
      </c>
      <c r="H18">
        <v>2.4136981840316502E-4</v>
      </c>
      <c r="I18" s="1">
        <f t="shared" si="0"/>
        <v>-0.49276940304193778</v>
      </c>
      <c r="J18">
        <f t="shared" si="1"/>
        <v>3.2028253525413406E-4</v>
      </c>
      <c r="K18" s="56">
        <v>7.6546497536670579E-4</v>
      </c>
    </row>
    <row r="19" spans="1:11" x14ac:dyDescent="0.25">
      <c r="A19" t="s">
        <v>23</v>
      </c>
      <c r="B19" t="s">
        <v>2086</v>
      </c>
      <c r="C19" t="s">
        <v>2017</v>
      </c>
      <c r="D19" t="s">
        <v>2018</v>
      </c>
      <c r="E19" t="str">
        <f t="shared" si="2"/>
        <v>2016</v>
      </c>
      <c r="F19">
        <v>5</v>
      </c>
      <c r="G19">
        <v>3.7321005806252805E-4</v>
      </c>
      <c r="H19">
        <v>3.5967518305940401E-4</v>
      </c>
      <c r="I19" s="1">
        <f t="shared" si="0"/>
        <v>-3.6935864562927419E-2</v>
      </c>
      <c r="J19">
        <f t="shared" si="1"/>
        <v>3.6644262056096603E-4</v>
      </c>
      <c r="K19" s="56">
        <v>9.6737595848257003E-4</v>
      </c>
    </row>
    <row r="20" spans="1:11" s="50" customFormat="1" x14ac:dyDescent="0.25">
      <c r="A20" s="50" t="s">
        <v>24</v>
      </c>
      <c r="B20" t="s">
        <v>2086</v>
      </c>
      <c r="C20" s="50" t="s">
        <v>2017</v>
      </c>
      <c r="D20" s="50" t="s">
        <v>2051</v>
      </c>
      <c r="E20" s="50" t="str">
        <f t="shared" si="2"/>
        <v>2017</v>
      </c>
      <c r="F20" s="50">
        <v>23</v>
      </c>
      <c r="G20" s="50">
        <v>2.9723722473551703E-4</v>
      </c>
      <c r="H20" s="50">
        <v>2.67484975972117E-4</v>
      </c>
      <c r="I20" s="51">
        <f t="shared" si="0"/>
        <v>-0.10536950283207749</v>
      </c>
      <c r="J20" s="50">
        <f t="shared" si="1"/>
        <v>2.8236110035381702E-4</v>
      </c>
      <c r="K20" s="68">
        <v>4.3539233962528264E-4</v>
      </c>
    </row>
    <row r="21" spans="1:11" x14ac:dyDescent="0.25">
      <c r="A21" t="s">
        <v>25</v>
      </c>
      <c r="B21" t="s">
        <v>2086</v>
      </c>
      <c r="C21" t="s">
        <v>2017</v>
      </c>
      <c r="D21" s="50" t="s">
        <v>2037</v>
      </c>
      <c r="E21" t="str">
        <f t="shared" si="2"/>
        <v>2016</v>
      </c>
      <c r="F21">
        <v>4</v>
      </c>
      <c r="G21">
        <v>4.7837596934586303E-4</v>
      </c>
      <c r="H21">
        <v>4.5348751026366203E-4</v>
      </c>
      <c r="I21" s="1">
        <f t="shared" si="0"/>
        <v>-5.3416534989932027E-2</v>
      </c>
      <c r="J21">
        <f t="shared" si="1"/>
        <v>4.6593173980476253E-4</v>
      </c>
      <c r="K21" s="56">
        <v>2.9704297240998028E-3</v>
      </c>
    </row>
    <row r="22" spans="1:11" x14ac:dyDescent="0.25">
      <c r="A22" t="s">
        <v>26</v>
      </c>
      <c r="B22" t="s">
        <v>2086</v>
      </c>
      <c r="C22" t="s">
        <v>2017</v>
      </c>
      <c r="D22" t="s">
        <v>2020</v>
      </c>
      <c r="E22" t="str">
        <f t="shared" si="2"/>
        <v>2016</v>
      </c>
      <c r="F22">
        <v>7</v>
      </c>
      <c r="G22">
        <v>4.7129923533155606E-4</v>
      </c>
      <c r="H22">
        <v>3.6224334720005901E-4</v>
      </c>
      <c r="I22" s="1">
        <f t="shared" si="0"/>
        <v>-0.26166842682535829</v>
      </c>
      <c r="J22">
        <f t="shared" si="1"/>
        <v>4.167712912658075E-4</v>
      </c>
      <c r="K22" s="56">
        <v>2.3392070000778698E-3</v>
      </c>
    </row>
    <row r="23" spans="1:11" x14ac:dyDescent="0.25">
      <c r="A23" t="s">
        <v>27</v>
      </c>
      <c r="B23" t="s">
        <v>2086</v>
      </c>
      <c r="C23" t="s">
        <v>2017</v>
      </c>
      <c r="D23" t="s">
        <v>2021</v>
      </c>
      <c r="E23" t="str">
        <f t="shared" si="2"/>
        <v>2002</v>
      </c>
      <c r="F23">
        <v>9</v>
      </c>
      <c r="G23">
        <v>3.1818325621934401E-4</v>
      </c>
      <c r="H23">
        <v>2.4641923429980802E-4</v>
      </c>
      <c r="I23" s="1">
        <f t="shared" si="0"/>
        <v>-0.25421078767665012</v>
      </c>
      <c r="J23">
        <f t="shared" si="1"/>
        <v>2.8230124525957599E-4</v>
      </c>
      <c r="K23" s="56">
        <v>1.0723370930837252E-3</v>
      </c>
    </row>
    <row r="24" spans="1:11" x14ac:dyDescent="0.25">
      <c r="A24" t="s">
        <v>28</v>
      </c>
      <c r="B24" t="s">
        <v>2086</v>
      </c>
      <c r="C24" t="s">
        <v>2017</v>
      </c>
      <c r="D24" t="s">
        <v>2021</v>
      </c>
      <c r="E24" t="str">
        <f t="shared" si="2"/>
        <v>2017</v>
      </c>
      <c r="F24">
        <v>18</v>
      </c>
      <c r="G24">
        <v>2.2999929020482701E-4</v>
      </c>
      <c r="H24">
        <v>2.5582136821469603E-4</v>
      </c>
      <c r="I24" s="1">
        <f t="shared" si="0"/>
        <v>0.10630292295051295</v>
      </c>
      <c r="J24">
        <f t="shared" si="1"/>
        <v>2.4291032920976152E-4</v>
      </c>
      <c r="K24" s="56">
        <v>6.0426282462652E-4</v>
      </c>
    </row>
    <row r="25" spans="1:11" x14ac:dyDescent="0.25">
      <c r="A25" t="s">
        <v>29</v>
      </c>
      <c r="B25" t="s">
        <v>2086</v>
      </c>
      <c r="C25" t="s">
        <v>2017</v>
      </c>
      <c r="D25" t="s">
        <v>202</v>
      </c>
      <c r="E25" t="str">
        <f t="shared" si="2"/>
        <v>2000</v>
      </c>
      <c r="F25">
        <v>19</v>
      </c>
      <c r="G25">
        <v>1.8581201281866002E-4</v>
      </c>
      <c r="H25">
        <v>2.1812590848428702E-4</v>
      </c>
      <c r="I25" s="1">
        <f t="shared" si="0"/>
        <v>0.1599943652796692</v>
      </c>
      <c r="J25">
        <f t="shared" si="1"/>
        <v>2.0196896065147353E-4</v>
      </c>
      <c r="K25" s="56">
        <v>1.0000000000000001E-9</v>
      </c>
    </row>
    <row r="26" spans="1:11" x14ac:dyDescent="0.25">
      <c r="A26" t="s">
        <v>30</v>
      </c>
      <c r="B26" t="s">
        <v>2086</v>
      </c>
      <c r="C26" t="s">
        <v>2017</v>
      </c>
      <c r="D26" t="s">
        <v>202</v>
      </c>
      <c r="E26" t="str">
        <f t="shared" si="2"/>
        <v>2017</v>
      </c>
      <c r="F26">
        <v>20</v>
      </c>
      <c r="G26">
        <v>2.9269773863663002E-4</v>
      </c>
      <c r="H26">
        <v>2.6469505526650401E-4</v>
      </c>
      <c r="I26" s="1">
        <f t="shared" si="0"/>
        <v>-0.10047737852525028</v>
      </c>
      <c r="J26">
        <f t="shared" si="1"/>
        <v>2.7869639695156704E-4</v>
      </c>
      <c r="K26" s="56">
        <v>7.9870707022075061E-4</v>
      </c>
    </row>
    <row r="27" spans="1:11" x14ac:dyDescent="0.25">
      <c r="A27" t="s">
        <v>31</v>
      </c>
      <c r="B27" t="s">
        <v>2086</v>
      </c>
      <c r="C27" t="s">
        <v>2017</v>
      </c>
      <c r="D27" t="s">
        <v>2022</v>
      </c>
      <c r="E27" t="str">
        <f t="shared" si="2"/>
        <v>2000</v>
      </c>
      <c r="F27">
        <v>2</v>
      </c>
      <c r="G27">
        <v>1.4418382062425901E-4</v>
      </c>
      <c r="H27">
        <v>1.4107479915711802E-4</v>
      </c>
      <c r="I27" s="1">
        <f t="shared" si="0"/>
        <v>-2.1797914254256447E-2</v>
      </c>
      <c r="J27">
        <f t="shared" si="1"/>
        <v>1.4262930989068852E-4</v>
      </c>
      <c r="K27" s="56">
        <v>1.0000000000000001E-9</v>
      </c>
    </row>
    <row r="28" spans="1:11" x14ac:dyDescent="0.25">
      <c r="A28" t="s">
        <v>32</v>
      </c>
      <c r="B28" t="s">
        <v>2086</v>
      </c>
      <c r="C28" t="s">
        <v>2017</v>
      </c>
      <c r="D28" t="s">
        <v>2022</v>
      </c>
      <c r="E28" t="str">
        <f t="shared" si="2"/>
        <v>2016</v>
      </c>
      <c r="F28">
        <v>5</v>
      </c>
      <c r="G28">
        <v>2.7856279476728101E-4</v>
      </c>
      <c r="H28">
        <v>3.0318000810943501E-4</v>
      </c>
      <c r="I28" s="1">
        <f t="shared" si="0"/>
        <v>8.4632635661058372E-2</v>
      </c>
      <c r="J28">
        <f t="shared" si="1"/>
        <v>2.9087140143835798E-4</v>
      </c>
      <c r="K28" s="56">
        <v>4.43134153637296E-4</v>
      </c>
    </row>
    <row r="29" spans="1:11" x14ac:dyDescent="0.25">
      <c r="A29" t="s">
        <v>33</v>
      </c>
      <c r="B29" t="s">
        <v>2087</v>
      </c>
      <c r="C29" t="s">
        <v>2023</v>
      </c>
      <c r="D29" t="s">
        <v>2040</v>
      </c>
      <c r="E29" t="str">
        <f t="shared" si="2"/>
        <v>2017</v>
      </c>
      <c r="F29">
        <v>10</v>
      </c>
      <c r="G29">
        <v>2.8829051573944103E-4</v>
      </c>
      <c r="H29">
        <v>1.9529316294254002E-4</v>
      </c>
      <c r="I29" s="1">
        <f t="shared" si="0"/>
        <v>-0.38461741740485339</v>
      </c>
      <c r="J29">
        <f t="shared" si="1"/>
        <v>2.4179183934099053E-4</v>
      </c>
      <c r="K29" s="56">
        <v>2.9503107896953996E-3</v>
      </c>
    </row>
    <row r="30" spans="1:11" s="59" customFormat="1" x14ac:dyDescent="0.25">
      <c r="A30" s="59" t="s">
        <v>34</v>
      </c>
      <c r="B30" t="s">
        <v>2087</v>
      </c>
      <c r="C30" s="59" t="s">
        <v>2023</v>
      </c>
      <c r="D30" s="60" t="s">
        <v>2039</v>
      </c>
      <c r="E30" s="59" t="str">
        <f t="shared" si="2"/>
        <v>1998</v>
      </c>
      <c r="F30" s="59">
        <v>1</v>
      </c>
      <c r="G30" s="59">
        <v>4.4254866524180703E-4</v>
      </c>
      <c r="H30" s="59">
        <v>4.4254867571871603E-4</v>
      </c>
      <c r="I30" s="61">
        <f t="shared" si="0"/>
        <v>2.3674026606554959E-8</v>
      </c>
      <c r="J30" s="59">
        <f t="shared" si="1"/>
        <v>4.4254867048026155E-4</v>
      </c>
    </row>
    <row r="31" spans="1:11" x14ac:dyDescent="0.25">
      <c r="A31" t="s">
        <v>35</v>
      </c>
      <c r="B31" t="s">
        <v>2087</v>
      </c>
      <c r="C31" t="s">
        <v>2023</v>
      </c>
      <c r="D31" t="s">
        <v>2038</v>
      </c>
      <c r="E31" t="str">
        <f t="shared" si="2"/>
        <v>2000</v>
      </c>
      <c r="F31">
        <v>9</v>
      </c>
      <c r="G31">
        <v>1.3617645387047501E-4</v>
      </c>
      <c r="H31">
        <v>1.26251651923692E-4</v>
      </c>
      <c r="I31" s="1">
        <f t="shared" si="0"/>
        <v>-7.5638254650722755E-2</v>
      </c>
      <c r="J31">
        <f t="shared" si="1"/>
        <v>1.3121405289708352E-4</v>
      </c>
      <c r="K31" s="56">
        <v>9.4236895686981002E-4</v>
      </c>
    </row>
    <row r="32" spans="1:11" x14ac:dyDescent="0.25">
      <c r="A32" t="s">
        <v>36</v>
      </c>
      <c r="B32" t="s">
        <v>2087</v>
      </c>
      <c r="C32" t="s">
        <v>2023</v>
      </c>
      <c r="D32" t="s">
        <v>2038</v>
      </c>
      <c r="E32" t="str">
        <f t="shared" si="2"/>
        <v>2017</v>
      </c>
      <c r="F32">
        <v>6</v>
      </c>
      <c r="G32">
        <v>5.4693642931837603E-4</v>
      </c>
      <c r="H32">
        <v>4.6945421618024505E-4</v>
      </c>
      <c r="I32" s="1">
        <f t="shared" si="0"/>
        <v>-0.15246541963227092</v>
      </c>
      <c r="J32">
        <f t="shared" si="1"/>
        <v>5.0819532274931048E-4</v>
      </c>
      <c r="K32" s="56">
        <v>2.4703442877757203E-2</v>
      </c>
    </row>
    <row r="33" spans="1:11" x14ac:dyDescent="0.25">
      <c r="A33" t="s">
        <v>37</v>
      </c>
      <c r="B33" t="s">
        <v>2086</v>
      </c>
      <c r="C33" t="s">
        <v>2024</v>
      </c>
      <c r="D33" t="s">
        <v>204</v>
      </c>
      <c r="E33" t="str">
        <f t="shared" si="2"/>
        <v>1997</v>
      </c>
      <c r="F33">
        <v>8</v>
      </c>
      <c r="G33">
        <v>3.7713663106823204E-4</v>
      </c>
      <c r="H33">
        <v>2.8145556701893301E-4</v>
      </c>
      <c r="I33" s="1">
        <f t="shared" si="0"/>
        <v>-0.29056239757226998</v>
      </c>
      <c r="J33">
        <f t="shared" si="1"/>
        <v>3.2929609904358255E-4</v>
      </c>
      <c r="K33" s="56">
        <v>2.443417012545585E-3</v>
      </c>
    </row>
    <row r="34" spans="1:11" x14ac:dyDescent="0.25">
      <c r="A34" t="s">
        <v>38</v>
      </c>
      <c r="B34" t="s">
        <v>2086</v>
      </c>
      <c r="C34" t="s">
        <v>2024</v>
      </c>
      <c r="D34" t="s">
        <v>204</v>
      </c>
      <c r="E34" t="str">
        <f t="shared" si="2"/>
        <v>2017</v>
      </c>
      <c r="F34">
        <v>19</v>
      </c>
      <c r="G34">
        <v>3.6516082474226803E-4</v>
      </c>
      <c r="H34">
        <v>2.4299759264419102E-4</v>
      </c>
      <c r="I34" s="1">
        <f t="shared" si="0"/>
        <v>-0.40174805973440114</v>
      </c>
      <c r="J34">
        <f t="shared" si="1"/>
        <v>3.0407920869322954E-4</v>
      </c>
      <c r="K34" s="56">
        <v>2.1296056060495575E-3</v>
      </c>
    </row>
    <row r="35" spans="1:11" x14ac:dyDescent="0.25">
      <c r="A35" t="s">
        <v>39</v>
      </c>
      <c r="B35" t="s">
        <v>2086</v>
      </c>
      <c r="C35" t="s">
        <v>2024</v>
      </c>
      <c r="D35" t="s">
        <v>2025</v>
      </c>
      <c r="E35" t="str">
        <f t="shared" si="2"/>
        <v>2000</v>
      </c>
      <c r="F35">
        <v>6</v>
      </c>
      <c r="G35">
        <v>2.4302732253015402E-4</v>
      </c>
      <c r="H35">
        <v>2.1667661817512202E-4</v>
      </c>
      <c r="I35" s="1">
        <f t="shared" si="0"/>
        <v>-0.1146420642581608</v>
      </c>
      <c r="J35">
        <f t="shared" si="1"/>
        <v>2.2985197035263802E-4</v>
      </c>
      <c r="K35" s="56">
        <v>9.1448682793767526E-5</v>
      </c>
    </row>
    <row r="36" spans="1:11" x14ac:dyDescent="0.25">
      <c r="A36" t="s">
        <v>40</v>
      </c>
      <c r="B36" t="s">
        <v>2086</v>
      </c>
      <c r="C36" t="s">
        <v>2024</v>
      </c>
      <c r="D36" t="s">
        <v>2025</v>
      </c>
      <c r="E36" t="str">
        <f t="shared" si="2"/>
        <v>2017</v>
      </c>
      <c r="F36">
        <v>19</v>
      </c>
      <c r="G36">
        <v>3.9683563597030301E-4</v>
      </c>
      <c r="H36">
        <v>2.9917445957683902E-4</v>
      </c>
      <c r="I36" s="1">
        <f t="shared" si="0"/>
        <v>-0.28063149376214536</v>
      </c>
      <c r="J36">
        <f t="shared" si="1"/>
        <v>3.4800504777357099E-4</v>
      </c>
      <c r="K36" s="56">
        <v>8.182358929660963E-4</v>
      </c>
    </row>
    <row r="37" spans="1:11" s="59" customFormat="1" x14ac:dyDescent="0.25">
      <c r="A37" s="59" t="s">
        <v>41</v>
      </c>
      <c r="E37" s="59" t="str">
        <f t="shared" si="2"/>
        <v>2011</v>
      </c>
      <c r="F37" s="59">
        <v>1</v>
      </c>
      <c r="G37" s="59">
        <v>1.28926032673154E-4</v>
      </c>
      <c r="H37" s="59">
        <v>1.28926032673154E-4</v>
      </c>
      <c r="I37" s="61">
        <f t="shared" si="0"/>
        <v>0</v>
      </c>
      <c r="J37" s="59">
        <f t="shared" si="1"/>
        <v>1.28926032673154E-4</v>
      </c>
      <c r="K37" s="59">
        <v>6.8148669604678799E-3</v>
      </c>
    </row>
    <row r="38" spans="1:11" s="59" customFormat="1" x14ac:dyDescent="0.25">
      <c r="A38" s="59" t="s">
        <v>42</v>
      </c>
      <c r="E38" s="59" t="str">
        <f t="shared" si="2"/>
        <v>2016</v>
      </c>
      <c r="F38" s="59">
        <v>18</v>
      </c>
      <c r="G38" s="59">
        <v>2.6717889520555901E-4</v>
      </c>
      <c r="H38" s="59">
        <v>2.1020338787021501E-4</v>
      </c>
      <c r="I38" s="61">
        <f t="shared" si="0"/>
        <v>-0.23869971448563532</v>
      </c>
      <c r="J38" s="59">
        <f t="shared" si="1"/>
        <v>2.3869114153788701E-4</v>
      </c>
      <c r="K38" s="62">
        <v>4.6925676398415213E-5</v>
      </c>
    </row>
    <row r="39" spans="1:11" x14ac:dyDescent="0.25">
      <c r="A39" t="s">
        <v>43</v>
      </c>
      <c r="B39" t="s">
        <v>2087</v>
      </c>
      <c r="C39" t="s">
        <v>2026</v>
      </c>
      <c r="D39" t="s">
        <v>251</v>
      </c>
      <c r="E39" t="str">
        <f t="shared" si="2"/>
        <v>2016</v>
      </c>
      <c r="F39">
        <v>7</v>
      </c>
      <c r="G39">
        <v>2.1027855509909402E-4</v>
      </c>
      <c r="H39">
        <v>1.73813448613713E-4</v>
      </c>
      <c r="I39" s="1">
        <f t="shared" si="0"/>
        <v>-0.18987693642613127</v>
      </c>
      <c r="J39">
        <f t="shared" si="1"/>
        <v>1.9204600185640351E-4</v>
      </c>
      <c r="K39" s="56">
        <v>1.0000000000000001E-9</v>
      </c>
    </row>
    <row r="40" spans="1:11" x14ac:dyDescent="0.25">
      <c r="A40" t="s">
        <v>44</v>
      </c>
      <c r="B40" t="s">
        <v>2087</v>
      </c>
      <c r="C40" t="s">
        <v>2026</v>
      </c>
      <c r="D40" t="s">
        <v>2027</v>
      </c>
      <c r="E40" t="str">
        <f t="shared" si="2"/>
        <v>2013</v>
      </c>
      <c r="F40">
        <v>8</v>
      </c>
      <c r="G40">
        <v>1.39272882230982E-4</v>
      </c>
      <c r="H40">
        <v>1.45337490883165E-4</v>
      </c>
      <c r="I40" s="1">
        <f t="shared" si="0"/>
        <v>4.2616919304980544E-2</v>
      </c>
      <c r="J40">
        <f t="shared" si="1"/>
        <v>1.4230518655707351E-4</v>
      </c>
      <c r="K40" s="56">
        <v>2.710153059208049E-4</v>
      </c>
    </row>
    <row r="41" spans="1:11" x14ac:dyDescent="0.25">
      <c r="A41" t="s">
        <v>45</v>
      </c>
      <c r="B41" t="s">
        <v>2087</v>
      </c>
      <c r="C41" t="s">
        <v>2026</v>
      </c>
      <c r="D41" t="s">
        <v>2041</v>
      </c>
      <c r="E41" t="str">
        <f t="shared" si="2"/>
        <v>2016</v>
      </c>
      <c r="F41">
        <v>18</v>
      </c>
      <c r="G41">
        <v>2.6523798969409603E-4</v>
      </c>
      <c r="H41">
        <v>1.6093864152849101E-4</v>
      </c>
      <c r="I41" s="1">
        <f t="shared" si="0"/>
        <v>-0.48946535555644155</v>
      </c>
      <c r="J41">
        <f t="shared" si="1"/>
        <v>2.1308831561129351E-4</v>
      </c>
      <c r="K41" s="56">
        <v>3.5225617475994866E-4</v>
      </c>
    </row>
    <row r="42" spans="1:11" x14ac:dyDescent="0.25">
      <c r="A42" t="s">
        <v>46</v>
      </c>
      <c r="B42" t="s">
        <v>2087</v>
      </c>
      <c r="C42" t="s">
        <v>2026</v>
      </c>
      <c r="D42" t="s">
        <v>2042</v>
      </c>
      <c r="E42" t="str">
        <f t="shared" si="2"/>
        <v>2017</v>
      </c>
      <c r="F42">
        <v>11</v>
      </c>
      <c r="G42">
        <v>6.6847983612267005E-4</v>
      </c>
      <c r="H42">
        <v>5.6584493061793105E-4</v>
      </c>
      <c r="I42" s="1">
        <f t="shared" si="0"/>
        <v>-0.16630129811906819</v>
      </c>
      <c r="J42">
        <f t="shared" si="1"/>
        <v>6.1716238337030055E-4</v>
      </c>
      <c r="K42" s="56">
        <v>2.5581229929962288E-2</v>
      </c>
    </row>
    <row r="43" spans="1:11" x14ac:dyDescent="0.25">
      <c r="A43" t="s">
        <v>47</v>
      </c>
      <c r="B43" t="s">
        <v>2087</v>
      </c>
      <c r="C43" t="s">
        <v>2026</v>
      </c>
      <c r="D43" t="s">
        <v>2028</v>
      </c>
      <c r="E43" t="str">
        <f t="shared" si="2"/>
        <v>2017</v>
      </c>
      <c r="F43">
        <v>15</v>
      </c>
      <c r="G43">
        <v>4.6943301730330902E-4</v>
      </c>
      <c r="H43">
        <v>5.4542774028185504E-4</v>
      </c>
      <c r="I43" s="1">
        <f t="shared" si="0"/>
        <v>0.14976384180894645</v>
      </c>
      <c r="J43">
        <f t="shared" si="1"/>
        <v>5.0743037879258206E-4</v>
      </c>
      <c r="K43" s="56">
        <v>5.5916241282097871E-2</v>
      </c>
    </row>
    <row r="44" spans="1:11" s="3" customFormat="1" x14ac:dyDescent="0.25">
      <c r="A44" s="3" t="s">
        <v>48</v>
      </c>
      <c r="B44" t="s">
        <v>2087</v>
      </c>
      <c r="C44" s="67" t="s">
        <v>2026</v>
      </c>
      <c r="D44" s="3" t="s">
        <v>2029</v>
      </c>
      <c r="E44" s="3" t="str">
        <f t="shared" si="2"/>
        <v>2011</v>
      </c>
      <c r="F44" s="3">
        <v>14</v>
      </c>
      <c r="G44" s="3">
        <v>2.1820677551312101E-4</v>
      </c>
      <c r="H44" s="3">
        <v>2.1013726085636201E-4</v>
      </c>
      <c r="I44" s="39">
        <f t="shared" si="0"/>
        <v>-3.7677726180823316E-2</v>
      </c>
      <c r="J44" s="3">
        <f t="shared" si="1"/>
        <v>2.1417201818474152E-4</v>
      </c>
      <c r="K44" s="65">
        <v>2.1339477769059686E-3</v>
      </c>
    </row>
    <row r="45" spans="1:11" s="3" customFormat="1" x14ac:dyDescent="0.25">
      <c r="A45" s="3" t="s">
        <v>49</v>
      </c>
      <c r="B45" t="s">
        <v>2087</v>
      </c>
      <c r="C45" s="67" t="s">
        <v>2026</v>
      </c>
      <c r="D45" s="3" t="s">
        <v>2029</v>
      </c>
      <c r="E45" s="3" t="str">
        <f t="shared" si="2"/>
        <v>2016</v>
      </c>
      <c r="F45" s="3">
        <v>3</v>
      </c>
      <c r="G45" s="3">
        <v>3.4245366268226903E-4</v>
      </c>
      <c r="H45" s="3">
        <v>3.2191994743427301E-4</v>
      </c>
      <c r="I45" s="39">
        <f t="shared" si="0"/>
        <v>-6.1813759412852255E-2</v>
      </c>
      <c r="J45" s="3">
        <f t="shared" si="1"/>
        <v>3.3218680505827102E-4</v>
      </c>
      <c r="K45" s="65">
        <v>1.0254740196685123E-2</v>
      </c>
    </row>
    <row r="46" spans="1:11" x14ac:dyDescent="0.25">
      <c r="A46" t="s">
        <v>50</v>
      </c>
      <c r="B46" t="s">
        <v>2087</v>
      </c>
      <c r="C46" t="s">
        <v>2026</v>
      </c>
      <c r="D46" t="s">
        <v>2043</v>
      </c>
      <c r="E46" t="str">
        <f t="shared" si="2"/>
        <v>2016</v>
      </c>
      <c r="F46">
        <v>7</v>
      </c>
      <c r="G46">
        <v>1.9358591619742202E-4</v>
      </c>
      <c r="H46">
        <v>1.6581089562593801E-4</v>
      </c>
      <c r="I46" s="1">
        <f t="shared" si="0"/>
        <v>-0.15456464641725956</v>
      </c>
      <c r="J46">
        <f t="shared" si="1"/>
        <v>1.7969840591168003E-4</v>
      </c>
      <c r="K46" s="56">
        <v>1.0000000000000001E-9</v>
      </c>
    </row>
    <row r="47" spans="1:11" x14ac:dyDescent="0.25">
      <c r="A47" t="s">
        <v>51</v>
      </c>
      <c r="B47" t="s">
        <v>2087</v>
      </c>
      <c r="C47" t="s">
        <v>2026</v>
      </c>
      <c r="D47" t="s">
        <v>2030</v>
      </c>
      <c r="E47" t="str">
        <f t="shared" si="2"/>
        <v>1997</v>
      </c>
      <c r="F47">
        <v>18</v>
      </c>
      <c r="G47">
        <v>3.0834516256259003E-4</v>
      </c>
      <c r="H47">
        <v>2.0120821901365002E-4</v>
      </c>
      <c r="I47" s="1">
        <f t="shared" si="0"/>
        <v>-0.42051312942924723</v>
      </c>
      <c r="J47">
        <f t="shared" si="1"/>
        <v>2.5477669078812003E-4</v>
      </c>
      <c r="K47" s="56">
        <v>2.8399371357057542E-3</v>
      </c>
    </row>
    <row r="48" spans="1:11" x14ac:dyDescent="0.25">
      <c r="A48" t="s">
        <v>52</v>
      </c>
      <c r="B48" t="s">
        <v>2087</v>
      </c>
      <c r="C48" t="s">
        <v>2026</v>
      </c>
      <c r="D48" t="s">
        <v>2030</v>
      </c>
      <c r="E48" t="str">
        <f t="shared" si="2"/>
        <v>2016</v>
      </c>
      <c r="F48">
        <v>9</v>
      </c>
      <c r="G48">
        <v>2.0395607115775201E-4</v>
      </c>
      <c r="H48">
        <v>1.5727683015052602E-4</v>
      </c>
      <c r="I48" s="1">
        <f t="shared" si="0"/>
        <v>-0.25844401680006268</v>
      </c>
      <c r="J48">
        <f t="shared" si="1"/>
        <v>1.8061645065413901E-4</v>
      </c>
      <c r="K48" s="56">
        <v>1.0000000000000001E-9</v>
      </c>
    </row>
    <row r="49" spans="1:12" x14ac:dyDescent="0.25">
      <c r="A49" t="s">
        <v>53</v>
      </c>
      <c r="B49" t="s">
        <v>2086</v>
      </c>
      <c r="C49" t="s">
        <v>2031</v>
      </c>
      <c r="D49" t="s">
        <v>2044</v>
      </c>
      <c r="E49" t="str">
        <f t="shared" si="2"/>
        <v>2009</v>
      </c>
      <c r="F49">
        <v>21</v>
      </c>
      <c r="G49" s="2">
        <v>8.2981043188170593E-5</v>
      </c>
      <c r="H49" s="2">
        <v>5.8541617828269197E-5</v>
      </c>
      <c r="I49" s="1">
        <f t="shared" si="0"/>
        <v>-0.34537826217191353</v>
      </c>
      <c r="J49">
        <f t="shared" si="1"/>
        <v>7.0761330508219895E-5</v>
      </c>
      <c r="K49" s="56">
        <v>1.0000000000000001E-9</v>
      </c>
    </row>
    <row r="50" spans="1:12" x14ac:dyDescent="0.25">
      <c r="A50" t="s">
        <v>54</v>
      </c>
      <c r="B50" t="s">
        <v>2086</v>
      </c>
      <c r="C50" t="s">
        <v>2031</v>
      </c>
      <c r="D50" t="s">
        <v>2032</v>
      </c>
      <c r="E50" t="str">
        <f t="shared" si="2"/>
        <v>2000</v>
      </c>
      <c r="F50">
        <v>21</v>
      </c>
      <c r="G50">
        <v>1.1834510936133E-4</v>
      </c>
      <c r="H50" s="2">
        <v>9.4679693788276496E-5</v>
      </c>
      <c r="I50" s="1">
        <f t="shared" si="0"/>
        <v>-0.22218460219802083</v>
      </c>
      <c r="J50">
        <f t="shared" si="1"/>
        <v>1.0651240157480325E-4</v>
      </c>
      <c r="K50" s="56">
        <v>2.0514172706159053E-4</v>
      </c>
    </row>
    <row r="51" spans="1:12" x14ac:dyDescent="0.25">
      <c r="A51" t="s">
        <v>55</v>
      </c>
      <c r="B51" t="s">
        <v>2086</v>
      </c>
      <c r="C51" t="s">
        <v>2031</v>
      </c>
      <c r="D51" t="s">
        <v>2032</v>
      </c>
      <c r="E51" t="str">
        <f t="shared" si="2"/>
        <v>2016</v>
      </c>
      <c r="F51">
        <v>5</v>
      </c>
      <c r="G51">
        <v>1.0908592217546601E-4</v>
      </c>
      <c r="H51" s="2">
        <v>9.0758009623283697E-5</v>
      </c>
      <c r="I51" s="1">
        <f t="shared" si="0"/>
        <v>-0.18342225743075558</v>
      </c>
      <c r="J51">
        <f t="shared" si="1"/>
        <v>9.9921965899374854E-5</v>
      </c>
      <c r="K51" s="56">
        <v>2.5662208196586196E-4</v>
      </c>
    </row>
    <row r="52" spans="1:12" x14ac:dyDescent="0.25">
      <c r="A52" t="s">
        <v>56</v>
      </c>
      <c r="B52" t="s">
        <v>2086</v>
      </c>
      <c r="C52" t="s">
        <v>2031</v>
      </c>
      <c r="D52" t="s">
        <v>220</v>
      </c>
      <c r="E52" t="str">
        <f t="shared" si="2"/>
        <v>2016</v>
      </c>
      <c r="F52">
        <v>5</v>
      </c>
      <c r="G52">
        <v>1.8413153717764102E-4</v>
      </c>
      <c r="H52">
        <v>1.7776798337478702E-4</v>
      </c>
      <c r="I52" s="1">
        <f t="shared" si="0"/>
        <v>-3.5167517177918578E-2</v>
      </c>
      <c r="J52">
        <f t="shared" si="1"/>
        <v>1.8094976027621402E-4</v>
      </c>
      <c r="K52" s="56">
        <v>5.1324316393172391E-4</v>
      </c>
    </row>
    <row r="53" spans="1:12" x14ac:dyDescent="0.25">
      <c r="A53" t="s">
        <v>57</v>
      </c>
      <c r="B53" t="s">
        <v>2086</v>
      </c>
      <c r="C53" t="s">
        <v>2031</v>
      </c>
      <c r="D53" t="s">
        <v>191</v>
      </c>
      <c r="E53" t="str">
        <f t="shared" si="2"/>
        <v>2001</v>
      </c>
      <c r="F53">
        <v>16</v>
      </c>
      <c r="G53">
        <v>2.7383966690001802E-4</v>
      </c>
      <c r="H53">
        <v>1.9931051020301502E-4</v>
      </c>
      <c r="I53" s="1">
        <f t="shared" si="0"/>
        <v>-0.31503383197835533</v>
      </c>
      <c r="J53">
        <f t="shared" si="1"/>
        <v>2.3657508855151653E-4</v>
      </c>
      <c r="K53" s="56">
        <v>1.0000000000000003E-9</v>
      </c>
    </row>
    <row r="54" spans="1:12" x14ac:dyDescent="0.25">
      <c r="A54" t="s">
        <v>58</v>
      </c>
      <c r="B54" t="s">
        <v>2086</v>
      </c>
      <c r="C54" t="s">
        <v>2031</v>
      </c>
      <c r="D54" t="s">
        <v>191</v>
      </c>
      <c r="E54" t="str">
        <f t="shared" si="2"/>
        <v>2012</v>
      </c>
      <c r="F54">
        <v>3</v>
      </c>
      <c r="G54">
        <v>1.5182202986081101E-4</v>
      </c>
      <c r="H54">
        <v>1.4962620480382302E-4</v>
      </c>
      <c r="I54" s="1">
        <f t="shared" si="0"/>
        <v>-1.4568505000076531E-2</v>
      </c>
      <c r="J54">
        <f t="shared" si="1"/>
        <v>1.5072411733231701E-4</v>
      </c>
      <c r="K54" s="56">
        <v>1.0000000000000001E-9</v>
      </c>
    </row>
    <row r="55" spans="1:12" x14ac:dyDescent="0.25">
      <c r="A55" t="s">
        <v>59</v>
      </c>
      <c r="B55" t="s">
        <v>2086</v>
      </c>
      <c r="C55" t="s">
        <v>2045</v>
      </c>
      <c r="D55" t="s">
        <v>177</v>
      </c>
      <c r="E55" t="str">
        <f t="shared" si="2"/>
        <v>1997</v>
      </c>
      <c r="F55">
        <v>6</v>
      </c>
      <c r="G55">
        <v>1.8454211107829302E-4</v>
      </c>
      <c r="H55">
        <v>1.9501539168389603E-4</v>
      </c>
      <c r="I55" s="1">
        <f t="shared" si="0"/>
        <v>5.5186792669805404E-2</v>
      </c>
      <c r="J55">
        <f t="shared" si="1"/>
        <v>1.8977875138109454E-4</v>
      </c>
      <c r="K55" s="56">
        <v>4.1985178271745162E-4</v>
      </c>
    </row>
    <row r="56" spans="1:12" x14ac:dyDescent="0.25">
      <c r="A56" t="s">
        <v>60</v>
      </c>
      <c r="B56" t="s">
        <v>2086</v>
      </c>
      <c r="C56" t="s">
        <v>2045</v>
      </c>
      <c r="D56" t="s">
        <v>177</v>
      </c>
      <c r="E56" t="str">
        <f t="shared" si="2"/>
        <v>2000</v>
      </c>
      <c r="F56">
        <v>6</v>
      </c>
      <c r="G56">
        <v>2.3578932467013903E-4</v>
      </c>
      <c r="H56">
        <v>2.0289573313490302E-4</v>
      </c>
      <c r="I56" s="1">
        <f t="shared" si="0"/>
        <v>-0.1499644948009804</v>
      </c>
      <c r="J56">
        <f t="shared" si="1"/>
        <v>2.1934252890252104E-4</v>
      </c>
      <c r="K56" s="56">
        <v>1.0000000000000001E-9</v>
      </c>
    </row>
    <row r="57" spans="1:12" x14ac:dyDescent="0.25">
      <c r="A57" t="s">
        <v>61</v>
      </c>
      <c r="B57" t="s">
        <v>2086</v>
      </c>
      <c r="C57" t="s">
        <v>2045</v>
      </c>
      <c r="D57" t="s">
        <v>177</v>
      </c>
      <c r="E57" t="str">
        <f t="shared" si="2"/>
        <v>2017</v>
      </c>
      <c r="F57">
        <v>20</v>
      </c>
      <c r="G57">
        <v>1.7518214321266202E-4</v>
      </c>
      <c r="H57">
        <v>1.9367534923847801E-4</v>
      </c>
      <c r="I57" s="1">
        <f t="shared" si="0"/>
        <v>0.10027290432911926</v>
      </c>
      <c r="J57">
        <f t="shared" si="1"/>
        <v>1.8442874622557001E-4</v>
      </c>
      <c r="K57" s="56">
        <v>1.0000000000000001E-9</v>
      </c>
    </row>
    <row r="58" spans="1:12" x14ac:dyDescent="0.25">
      <c r="A58" t="s">
        <v>62</v>
      </c>
      <c r="B58" t="s">
        <v>2086</v>
      </c>
      <c r="C58" t="s">
        <v>2045</v>
      </c>
      <c r="D58" t="s">
        <v>2045</v>
      </c>
      <c r="E58" t="str">
        <f t="shared" si="2"/>
        <v>2009</v>
      </c>
      <c r="F58">
        <v>14</v>
      </c>
      <c r="G58">
        <v>3.0037148498989402E-4</v>
      </c>
      <c r="H58">
        <v>2.5810518717225102E-4</v>
      </c>
      <c r="I58" s="1">
        <f t="shared" si="0"/>
        <v>-0.15136280501747312</v>
      </c>
      <c r="J58">
        <f t="shared" si="1"/>
        <v>2.7923833608107249E-4</v>
      </c>
      <c r="K58" s="56">
        <v>1.0000000000000003E-9</v>
      </c>
    </row>
    <row r="59" spans="1:12" x14ac:dyDescent="0.25">
      <c r="A59" t="s">
        <v>63</v>
      </c>
      <c r="B59" t="s">
        <v>2086</v>
      </c>
      <c r="C59" t="s">
        <v>2045</v>
      </c>
      <c r="D59" t="s">
        <v>2045</v>
      </c>
      <c r="E59" t="str">
        <f t="shared" si="2"/>
        <v>2017</v>
      </c>
      <c r="F59">
        <v>8</v>
      </c>
      <c r="G59">
        <v>2.3485974874198703E-4</v>
      </c>
      <c r="H59">
        <v>2.2298545529744301E-4</v>
      </c>
      <c r="I59" s="1">
        <f t="shared" si="0"/>
        <v>-5.1870341066284888E-2</v>
      </c>
      <c r="J59">
        <f t="shared" si="1"/>
        <v>2.2892260201971501E-4</v>
      </c>
      <c r="K59" s="56">
        <v>2.3199428826635999E-4</v>
      </c>
    </row>
    <row r="60" spans="1:12" x14ac:dyDescent="0.25">
      <c r="A60" t="s">
        <v>64</v>
      </c>
      <c r="B60" t="s">
        <v>2086</v>
      </c>
      <c r="C60" t="s">
        <v>2045</v>
      </c>
      <c r="D60" t="s">
        <v>2046</v>
      </c>
      <c r="E60" t="str">
        <f t="shared" si="2"/>
        <v>2017</v>
      </c>
      <c r="F60">
        <v>20</v>
      </c>
      <c r="G60">
        <v>2.1283412180194902E-4</v>
      </c>
      <c r="H60">
        <v>2.4915627764819404E-4</v>
      </c>
      <c r="I60" s="1">
        <f t="shared" si="0"/>
        <v>0.15724203745132076</v>
      </c>
      <c r="J60">
        <f t="shared" si="1"/>
        <v>2.3099519972507153E-4</v>
      </c>
      <c r="K60" s="56">
        <v>1.6375965536636998E-4</v>
      </c>
    </row>
    <row r="61" spans="1:12" x14ac:dyDescent="0.25">
      <c r="A61" t="s">
        <v>65</v>
      </c>
      <c r="B61" t="s">
        <v>2086</v>
      </c>
      <c r="C61" t="s">
        <v>2045</v>
      </c>
      <c r="D61" t="s">
        <v>2047</v>
      </c>
      <c r="E61" t="str">
        <f t="shared" si="2"/>
        <v>2009</v>
      </c>
      <c r="F61">
        <v>20</v>
      </c>
      <c r="G61">
        <v>2.6853989359459701E-4</v>
      </c>
      <c r="H61">
        <v>2.7121802989806302E-4</v>
      </c>
      <c r="I61" s="1">
        <f t="shared" si="0"/>
        <v>9.9234719377025594E-3</v>
      </c>
      <c r="J61">
        <f t="shared" si="1"/>
        <v>2.6987896174633002E-4</v>
      </c>
      <c r="K61" s="56">
        <v>8.4090515325812936E-4</v>
      </c>
    </row>
    <row r="62" spans="1:12" x14ac:dyDescent="0.25">
      <c r="A62" t="s">
        <v>66</v>
      </c>
      <c r="B62" t="s">
        <v>2086</v>
      </c>
      <c r="C62" t="s">
        <v>2045</v>
      </c>
      <c r="D62" t="s">
        <v>2047</v>
      </c>
      <c r="E62" t="str">
        <f t="shared" si="2"/>
        <v>2017</v>
      </c>
      <c r="F62">
        <v>10</v>
      </c>
      <c r="G62">
        <v>2.08160471677982E-4</v>
      </c>
      <c r="H62">
        <v>2.3506727417863402E-4</v>
      </c>
      <c r="I62" s="1">
        <f t="shared" si="0"/>
        <v>0.12141298802785852</v>
      </c>
      <c r="J62">
        <f t="shared" si="1"/>
        <v>2.2161387292830801E-4</v>
      </c>
      <c r="K62" s="56">
        <v>1.0000000000000003E-9</v>
      </c>
    </row>
    <row r="63" spans="1:12" x14ac:dyDescent="0.25">
      <c r="A63" t="s">
        <v>67</v>
      </c>
      <c r="B63" t="s">
        <v>2086</v>
      </c>
      <c r="C63" t="s">
        <v>2048</v>
      </c>
      <c r="D63" t="s">
        <v>2049</v>
      </c>
      <c r="E63" t="str">
        <f t="shared" si="2"/>
        <v>2016</v>
      </c>
      <c r="F63">
        <v>15</v>
      </c>
      <c r="G63">
        <v>2.3410451676155402E-4</v>
      </c>
      <c r="H63">
        <v>1.8529395930442602E-4</v>
      </c>
      <c r="I63" s="1">
        <f t="shared" si="0"/>
        <v>-0.23276459139755717</v>
      </c>
      <c r="J63">
        <f t="shared" si="1"/>
        <v>2.0969923803299001E-4</v>
      </c>
      <c r="K63" s="56">
        <v>3.56165302120411E-2</v>
      </c>
      <c r="L63" t="s">
        <v>131</v>
      </c>
    </row>
    <row r="64" spans="1:12" x14ac:dyDescent="0.25">
      <c r="A64" t="s">
        <v>68</v>
      </c>
      <c r="B64" t="s">
        <v>2086</v>
      </c>
      <c r="C64" t="s">
        <v>2048</v>
      </c>
      <c r="D64" t="s">
        <v>2050</v>
      </c>
      <c r="E64" t="str">
        <f t="shared" si="2"/>
        <v>2016</v>
      </c>
      <c r="F64">
        <v>12</v>
      </c>
      <c r="G64">
        <v>3.0829811900589605E-4</v>
      </c>
      <c r="H64">
        <v>2.4639818547516902E-4</v>
      </c>
      <c r="I64" s="1">
        <f t="shared" si="0"/>
        <v>-0.22318495014541792</v>
      </c>
      <c r="J64">
        <f t="shared" si="1"/>
        <v>2.7734815224053253E-4</v>
      </c>
      <c r="K64" s="56">
        <v>1.4846237948804195E-3</v>
      </c>
    </row>
    <row r="65" spans="1:13" x14ac:dyDescent="0.25">
      <c r="A65" t="s">
        <v>69</v>
      </c>
      <c r="B65" t="s">
        <v>2086</v>
      </c>
      <c r="C65" t="s">
        <v>2048</v>
      </c>
      <c r="D65" t="s">
        <v>174</v>
      </c>
      <c r="E65" t="str">
        <f t="shared" si="2"/>
        <v>2011</v>
      </c>
      <c r="F65">
        <v>6</v>
      </c>
      <c r="G65">
        <v>2.2472688636522001E-4</v>
      </c>
      <c r="H65">
        <v>2.0925543246862801E-4</v>
      </c>
      <c r="I65" s="1">
        <f t="shared" si="0"/>
        <v>-7.1299927324989992E-2</v>
      </c>
      <c r="J65">
        <f t="shared" si="1"/>
        <v>2.1699115941692401E-4</v>
      </c>
      <c r="K65" s="56">
        <v>1.0000000000000001E-9</v>
      </c>
    </row>
    <row r="66" spans="1:13" x14ac:dyDescent="0.25">
      <c r="A66" t="s">
        <v>70</v>
      </c>
      <c r="B66" t="s">
        <v>2086</v>
      </c>
      <c r="C66" t="s">
        <v>2048</v>
      </c>
      <c r="D66" t="s">
        <v>174</v>
      </c>
      <c r="E66" t="str">
        <f t="shared" si="2"/>
        <v>2014</v>
      </c>
      <c r="F66">
        <v>3</v>
      </c>
      <c r="G66">
        <v>1.65170125722602E-4</v>
      </c>
      <c r="H66">
        <v>1.9556550915632401E-4</v>
      </c>
      <c r="I66" s="1">
        <f t="shared" si="0"/>
        <v>0.16851888471691265</v>
      </c>
      <c r="J66">
        <f t="shared" si="1"/>
        <v>1.80367817439463E-4</v>
      </c>
      <c r="K66" s="56">
        <v>1.0000000000000001E-9</v>
      </c>
    </row>
    <row r="67" spans="1:13" x14ac:dyDescent="0.25">
      <c r="A67" t="s">
        <v>71</v>
      </c>
      <c r="B67" t="s">
        <v>2086</v>
      </c>
      <c r="C67" t="s">
        <v>2048</v>
      </c>
      <c r="D67" t="s">
        <v>182</v>
      </c>
      <c r="E67" t="str">
        <f t="shared" ref="E67:E94" si="3">RIGHT(A67, 4)</f>
        <v>2016</v>
      </c>
      <c r="F67">
        <v>12</v>
      </c>
      <c r="G67">
        <v>3.5255224301822903E-4</v>
      </c>
      <c r="H67">
        <v>2.2278788500763302E-4</v>
      </c>
      <c r="I67" s="1">
        <f t="shared" si="0"/>
        <v>-0.45108745832087338</v>
      </c>
      <c r="J67">
        <f t="shared" si="1"/>
        <v>2.8767006401293104E-4</v>
      </c>
      <c r="K67" s="56">
        <v>6.0697071185379647E-3</v>
      </c>
      <c r="M67" t="s">
        <v>2002</v>
      </c>
    </row>
    <row r="68" spans="1:13" s="39" customFormat="1" x14ac:dyDescent="0.25">
      <c r="A68" s="39" t="s">
        <v>72</v>
      </c>
      <c r="B68" t="s">
        <v>2086</v>
      </c>
      <c r="C68" s="39" t="s">
        <v>2048</v>
      </c>
      <c r="D68" s="39" t="s">
        <v>2029</v>
      </c>
      <c r="E68" s="39" t="str">
        <f t="shared" si="3"/>
        <v>2012</v>
      </c>
      <c r="F68" s="39">
        <v>5</v>
      </c>
      <c r="G68" s="39">
        <v>2.2416064344460602E-4</v>
      </c>
      <c r="H68" s="39">
        <v>2.3551848089017901E-4</v>
      </c>
      <c r="I68" s="39">
        <f t="shared" si="0"/>
        <v>4.9416372614306758E-2</v>
      </c>
      <c r="J68" s="39">
        <f t="shared" si="1"/>
        <v>2.2983956216739252E-4</v>
      </c>
      <c r="K68" s="66">
        <v>1.0000000000000001E-9</v>
      </c>
    </row>
    <row r="69" spans="1:13" x14ac:dyDescent="0.25">
      <c r="A69" t="s">
        <v>73</v>
      </c>
      <c r="B69" t="s">
        <v>2086</v>
      </c>
      <c r="C69" t="s">
        <v>2048</v>
      </c>
      <c r="D69" t="s">
        <v>2052</v>
      </c>
      <c r="E69" t="str">
        <f t="shared" si="3"/>
        <v>2009</v>
      </c>
      <c r="F69">
        <v>8</v>
      </c>
      <c r="G69">
        <v>1.3991467739374401E-4</v>
      </c>
      <c r="H69">
        <v>1.4446317230115501E-4</v>
      </c>
      <c r="I69" s="1">
        <f t="shared" si="0"/>
        <v>3.1989094173761813E-2</v>
      </c>
      <c r="J69">
        <f t="shared" si="1"/>
        <v>1.4218892484744951E-4</v>
      </c>
      <c r="K69" s="56">
        <v>1.0000000000000001E-9</v>
      </c>
    </row>
    <row r="70" spans="1:13" x14ac:dyDescent="0.25">
      <c r="A70" t="s">
        <v>74</v>
      </c>
      <c r="B70" t="s">
        <v>2086</v>
      </c>
      <c r="C70" t="s">
        <v>2048</v>
      </c>
      <c r="D70" t="s">
        <v>187</v>
      </c>
      <c r="E70" t="str">
        <f t="shared" si="3"/>
        <v>2018</v>
      </c>
      <c r="F70">
        <v>19</v>
      </c>
      <c r="G70">
        <v>3.3679842535659703E-4</v>
      </c>
      <c r="H70">
        <v>2.7033402259745901E-4</v>
      </c>
      <c r="I70" s="1">
        <f t="shared" si="0"/>
        <v>-0.21894531574819609</v>
      </c>
      <c r="J70">
        <f t="shared" si="1"/>
        <v>3.0356622397702802E-4</v>
      </c>
      <c r="K70" s="56">
        <v>9.5550385813863211E-4</v>
      </c>
    </row>
    <row r="71" spans="1:13" x14ac:dyDescent="0.25">
      <c r="A71" t="s">
        <v>75</v>
      </c>
      <c r="B71" t="s">
        <v>2086</v>
      </c>
      <c r="C71" t="s">
        <v>2053</v>
      </c>
      <c r="D71" t="s">
        <v>2054</v>
      </c>
      <c r="E71" t="str">
        <f t="shared" si="3"/>
        <v>2010</v>
      </c>
      <c r="F71">
        <v>6</v>
      </c>
      <c r="G71">
        <v>2.5984169226068901E-4</v>
      </c>
      <c r="H71">
        <v>2.6002042161797103E-4</v>
      </c>
      <c r="I71" s="1">
        <f t="shared" si="0"/>
        <v>6.8760293358763899E-4</v>
      </c>
      <c r="J71">
        <f t="shared" si="1"/>
        <v>2.5993105693933002E-4</v>
      </c>
      <c r="K71" s="56">
        <v>3.5884030470038827E-4</v>
      </c>
    </row>
    <row r="72" spans="1:13" x14ac:dyDescent="0.25">
      <c r="A72" t="s">
        <v>76</v>
      </c>
      <c r="B72" t="s">
        <v>2086</v>
      </c>
      <c r="C72" t="s">
        <v>2053</v>
      </c>
      <c r="D72" t="s">
        <v>2055</v>
      </c>
      <c r="E72" t="str">
        <f t="shared" si="3"/>
        <v>2010</v>
      </c>
      <c r="F72">
        <v>3</v>
      </c>
      <c r="G72">
        <v>2.0683837863035403E-4</v>
      </c>
      <c r="H72">
        <v>2.0417313396994003E-4</v>
      </c>
      <c r="I72" s="1">
        <f t="shared" si="0"/>
        <v>-1.2969197108626656E-2</v>
      </c>
      <c r="J72">
        <f t="shared" si="1"/>
        <v>2.0550575630014703E-4</v>
      </c>
      <c r="K72" s="56">
        <v>5.6679548348299998E-4</v>
      </c>
    </row>
    <row r="73" spans="1:13" x14ac:dyDescent="0.25">
      <c r="A73" t="s">
        <v>77</v>
      </c>
      <c r="B73" t="s">
        <v>2086</v>
      </c>
      <c r="C73" t="s">
        <v>2053</v>
      </c>
      <c r="D73" t="s">
        <v>2056</v>
      </c>
      <c r="E73" t="str">
        <f t="shared" si="3"/>
        <v>2010</v>
      </c>
      <c r="F73">
        <v>10</v>
      </c>
      <c r="G73">
        <v>1.6541099176572101E-4</v>
      </c>
      <c r="H73">
        <v>1.9765499867189102E-4</v>
      </c>
      <c r="I73" s="1">
        <f t="shared" si="0"/>
        <v>0.17762064062957561</v>
      </c>
      <c r="J73">
        <f t="shared" si="1"/>
        <v>1.81532995218806E-4</v>
      </c>
      <c r="K73" s="56">
        <v>1.0000000000000003E-9</v>
      </c>
    </row>
    <row r="74" spans="1:13" x14ac:dyDescent="0.25">
      <c r="A74" t="s">
        <v>78</v>
      </c>
      <c r="B74" t="s">
        <v>2086</v>
      </c>
      <c r="C74" t="s">
        <v>2053</v>
      </c>
      <c r="D74" t="s">
        <v>2057</v>
      </c>
      <c r="E74" t="str">
        <f t="shared" si="3"/>
        <v>2010</v>
      </c>
      <c r="F74">
        <v>11</v>
      </c>
      <c r="G74">
        <v>3.3788485169746802E-4</v>
      </c>
      <c r="H74">
        <v>2.8847387739039002E-4</v>
      </c>
      <c r="I74" s="1">
        <f t="shared" si="0"/>
        <v>-0.15777212645869337</v>
      </c>
      <c r="J74">
        <f t="shared" si="1"/>
        <v>3.1317936454392902E-4</v>
      </c>
      <c r="K74" s="56">
        <v>7.7764663428811227E-4</v>
      </c>
    </row>
    <row r="75" spans="1:13" x14ac:dyDescent="0.25">
      <c r="A75" t="s">
        <v>79</v>
      </c>
      <c r="B75" t="s">
        <v>2087</v>
      </c>
      <c r="C75" t="s">
        <v>2058</v>
      </c>
      <c r="D75" t="s">
        <v>2059</v>
      </c>
      <c r="E75" t="str">
        <f t="shared" si="3"/>
        <v>2000</v>
      </c>
      <c r="F75">
        <v>3</v>
      </c>
      <c r="G75" s="2">
        <v>6.1551360033222196E-5</v>
      </c>
      <c r="H75" s="2">
        <v>6.8142379050480605E-5</v>
      </c>
      <c r="I75" s="1">
        <f t="shared" si="0"/>
        <v>0.10163974088224326</v>
      </c>
      <c r="J75">
        <f t="shared" si="1"/>
        <v>6.4846869541851401E-5</v>
      </c>
      <c r="K75" s="56">
        <v>1.0000000000000001E-9</v>
      </c>
    </row>
    <row r="76" spans="1:13" x14ac:dyDescent="0.25">
      <c r="A76" t="s">
        <v>80</v>
      </c>
      <c r="B76" t="s">
        <v>2087</v>
      </c>
      <c r="C76" t="s">
        <v>2058</v>
      </c>
      <c r="D76" t="s">
        <v>2060</v>
      </c>
      <c r="E76" t="str">
        <f t="shared" si="3"/>
        <v>2000</v>
      </c>
      <c r="F76">
        <v>15</v>
      </c>
      <c r="G76">
        <v>1.1134808854557801E-4</v>
      </c>
      <c r="H76" s="2">
        <v>8.6440181668633593E-5</v>
      </c>
      <c r="I76" s="1">
        <f t="shared" si="0"/>
        <v>-0.25186434817361297</v>
      </c>
      <c r="J76">
        <f t="shared" si="1"/>
        <v>9.8894135107105793E-5</v>
      </c>
      <c r="K76" s="56">
        <v>2.1280604339493259E-4</v>
      </c>
    </row>
    <row r="77" spans="1:13" x14ac:dyDescent="0.25">
      <c r="A77" t="s">
        <v>81</v>
      </c>
      <c r="B77" t="s">
        <v>2087</v>
      </c>
      <c r="C77" t="s">
        <v>2058</v>
      </c>
      <c r="D77" t="s">
        <v>2061</v>
      </c>
      <c r="E77" t="str">
        <f t="shared" si="3"/>
        <v>2000</v>
      </c>
      <c r="F77">
        <v>3</v>
      </c>
      <c r="G77" s="2">
        <v>5.5564190030564898E-5</v>
      </c>
      <c r="H77" s="2">
        <v>5.47951624467001E-5</v>
      </c>
      <c r="I77" s="1">
        <f t="shared" si="0"/>
        <v>-1.3936790432387212E-2</v>
      </c>
      <c r="J77">
        <f t="shared" si="1"/>
        <v>5.5179676238632496E-5</v>
      </c>
      <c r="K77" s="56">
        <v>1.0000000000000001E-9</v>
      </c>
    </row>
    <row r="78" spans="1:13" x14ac:dyDescent="0.25">
      <c r="A78" t="s">
        <v>82</v>
      </c>
      <c r="B78" t="s">
        <v>2087</v>
      </c>
      <c r="C78" t="s">
        <v>2058</v>
      </c>
      <c r="D78" t="s">
        <v>2062</v>
      </c>
      <c r="E78" t="str">
        <f t="shared" si="3"/>
        <v>2000</v>
      </c>
      <c r="F78">
        <v>4</v>
      </c>
      <c r="G78" s="2">
        <v>7.3548759319894296E-5</v>
      </c>
      <c r="H78" s="2">
        <v>7.1292726866280104E-5</v>
      </c>
      <c r="I78" s="1">
        <f t="shared" si="0"/>
        <v>-3.1151744061979073E-2</v>
      </c>
      <c r="J78">
        <f t="shared" si="1"/>
        <v>7.24207430930872E-5</v>
      </c>
      <c r="K78" s="56">
        <v>1.0000000000000001E-9</v>
      </c>
    </row>
    <row r="79" spans="1:13" x14ac:dyDescent="0.25">
      <c r="A79" t="s">
        <v>83</v>
      </c>
      <c r="B79" t="s">
        <v>2087</v>
      </c>
      <c r="C79" t="s">
        <v>2058</v>
      </c>
      <c r="D79" t="s">
        <v>2063</v>
      </c>
      <c r="E79" t="str">
        <f t="shared" si="3"/>
        <v>2000</v>
      </c>
      <c r="F79">
        <v>2</v>
      </c>
      <c r="G79" s="2">
        <v>7.4339273583951196E-5</v>
      </c>
      <c r="H79" s="2">
        <v>7.8276423998034403E-5</v>
      </c>
      <c r="I79" s="1">
        <f t="shared" si="0"/>
        <v>5.1595615345769501E-2</v>
      </c>
      <c r="J79">
        <f t="shared" si="1"/>
        <v>7.63078487909928E-5</v>
      </c>
      <c r="K79" s="56">
        <v>1.0000000000000001E-9</v>
      </c>
    </row>
    <row r="80" spans="1:13" x14ac:dyDescent="0.25">
      <c r="A80" t="s">
        <v>84</v>
      </c>
      <c r="B80" t="s">
        <v>2087</v>
      </c>
      <c r="C80" t="s">
        <v>2064</v>
      </c>
      <c r="D80" t="s">
        <v>2065</v>
      </c>
      <c r="E80" t="str">
        <f t="shared" si="3"/>
        <v>2013</v>
      </c>
      <c r="F80">
        <v>15</v>
      </c>
      <c r="G80">
        <v>4.2284805113813504E-4</v>
      </c>
      <c r="H80">
        <v>3.3498583567196803E-4</v>
      </c>
      <c r="I80" s="1">
        <f t="shared" si="0"/>
        <v>-0.23187724116164629</v>
      </c>
      <c r="J80">
        <f t="shared" si="1"/>
        <v>3.7891694340505154E-4</v>
      </c>
      <c r="K80" s="56">
        <v>6.2460001620167193E-3</v>
      </c>
    </row>
    <row r="81" spans="1:12" x14ac:dyDescent="0.25">
      <c r="A81" t="s">
        <v>85</v>
      </c>
      <c r="B81" t="s">
        <v>2085</v>
      </c>
      <c r="C81" t="s">
        <v>2066</v>
      </c>
      <c r="D81" t="s">
        <v>2067</v>
      </c>
      <c r="E81" t="str">
        <f t="shared" si="3"/>
        <v>2016</v>
      </c>
      <c r="F81">
        <v>20</v>
      </c>
      <c r="G81">
        <v>4.2824269505986704E-4</v>
      </c>
      <c r="H81">
        <v>3.1075242654575301E-4</v>
      </c>
      <c r="I81" s="1">
        <f t="shared" si="0"/>
        <v>-0.31797305578646334</v>
      </c>
      <c r="J81">
        <f t="shared" si="1"/>
        <v>3.6949756080281E-4</v>
      </c>
      <c r="K81" s="56">
        <v>2.3553414831558989E-3</v>
      </c>
    </row>
    <row r="82" spans="1:12" s="63" customFormat="1" x14ac:dyDescent="0.25">
      <c r="A82" s="63" t="s">
        <v>86</v>
      </c>
      <c r="E82" s="63" t="str">
        <f t="shared" si="3"/>
        <v>0000</v>
      </c>
      <c r="F82" s="63">
        <v>1</v>
      </c>
      <c r="G82" s="63">
        <v>1.7743734372121202E-4</v>
      </c>
      <c r="H82" s="63">
        <v>1.7743734372121202E-4</v>
      </c>
      <c r="I82" s="64">
        <f t="shared" si="0"/>
        <v>0</v>
      </c>
      <c r="J82" s="63">
        <f t="shared" si="1"/>
        <v>1.7743734372121202E-4</v>
      </c>
    </row>
    <row r="83" spans="1:12" x14ac:dyDescent="0.25">
      <c r="A83" t="s">
        <v>87</v>
      </c>
      <c r="B83" t="s">
        <v>2085</v>
      </c>
      <c r="C83" t="s">
        <v>2068</v>
      </c>
      <c r="D83" t="s">
        <v>2069</v>
      </c>
      <c r="E83" t="str">
        <f t="shared" si="3"/>
        <v>2017</v>
      </c>
      <c r="F83">
        <v>20</v>
      </c>
      <c r="G83">
        <v>3.1544879208869403E-4</v>
      </c>
      <c r="H83">
        <v>2.9412813954284104E-4</v>
      </c>
      <c r="I83" s="1">
        <f t="shared" si="0"/>
        <v>-6.9952294581713162E-2</v>
      </c>
      <c r="J83">
        <f t="shared" si="1"/>
        <v>3.0478846581576753E-4</v>
      </c>
      <c r="K83" s="56">
        <v>5.5898233255987934E-4</v>
      </c>
    </row>
    <row r="84" spans="1:12" x14ac:dyDescent="0.25">
      <c r="A84" t="s">
        <v>88</v>
      </c>
      <c r="B84" t="s">
        <v>2085</v>
      </c>
      <c r="C84" t="s">
        <v>2070</v>
      </c>
      <c r="D84" t="s">
        <v>2071</v>
      </c>
      <c r="E84" t="str">
        <f t="shared" si="3"/>
        <v>2015</v>
      </c>
      <c r="F84">
        <v>58</v>
      </c>
      <c r="G84">
        <v>3.0552399911913702E-4</v>
      </c>
      <c r="H84">
        <v>1.2771436247522601E-4</v>
      </c>
      <c r="I84" s="1">
        <f t="shared" si="0"/>
        <v>-0.82083976123237434</v>
      </c>
      <c r="J84">
        <f t="shared" si="1"/>
        <v>2.1661918079718151E-4</v>
      </c>
      <c r="K84" s="56">
        <v>1.6090776001933011E-3</v>
      </c>
    </row>
    <row r="85" spans="1:12" x14ac:dyDescent="0.25">
      <c r="A85" t="s">
        <v>89</v>
      </c>
      <c r="B85" t="s">
        <v>2085</v>
      </c>
      <c r="C85" t="s">
        <v>2070</v>
      </c>
      <c r="D85" t="s">
        <v>2072</v>
      </c>
      <c r="E85" t="str">
        <f t="shared" si="3"/>
        <v>2015</v>
      </c>
      <c r="F85">
        <v>10</v>
      </c>
      <c r="G85">
        <v>4.4245764432536503E-4</v>
      </c>
      <c r="H85">
        <v>2.3969233264955803E-4</v>
      </c>
      <c r="I85" s="1">
        <f t="shared" si="0"/>
        <v>-0.59448894970280419</v>
      </c>
      <c r="J85">
        <f t="shared" si="1"/>
        <v>3.410749884874615E-4</v>
      </c>
      <c r="K85" s="56">
        <v>6.5148316064102011E-3</v>
      </c>
      <c r="L85" t="s">
        <v>131</v>
      </c>
    </row>
    <row r="86" spans="1:12" x14ac:dyDescent="0.25">
      <c r="A86" t="s">
        <v>90</v>
      </c>
      <c r="B86" t="s">
        <v>2085</v>
      </c>
      <c r="C86" t="s">
        <v>2073</v>
      </c>
      <c r="D86" t="s">
        <v>2074</v>
      </c>
      <c r="E86" t="str">
        <f t="shared" si="3"/>
        <v>2015</v>
      </c>
      <c r="F86">
        <v>28</v>
      </c>
      <c r="G86">
        <v>1.5350779160158701E-4</v>
      </c>
      <c r="H86">
        <v>1.15715875837059E-4</v>
      </c>
      <c r="I86" s="1">
        <f t="shared" si="0"/>
        <v>-0.28074735125685407</v>
      </c>
      <c r="J86">
        <f t="shared" si="1"/>
        <v>1.3461183371932299E-4</v>
      </c>
      <c r="K86" s="56">
        <v>1.5643552599822124E-6</v>
      </c>
    </row>
    <row r="87" spans="1:12" x14ac:dyDescent="0.25">
      <c r="A87" t="s">
        <v>91</v>
      </c>
      <c r="B87" t="s">
        <v>2085</v>
      </c>
      <c r="C87" t="s">
        <v>2073</v>
      </c>
      <c r="D87" t="s">
        <v>2074</v>
      </c>
      <c r="E87" t="str">
        <f t="shared" si="3"/>
        <v>2017</v>
      </c>
      <c r="F87">
        <v>18</v>
      </c>
      <c r="G87">
        <v>1.03360971668811E-4</v>
      </c>
      <c r="H87" s="2">
        <v>9.8452514667587003E-5</v>
      </c>
      <c r="I87" s="1">
        <f t="shared" si="0"/>
        <v>-4.8643498413601688E-2</v>
      </c>
      <c r="J87">
        <f t="shared" si="1"/>
        <v>1.00906743168199E-4</v>
      </c>
      <c r="K87" s="56">
        <v>1.7470479115287832E-4</v>
      </c>
    </row>
    <row r="88" spans="1:12" x14ac:dyDescent="0.25">
      <c r="A88" t="s">
        <v>92</v>
      </c>
      <c r="B88" t="s">
        <v>2085</v>
      </c>
      <c r="C88" t="s">
        <v>2073</v>
      </c>
      <c r="D88" t="s">
        <v>2075</v>
      </c>
      <c r="E88" t="str">
        <f t="shared" si="3"/>
        <v>2011</v>
      </c>
      <c r="F88">
        <v>12</v>
      </c>
      <c r="G88">
        <v>1.4932638734762002E-4</v>
      </c>
      <c r="H88">
        <v>1.19619943610104E-4</v>
      </c>
      <c r="I88" s="1">
        <f t="shared" si="0"/>
        <v>-0.22090982711480533</v>
      </c>
      <c r="J88">
        <f t="shared" si="1"/>
        <v>1.34473165478862E-4</v>
      </c>
      <c r="K88" s="56">
        <v>1.0000000000000003E-9</v>
      </c>
    </row>
    <row r="89" spans="1:12" x14ac:dyDescent="0.25">
      <c r="A89" t="s">
        <v>93</v>
      </c>
      <c r="B89" t="s">
        <v>2085</v>
      </c>
      <c r="C89" t="s">
        <v>2073</v>
      </c>
      <c r="D89" t="s">
        <v>2076</v>
      </c>
      <c r="E89" t="str">
        <f t="shared" si="3"/>
        <v>2015</v>
      </c>
      <c r="F89">
        <v>7</v>
      </c>
      <c r="G89">
        <v>1.1229947291536701E-4</v>
      </c>
      <c r="H89" s="2">
        <v>9.3662247242843304E-5</v>
      </c>
      <c r="I89" s="1">
        <f t="shared" si="0"/>
        <v>-0.18097756862981579</v>
      </c>
      <c r="J89">
        <f t="shared" si="1"/>
        <v>1.0298086007910515E-4</v>
      </c>
      <c r="K89" s="56">
        <v>1.0000000000000001E-9</v>
      </c>
    </row>
    <row r="90" spans="1:12" x14ac:dyDescent="0.25">
      <c r="A90" t="s">
        <v>94</v>
      </c>
      <c r="B90" t="s">
        <v>2085</v>
      </c>
      <c r="C90" t="s">
        <v>2073</v>
      </c>
      <c r="D90" t="s">
        <v>2077</v>
      </c>
      <c r="E90" t="str">
        <f t="shared" si="3"/>
        <v>2015</v>
      </c>
      <c r="F90">
        <v>28</v>
      </c>
      <c r="G90">
        <v>2.3927515243902403E-4</v>
      </c>
      <c r="H90">
        <v>1.4197625160462102E-4</v>
      </c>
      <c r="I90" s="1">
        <f t="shared" si="0"/>
        <v>-0.51041858365596671</v>
      </c>
      <c r="J90">
        <f t="shared" si="1"/>
        <v>1.9062570202182252E-4</v>
      </c>
      <c r="K90" s="56">
        <v>7.7713950623749175E-4</v>
      </c>
    </row>
    <row r="91" spans="1:12" x14ac:dyDescent="0.25">
      <c r="A91" t="s">
        <v>95</v>
      </c>
      <c r="B91" t="s">
        <v>2085</v>
      </c>
      <c r="C91" t="s">
        <v>2073</v>
      </c>
      <c r="D91" t="s">
        <v>2078</v>
      </c>
      <c r="E91" t="str">
        <f t="shared" si="3"/>
        <v>2015</v>
      </c>
      <c r="F91">
        <v>13</v>
      </c>
      <c r="G91">
        <v>4.6215726245713105E-4</v>
      </c>
      <c r="H91">
        <v>2.44315230986484E-4</v>
      </c>
      <c r="I91" s="1">
        <f t="shared" si="0"/>
        <v>-0.61670350506868943</v>
      </c>
      <c r="J91">
        <f t="shared" si="1"/>
        <v>3.5323624672180753E-4</v>
      </c>
      <c r="K91" s="56">
        <v>7.3344968375242672E-3</v>
      </c>
    </row>
    <row r="92" spans="1:12" x14ac:dyDescent="0.25">
      <c r="A92" t="s">
        <v>96</v>
      </c>
      <c r="B92" t="s">
        <v>2087</v>
      </c>
      <c r="C92" t="s">
        <v>2079</v>
      </c>
      <c r="D92" t="s">
        <v>2080</v>
      </c>
      <c r="E92" t="str">
        <f t="shared" si="3"/>
        <v>2011</v>
      </c>
      <c r="F92">
        <v>9</v>
      </c>
      <c r="G92">
        <v>2.94638529365308E-4</v>
      </c>
      <c r="H92">
        <v>1.51783697399351E-4</v>
      </c>
      <c r="I92" s="1">
        <f t="shared" si="0"/>
        <v>-0.63999874289980618</v>
      </c>
      <c r="J92">
        <f t="shared" si="1"/>
        <v>2.232111133823295E-4</v>
      </c>
      <c r="K92" s="56">
        <v>3.0054899440835073E-4</v>
      </c>
    </row>
    <row r="93" spans="1:12" x14ac:dyDescent="0.25">
      <c r="A93" t="s">
        <v>97</v>
      </c>
      <c r="B93" t="s">
        <v>2087</v>
      </c>
      <c r="C93" t="s">
        <v>2079</v>
      </c>
      <c r="D93" t="s">
        <v>2081</v>
      </c>
      <c r="E93" t="str">
        <f t="shared" si="3"/>
        <v>1996</v>
      </c>
      <c r="F93">
        <v>8</v>
      </c>
      <c r="G93">
        <v>3.1058303290557704E-4</v>
      </c>
      <c r="H93">
        <v>1.7887161332201502E-4</v>
      </c>
      <c r="I93" s="1">
        <f t="shared" si="0"/>
        <v>-0.5381966259742782</v>
      </c>
      <c r="J93">
        <f t="shared" si="1"/>
        <v>2.4472732311379606E-4</v>
      </c>
      <c r="K93" s="56">
        <v>2.9971163297535245E-4</v>
      </c>
    </row>
    <row r="94" spans="1:12" s="3" customFormat="1" x14ac:dyDescent="0.25">
      <c r="A94" s="3" t="s">
        <v>98</v>
      </c>
      <c r="B94" t="s">
        <v>2085</v>
      </c>
      <c r="C94" s="3" t="s">
        <v>2088</v>
      </c>
      <c r="D94" s="3" t="s">
        <v>2082</v>
      </c>
      <c r="E94" s="3" t="str">
        <f t="shared" si="3"/>
        <v>2016</v>
      </c>
      <c r="F94" s="3">
        <v>20</v>
      </c>
      <c r="G94" s="3">
        <v>2.8078578896381103E-4</v>
      </c>
      <c r="H94" s="3">
        <v>2.5872001879969703E-4</v>
      </c>
      <c r="I94" s="39">
        <f t="shared" si="0"/>
        <v>-8.1799935595082668E-2</v>
      </c>
      <c r="J94" s="3">
        <f t="shared" si="1"/>
        <v>2.6975290388175401E-4</v>
      </c>
      <c r="K94" s="65">
        <v>2.1015733727958078E-5</v>
      </c>
    </row>
  </sheetData>
  <sheetProtection selectLockedCells="1" selectUnlockedCells="1"/>
  <hyperlinks>
    <hyperlink ref="L1" r:id="rId1" location="!/vizhome/MikeThetas3Aug282019/Dashboard1?publish=yes" display="https://public.tableau.com/profile/kurt.fesenmyer - !/vizhome/MikeThetas3Aug282019/Dashboard1?publish=yes" xr:uid="{6ABC7F58-89BF-4530-95C4-DA295D06477A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2"/>
  <headerFooter alignWithMargins="0">
    <oddHeader>&amp;C&amp;A</oddHeader>
    <oddFooter>&amp;CPage &amp;P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C278B-3BC7-4824-B06A-7A549DFFF1E4}">
  <dimension ref="A1:Q90"/>
  <sheetViews>
    <sheetView topLeftCell="D61" workbookViewId="0">
      <selection activeCell="O82" sqref="O82"/>
    </sheetView>
  </sheetViews>
  <sheetFormatPr defaultColWidth="9.1796875" defaultRowHeight="12.5" x14ac:dyDescent="0.25"/>
  <cols>
    <col min="1" max="1" width="17.453125" style="69" customWidth="1"/>
    <col min="2" max="2" width="17.26953125" style="69" customWidth="1"/>
    <col min="3" max="3" width="22.54296875" style="69" bestFit="1" customWidth="1"/>
    <col min="4" max="4" width="17.26953125" style="69" customWidth="1"/>
    <col min="5" max="6" width="9.1796875" style="69"/>
    <col min="7" max="7" width="21" style="69" bestFit="1" customWidth="1"/>
    <col min="8" max="8" width="17.81640625" style="69" bestFit="1" customWidth="1"/>
    <col min="9" max="9" width="13.7265625" style="69" customWidth="1"/>
    <col min="10" max="10" width="12.453125" style="69" bestFit="1" customWidth="1"/>
    <col min="11" max="11" width="8.7265625" style="75" customWidth="1"/>
    <col min="12" max="12" width="9.26953125" style="71" bestFit="1" customWidth="1"/>
    <col min="13" max="14" width="9.1796875" style="71"/>
    <col min="15" max="16384" width="9.1796875" style="69"/>
  </cols>
  <sheetData>
    <row r="1" spans="1:14" x14ac:dyDescent="0.25">
      <c r="A1" s="69" t="s">
        <v>0</v>
      </c>
      <c r="B1" s="69" t="s">
        <v>2084</v>
      </c>
      <c r="C1" s="69" t="s">
        <v>2007</v>
      </c>
      <c r="D1" s="69" t="s">
        <v>2083</v>
      </c>
      <c r="E1" s="69" t="s">
        <v>2111</v>
      </c>
      <c r="F1" s="69" t="s">
        <v>1</v>
      </c>
      <c r="G1" s="69" t="s">
        <v>2</v>
      </c>
      <c r="H1" s="69" t="s">
        <v>3</v>
      </c>
      <c r="I1" s="69" t="s">
        <v>4</v>
      </c>
      <c r="J1" s="69" t="s">
        <v>5</v>
      </c>
      <c r="K1" s="75" t="s">
        <v>2001</v>
      </c>
      <c r="L1" s="70" t="s">
        <v>368</v>
      </c>
      <c r="M1" s="71" t="s">
        <v>369</v>
      </c>
      <c r="N1" s="71" t="s">
        <v>370</v>
      </c>
    </row>
    <row r="2" spans="1:14" x14ac:dyDescent="0.25">
      <c r="A2" s="69" t="s">
        <v>6</v>
      </c>
      <c r="B2" s="69" t="s">
        <v>2085</v>
      </c>
      <c r="C2" s="69" t="s">
        <v>2008</v>
      </c>
      <c r="D2" s="69" t="s">
        <v>2033</v>
      </c>
      <c r="E2" s="69" t="s">
        <v>2089</v>
      </c>
      <c r="F2" s="69">
        <v>20</v>
      </c>
      <c r="G2" s="69">
        <v>2.3054358704240201E-4</v>
      </c>
      <c r="H2" s="69">
        <v>2.4658343274101802E-4</v>
      </c>
      <c r="I2" s="69">
        <v>6.7235117834646627E-2</v>
      </c>
      <c r="J2" s="69">
        <v>2.3856350989171003E-4</v>
      </c>
      <c r="K2" s="75">
        <v>4.8253335319559283E-2</v>
      </c>
    </row>
    <row r="3" spans="1:14" x14ac:dyDescent="0.25">
      <c r="A3" s="69" t="s">
        <v>7</v>
      </c>
      <c r="B3" s="69" t="s">
        <v>2085</v>
      </c>
      <c r="C3" s="69" t="s">
        <v>2008</v>
      </c>
      <c r="D3" s="69" t="s">
        <v>2034</v>
      </c>
      <c r="E3" s="69" t="s">
        <v>2089</v>
      </c>
      <c r="F3" s="69">
        <v>12</v>
      </c>
      <c r="G3" s="69">
        <v>2.9767944161864505E-4</v>
      </c>
      <c r="H3" s="69">
        <v>2.7885504774641403E-4</v>
      </c>
      <c r="I3" s="69">
        <v>-6.5301882955735885E-2</v>
      </c>
      <c r="J3" s="69">
        <v>2.8826724468252954E-4</v>
      </c>
      <c r="K3" s="75">
        <v>7.1853958161278514E-2</v>
      </c>
    </row>
    <row r="4" spans="1:14" x14ac:dyDescent="0.25">
      <c r="A4" s="69" t="s">
        <v>8</v>
      </c>
      <c r="B4" s="69" t="s">
        <v>2085</v>
      </c>
      <c r="C4" s="69" t="s">
        <v>2008</v>
      </c>
      <c r="D4" s="69" t="s">
        <v>2035</v>
      </c>
      <c r="E4" s="69" t="s">
        <v>2089</v>
      </c>
      <c r="F4" s="69">
        <v>20</v>
      </c>
      <c r="G4" s="69">
        <v>1.88658666902561E-4</v>
      </c>
      <c r="H4" s="69">
        <v>1.9881548940687302E-4</v>
      </c>
      <c r="I4" s="69">
        <v>5.2425806154673467E-2</v>
      </c>
      <c r="J4" s="69">
        <v>1.93737078154717E-4</v>
      </c>
      <c r="K4" s="75">
        <v>1.5460001199510444E-2</v>
      </c>
    </row>
    <row r="5" spans="1:14" x14ac:dyDescent="0.25">
      <c r="A5" s="69" t="s">
        <v>9</v>
      </c>
      <c r="B5" s="69" t="s">
        <v>2085</v>
      </c>
      <c r="C5" s="69" t="s">
        <v>2008</v>
      </c>
      <c r="D5" s="69" t="s">
        <v>2036</v>
      </c>
      <c r="E5" s="69" t="s">
        <v>2089</v>
      </c>
      <c r="F5" s="69">
        <v>20</v>
      </c>
      <c r="G5" s="69">
        <v>2.9959988387203801E-4</v>
      </c>
      <c r="H5" s="69">
        <v>2.3618024718666201E-4</v>
      </c>
      <c r="I5" s="69">
        <v>-0.23673754590361151</v>
      </c>
      <c r="J5" s="69">
        <v>2.6789006552935002E-4</v>
      </c>
      <c r="K5" s="75">
        <v>0.11535547158555562</v>
      </c>
    </row>
    <row r="6" spans="1:14" x14ac:dyDescent="0.25">
      <c r="A6" s="69" t="s">
        <v>10</v>
      </c>
      <c r="B6" s="69" t="s">
        <v>2086</v>
      </c>
      <c r="C6" s="69" t="s">
        <v>2009</v>
      </c>
      <c r="D6" s="69" t="s">
        <v>2010</v>
      </c>
      <c r="E6" s="69" t="s">
        <v>2090</v>
      </c>
      <c r="F6" s="69">
        <v>18</v>
      </c>
      <c r="G6" s="69">
        <v>1.9565987147414102E-4</v>
      </c>
      <c r="H6" s="69">
        <v>2.1494795725724702E-4</v>
      </c>
      <c r="I6" s="69">
        <v>9.3948943168952095E-2</v>
      </c>
      <c r="J6" s="69">
        <v>2.0530391436569402E-4</v>
      </c>
      <c r="K6" s="75">
        <v>1.0000000000000001E-7</v>
      </c>
      <c r="L6" s="72">
        <v>0.13600000000000001</v>
      </c>
      <c r="M6" s="73">
        <v>0.121</v>
      </c>
      <c r="N6" s="73">
        <v>0.151</v>
      </c>
    </row>
    <row r="7" spans="1:14" x14ac:dyDescent="0.25">
      <c r="A7" s="69" t="s">
        <v>11</v>
      </c>
      <c r="B7" s="69" t="s">
        <v>2087</v>
      </c>
      <c r="C7" s="69" t="s">
        <v>2011</v>
      </c>
      <c r="D7" s="69" t="s">
        <v>213</v>
      </c>
      <c r="E7" s="69" t="s">
        <v>2091</v>
      </c>
      <c r="F7" s="69">
        <v>19</v>
      </c>
      <c r="G7" s="69">
        <v>3.3113010713479502E-4</v>
      </c>
      <c r="H7" s="69">
        <v>1.53789185810283E-4</v>
      </c>
      <c r="I7" s="69">
        <v>-0.73142448198940879</v>
      </c>
      <c r="J7" s="69">
        <v>2.4245964647253901E-4</v>
      </c>
      <c r="K7" s="75">
        <v>0.1637550973468139</v>
      </c>
      <c r="L7" s="72">
        <v>7.0000000000000007E-2</v>
      </c>
      <c r="M7" s="73">
        <v>5.6000000000000001E-2</v>
      </c>
      <c r="N7" s="73">
        <v>8.3000000000000004E-2</v>
      </c>
    </row>
    <row r="8" spans="1:14" x14ac:dyDescent="0.25">
      <c r="A8" s="69" t="s">
        <v>12</v>
      </c>
      <c r="B8" s="69" t="s">
        <v>2087</v>
      </c>
      <c r="C8" s="69" t="s">
        <v>2011</v>
      </c>
      <c r="D8" s="69" t="s">
        <v>2012</v>
      </c>
      <c r="E8" s="69" t="s">
        <v>2092</v>
      </c>
      <c r="F8" s="69">
        <v>4</v>
      </c>
      <c r="G8" s="69">
        <v>1.7019816207937302E-4</v>
      </c>
      <c r="H8" s="69">
        <v>1.7118819541420802E-4</v>
      </c>
      <c r="I8" s="69">
        <v>5.8000755630875991E-3</v>
      </c>
      <c r="J8" s="69">
        <v>1.7069317874679051E-4</v>
      </c>
      <c r="K8" s="75">
        <v>0.11928643441397425</v>
      </c>
      <c r="L8" s="72">
        <v>9.4E-2</v>
      </c>
      <c r="M8" s="73">
        <v>7.8E-2</v>
      </c>
      <c r="N8" s="73">
        <v>0.108</v>
      </c>
    </row>
    <row r="9" spans="1:14" x14ac:dyDescent="0.25">
      <c r="A9" s="69" t="s">
        <v>13</v>
      </c>
      <c r="B9" s="69" t="s">
        <v>2087</v>
      </c>
      <c r="C9" s="69" t="s">
        <v>2011</v>
      </c>
      <c r="D9" s="69" t="s">
        <v>2012</v>
      </c>
      <c r="E9" s="69" t="s">
        <v>2093</v>
      </c>
      <c r="F9" s="69">
        <v>2</v>
      </c>
      <c r="G9" s="69">
        <v>1.49641846166759E-4</v>
      </c>
      <c r="H9" s="69">
        <v>1.66226846848737E-4</v>
      </c>
      <c r="I9" s="69">
        <v>0.10501199421599131</v>
      </c>
      <c r="J9" s="69">
        <v>1.5793434650774799E-4</v>
      </c>
      <c r="K9" s="75">
        <v>7.7044412233891496E-2</v>
      </c>
      <c r="L9" s="72">
        <v>9.4E-2</v>
      </c>
      <c r="M9" s="73">
        <v>7.8E-2</v>
      </c>
      <c r="N9" s="73">
        <v>0.108</v>
      </c>
    </row>
    <row r="10" spans="1:14" x14ac:dyDescent="0.25">
      <c r="A10" s="69" t="s">
        <v>14</v>
      </c>
      <c r="B10" s="69" t="s">
        <v>2087</v>
      </c>
      <c r="C10" s="69" t="s">
        <v>2011</v>
      </c>
      <c r="D10" s="69" t="s">
        <v>2012</v>
      </c>
      <c r="E10" s="69" t="s">
        <v>2091</v>
      </c>
      <c r="F10" s="69">
        <v>2</v>
      </c>
      <c r="G10" s="69">
        <v>1.24729596982494E-4</v>
      </c>
      <c r="H10" s="69">
        <v>1.2030645729982401E-4</v>
      </c>
      <c r="I10" s="69">
        <v>-3.6101949940590197E-2</v>
      </c>
      <c r="J10" s="69">
        <v>1.2251802714115901E-4</v>
      </c>
      <c r="K10" s="75">
        <v>1.0000000000000001E-7</v>
      </c>
      <c r="L10" s="72">
        <v>9.4E-2</v>
      </c>
      <c r="M10" s="73">
        <v>7.8E-2</v>
      </c>
      <c r="N10" s="73">
        <v>0.108</v>
      </c>
    </row>
    <row r="11" spans="1:14" x14ac:dyDescent="0.25">
      <c r="A11" s="69" t="s">
        <v>15</v>
      </c>
      <c r="B11" s="69" t="s">
        <v>2086</v>
      </c>
      <c r="C11" s="69" t="s">
        <v>2066</v>
      </c>
      <c r="D11" s="69" t="s">
        <v>2014</v>
      </c>
      <c r="E11" s="69" t="s">
        <v>2091</v>
      </c>
      <c r="F11" s="69">
        <v>10</v>
      </c>
      <c r="G11" s="69">
        <v>3.2968890118786003E-4</v>
      </c>
      <c r="H11" s="69">
        <v>2.9880517603132403E-4</v>
      </c>
      <c r="I11" s="69">
        <v>-9.8278492275323259E-2</v>
      </c>
      <c r="J11" s="69">
        <v>3.1424703860959201E-4</v>
      </c>
      <c r="K11" s="75">
        <v>13.168853433981715</v>
      </c>
    </row>
    <row r="12" spans="1:14" x14ac:dyDescent="0.25">
      <c r="A12" s="69" t="s">
        <v>16</v>
      </c>
      <c r="B12" s="69" t="s">
        <v>2086</v>
      </c>
      <c r="C12" s="69" t="s">
        <v>198</v>
      </c>
      <c r="D12" s="69" t="s">
        <v>2015</v>
      </c>
      <c r="E12" s="69" t="s">
        <v>2094</v>
      </c>
      <c r="F12" s="69">
        <v>12</v>
      </c>
      <c r="G12" s="69">
        <v>3.0281605319156803E-4</v>
      </c>
      <c r="H12" s="69">
        <v>2.5726843186487102E-4</v>
      </c>
      <c r="I12" s="69">
        <v>-0.16264553845696061</v>
      </c>
      <c r="J12" s="69">
        <v>2.800422425282195E-4</v>
      </c>
      <c r="K12" s="75">
        <v>1.2633193925146335</v>
      </c>
      <c r="L12" s="72">
        <v>1.7999999999999999E-2</v>
      </c>
      <c r="M12" s="73">
        <v>1.2E-2</v>
      </c>
      <c r="N12" s="73">
        <v>2.7E-2</v>
      </c>
    </row>
    <row r="13" spans="1:14" x14ac:dyDescent="0.25">
      <c r="A13" s="69" t="s">
        <v>17</v>
      </c>
      <c r="B13" s="69" t="s">
        <v>2086</v>
      </c>
      <c r="C13" s="69" t="s">
        <v>198</v>
      </c>
      <c r="D13" s="69" t="s">
        <v>2015</v>
      </c>
      <c r="E13" s="69" t="s">
        <v>2095</v>
      </c>
      <c r="F13" s="69">
        <v>20</v>
      </c>
      <c r="G13" s="69">
        <v>2.6751952732376503E-4</v>
      </c>
      <c r="H13" s="69">
        <v>2.3159010277538802E-4</v>
      </c>
      <c r="I13" s="69">
        <v>-0.14397407856562203</v>
      </c>
      <c r="J13" s="69">
        <v>2.4955481504957653E-4</v>
      </c>
      <c r="K13" s="75">
        <v>6.514070416382077E-2</v>
      </c>
      <c r="L13" s="72">
        <v>1.7999999999999999E-2</v>
      </c>
      <c r="M13" s="73">
        <v>1.2E-2</v>
      </c>
      <c r="N13" s="73">
        <v>2.7E-2</v>
      </c>
    </row>
    <row r="14" spans="1:14" x14ac:dyDescent="0.25">
      <c r="A14" s="69" t="s">
        <v>18</v>
      </c>
      <c r="B14" s="69" t="s">
        <v>2086</v>
      </c>
      <c r="C14" s="69" t="s">
        <v>198</v>
      </c>
      <c r="D14" s="69" t="s">
        <v>196</v>
      </c>
      <c r="E14" s="69" t="s">
        <v>2094</v>
      </c>
      <c r="F14" s="69">
        <v>14</v>
      </c>
      <c r="G14" s="69">
        <v>3.0135378537178402E-4</v>
      </c>
      <c r="H14" s="69">
        <v>2.6899730701695102E-4</v>
      </c>
      <c r="I14" s="69">
        <v>-0.11346161614004499</v>
      </c>
      <c r="J14" s="69">
        <v>2.8517554619436755E-4</v>
      </c>
      <c r="K14" s="75">
        <v>0.21297512342090441</v>
      </c>
      <c r="L14" s="72">
        <v>3.4000000000000002E-2</v>
      </c>
      <c r="M14" s="73">
        <v>2.5999999999999999E-2</v>
      </c>
      <c r="N14" s="73">
        <v>3.9E-2</v>
      </c>
    </row>
    <row r="15" spans="1:14" x14ac:dyDescent="0.25">
      <c r="A15" s="69" t="s">
        <v>19</v>
      </c>
      <c r="B15" s="69" t="s">
        <v>2086</v>
      </c>
      <c r="C15" s="69" t="s">
        <v>198</v>
      </c>
      <c r="D15" s="69" t="s">
        <v>196</v>
      </c>
      <c r="E15" s="69" t="s">
        <v>2095</v>
      </c>
      <c r="F15" s="69">
        <v>18</v>
      </c>
      <c r="G15" s="69">
        <v>2.9279499977271701E-4</v>
      </c>
      <c r="H15" s="69">
        <v>2.6100409109505002E-4</v>
      </c>
      <c r="I15" s="69">
        <v>-0.11481025953962005</v>
      </c>
      <c r="J15" s="69">
        <v>2.7689954543388354E-4</v>
      </c>
      <c r="K15" s="75">
        <v>7.9290840638890761E-2</v>
      </c>
      <c r="L15" s="72">
        <v>3.4000000000000002E-2</v>
      </c>
      <c r="M15" s="73">
        <v>2.5999999999999999E-2</v>
      </c>
      <c r="N15" s="73">
        <v>3.9E-2</v>
      </c>
    </row>
    <row r="16" spans="1:14" x14ac:dyDescent="0.25">
      <c r="A16" s="69" t="s">
        <v>20</v>
      </c>
      <c r="B16" s="69" t="s">
        <v>2086</v>
      </c>
      <c r="C16" s="69" t="s">
        <v>198</v>
      </c>
      <c r="D16" s="69" t="s">
        <v>2016</v>
      </c>
      <c r="E16" s="69" t="s">
        <v>2094</v>
      </c>
      <c r="F16" s="69">
        <v>13</v>
      </c>
      <c r="G16" s="69">
        <v>3.3815376872970402E-4</v>
      </c>
      <c r="H16" s="69">
        <v>2.4639731659608402E-4</v>
      </c>
      <c r="I16" s="69">
        <v>-0.31393818072369617</v>
      </c>
      <c r="J16" s="69">
        <v>2.9227554266289405E-4</v>
      </c>
      <c r="K16" s="75">
        <v>0.17941821871133035</v>
      </c>
      <c r="L16" s="72">
        <v>5.0999999999999997E-2</v>
      </c>
      <c r="M16" s="73">
        <v>3.9E-2</v>
      </c>
      <c r="N16" s="73">
        <v>6.4000000000000001E-2</v>
      </c>
    </row>
    <row r="17" spans="1:14" x14ac:dyDescent="0.25">
      <c r="A17" s="69" t="s">
        <v>21</v>
      </c>
      <c r="B17" s="69" t="s">
        <v>2086</v>
      </c>
      <c r="C17" s="69" t="s">
        <v>198</v>
      </c>
      <c r="D17" s="69" t="s">
        <v>2016</v>
      </c>
      <c r="E17" s="69" t="s">
        <v>2095</v>
      </c>
      <c r="F17" s="69">
        <v>16</v>
      </c>
      <c r="G17" s="69">
        <v>3.2933122125312501E-4</v>
      </c>
      <c r="H17" s="69">
        <v>1.50744775464244E-4</v>
      </c>
      <c r="I17" s="69">
        <v>-0.74399239707882614</v>
      </c>
      <c r="J17" s="69">
        <v>2.4003799835868451E-4</v>
      </c>
      <c r="K17" s="75">
        <v>0.21345869106021062</v>
      </c>
      <c r="L17" s="72">
        <v>5.0999999999999997E-2</v>
      </c>
      <c r="M17" s="73">
        <v>3.9E-2</v>
      </c>
      <c r="N17" s="73">
        <v>6.4000000000000001E-2</v>
      </c>
    </row>
    <row r="18" spans="1:14" x14ac:dyDescent="0.25">
      <c r="A18" s="69" t="s">
        <v>22</v>
      </c>
      <c r="B18" s="69" t="s">
        <v>2086</v>
      </c>
      <c r="C18" s="69" t="s">
        <v>2017</v>
      </c>
      <c r="D18" s="69" t="s">
        <v>2019</v>
      </c>
      <c r="E18" s="69" t="s">
        <v>2090</v>
      </c>
      <c r="F18" s="69">
        <v>22</v>
      </c>
      <c r="G18" s="69">
        <v>3.9919525210510304E-4</v>
      </c>
      <c r="H18" s="69">
        <v>2.4136981840316502E-4</v>
      </c>
      <c r="I18" s="69">
        <v>-0.49276940304193778</v>
      </c>
      <c r="J18" s="69">
        <v>3.2028253525413406E-4</v>
      </c>
      <c r="K18" s="75">
        <v>7.6546497536670574E-2</v>
      </c>
      <c r="L18" s="72">
        <v>0.76900000000000002</v>
      </c>
      <c r="M18" s="73">
        <v>0.752</v>
      </c>
      <c r="N18" s="73">
        <v>0.78600000000000003</v>
      </c>
    </row>
    <row r="19" spans="1:14" x14ac:dyDescent="0.25">
      <c r="A19" s="69" t="s">
        <v>23</v>
      </c>
      <c r="B19" s="69" t="s">
        <v>2086</v>
      </c>
      <c r="C19" s="69" t="s">
        <v>2017</v>
      </c>
      <c r="D19" s="69" t="s">
        <v>2018</v>
      </c>
      <c r="E19" s="69" t="s">
        <v>2091</v>
      </c>
      <c r="F19" s="69">
        <v>5</v>
      </c>
      <c r="G19" s="69">
        <v>3.7321005806252805E-4</v>
      </c>
      <c r="H19" s="69">
        <v>3.5967518305940401E-4</v>
      </c>
      <c r="I19" s="69">
        <v>-3.6935864562927419E-2</v>
      </c>
      <c r="J19" s="69">
        <v>3.6644262056096603E-4</v>
      </c>
      <c r="K19" s="75">
        <v>9.6737595848257002E-2</v>
      </c>
      <c r="L19" s="72">
        <v>3.0000000000000001E-3</v>
      </c>
      <c r="M19" s="73">
        <v>1E-3</v>
      </c>
      <c r="N19" s="73">
        <v>4.0000000000000001E-3</v>
      </c>
    </row>
    <row r="20" spans="1:14" x14ac:dyDescent="0.25">
      <c r="A20" s="69" t="s">
        <v>24</v>
      </c>
      <c r="B20" s="69" t="s">
        <v>2086</v>
      </c>
      <c r="C20" s="69" t="s">
        <v>2017</v>
      </c>
      <c r="D20" s="69" t="s">
        <v>2051</v>
      </c>
      <c r="E20" s="69" t="s">
        <v>2089</v>
      </c>
      <c r="F20" s="69">
        <v>23</v>
      </c>
      <c r="G20" s="69">
        <v>2.9723722473551703E-4</v>
      </c>
      <c r="H20" s="69">
        <v>2.67484975972117E-4</v>
      </c>
      <c r="I20" s="69">
        <v>-0.10536950283207749</v>
      </c>
      <c r="J20" s="69">
        <v>2.8236110035381702E-4</v>
      </c>
      <c r="K20" s="75">
        <v>4.3539233962528262E-2</v>
      </c>
    </row>
    <row r="21" spans="1:14" x14ac:dyDescent="0.25">
      <c r="A21" s="69" t="s">
        <v>25</v>
      </c>
      <c r="B21" s="69" t="s">
        <v>2086</v>
      </c>
      <c r="C21" s="69" t="s">
        <v>2017</v>
      </c>
      <c r="D21" s="69" t="s">
        <v>2037</v>
      </c>
      <c r="E21" s="69" t="s">
        <v>2091</v>
      </c>
      <c r="F21" s="69">
        <v>4</v>
      </c>
      <c r="G21" s="69">
        <v>4.7837596934586303E-4</v>
      </c>
      <c r="H21" s="69">
        <v>4.5348751026366203E-4</v>
      </c>
      <c r="I21" s="69">
        <v>-5.3416534989932027E-2</v>
      </c>
      <c r="J21" s="69">
        <v>4.6593173980476253E-4</v>
      </c>
      <c r="K21" s="75">
        <v>0.29704297240998029</v>
      </c>
    </row>
    <row r="22" spans="1:14" x14ac:dyDescent="0.25">
      <c r="A22" s="69" t="s">
        <v>26</v>
      </c>
      <c r="B22" s="69" t="s">
        <v>2086</v>
      </c>
      <c r="C22" s="69" t="s">
        <v>2017</v>
      </c>
      <c r="D22" s="69" t="s">
        <v>2020</v>
      </c>
      <c r="E22" s="69" t="s">
        <v>2091</v>
      </c>
      <c r="F22" s="69">
        <v>7</v>
      </c>
      <c r="G22" s="69">
        <v>4.7129923533155606E-4</v>
      </c>
      <c r="H22" s="69">
        <v>3.6224334720005901E-4</v>
      </c>
      <c r="I22" s="69">
        <v>-0.26166842682535829</v>
      </c>
      <c r="J22" s="69">
        <v>4.167712912658075E-4</v>
      </c>
      <c r="K22" s="75">
        <v>0.23392070000778697</v>
      </c>
    </row>
    <row r="23" spans="1:14" x14ac:dyDescent="0.25">
      <c r="A23" s="69" t="s">
        <v>27</v>
      </c>
      <c r="B23" s="69" t="s">
        <v>2086</v>
      </c>
      <c r="C23" s="69" t="s">
        <v>2017</v>
      </c>
      <c r="D23" s="69" t="s">
        <v>2021</v>
      </c>
      <c r="E23" s="69" t="s">
        <v>2096</v>
      </c>
      <c r="F23" s="69">
        <v>9</v>
      </c>
      <c r="G23" s="69">
        <v>3.1818325621934401E-4</v>
      </c>
      <c r="H23" s="69">
        <v>2.4641923429980802E-4</v>
      </c>
      <c r="I23" s="69">
        <v>-0.25421078767665012</v>
      </c>
      <c r="J23" s="69">
        <v>2.8230124525957599E-4</v>
      </c>
      <c r="K23" s="75">
        <v>0.10723370930837252</v>
      </c>
      <c r="L23" s="72">
        <v>1E-3</v>
      </c>
      <c r="M23" s="73">
        <v>1E-3</v>
      </c>
      <c r="N23" s="73">
        <v>2E-3</v>
      </c>
    </row>
    <row r="24" spans="1:14" x14ac:dyDescent="0.25">
      <c r="A24" s="69" t="s">
        <v>28</v>
      </c>
      <c r="B24" s="69" t="s">
        <v>2086</v>
      </c>
      <c r="C24" s="69" t="s">
        <v>2017</v>
      </c>
      <c r="D24" s="69" t="s">
        <v>2021</v>
      </c>
      <c r="E24" s="69" t="s">
        <v>2089</v>
      </c>
      <c r="F24" s="69">
        <v>18</v>
      </c>
      <c r="G24" s="69">
        <v>2.2999929020482701E-4</v>
      </c>
      <c r="H24" s="69">
        <v>2.5582136821469603E-4</v>
      </c>
      <c r="I24" s="69">
        <v>0.10630292295051295</v>
      </c>
      <c r="J24" s="69">
        <v>2.4291032920976152E-4</v>
      </c>
      <c r="K24" s="75">
        <v>6.0426282462651998E-2</v>
      </c>
    </row>
    <row r="25" spans="1:14" x14ac:dyDescent="0.25">
      <c r="A25" s="69" t="s">
        <v>29</v>
      </c>
      <c r="B25" s="69" t="s">
        <v>2086</v>
      </c>
      <c r="C25" s="69" t="s">
        <v>2017</v>
      </c>
      <c r="D25" s="69" t="s">
        <v>202</v>
      </c>
      <c r="E25" s="69" t="s">
        <v>2092</v>
      </c>
      <c r="F25" s="69">
        <v>19</v>
      </c>
      <c r="G25" s="69">
        <v>1.8581201281866002E-4</v>
      </c>
      <c r="H25" s="69">
        <v>2.1812590848428702E-4</v>
      </c>
      <c r="I25" s="69">
        <v>0.1599943652796692</v>
      </c>
      <c r="J25" s="69">
        <v>2.0196896065147353E-4</v>
      </c>
      <c r="K25" s="75">
        <v>1.0000000000000001E-7</v>
      </c>
      <c r="L25" s="72">
        <v>0.42699999999999999</v>
      </c>
      <c r="M25" s="73">
        <v>0.40799999999999997</v>
      </c>
      <c r="N25" s="73">
        <v>0.44600000000000001</v>
      </c>
    </row>
    <row r="26" spans="1:14" x14ac:dyDescent="0.25">
      <c r="A26" s="69" t="s">
        <v>30</v>
      </c>
      <c r="B26" s="69" t="s">
        <v>2086</v>
      </c>
      <c r="C26" s="69" t="s">
        <v>2017</v>
      </c>
      <c r="D26" s="69" t="s">
        <v>202</v>
      </c>
      <c r="E26" s="69" t="s">
        <v>2089</v>
      </c>
      <c r="F26" s="69">
        <v>20</v>
      </c>
      <c r="G26" s="69">
        <v>2.9269773863663002E-4</v>
      </c>
      <c r="H26" s="69">
        <v>2.6469505526650401E-4</v>
      </c>
      <c r="I26" s="69">
        <v>-0.10047737852525028</v>
      </c>
      <c r="J26" s="69">
        <v>2.7869639695156704E-4</v>
      </c>
      <c r="K26" s="75">
        <v>7.9870707022075063E-2</v>
      </c>
      <c r="L26" s="72">
        <v>0.42699999999999999</v>
      </c>
      <c r="M26" s="73">
        <v>0.40799999999999997</v>
      </c>
      <c r="N26" s="73">
        <v>0.44600000000000001</v>
      </c>
    </row>
    <row r="27" spans="1:14" x14ac:dyDescent="0.25">
      <c r="A27" s="69" t="s">
        <v>31</v>
      </c>
      <c r="B27" s="69" t="s">
        <v>2086</v>
      </c>
      <c r="C27" s="69" t="s">
        <v>2017</v>
      </c>
      <c r="D27" s="69" t="s">
        <v>2022</v>
      </c>
      <c r="E27" s="69" t="s">
        <v>2092</v>
      </c>
      <c r="F27" s="69">
        <v>2</v>
      </c>
      <c r="G27" s="69">
        <v>1.4418382062425901E-4</v>
      </c>
      <c r="H27" s="69">
        <v>1.4107479915711802E-4</v>
      </c>
      <c r="I27" s="69">
        <v>-2.1797914254256447E-2</v>
      </c>
      <c r="J27" s="69">
        <v>1.4262930989068852E-4</v>
      </c>
      <c r="K27" s="75">
        <v>1.0000000000000001E-7</v>
      </c>
      <c r="L27" s="72">
        <v>0.03</v>
      </c>
      <c r="M27" s="73">
        <v>2.1000000000000001E-2</v>
      </c>
      <c r="N27" s="73">
        <v>5.0999999999999997E-2</v>
      </c>
    </row>
    <row r="28" spans="1:14" x14ac:dyDescent="0.25">
      <c r="A28" s="69" t="s">
        <v>32</v>
      </c>
      <c r="B28" s="69" t="s">
        <v>2086</v>
      </c>
      <c r="C28" s="69" t="s">
        <v>2017</v>
      </c>
      <c r="D28" s="69" t="s">
        <v>2022</v>
      </c>
      <c r="E28" s="69" t="s">
        <v>2091</v>
      </c>
      <c r="F28" s="69">
        <v>5</v>
      </c>
      <c r="G28" s="69">
        <v>2.7856279476728101E-4</v>
      </c>
      <c r="H28" s="69">
        <v>3.0318000810943501E-4</v>
      </c>
      <c r="I28" s="69">
        <v>8.4632635661058372E-2</v>
      </c>
      <c r="J28" s="69">
        <v>2.9087140143835798E-4</v>
      </c>
      <c r="K28" s="75">
        <v>4.4313415363729597E-2</v>
      </c>
      <c r="L28" s="72">
        <v>0.03</v>
      </c>
      <c r="M28" s="73">
        <v>2.1000000000000001E-2</v>
      </c>
      <c r="N28" s="73">
        <v>5.0999999999999997E-2</v>
      </c>
    </row>
    <row r="29" spans="1:14" x14ac:dyDescent="0.25">
      <c r="A29" s="69" t="s">
        <v>33</v>
      </c>
      <c r="B29" s="69" t="s">
        <v>2087</v>
      </c>
      <c r="C29" s="69" t="s">
        <v>2026</v>
      </c>
      <c r="D29" s="69" t="s">
        <v>2040</v>
      </c>
      <c r="E29" s="69" t="s">
        <v>2089</v>
      </c>
      <c r="F29" s="69">
        <v>10</v>
      </c>
      <c r="G29" s="69">
        <v>2.8829051573944103E-4</v>
      </c>
      <c r="H29" s="69">
        <v>1.9529316294254002E-4</v>
      </c>
      <c r="I29" s="69">
        <v>-0.38461741740485339</v>
      </c>
      <c r="J29" s="69">
        <v>2.4179183934099053E-4</v>
      </c>
      <c r="K29" s="75">
        <v>0.29503107896953995</v>
      </c>
    </row>
    <row r="30" spans="1:14" x14ac:dyDescent="0.25">
      <c r="A30" s="69" t="s">
        <v>35</v>
      </c>
      <c r="B30" s="69" t="s">
        <v>2087</v>
      </c>
      <c r="C30" s="69" t="s">
        <v>2026</v>
      </c>
      <c r="D30" s="69" t="s">
        <v>2038</v>
      </c>
      <c r="E30" s="69" t="s">
        <v>2092</v>
      </c>
      <c r="F30" s="69">
        <v>9</v>
      </c>
      <c r="G30" s="69">
        <v>1.3617645387047501E-4</v>
      </c>
      <c r="H30" s="69">
        <v>1.26251651923692E-4</v>
      </c>
      <c r="I30" s="69">
        <v>-7.5638254650722755E-2</v>
      </c>
      <c r="J30" s="69">
        <v>1.3121405289708352E-4</v>
      </c>
      <c r="K30" s="75">
        <v>9.4236895686981001E-2</v>
      </c>
      <c r="L30" s="72">
        <v>0.21099999999999999</v>
      </c>
      <c r="M30" s="73">
        <v>0.20399999999999999</v>
      </c>
      <c r="N30" s="73">
        <v>0.23400000000000001</v>
      </c>
    </row>
    <row r="31" spans="1:14" x14ac:dyDescent="0.25">
      <c r="A31" s="69" t="s">
        <v>36</v>
      </c>
      <c r="B31" s="69" t="s">
        <v>2087</v>
      </c>
      <c r="C31" s="69" t="s">
        <v>2026</v>
      </c>
      <c r="D31" s="69" t="s">
        <v>2038</v>
      </c>
      <c r="E31" s="69" t="s">
        <v>2089</v>
      </c>
      <c r="F31" s="69">
        <v>6</v>
      </c>
      <c r="G31" s="69">
        <v>5.4693642931837603E-4</v>
      </c>
      <c r="H31" s="69">
        <v>4.6945421618024505E-4</v>
      </c>
      <c r="I31" s="69">
        <v>-0.15246541963227092</v>
      </c>
      <c r="J31" s="69">
        <v>5.0819532274931048E-4</v>
      </c>
      <c r="K31" s="75">
        <v>2.4703442877757205</v>
      </c>
      <c r="L31" s="72">
        <v>0.21099999999999999</v>
      </c>
      <c r="M31" s="73">
        <v>0.20399999999999999</v>
      </c>
      <c r="N31" s="73">
        <v>0.23400000000000001</v>
      </c>
    </row>
    <row r="32" spans="1:14" x14ac:dyDescent="0.25">
      <c r="A32" s="69" t="s">
        <v>37</v>
      </c>
      <c r="B32" s="69" t="s">
        <v>2086</v>
      </c>
      <c r="C32" s="69" t="s">
        <v>2024</v>
      </c>
      <c r="D32" s="69" t="s">
        <v>204</v>
      </c>
      <c r="E32" s="69" t="s">
        <v>2097</v>
      </c>
      <c r="F32" s="69">
        <v>8</v>
      </c>
      <c r="G32" s="69">
        <v>3.7713663106823204E-4</v>
      </c>
      <c r="H32" s="69">
        <v>2.8145556701893301E-4</v>
      </c>
      <c r="I32" s="69">
        <v>-0.29056239757226998</v>
      </c>
      <c r="J32" s="69">
        <v>3.2929609904358255E-4</v>
      </c>
      <c r="K32" s="75">
        <v>0.24434170125455851</v>
      </c>
      <c r="L32" s="72">
        <v>0.04</v>
      </c>
      <c r="M32" s="73">
        <v>3.5000000000000003E-2</v>
      </c>
      <c r="N32" s="73">
        <v>5.0999999999999997E-2</v>
      </c>
    </row>
    <row r="33" spans="1:14" x14ac:dyDescent="0.25">
      <c r="A33" s="69" t="s">
        <v>38</v>
      </c>
      <c r="B33" s="69" t="s">
        <v>2086</v>
      </c>
      <c r="C33" s="69" t="s">
        <v>2024</v>
      </c>
      <c r="D33" s="69" t="s">
        <v>204</v>
      </c>
      <c r="E33" s="69" t="s">
        <v>2089</v>
      </c>
      <c r="F33" s="69">
        <v>19</v>
      </c>
      <c r="G33" s="69">
        <v>3.6516082474226803E-4</v>
      </c>
      <c r="H33" s="69">
        <v>2.4299759264419102E-4</v>
      </c>
      <c r="I33" s="69">
        <v>-0.40174805973440114</v>
      </c>
      <c r="J33" s="69">
        <v>3.0407920869322954E-4</v>
      </c>
      <c r="K33" s="75">
        <v>0.21296056060495575</v>
      </c>
      <c r="L33" s="72">
        <v>0.04</v>
      </c>
      <c r="M33" s="73">
        <v>3.5000000000000003E-2</v>
      </c>
      <c r="N33" s="73">
        <v>5.0999999999999997E-2</v>
      </c>
    </row>
    <row r="34" spans="1:14" x14ac:dyDescent="0.25">
      <c r="A34" s="69" t="s">
        <v>39</v>
      </c>
      <c r="B34" s="69" t="s">
        <v>2086</v>
      </c>
      <c r="C34" s="69" t="s">
        <v>2024</v>
      </c>
      <c r="D34" s="69" t="s">
        <v>2025</v>
      </c>
      <c r="E34" s="69" t="s">
        <v>2092</v>
      </c>
      <c r="F34" s="69">
        <v>6</v>
      </c>
      <c r="G34" s="69">
        <v>2.4302732253015402E-4</v>
      </c>
      <c r="H34" s="69">
        <v>2.1667661817512202E-4</v>
      </c>
      <c r="I34" s="69">
        <v>-0.1146420642581608</v>
      </c>
      <c r="J34" s="69">
        <v>2.2985197035263802E-4</v>
      </c>
      <c r="K34" s="75">
        <v>9.1448682793767531E-3</v>
      </c>
      <c r="L34" s="72">
        <v>2.5999999999999999E-2</v>
      </c>
      <c r="M34" s="73">
        <v>2.1000000000000001E-2</v>
      </c>
      <c r="N34" s="73">
        <v>3.5000000000000003E-2</v>
      </c>
    </row>
    <row r="35" spans="1:14" x14ac:dyDescent="0.25">
      <c r="A35" s="69" t="s">
        <v>40</v>
      </c>
      <c r="B35" s="69" t="s">
        <v>2086</v>
      </c>
      <c r="C35" s="69" t="s">
        <v>2024</v>
      </c>
      <c r="D35" s="69" t="s">
        <v>2025</v>
      </c>
      <c r="E35" s="69" t="s">
        <v>2089</v>
      </c>
      <c r="F35" s="69">
        <v>19</v>
      </c>
      <c r="G35" s="69">
        <v>3.9683563597030301E-4</v>
      </c>
      <c r="H35" s="69">
        <v>2.9917445957683902E-4</v>
      </c>
      <c r="I35" s="69">
        <v>-0.28063149376214536</v>
      </c>
      <c r="J35" s="69">
        <v>3.4800504777357099E-4</v>
      </c>
      <c r="K35" s="75">
        <v>8.1823589296609628E-2</v>
      </c>
      <c r="L35" s="72">
        <v>2.5999999999999999E-2</v>
      </c>
      <c r="M35" s="73">
        <v>2.1000000000000001E-2</v>
      </c>
      <c r="N35" s="73">
        <v>3.5000000000000003E-2</v>
      </c>
    </row>
    <row r="36" spans="1:14" x14ac:dyDescent="0.25">
      <c r="A36" s="69" t="s">
        <v>43</v>
      </c>
      <c r="B36" s="69" t="s">
        <v>2087</v>
      </c>
      <c r="C36" s="69" t="s">
        <v>2026</v>
      </c>
      <c r="D36" s="69" t="s">
        <v>251</v>
      </c>
      <c r="E36" s="69" t="s">
        <v>2091</v>
      </c>
      <c r="F36" s="69">
        <v>7</v>
      </c>
      <c r="G36" s="69">
        <v>2.1027855509909402E-4</v>
      </c>
      <c r="H36" s="69">
        <v>1.73813448613713E-4</v>
      </c>
      <c r="I36" s="69">
        <v>-0.18987693642613127</v>
      </c>
      <c r="J36" s="69">
        <v>1.9204600185640351E-4</v>
      </c>
      <c r="K36" s="75">
        <v>1.0000000000000001E-7</v>
      </c>
      <c r="L36" s="72">
        <v>0.189</v>
      </c>
      <c r="M36" s="73">
        <v>0.17699999999999999</v>
      </c>
      <c r="N36" s="73">
        <v>0.20200000000000001</v>
      </c>
    </row>
    <row r="37" spans="1:14" x14ac:dyDescent="0.25">
      <c r="A37" s="69" t="s">
        <v>44</v>
      </c>
      <c r="B37" s="69" t="s">
        <v>2087</v>
      </c>
      <c r="C37" s="69" t="s">
        <v>2026</v>
      </c>
      <c r="D37" s="69" t="s">
        <v>2027</v>
      </c>
      <c r="E37" s="69" t="s">
        <v>2093</v>
      </c>
      <c r="F37" s="69">
        <v>8</v>
      </c>
      <c r="G37" s="69">
        <v>1.39272882230982E-4</v>
      </c>
      <c r="H37" s="69">
        <v>1.45337490883165E-4</v>
      </c>
      <c r="I37" s="69">
        <v>4.2616919304980544E-2</v>
      </c>
      <c r="J37" s="69">
        <v>1.4230518655707351E-4</v>
      </c>
      <c r="K37" s="75">
        <v>2.7101530592080491E-2</v>
      </c>
      <c r="L37" s="72">
        <v>5.8999999999999997E-2</v>
      </c>
      <c r="M37" s="73">
        <v>4.8000000000000001E-2</v>
      </c>
      <c r="N37" s="73">
        <v>7.3999999999999996E-2</v>
      </c>
    </row>
    <row r="38" spans="1:14" x14ac:dyDescent="0.25">
      <c r="A38" s="69" t="s">
        <v>45</v>
      </c>
      <c r="B38" s="69" t="s">
        <v>2087</v>
      </c>
      <c r="C38" s="69" t="s">
        <v>2105</v>
      </c>
      <c r="D38" s="69" t="s">
        <v>2041</v>
      </c>
      <c r="E38" s="69" t="s">
        <v>2091</v>
      </c>
      <c r="F38" s="69">
        <v>18</v>
      </c>
      <c r="G38" s="69">
        <v>2.6523798969409603E-4</v>
      </c>
      <c r="H38" s="69">
        <v>1.6093864152849101E-4</v>
      </c>
      <c r="I38" s="69">
        <v>-0.48946535555644155</v>
      </c>
      <c r="J38" s="69">
        <v>2.1308831561129351E-4</v>
      </c>
      <c r="K38" s="75">
        <v>3.5225617475994862E-2</v>
      </c>
      <c r="L38" s="72">
        <v>5.6000000000000001E-2</v>
      </c>
      <c r="M38" s="73">
        <v>5.0999999999999997E-2</v>
      </c>
      <c r="N38" s="73">
        <v>7.5999999999999998E-2</v>
      </c>
    </row>
    <row r="39" spans="1:14" x14ac:dyDescent="0.25">
      <c r="A39" s="69" t="s">
        <v>46</v>
      </c>
      <c r="B39" s="69" t="s">
        <v>2087</v>
      </c>
      <c r="C39" s="69" t="s">
        <v>2026</v>
      </c>
      <c r="D39" s="69" t="s">
        <v>2042</v>
      </c>
      <c r="E39" s="69" t="s">
        <v>2089</v>
      </c>
      <c r="F39" s="69">
        <v>11</v>
      </c>
      <c r="G39" s="69">
        <v>6.6847983612267005E-4</v>
      </c>
      <c r="H39" s="69">
        <v>5.6584493061793105E-4</v>
      </c>
      <c r="I39" s="69">
        <v>-0.16630129811906819</v>
      </c>
      <c r="J39" s="69">
        <v>6.1716238337030055E-4</v>
      </c>
      <c r="K39" s="75">
        <v>2.5581229929962288</v>
      </c>
    </row>
    <row r="40" spans="1:14" x14ac:dyDescent="0.25">
      <c r="A40" s="69" t="s">
        <v>47</v>
      </c>
      <c r="B40" s="69" t="s">
        <v>2087</v>
      </c>
      <c r="C40" s="69" t="s">
        <v>2026</v>
      </c>
      <c r="D40" s="69" t="s">
        <v>2028</v>
      </c>
      <c r="E40" s="69" t="s">
        <v>2089</v>
      </c>
      <c r="F40" s="69">
        <v>15</v>
      </c>
      <c r="G40" s="69">
        <v>4.6943301730330902E-4</v>
      </c>
      <c r="H40" s="69">
        <v>5.4542774028185504E-4</v>
      </c>
      <c r="I40" s="69">
        <v>0.14976384180894645</v>
      </c>
      <c r="J40" s="69">
        <v>5.0743037879258206E-4</v>
      </c>
      <c r="K40" s="75">
        <v>5.5916241282097872</v>
      </c>
    </row>
    <row r="41" spans="1:14" x14ac:dyDescent="0.25">
      <c r="A41" s="69" t="s">
        <v>48</v>
      </c>
      <c r="B41" s="69" t="s">
        <v>2087</v>
      </c>
      <c r="C41" s="69" t="s">
        <v>2011</v>
      </c>
      <c r="D41" s="69" t="s">
        <v>2029</v>
      </c>
      <c r="E41" s="69" t="s">
        <v>2098</v>
      </c>
      <c r="F41" s="69">
        <v>14</v>
      </c>
      <c r="G41" s="69">
        <v>2.1820677551312101E-4</v>
      </c>
      <c r="H41" s="69">
        <v>2.1013726085636201E-4</v>
      </c>
      <c r="I41" s="69">
        <v>-3.7677726180823316E-2</v>
      </c>
      <c r="J41" s="69">
        <v>2.1417201818474152E-4</v>
      </c>
      <c r="K41" s="75">
        <v>0.21339477769059687</v>
      </c>
    </row>
    <row r="42" spans="1:14" x14ac:dyDescent="0.25">
      <c r="A42" s="69" t="s">
        <v>49</v>
      </c>
      <c r="B42" s="69" t="s">
        <v>2087</v>
      </c>
      <c r="C42" s="69" t="s">
        <v>2011</v>
      </c>
      <c r="D42" s="69" t="s">
        <v>2029</v>
      </c>
      <c r="E42" s="69" t="s">
        <v>2091</v>
      </c>
      <c r="F42" s="69">
        <v>3</v>
      </c>
      <c r="G42" s="69">
        <v>3.4245366268226903E-4</v>
      </c>
      <c r="H42" s="69">
        <v>3.2191994743427301E-4</v>
      </c>
      <c r="I42" s="69">
        <v>-6.1813759412852255E-2</v>
      </c>
      <c r="J42" s="69">
        <v>3.3218680505827102E-4</v>
      </c>
      <c r="K42" s="75">
        <v>1.0254740196685124</v>
      </c>
    </row>
    <row r="43" spans="1:14" x14ac:dyDescent="0.25">
      <c r="A43" s="69" t="s">
        <v>50</v>
      </c>
      <c r="B43" s="69" t="s">
        <v>2087</v>
      </c>
      <c r="C43" s="69" t="s">
        <v>2026</v>
      </c>
      <c r="D43" s="69" t="s">
        <v>2043</v>
      </c>
      <c r="E43" s="69" t="s">
        <v>2091</v>
      </c>
      <c r="F43" s="69">
        <v>7</v>
      </c>
      <c r="G43" s="69">
        <v>1.9358591619742202E-4</v>
      </c>
      <c r="H43" s="69">
        <v>1.6581089562593801E-4</v>
      </c>
      <c r="I43" s="69">
        <v>-0.15456464641725956</v>
      </c>
      <c r="J43" s="69">
        <v>1.7969840591168003E-4</v>
      </c>
      <c r="K43" s="75">
        <v>1.0000000000000001E-7</v>
      </c>
    </row>
    <row r="44" spans="1:14" x14ac:dyDescent="0.25">
      <c r="A44" s="69" t="s">
        <v>51</v>
      </c>
      <c r="B44" s="69" t="s">
        <v>2087</v>
      </c>
      <c r="C44" s="69" t="s">
        <v>2026</v>
      </c>
      <c r="D44" s="69" t="s">
        <v>2030</v>
      </c>
      <c r="E44" s="69" t="s">
        <v>2097</v>
      </c>
      <c r="F44" s="69">
        <v>18</v>
      </c>
      <c r="G44" s="69">
        <v>3.0834516256259003E-4</v>
      </c>
      <c r="H44" s="69">
        <v>2.0120821901365002E-4</v>
      </c>
      <c r="I44" s="69">
        <v>-0.42051312942924723</v>
      </c>
      <c r="J44" s="69">
        <v>2.5477669078812003E-4</v>
      </c>
      <c r="K44" s="75">
        <v>0.2839937135705754</v>
      </c>
      <c r="L44" s="72">
        <v>0.14799999999999999</v>
      </c>
      <c r="M44" s="73">
        <v>0.128</v>
      </c>
      <c r="N44" s="73">
        <v>0.159</v>
      </c>
    </row>
    <row r="45" spans="1:14" x14ac:dyDescent="0.25">
      <c r="A45" s="69" t="s">
        <v>52</v>
      </c>
      <c r="B45" s="69" t="s">
        <v>2087</v>
      </c>
      <c r="C45" s="69" t="s">
        <v>2026</v>
      </c>
      <c r="D45" s="69" t="s">
        <v>2030</v>
      </c>
      <c r="E45" s="69" t="s">
        <v>2091</v>
      </c>
      <c r="F45" s="69">
        <v>9</v>
      </c>
      <c r="G45" s="69">
        <v>2.0395607115775201E-4</v>
      </c>
      <c r="H45" s="69">
        <v>1.5727683015052602E-4</v>
      </c>
      <c r="I45" s="69">
        <v>-0.25844401680006268</v>
      </c>
      <c r="J45" s="69">
        <v>1.8061645065413901E-4</v>
      </c>
      <c r="K45" s="75">
        <v>1.0000000000000001E-7</v>
      </c>
      <c r="L45" s="72">
        <v>0.14799999999999999</v>
      </c>
      <c r="M45" s="73">
        <v>0.128</v>
      </c>
      <c r="N45" s="73">
        <v>0.159</v>
      </c>
    </row>
    <row r="46" spans="1:14" x14ac:dyDescent="0.25">
      <c r="A46" s="69" t="s">
        <v>53</v>
      </c>
      <c r="B46" s="69" t="s">
        <v>2086</v>
      </c>
      <c r="C46" s="69" t="s">
        <v>2031</v>
      </c>
      <c r="D46" s="69" t="s">
        <v>2044</v>
      </c>
      <c r="E46" s="69" t="s">
        <v>2094</v>
      </c>
      <c r="F46" s="69">
        <v>21</v>
      </c>
      <c r="G46" s="69">
        <v>8.2981043188170593E-5</v>
      </c>
      <c r="H46" s="69">
        <v>5.8541617828269197E-5</v>
      </c>
      <c r="I46" s="69">
        <v>-0.34537826217191353</v>
      </c>
      <c r="J46" s="69">
        <v>7.0761330508219895E-5</v>
      </c>
      <c r="K46" s="75">
        <v>1.0000000000000001E-7</v>
      </c>
      <c r="L46" s="72">
        <v>5.3999999999999999E-2</v>
      </c>
      <c r="M46" s="72">
        <v>0.04</v>
      </c>
      <c r="N46" s="73">
        <v>6.6000000000000003E-2</v>
      </c>
    </row>
    <row r="47" spans="1:14" x14ac:dyDescent="0.25">
      <c r="A47" s="69" t="s">
        <v>54</v>
      </c>
      <c r="B47" s="69" t="s">
        <v>2086</v>
      </c>
      <c r="C47" s="69" t="s">
        <v>2031</v>
      </c>
      <c r="D47" s="69" t="s">
        <v>2032</v>
      </c>
      <c r="E47" s="69" t="s">
        <v>2092</v>
      </c>
      <c r="F47" s="69">
        <v>21</v>
      </c>
      <c r="G47" s="69">
        <v>1.1834510936133E-4</v>
      </c>
      <c r="H47" s="69">
        <v>9.4679693788276496E-5</v>
      </c>
      <c r="I47" s="69">
        <v>-0.22218460219802083</v>
      </c>
      <c r="J47" s="69">
        <v>1.0651240157480325E-4</v>
      </c>
      <c r="K47" s="75">
        <v>2.0514172706159052E-2</v>
      </c>
      <c r="L47" s="72">
        <v>2E-3</v>
      </c>
      <c r="M47" s="72">
        <v>0</v>
      </c>
      <c r="N47" s="73">
        <v>4.0000000000000001E-3</v>
      </c>
    </row>
    <row r="48" spans="1:14" x14ac:dyDescent="0.25">
      <c r="A48" s="69" t="s">
        <v>55</v>
      </c>
      <c r="B48" s="69" t="s">
        <v>2086</v>
      </c>
      <c r="C48" s="69" t="s">
        <v>2031</v>
      </c>
      <c r="D48" s="69" t="s">
        <v>2032</v>
      </c>
      <c r="E48" s="69" t="s">
        <v>2091</v>
      </c>
      <c r="F48" s="69">
        <v>5</v>
      </c>
      <c r="G48" s="69">
        <v>1.0908592217546601E-4</v>
      </c>
      <c r="H48" s="69">
        <v>9.0758009623283697E-5</v>
      </c>
      <c r="I48" s="69">
        <v>-0.18342225743075558</v>
      </c>
      <c r="J48" s="69">
        <v>9.9921965899374854E-5</v>
      </c>
      <c r="K48" s="75">
        <v>2.5662208196586198E-2</v>
      </c>
      <c r="L48" s="72">
        <v>2E-3</v>
      </c>
      <c r="M48" s="72">
        <v>0</v>
      </c>
      <c r="N48" s="73">
        <v>4.0000000000000001E-3</v>
      </c>
    </row>
    <row r="49" spans="1:14" x14ac:dyDescent="0.25">
      <c r="A49" s="69" t="s">
        <v>56</v>
      </c>
      <c r="B49" s="69" t="s">
        <v>2086</v>
      </c>
      <c r="C49" s="69" t="s">
        <v>2031</v>
      </c>
      <c r="D49" s="69" t="s">
        <v>220</v>
      </c>
      <c r="E49" s="69" t="s">
        <v>2091</v>
      </c>
      <c r="F49" s="69">
        <v>5</v>
      </c>
      <c r="G49" s="69">
        <v>1.8413153717764102E-4</v>
      </c>
      <c r="H49" s="69">
        <v>1.7776798337478702E-4</v>
      </c>
      <c r="I49" s="69">
        <v>-3.5167517177918578E-2</v>
      </c>
      <c r="J49" s="69">
        <v>1.8094976027621402E-4</v>
      </c>
      <c r="K49" s="75">
        <v>5.1324316393172392E-2</v>
      </c>
      <c r="L49" s="72">
        <v>0.21099999999999999</v>
      </c>
      <c r="M49" s="72">
        <v>0.19</v>
      </c>
      <c r="N49" s="73">
        <v>0.22700000000000001</v>
      </c>
    </row>
    <row r="50" spans="1:14" x14ac:dyDescent="0.25">
      <c r="A50" s="69" t="s">
        <v>57</v>
      </c>
      <c r="B50" s="69" t="s">
        <v>2086</v>
      </c>
      <c r="C50" s="69" t="s">
        <v>2031</v>
      </c>
      <c r="D50" s="69" t="s">
        <v>191</v>
      </c>
      <c r="E50" s="69" t="s">
        <v>2099</v>
      </c>
      <c r="F50" s="69">
        <v>16</v>
      </c>
      <c r="G50" s="69">
        <v>2.7383966690001802E-4</v>
      </c>
      <c r="H50" s="69">
        <v>1.9931051020301502E-4</v>
      </c>
      <c r="I50" s="69">
        <v>-0.31503383197835533</v>
      </c>
      <c r="J50" s="69">
        <v>2.3657508855151653E-4</v>
      </c>
      <c r="K50" s="75">
        <v>1.0000000000000002E-7</v>
      </c>
      <c r="L50" s="72">
        <v>0.72499999999999998</v>
      </c>
      <c r="M50" s="73">
        <v>0.71099999999999997</v>
      </c>
      <c r="N50" s="73">
        <v>0.74099999999999999</v>
      </c>
    </row>
    <row r="51" spans="1:14" x14ac:dyDescent="0.25">
      <c r="A51" s="69" t="s">
        <v>58</v>
      </c>
      <c r="B51" s="69" t="s">
        <v>2086</v>
      </c>
      <c r="C51" s="69" t="s">
        <v>2031</v>
      </c>
      <c r="D51" s="69" t="s">
        <v>191</v>
      </c>
      <c r="E51" s="69" t="s">
        <v>2090</v>
      </c>
      <c r="F51" s="69">
        <v>3</v>
      </c>
      <c r="G51" s="69">
        <v>1.5182202986081101E-4</v>
      </c>
      <c r="H51" s="69">
        <v>1.4962620480382302E-4</v>
      </c>
      <c r="I51" s="69">
        <v>-1.4568505000076531E-2</v>
      </c>
      <c r="J51" s="69">
        <v>1.5072411733231701E-4</v>
      </c>
      <c r="K51" s="75">
        <v>1.0000000000000001E-7</v>
      </c>
    </row>
    <row r="52" spans="1:14" x14ac:dyDescent="0.25">
      <c r="A52" s="69" t="s">
        <v>59</v>
      </c>
      <c r="B52" s="69" t="s">
        <v>2086</v>
      </c>
      <c r="C52" s="69" t="s">
        <v>2045</v>
      </c>
      <c r="D52" s="69" t="s">
        <v>2104</v>
      </c>
      <c r="E52" s="69" t="s">
        <v>2097</v>
      </c>
      <c r="F52" s="69">
        <v>6</v>
      </c>
      <c r="G52" s="69">
        <v>1.8454211107829302E-4</v>
      </c>
      <c r="H52" s="69">
        <v>1.9501539168389603E-4</v>
      </c>
      <c r="I52" s="69">
        <v>5.5186792669805404E-2</v>
      </c>
      <c r="J52" s="69">
        <v>1.8977875138109454E-4</v>
      </c>
      <c r="K52" s="75">
        <v>4.1985178271745159E-2</v>
      </c>
      <c r="L52" s="72">
        <v>0.24199999999999999</v>
      </c>
      <c r="M52" s="73">
        <v>0.20899999999999999</v>
      </c>
      <c r="N52" s="73">
        <v>0.26800000000000002</v>
      </c>
    </row>
    <row r="53" spans="1:14" x14ac:dyDescent="0.25">
      <c r="A53" s="69" t="s">
        <v>60</v>
      </c>
      <c r="B53" s="69" t="s">
        <v>2086</v>
      </c>
      <c r="C53" s="69" t="s">
        <v>2045</v>
      </c>
      <c r="D53" s="69" t="s">
        <v>2104</v>
      </c>
      <c r="E53" s="69" t="s">
        <v>2092</v>
      </c>
      <c r="F53" s="69">
        <v>6</v>
      </c>
      <c r="G53" s="69">
        <v>2.3578932467013903E-4</v>
      </c>
      <c r="H53" s="69">
        <v>2.0289573313490302E-4</v>
      </c>
      <c r="I53" s="69">
        <v>-0.1499644948009804</v>
      </c>
      <c r="J53" s="69">
        <v>2.1934252890252104E-4</v>
      </c>
      <c r="K53" s="75">
        <v>1.0000000000000001E-7</v>
      </c>
      <c r="L53" s="72">
        <v>0.24199999999999999</v>
      </c>
      <c r="M53" s="73">
        <v>0.20899999999999999</v>
      </c>
      <c r="N53" s="73">
        <v>0.26800000000000002</v>
      </c>
    </row>
    <row r="54" spans="1:14" x14ac:dyDescent="0.25">
      <c r="A54" s="69" t="s">
        <v>61</v>
      </c>
      <c r="B54" s="69" t="s">
        <v>2086</v>
      </c>
      <c r="C54" s="69" t="s">
        <v>2045</v>
      </c>
      <c r="D54" s="69" t="s">
        <v>2104</v>
      </c>
      <c r="E54" s="69" t="s">
        <v>2089</v>
      </c>
      <c r="F54" s="69">
        <v>20</v>
      </c>
      <c r="G54" s="69">
        <v>1.7518214321266202E-4</v>
      </c>
      <c r="H54" s="69">
        <v>1.9367534923847801E-4</v>
      </c>
      <c r="I54" s="69">
        <v>0.10027290432911926</v>
      </c>
      <c r="J54" s="69">
        <v>1.8442874622557001E-4</v>
      </c>
      <c r="K54" s="75">
        <v>1.0000000000000001E-7</v>
      </c>
      <c r="L54" s="72">
        <v>0.24199999999999999</v>
      </c>
      <c r="M54" s="73">
        <v>0.20899999999999999</v>
      </c>
      <c r="N54" s="73">
        <v>0.26800000000000002</v>
      </c>
    </row>
    <row r="55" spans="1:14" x14ac:dyDescent="0.25">
      <c r="A55" s="69" t="s">
        <v>62</v>
      </c>
      <c r="B55" s="69" t="s">
        <v>2086</v>
      </c>
      <c r="C55" s="69" t="s">
        <v>2045</v>
      </c>
      <c r="D55" s="69" t="s">
        <v>2045</v>
      </c>
      <c r="E55" s="69" t="s">
        <v>2094</v>
      </c>
      <c r="F55" s="69">
        <v>14</v>
      </c>
      <c r="G55" s="69">
        <v>3.0037148498989402E-4</v>
      </c>
      <c r="H55" s="69">
        <v>2.5810518717225102E-4</v>
      </c>
      <c r="I55" s="69">
        <v>-0.15136280501747312</v>
      </c>
      <c r="J55" s="69">
        <v>2.7923833608107249E-4</v>
      </c>
      <c r="K55" s="75">
        <v>1.0000000000000002E-7</v>
      </c>
      <c r="L55" s="72">
        <v>8.7999999999999995E-2</v>
      </c>
      <c r="M55" s="73">
        <v>7.5999999999999998E-2</v>
      </c>
      <c r="N55" s="73">
        <v>0.104</v>
      </c>
    </row>
    <row r="56" spans="1:14" x14ac:dyDescent="0.25">
      <c r="A56" s="69" t="s">
        <v>63</v>
      </c>
      <c r="B56" s="69" t="s">
        <v>2086</v>
      </c>
      <c r="C56" s="69" t="s">
        <v>2045</v>
      </c>
      <c r="D56" s="69" t="s">
        <v>2045</v>
      </c>
      <c r="E56" s="69" t="s">
        <v>2089</v>
      </c>
      <c r="F56" s="69">
        <v>8</v>
      </c>
      <c r="G56" s="69">
        <v>2.3485974874198703E-4</v>
      </c>
      <c r="H56" s="69">
        <v>2.2298545529744301E-4</v>
      </c>
      <c r="I56" s="69">
        <v>-5.1870341066284888E-2</v>
      </c>
      <c r="J56" s="69">
        <v>2.2892260201971501E-4</v>
      </c>
      <c r="K56" s="75">
        <v>2.3199428826636E-2</v>
      </c>
      <c r="L56" s="72">
        <v>8.7999999999999995E-2</v>
      </c>
      <c r="M56" s="73">
        <v>7.5999999999999998E-2</v>
      </c>
      <c r="N56" s="73">
        <v>0.104</v>
      </c>
    </row>
    <row r="57" spans="1:14" x14ac:dyDescent="0.25">
      <c r="A57" s="69" t="s">
        <v>64</v>
      </c>
      <c r="B57" s="69" t="s">
        <v>2086</v>
      </c>
      <c r="C57" s="69" t="s">
        <v>2045</v>
      </c>
      <c r="D57" s="69" t="s">
        <v>2046</v>
      </c>
      <c r="E57" s="69" t="s">
        <v>2089</v>
      </c>
      <c r="F57" s="69">
        <v>20</v>
      </c>
      <c r="G57" s="69">
        <v>2.1283412180194902E-4</v>
      </c>
      <c r="H57" s="69">
        <v>2.4915627764819404E-4</v>
      </c>
      <c r="I57" s="69">
        <v>0.15724203745132076</v>
      </c>
      <c r="J57" s="69">
        <v>2.3099519972507153E-4</v>
      </c>
      <c r="K57" s="75">
        <v>1.6375965536636998E-2</v>
      </c>
      <c r="L57" s="72">
        <v>5.0999999999999997E-2</v>
      </c>
      <c r="M57" s="73">
        <v>3.5000000000000003E-2</v>
      </c>
      <c r="N57" s="73">
        <v>6.0999999999999999E-2</v>
      </c>
    </row>
    <row r="58" spans="1:14" x14ac:dyDescent="0.25">
      <c r="A58" s="69" t="s">
        <v>65</v>
      </c>
      <c r="B58" s="69" t="s">
        <v>2086</v>
      </c>
      <c r="C58" s="69" t="s">
        <v>2045</v>
      </c>
      <c r="D58" s="69" t="s">
        <v>2047</v>
      </c>
      <c r="E58" s="69" t="s">
        <v>2094</v>
      </c>
      <c r="F58" s="69">
        <v>20</v>
      </c>
      <c r="G58" s="69">
        <v>2.6853989359459701E-4</v>
      </c>
      <c r="H58" s="69">
        <v>2.7121802989806302E-4</v>
      </c>
      <c r="I58" s="69">
        <v>9.9234719377025594E-3</v>
      </c>
      <c r="J58" s="69">
        <v>2.6987896174633002E-4</v>
      </c>
      <c r="K58" s="75">
        <v>8.4090515325812937E-2</v>
      </c>
      <c r="L58" s="72">
        <v>5.7000000000000002E-2</v>
      </c>
      <c r="M58" s="73">
        <v>4.4999999999999998E-2</v>
      </c>
      <c r="N58" s="73">
        <v>6.7000000000000004E-2</v>
      </c>
    </row>
    <row r="59" spans="1:14" x14ac:dyDescent="0.25">
      <c r="A59" s="69" t="s">
        <v>66</v>
      </c>
      <c r="B59" s="69" t="s">
        <v>2086</v>
      </c>
      <c r="C59" s="69" t="s">
        <v>2045</v>
      </c>
      <c r="D59" s="69" t="s">
        <v>2047</v>
      </c>
      <c r="E59" s="69" t="s">
        <v>2089</v>
      </c>
      <c r="F59" s="69">
        <v>10</v>
      </c>
      <c r="G59" s="69">
        <v>2.08160471677982E-4</v>
      </c>
      <c r="H59" s="69">
        <v>2.3506727417863402E-4</v>
      </c>
      <c r="I59" s="69">
        <v>0.12141298802785852</v>
      </c>
      <c r="J59" s="69">
        <v>2.2161387292830801E-4</v>
      </c>
      <c r="K59" s="75">
        <v>1.0000000000000002E-7</v>
      </c>
      <c r="L59" s="72">
        <v>5.7000000000000002E-2</v>
      </c>
      <c r="M59" s="73">
        <v>4.4999999999999998E-2</v>
      </c>
      <c r="N59" s="73">
        <v>6.7000000000000004E-2</v>
      </c>
    </row>
    <row r="60" spans="1:14" x14ac:dyDescent="0.25">
      <c r="A60" s="69" t="s">
        <v>67</v>
      </c>
      <c r="B60" s="69" t="s">
        <v>2086</v>
      </c>
      <c r="C60" s="69" t="s">
        <v>2009</v>
      </c>
      <c r="D60" s="69" t="s">
        <v>2049</v>
      </c>
      <c r="E60" s="69" t="s">
        <v>2091</v>
      </c>
      <c r="F60" s="69">
        <v>15</v>
      </c>
      <c r="G60" s="69">
        <v>2.3410451676155402E-4</v>
      </c>
      <c r="H60" s="69">
        <v>1.8529395930442602E-4</v>
      </c>
      <c r="I60" s="69">
        <v>-0.23276459139755717</v>
      </c>
      <c r="J60" s="69">
        <v>2.0969923803299001E-4</v>
      </c>
      <c r="K60" s="75">
        <v>3.5616530212041102</v>
      </c>
      <c r="L60" s="72">
        <v>0.218</v>
      </c>
      <c r="M60" s="73">
        <v>0.19700000000000001</v>
      </c>
      <c r="N60" s="73">
        <v>0.26200000000000001</v>
      </c>
    </row>
    <row r="61" spans="1:14" x14ac:dyDescent="0.25">
      <c r="A61" s="69" t="s">
        <v>68</v>
      </c>
      <c r="B61" s="69" t="s">
        <v>2086</v>
      </c>
      <c r="C61" s="69" t="s">
        <v>2009</v>
      </c>
      <c r="D61" s="69" t="s">
        <v>2050</v>
      </c>
      <c r="E61" s="69" t="s">
        <v>2091</v>
      </c>
      <c r="F61" s="69">
        <v>12</v>
      </c>
      <c r="G61" s="69">
        <v>3.0829811900589605E-4</v>
      </c>
      <c r="H61" s="69">
        <v>2.4639818547516902E-4</v>
      </c>
      <c r="I61" s="69">
        <v>-0.22318495014541792</v>
      </c>
      <c r="J61" s="69">
        <v>2.7734815224053253E-4</v>
      </c>
      <c r="K61" s="75">
        <v>0.14846237948804195</v>
      </c>
      <c r="L61" s="72">
        <v>5.6000000000000001E-2</v>
      </c>
      <c r="M61" s="72">
        <v>0.04</v>
      </c>
      <c r="N61" s="73">
        <v>7.5999999999999998E-2</v>
      </c>
    </row>
    <row r="62" spans="1:14" x14ac:dyDescent="0.25">
      <c r="A62" s="69" t="s">
        <v>69</v>
      </c>
      <c r="B62" s="69" t="s">
        <v>2086</v>
      </c>
      <c r="C62" s="69" t="s">
        <v>2048</v>
      </c>
      <c r="D62" s="69" t="s">
        <v>174</v>
      </c>
      <c r="E62" s="69" t="s">
        <v>2098</v>
      </c>
      <c r="F62" s="69">
        <v>6</v>
      </c>
      <c r="G62" s="69">
        <v>2.2472688636522001E-4</v>
      </c>
      <c r="H62" s="69">
        <v>2.0925543246862801E-4</v>
      </c>
      <c r="I62" s="69">
        <v>-7.1299927324989992E-2</v>
      </c>
      <c r="J62" s="69">
        <v>2.1699115941692401E-4</v>
      </c>
      <c r="K62" s="75">
        <v>1.0000000000000001E-7</v>
      </c>
      <c r="L62" s="72">
        <v>0.33700000000000002</v>
      </c>
      <c r="M62" s="73">
        <v>0.30599999999999999</v>
      </c>
      <c r="N62" s="73">
        <v>0.35199999999999998</v>
      </c>
    </row>
    <row r="63" spans="1:14" x14ac:dyDescent="0.25">
      <c r="A63" s="69" t="s">
        <v>70</v>
      </c>
      <c r="B63" s="69" t="s">
        <v>2086</v>
      </c>
      <c r="C63" s="69" t="s">
        <v>2048</v>
      </c>
      <c r="D63" s="69" t="s">
        <v>174</v>
      </c>
      <c r="E63" s="69" t="s">
        <v>2100</v>
      </c>
      <c r="F63" s="69">
        <v>3</v>
      </c>
      <c r="G63" s="69">
        <v>1.65170125722602E-4</v>
      </c>
      <c r="H63" s="69">
        <v>1.9556550915632401E-4</v>
      </c>
      <c r="I63" s="69">
        <v>0.16851888471691265</v>
      </c>
      <c r="J63" s="69">
        <v>1.80367817439463E-4</v>
      </c>
      <c r="K63" s="75">
        <v>1.0000000000000001E-7</v>
      </c>
    </row>
    <row r="64" spans="1:14" x14ac:dyDescent="0.25">
      <c r="A64" s="69" t="s">
        <v>71</v>
      </c>
      <c r="B64" s="69" t="s">
        <v>2086</v>
      </c>
      <c r="C64" s="69" t="s">
        <v>2048</v>
      </c>
      <c r="D64" s="69" t="s">
        <v>182</v>
      </c>
      <c r="E64" s="69" t="s">
        <v>2091</v>
      </c>
      <c r="F64" s="69">
        <v>12</v>
      </c>
      <c r="G64" s="69">
        <v>3.5255224301822903E-4</v>
      </c>
      <c r="H64" s="69">
        <v>2.2278788500763302E-4</v>
      </c>
      <c r="I64" s="69">
        <v>-0.45108745832087338</v>
      </c>
      <c r="J64" s="69">
        <v>2.8767006401293104E-4</v>
      </c>
      <c r="K64" s="75">
        <v>0.60697071185379647</v>
      </c>
      <c r="L64" s="72">
        <v>0.125</v>
      </c>
      <c r="M64" s="73">
        <v>0.11600000000000001</v>
      </c>
      <c r="N64" s="73">
        <v>0.13700000000000001</v>
      </c>
    </row>
    <row r="65" spans="1:17" x14ac:dyDescent="0.25">
      <c r="A65" s="69" t="s">
        <v>72</v>
      </c>
      <c r="B65" s="69" t="s">
        <v>2086</v>
      </c>
      <c r="C65" s="69" t="s">
        <v>2048</v>
      </c>
      <c r="D65" s="69" t="s">
        <v>2029</v>
      </c>
      <c r="E65" s="69" t="s">
        <v>2090</v>
      </c>
      <c r="F65" s="69">
        <v>5</v>
      </c>
      <c r="G65" s="69">
        <v>2.2416064344460602E-4</v>
      </c>
      <c r="H65" s="69">
        <v>2.3551848089017901E-4</v>
      </c>
      <c r="I65" s="69">
        <v>4.9416372614306758E-2</v>
      </c>
      <c r="J65" s="69">
        <v>2.2983956216739252E-4</v>
      </c>
      <c r="K65" s="75">
        <v>1.0000000000000001E-7</v>
      </c>
    </row>
    <row r="66" spans="1:17" x14ac:dyDescent="0.25">
      <c r="A66" s="69" t="s">
        <v>73</v>
      </c>
      <c r="B66" s="69" t="s">
        <v>2086</v>
      </c>
      <c r="C66" s="69" t="s">
        <v>2048</v>
      </c>
      <c r="D66" s="69" t="s">
        <v>2052</v>
      </c>
      <c r="E66" s="69" t="s">
        <v>2094</v>
      </c>
      <c r="F66" s="69">
        <v>8</v>
      </c>
      <c r="G66" s="69">
        <v>1.3991467739374401E-4</v>
      </c>
      <c r="H66" s="69">
        <v>1.4446317230115501E-4</v>
      </c>
      <c r="I66" s="69">
        <v>3.1989094173761813E-2</v>
      </c>
      <c r="J66" s="69">
        <v>1.4218892484744951E-4</v>
      </c>
      <c r="K66" s="75">
        <v>1.0000000000000001E-7</v>
      </c>
      <c r="L66" s="72">
        <v>0.187</v>
      </c>
      <c r="M66" s="73">
        <v>0.17799999999999999</v>
      </c>
      <c r="N66" s="73">
        <v>0.193</v>
      </c>
    </row>
    <row r="67" spans="1:17" x14ac:dyDescent="0.25">
      <c r="A67" s="69" t="s">
        <v>74</v>
      </c>
      <c r="B67" s="69" t="s">
        <v>2086</v>
      </c>
      <c r="C67" s="69" t="s">
        <v>2048</v>
      </c>
      <c r="D67" s="69" t="s">
        <v>187</v>
      </c>
      <c r="E67" s="69" t="s">
        <v>2101</v>
      </c>
      <c r="F67" s="69">
        <v>19</v>
      </c>
      <c r="G67" s="69">
        <v>3.3679842535659703E-4</v>
      </c>
      <c r="H67" s="69">
        <v>2.7033402259745901E-4</v>
      </c>
      <c r="I67" s="69">
        <v>-0.21894531574819609</v>
      </c>
      <c r="J67" s="69">
        <v>3.0356622397702802E-4</v>
      </c>
      <c r="K67" s="75">
        <v>9.5550385813863215E-2</v>
      </c>
      <c r="L67" s="72">
        <v>5.7000000000000002E-2</v>
      </c>
      <c r="M67" s="73">
        <v>4.7E-2</v>
      </c>
      <c r="N67" s="73">
        <v>6.6000000000000003E-2</v>
      </c>
    </row>
    <row r="68" spans="1:17" x14ac:dyDescent="0.25">
      <c r="A68" s="69" t="s">
        <v>75</v>
      </c>
      <c r="B68" s="69" t="s">
        <v>2086</v>
      </c>
      <c r="C68" s="69" t="s">
        <v>2011</v>
      </c>
      <c r="D68" s="69" t="s">
        <v>2054</v>
      </c>
      <c r="E68" s="69" t="s">
        <v>2102</v>
      </c>
      <c r="F68" s="69">
        <v>6</v>
      </c>
      <c r="G68" s="69">
        <v>2.5984169226068901E-4</v>
      </c>
      <c r="H68" s="69">
        <v>2.6002042161797103E-4</v>
      </c>
      <c r="I68" s="69">
        <v>6.8760293358763899E-4</v>
      </c>
      <c r="J68" s="69">
        <v>2.5993105693933002E-4</v>
      </c>
      <c r="K68" s="75">
        <v>3.5884030470038825E-2</v>
      </c>
      <c r="L68" s="72">
        <v>7.4999999999999997E-2</v>
      </c>
      <c r="M68" s="73">
        <v>5.5E-2</v>
      </c>
      <c r="N68" s="73">
        <v>9.5000000000000001E-2</v>
      </c>
    </row>
    <row r="69" spans="1:17" x14ac:dyDescent="0.25">
      <c r="A69" s="69" t="s">
        <v>76</v>
      </c>
      <c r="B69" s="69" t="s">
        <v>2086</v>
      </c>
      <c r="C69" s="69" t="s">
        <v>2011</v>
      </c>
      <c r="D69" s="69" t="s">
        <v>2055</v>
      </c>
      <c r="E69" s="69" t="s">
        <v>2102</v>
      </c>
      <c r="F69" s="69">
        <v>3</v>
      </c>
      <c r="G69" s="69">
        <v>2.0683837863035403E-4</v>
      </c>
      <c r="H69" s="69">
        <v>2.0417313396994003E-4</v>
      </c>
      <c r="I69" s="69">
        <v>-1.2969197108626656E-2</v>
      </c>
      <c r="J69" s="69">
        <v>2.0550575630014703E-4</v>
      </c>
      <c r="K69" s="75">
        <v>5.6679548348299996E-2</v>
      </c>
      <c r="L69" s="72">
        <v>7.4999999999999997E-2</v>
      </c>
      <c r="M69" s="73">
        <v>5.5E-2</v>
      </c>
      <c r="N69" s="73">
        <v>9.5000000000000001E-2</v>
      </c>
    </row>
    <row r="70" spans="1:17" x14ac:dyDescent="0.25">
      <c r="A70" s="69" t="s">
        <v>77</v>
      </c>
      <c r="B70" s="69" t="s">
        <v>2086</v>
      </c>
      <c r="C70" s="69" t="s">
        <v>2011</v>
      </c>
      <c r="D70" s="69" t="s">
        <v>2106</v>
      </c>
      <c r="E70" s="69" t="s">
        <v>2102</v>
      </c>
      <c r="F70" s="69">
        <v>10</v>
      </c>
      <c r="G70" s="69">
        <v>1.6541099176572101E-4</v>
      </c>
      <c r="H70" s="69">
        <v>1.9765499867189102E-4</v>
      </c>
      <c r="I70" s="69">
        <v>0.17762064062957561</v>
      </c>
      <c r="J70" s="69">
        <v>1.81532995218806E-4</v>
      </c>
      <c r="K70" s="75">
        <v>1.0000000000000002E-7</v>
      </c>
      <c r="L70" s="72">
        <v>7.4999999999999997E-2</v>
      </c>
      <c r="M70" s="73">
        <v>5.5E-2</v>
      </c>
      <c r="N70" s="73">
        <v>9.5000000000000001E-2</v>
      </c>
    </row>
    <row r="71" spans="1:17" x14ac:dyDescent="0.25">
      <c r="A71" s="69" t="s">
        <v>78</v>
      </c>
      <c r="B71" s="69" t="s">
        <v>2086</v>
      </c>
      <c r="C71" s="69" t="s">
        <v>2011</v>
      </c>
      <c r="D71" s="69" t="s">
        <v>2107</v>
      </c>
      <c r="E71" s="69" t="s">
        <v>2102</v>
      </c>
      <c r="F71" s="69">
        <v>11</v>
      </c>
      <c r="G71" s="69">
        <v>3.3788485169746802E-4</v>
      </c>
      <c r="H71" s="69">
        <v>2.8847387739039002E-4</v>
      </c>
      <c r="I71" s="69">
        <v>-0.15777212645869337</v>
      </c>
      <c r="J71" s="69">
        <v>3.1317936454392902E-4</v>
      </c>
      <c r="K71" s="75">
        <v>7.776466342881122E-2</v>
      </c>
      <c r="L71" s="72">
        <v>7.4999999999999997E-2</v>
      </c>
      <c r="M71" s="73">
        <v>5.5E-2</v>
      </c>
      <c r="N71" s="73">
        <v>9.5000000000000001E-2</v>
      </c>
    </row>
    <row r="72" spans="1:17" x14ac:dyDescent="0.25">
      <c r="A72" s="69" t="s">
        <v>79</v>
      </c>
      <c r="B72" s="69" t="s">
        <v>2087</v>
      </c>
      <c r="C72" s="69" t="s">
        <v>2058</v>
      </c>
      <c r="D72" s="69" t="s">
        <v>2059</v>
      </c>
      <c r="E72" s="69" t="s">
        <v>2092</v>
      </c>
      <c r="F72" s="69">
        <v>3</v>
      </c>
      <c r="G72" s="69">
        <v>6.1551360033222196E-5</v>
      </c>
      <c r="H72" s="69">
        <v>6.8142379050480605E-5</v>
      </c>
      <c r="I72" s="69">
        <v>0.10163974088224326</v>
      </c>
      <c r="J72" s="69">
        <v>6.4846869541851401E-5</v>
      </c>
      <c r="K72" s="75">
        <v>1.0000000000000001E-7</v>
      </c>
    </row>
    <row r="73" spans="1:17" x14ac:dyDescent="0.25">
      <c r="A73" s="69" t="s">
        <v>80</v>
      </c>
      <c r="B73" s="69" t="s">
        <v>2087</v>
      </c>
      <c r="C73" s="69" t="s">
        <v>2058</v>
      </c>
      <c r="D73" s="69" t="s">
        <v>2060</v>
      </c>
      <c r="E73" s="69" t="s">
        <v>2092</v>
      </c>
      <c r="F73" s="69">
        <v>15</v>
      </c>
      <c r="G73" s="69">
        <v>1.1134808854557801E-4</v>
      </c>
      <c r="H73" s="69">
        <v>8.6440181668633593E-5</v>
      </c>
      <c r="I73" s="69">
        <v>-0.25186434817361297</v>
      </c>
      <c r="J73" s="69">
        <v>9.8894135107105793E-5</v>
      </c>
      <c r="K73" s="75">
        <v>2.1280604339493258E-2</v>
      </c>
    </row>
    <row r="74" spans="1:17" x14ac:dyDescent="0.25">
      <c r="A74" s="69" t="s">
        <v>81</v>
      </c>
      <c r="B74" s="69" t="s">
        <v>2087</v>
      </c>
      <c r="C74" s="69" t="s">
        <v>2058</v>
      </c>
      <c r="D74" s="69" t="s">
        <v>2061</v>
      </c>
      <c r="E74" s="69" t="s">
        <v>2092</v>
      </c>
      <c r="F74" s="69">
        <v>3</v>
      </c>
      <c r="G74" s="69">
        <v>5.5564190030564898E-5</v>
      </c>
      <c r="H74" s="69">
        <v>5.47951624467001E-5</v>
      </c>
      <c r="I74" s="69">
        <v>-1.3936790432387212E-2</v>
      </c>
      <c r="J74" s="69">
        <v>5.5179676238632496E-5</v>
      </c>
      <c r="K74" s="75">
        <v>1.0000000000000001E-7</v>
      </c>
    </row>
    <row r="75" spans="1:17" x14ac:dyDescent="0.25">
      <c r="A75" s="69" t="s">
        <v>82</v>
      </c>
      <c r="B75" s="69" t="s">
        <v>2087</v>
      </c>
      <c r="C75" s="69" t="s">
        <v>2058</v>
      </c>
      <c r="D75" s="69" t="s">
        <v>2062</v>
      </c>
      <c r="E75" s="69" t="s">
        <v>2092</v>
      </c>
      <c r="F75" s="69">
        <v>4</v>
      </c>
      <c r="G75" s="69">
        <v>7.3548759319894296E-5</v>
      </c>
      <c r="H75" s="69">
        <v>7.1292726866280104E-5</v>
      </c>
      <c r="I75" s="69">
        <v>-3.1151744061979073E-2</v>
      </c>
      <c r="J75" s="69">
        <v>7.24207430930872E-5</v>
      </c>
      <c r="K75" s="75">
        <v>1.0000000000000001E-7</v>
      </c>
    </row>
    <row r="76" spans="1:17" x14ac:dyDescent="0.25">
      <c r="A76" s="69" t="s">
        <v>83</v>
      </c>
      <c r="B76" s="69" t="s">
        <v>2087</v>
      </c>
      <c r="C76" s="69" t="s">
        <v>2058</v>
      </c>
      <c r="D76" s="69" t="s">
        <v>2063</v>
      </c>
      <c r="E76" s="69" t="s">
        <v>2092</v>
      </c>
      <c r="F76" s="69">
        <v>2</v>
      </c>
      <c r="G76" s="69">
        <v>7.4339273583951196E-5</v>
      </c>
      <c r="H76" s="69">
        <v>7.8276423998034403E-5</v>
      </c>
      <c r="I76" s="69">
        <v>5.1595615345769501E-2</v>
      </c>
      <c r="J76" s="69">
        <v>7.63078487909928E-5</v>
      </c>
      <c r="K76" s="75">
        <v>1.0000000000000001E-7</v>
      </c>
    </row>
    <row r="77" spans="1:17" x14ac:dyDescent="0.25">
      <c r="A77" s="69" t="s">
        <v>84</v>
      </c>
      <c r="B77" s="69" t="s">
        <v>2087</v>
      </c>
      <c r="C77" s="69" t="s">
        <v>2105</v>
      </c>
      <c r="D77" s="69" t="s">
        <v>2065</v>
      </c>
      <c r="E77" s="69" t="s">
        <v>2093</v>
      </c>
      <c r="F77" s="69">
        <v>15</v>
      </c>
      <c r="G77" s="69">
        <v>4.2284805113813504E-4</v>
      </c>
      <c r="H77" s="69">
        <v>3.3498583567196803E-4</v>
      </c>
      <c r="I77" s="69">
        <v>-0.23187724116164629</v>
      </c>
      <c r="J77" s="69">
        <v>3.7891694340505154E-4</v>
      </c>
      <c r="K77" s="75">
        <v>0.62460001620167194</v>
      </c>
      <c r="O77" s="69" t="s">
        <v>2142</v>
      </c>
      <c r="P77" s="69" t="s">
        <v>2141</v>
      </c>
    </row>
    <row r="78" spans="1:17" x14ac:dyDescent="0.25">
      <c r="A78" s="69" t="s">
        <v>85</v>
      </c>
      <c r="B78" s="69" t="s">
        <v>2085</v>
      </c>
      <c r="C78" s="69" t="s">
        <v>2066</v>
      </c>
      <c r="D78" s="69" t="s">
        <v>2067</v>
      </c>
      <c r="E78" s="69" t="s">
        <v>2091</v>
      </c>
      <c r="F78" s="69">
        <v>20</v>
      </c>
      <c r="G78" s="69">
        <v>4.2824269505986704E-4</v>
      </c>
      <c r="H78" s="69">
        <v>3.1075242654575301E-4</v>
      </c>
      <c r="I78" s="69">
        <v>-0.31797305578646334</v>
      </c>
      <c r="J78" s="69">
        <v>3.6949756080281E-4</v>
      </c>
      <c r="K78" s="75">
        <v>0.23553414831558989</v>
      </c>
      <c r="L78" s="72">
        <v>3.1E-2</v>
      </c>
      <c r="M78" s="73">
        <v>2.1999999999999999E-2</v>
      </c>
      <c r="N78" s="72">
        <v>0.04</v>
      </c>
      <c r="O78" s="1">
        <v>474</v>
      </c>
      <c r="P78" s="1">
        <v>852</v>
      </c>
      <c r="Q78" s="97">
        <v>2010</v>
      </c>
    </row>
    <row r="79" spans="1:17" x14ac:dyDescent="0.25">
      <c r="A79" s="69" t="s">
        <v>87</v>
      </c>
      <c r="B79" s="69" t="s">
        <v>2085</v>
      </c>
      <c r="C79" s="69" t="s">
        <v>2108</v>
      </c>
      <c r="D79" s="69" t="s">
        <v>2069</v>
      </c>
      <c r="E79" s="69" t="s">
        <v>2089</v>
      </c>
      <c r="F79" s="69">
        <v>20</v>
      </c>
      <c r="G79" s="69">
        <v>3.1544879208869403E-4</v>
      </c>
      <c r="H79" s="69">
        <v>2.9412813954284104E-4</v>
      </c>
      <c r="I79" s="69">
        <v>-6.9952294581713162E-2</v>
      </c>
      <c r="J79" s="69">
        <v>3.0478846581576753E-4</v>
      </c>
      <c r="K79" s="75">
        <v>5.5898233255987931E-2</v>
      </c>
      <c r="L79" s="72">
        <v>0.26500000000000001</v>
      </c>
      <c r="M79" s="73">
        <v>0.255</v>
      </c>
      <c r="N79" s="73">
        <v>0.28699999999999998</v>
      </c>
      <c r="O79" s="1">
        <v>5534</v>
      </c>
      <c r="P79" s="1">
        <v>8333</v>
      </c>
      <c r="Q79" s="97">
        <v>2009</v>
      </c>
    </row>
    <row r="80" spans="1:17" x14ac:dyDescent="0.25">
      <c r="A80" s="69" t="s">
        <v>88</v>
      </c>
      <c r="B80" s="69" t="s">
        <v>2085</v>
      </c>
      <c r="C80" s="69" t="s">
        <v>2070</v>
      </c>
      <c r="D80" s="69" t="s">
        <v>2109</v>
      </c>
      <c r="E80" s="69" t="s">
        <v>2095</v>
      </c>
      <c r="F80" s="69">
        <v>58</v>
      </c>
      <c r="G80" s="69">
        <v>3.0552399911913702E-4</v>
      </c>
      <c r="H80" s="69">
        <v>1.2771436247522601E-4</v>
      </c>
      <c r="I80" s="69">
        <v>-0.82083976123237434</v>
      </c>
      <c r="J80" s="69">
        <v>2.1661918079718151E-4</v>
      </c>
      <c r="K80" s="75">
        <v>0.1609077600193301</v>
      </c>
      <c r="L80" s="72">
        <v>0.19</v>
      </c>
      <c r="M80" s="73">
        <v>0.17599999999999999</v>
      </c>
      <c r="N80" s="73">
        <v>0.20899999999999999</v>
      </c>
      <c r="O80" s="1">
        <v>1624</v>
      </c>
      <c r="P80" s="1">
        <v>2690</v>
      </c>
      <c r="Q80" s="97">
        <v>2009</v>
      </c>
    </row>
    <row r="81" spans="1:17" x14ac:dyDescent="0.25">
      <c r="A81" s="69" t="s">
        <v>89</v>
      </c>
      <c r="B81" s="69" t="s">
        <v>2085</v>
      </c>
      <c r="C81" s="69" t="s">
        <v>2070</v>
      </c>
      <c r="D81" s="69" t="s">
        <v>2072</v>
      </c>
      <c r="E81" s="69" t="s">
        <v>2095</v>
      </c>
      <c r="F81" s="69">
        <v>10</v>
      </c>
      <c r="G81" s="69">
        <v>4.4245764432536503E-4</v>
      </c>
      <c r="H81" s="69">
        <v>2.3969233264955803E-4</v>
      </c>
      <c r="I81" s="69">
        <v>-0.59448894970280419</v>
      </c>
      <c r="J81" s="69">
        <v>3.410749884874615E-4</v>
      </c>
      <c r="K81" s="75">
        <v>0.65148316064102008</v>
      </c>
      <c r="L81" s="72">
        <v>0.09</v>
      </c>
      <c r="M81" s="73">
        <v>7.5999999999999998E-2</v>
      </c>
      <c r="N81" s="73">
        <v>0.108</v>
      </c>
      <c r="O81" s="1">
        <v>1362</v>
      </c>
      <c r="P81" s="1">
        <v>1969</v>
      </c>
      <c r="Q81" s="97">
        <v>2012</v>
      </c>
    </row>
    <row r="82" spans="1:17" x14ac:dyDescent="0.25">
      <c r="A82" s="69" t="s">
        <v>90</v>
      </c>
      <c r="B82" s="69" t="s">
        <v>2085</v>
      </c>
      <c r="C82" s="69" t="s">
        <v>2073</v>
      </c>
      <c r="D82" s="69" t="s">
        <v>2074</v>
      </c>
      <c r="E82" s="69" t="s">
        <v>2095</v>
      </c>
      <c r="F82" s="69">
        <v>28</v>
      </c>
      <c r="G82" s="69">
        <v>1.5350779160158701E-4</v>
      </c>
      <c r="H82" s="69">
        <v>1.15715875837059E-4</v>
      </c>
      <c r="I82" s="69">
        <v>-0.28074735125685407</v>
      </c>
      <c r="J82" s="69">
        <v>1.3461183371932299E-4</v>
      </c>
      <c r="K82" s="75">
        <v>1.5643552599822123E-4</v>
      </c>
      <c r="L82" s="72">
        <v>0.161</v>
      </c>
      <c r="M82" s="73">
        <v>0.14899999999999999</v>
      </c>
      <c r="N82" s="73">
        <v>0.16700000000000001</v>
      </c>
      <c r="O82" s="1">
        <v>1047</v>
      </c>
      <c r="P82" s="1">
        <v>1572</v>
      </c>
      <c r="Q82" s="97">
        <v>2009</v>
      </c>
    </row>
    <row r="83" spans="1:17" x14ac:dyDescent="0.25">
      <c r="A83" s="69" t="s">
        <v>91</v>
      </c>
      <c r="B83" s="69" t="s">
        <v>2085</v>
      </c>
      <c r="C83" s="69" t="s">
        <v>2073</v>
      </c>
      <c r="D83" s="69" t="s">
        <v>2074</v>
      </c>
      <c r="E83" s="69" t="s">
        <v>2089</v>
      </c>
      <c r="F83" s="69">
        <v>18</v>
      </c>
      <c r="G83" s="69">
        <v>1.03360971668811E-4</v>
      </c>
      <c r="H83" s="69">
        <v>9.8452514667587003E-5</v>
      </c>
      <c r="I83" s="69">
        <v>-4.8643498413601688E-2</v>
      </c>
      <c r="J83" s="69">
        <v>1.00906743168199E-4</v>
      </c>
      <c r="K83" s="75">
        <v>1.7470479115287832E-2</v>
      </c>
      <c r="L83" s="72">
        <v>0.161</v>
      </c>
      <c r="M83" s="73">
        <v>0.14899999999999999</v>
      </c>
      <c r="N83" s="73">
        <v>0.16700000000000001</v>
      </c>
      <c r="O83" s="1">
        <v>1047</v>
      </c>
      <c r="P83" s="1">
        <v>1572</v>
      </c>
      <c r="Q83" s="97">
        <v>2009</v>
      </c>
    </row>
    <row r="84" spans="1:17" x14ac:dyDescent="0.25">
      <c r="A84" s="69" t="s">
        <v>92</v>
      </c>
      <c r="B84" s="69" t="s">
        <v>2085</v>
      </c>
      <c r="C84" s="69" t="s">
        <v>2073</v>
      </c>
      <c r="D84" s="69" t="s">
        <v>2075</v>
      </c>
      <c r="E84" s="69" t="s">
        <v>2098</v>
      </c>
      <c r="F84" s="69">
        <v>12</v>
      </c>
      <c r="G84" s="69">
        <v>1.4932638734762002E-4</v>
      </c>
      <c r="H84" s="69">
        <v>1.19619943610104E-4</v>
      </c>
      <c r="I84" s="69">
        <v>-0.22090982711480533</v>
      </c>
      <c r="J84" s="69">
        <v>1.34473165478862E-4</v>
      </c>
      <c r="K84" s="75">
        <v>1.0000000000000002E-7</v>
      </c>
      <c r="L84" s="72">
        <v>0.14499999999999999</v>
      </c>
      <c r="M84" s="73">
        <v>0.13500000000000001</v>
      </c>
      <c r="N84" s="73">
        <v>0.158</v>
      </c>
      <c r="O84" s="1">
        <v>1750</v>
      </c>
      <c r="P84" s="1">
        <v>2943</v>
      </c>
      <c r="Q84" s="97">
        <v>2009</v>
      </c>
    </row>
    <row r="85" spans="1:17" x14ac:dyDescent="0.25">
      <c r="A85" s="69" t="s">
        <v>93</v>
      </c>
      <c r="B85" s="69" t="s">
        <v>2085</v>
      </c>
      <c r="C85" s="69" t="s">
        <v>2073</v>
      </c>
      <c r="D85" s="69" t="s">
        <v>2076</v>
      </c>
      <c r="E85" s="69" t="s">
        <v>2095</v>
      </c>
      <c r="F85" s="69">
        <v>7</v>
      </c>
      <c r="G85" s="69">
        <v>1.1229947291536701E-4</v>
      </c>
      <c r="H85" s="69">
        <v>9.3662247242843304E-5</v>
      </c>
      <c r="I85" s="69">
        <v>-0.18097756862981579</v>
      </c>
      <c r="J85" s="69">
        <v>1.0298086007910515E-4</v>
      </c>
      <c r="K85" s="75">
        <v>1.0000000000000001E-7</v>
      </c>
      <c r="O85" s="1">
        <v>230</v>
      </c>
      <c r="P85" s="1">
        <v>402</v>
      </c>
      <c r="Q85" s="97">
        <v>2009</v>
      </c>
    </row>
    <row r="86" spans="1:17" x14ac:dyDescent="0.25">
      <c r="A86" s="69" t="s">
        <v>94</v>
      </c>
      <c r="B86" s="69" t="s">
        <v>2085</v>
      </c>
      <c r="C86" s="69" t="s">
        <v>2073</v>
      </c>
      <c r="D86" s="69" t="s">
        <v>2077</v>
      </c>
      <c r="E86" s="69" t="s">
        <v>2095</v>
      </c>
      <c r="F86" s="69">
        <v>28</v>
      </c>
      <c r="G86" s="69">
        <v>2.3927515243902403E-4</v>
      </c>
      <c r="H86" s="69">
        <v>1.4197625160462102E-4</v>
      </c>
      <c r="I86" s="69">
        <v>-0.51041858365596671</v>
      </c>
      <c r="J86" s="69">
        <v>1.9062570202182252E-4</v>
      </c>
      <c r="K86" s="75">
        <v>7.7713950623749181E-2</v>
      </c>
      <c r="O86" s="74" t="s">
        <v>2117</v>
      </c>
      <c r="P86" s="74" t="s">
        <v>2117</v>
      </c>
      <c r="Q86" s="97"/>
    </row>
    <row r="87" spans="1:17" x14ac:dyDescent="0.25">
      <c r="A87" s="69" t="s">
        <v>95</v>
      </c>
      <c r="B87" s="69" t="s">
        <v>2085</v>
      </c>
      <c r="C87" s="69" t="s">
        <v>2073</v>
      </c>
      <c r="D87" s="69" t="s">
        <v>2078</v>
      </c>
      <c r="E87" s="69" t="s">
        <v>2095</v>
      </c>
      <c r="F87" s="69">
        <v>13</v>
      </c>
      <c r="G87" s="69">
        <v>4.6215726245713105E-4</v>
      </c>
      <c r="H87" s="69">
        <v>2.44315230986484E-4</v>
      </c>
      <c r="I87" s="69">
        <v>-0.61670350506868943</v>
      </c>
      <c r="J87" s="69">
        <v>3.5323624672180753E-4</v>
      </c>
      <c r="K87" s="75">
        <v>0.7334496837524267</v>
      </c>
    </row>
    <row r="88" spans="1:17" x14ac:dyDescent="0.25">
      <c r="A88" s="69" t="s">
        <v>96</v>
      </c>
      <c r="B88" s="69" t="s">
        <v>2087</v>
      </c>
      <c r="C88" s="69" t="s">
        <v>2110</v>
      </c>
      <c r="D88" s="69" t="s">
        <v>2080</v>
      </c>
      <c r="E88" s="69" t="s">
        <v>2098</v>
      </c>
      <c r="F88" s="69">
        <v>9</v>
      </c>
      <c r="G88" s="69">
        <v>2.94638529365308E-4</v>
      </c>
      <c r="H88" s="69">
        <v>1.51783697399351E-4</v>
      </c>
      <c r="I88" s="69">
        <v>-0.63999874289980618</v>
      </c>
      <c r="J88" s="69">
        <v>2.232111133823295E-4</v>
      </c>
      <c r="K88" s="75">
        <v>3.0054899440835073E-2</v>
      </c>
      <c r="L88" s="72">
        <v>0.10199999999999999</v>
      </c>
      <c r="M88" s="73">
        <v>9.2999999999999999E-2</v>
      </c>
      <c r="N88" s="73">
        <v>0.11799999999999999</v>
      </c>
    </row>
    <row r="89" spans="1:17" x14ac:dyDescent="0.25">
      <c r="A89" s="69" t="s">
        <v>97</v>
      </c>
      <c r="B89" s="69" t="s">
        <v>2087</v>
      </c>
      <c r="C89" s="69" t="s">
        <v>2110</v>
      </c>
      <c r="D89" s="69" t="s">
        <v>2081</v>
      </c>
      <c r="E89" s="69" t="s">
        <v>2103</v>
      </c>
      <c r="F89" s="69">
        <v>8</v>
      </c>
      <c r="G89" s="69">
        <v>3.1058303290557704E-4</v>
      </c>
      <c r="H89" s="69">
        <v>1.7887161332201502E-4</v>
      </c>
      <c r="I89" s="69">
        <v>-0.5381966259742782</v>
      </c>
      <c r="J89" s="69">
        <v>2.4472732311379606E-4</v>
      </c>
      <c r="K89" s="75">
        <v>2.9971163297535245E-2</v>
      </c>
      <c r="L89" s="72">
        <v>2.3E-2</v>
      </c>
      <c r="M89" s="73">
        <v>1.9E-2</v>
      </c>
      <c r="N89" s="73">
        <v>2.7E-2</v>
      </c>
    </row>
    <row r="90" spans="1:17" x14ac:dyDescent="0.25">
      <c r="A90" s="69" t="s">
        <v>98</v>
      </c>
      <c r="B90" s="69" t="s">
        <v>2085</v>
      </c>
      <c r="C90" s="69" t="s">
        <v>2088</v>
      </c>
      <c r="D90" s="69" t="s">
        <v>2082</v>
      </c>
      <c r="E90" s="69" t="s">
        <v>2091</v>
      </c>
      <c r="F90" s="69">
        <v>20</v>
      </c>
      <c r="G90" s="69">
        <v>2.8078578896381103E-4</v>
      </c>
      <c r="H90" s="69">
        <v>2.5872001879969703E-4</v>
      </c>
      <c r="I90" s="69">
        <v>-8.1799935595082668E-2</v>
      </c>
      <c r="J90" s="69">
        <v>2.6975290388175401E-4</v>
      </c>
      <c r="K90" s="75">
        <v>2.1015733727958079E-3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BE83-EC4C-4E4B-932D-6599205BC833}">
  <dimension ref="A1:G1177"/>
  <sheetViews>
    <sheetView topLeftCell="A789" workbookViewId="0">
      <selection activeCell="F809" sqref="F809"/>
    </sheetView>
  </sheetViews>
  <sheetFormatPr defaultRowHeight="12.5" x14ac:dyDescent="0.25"/>
  <cols>
    <col min="1" max="1" width="21.54296875" customWidth="1"/>
    <col min="2" max="2" width="22.54296875" customWidth="1"/>
    <col min="3" max="3" width="18.81640625" customWidth="1"/>
    <col min="4" max="4" width="21.81640625" style="55" customWidth="1"/>
    <col min="5" max="6" width="12.453125" style="56" bestFit="1" customWidth="1"/>
  </cols>
  <sheetData>
    <row r="1" spans="1:6" x14ac:dyDescent="0.25">
      <c r="A1" t="s">
        <v>405</v>
      </c>
      <c r="B1" t="s">
        <v>406</v>
      </c>
      <c r="C1" t="s">
        <v>407</v>
      </c>
      <c r="D1" s="55" t="s">
        <v>408</v>
      </c>
    </row>
    <row r="2" spans="1:6" x14ac:dyDescent="0.25">
      <c r="A2" t="s">
        <v>409</v>
      </c>
      <c r="B2">
        <v>-4.5105333706377104E-3</v>
      </c>
      <c r="C2">
        <v>0.99999999900000003</v>
      </c>
      <c r="D2" s="55">
        <v>1.0000000000000001E-9</v>
      </c>
      <c r="E2" s="56">
        <f>AVERAGE(D2:D21)</f>
        <v>4.8253335319559283E-4</v>
      </c>
      <c r="F2" s="56">
        <v>4.8253335319559283E-4</v>
      </c>
    </row>
    <row r="3" spans="1:6" x14ac:dyDescent="0.25">
      <c r="A3" t="s">
        <v>410</v>
      </c>
      <c r="B3">
        <v>-4.6795450980895402E-3</v>
      </c>
      <c r="C3">
        <v>0.99999999900000003</v>
      </c>
      <c r="D3" s="55">
        <v>1.0000000000000001E-9</v>
      </c>
    </row>
    <row r="4" spans="1:6" x14ac:dyDescent="0.25">
      <c r="A4" t="s">
        <v>411</v>
      </c>
      <c r="B4">
        <v>-4.6534526337157498E-3</v>
      </c>
      <c r="C4">
        <v>0.99999999900000003</v>
      </c>
      <c r="D4" s="55">
        <v>1.0000000000000001E-9</v>
      </c>
    </row>
    <row r="5" spans="1:6" x14ac:dyDescent="0.25">
      <c r="A5" t="s">
        <v>412</v>
      </c>
      <c r="B5">
        <v>-4.6505667870230596E-3</v>
      </c>
      <c r="C5">
        <v>0.99999999900000003</v>
      </c>
      <c r="D5" s="55">
        <v>1.0000000000000001E-9</v>
      </c>
    </row>
    <row r="6" spans="1:6" x14ac:dyDescent="0.25">
      <c r="A6" t="s">
        <v>413</v>
      </c>
      <c r="B6">
        <v>-4.61236774976094E-3</v>
      </c>
      <c r="C6">
        <v>0.99999999900000003</v>
      </c>
      <c r="D6" s="55">
        <v>1.0000000000000001E-9</v>
      </c>
    </row>
    <row r="7" spans="1:6" x14ac:dyDescent="0.25">
      <c r="A7" t="s">
        <v>414</v>
      </c>
      <c r="B7">
        <v>-4.6728022919467101E-3</v>
      </c>
      <c r="C7">
        <v>0.99999999900000003</v>
      </c>
      <c r="D7" s="55">
        <v>1.0000000000000001E-9</v>
      </c>
    </row>
    <row r="8" spans="1:6" x14ac:dyDescent="0.25">
      <c r="A8" t="s">
        <v>415</v>
      </c>
      <c r="B8">
        <v>-4.6593089812093204E-3</v>
      </c>
      <c r="C8">
        <v>0.99999999900000003</v>
      </c>
      <c r="D8" s="55">
        <v>1.0000000000000001E-9</v>
      </c>
    </row>
    <row r="9" spans="1:6" x14ac:dyDescent="0.25">
      <c r="A9" t="s">
        <v>416</v>
      </c>
      <c r="B9">
        <v>-4.63785373738835E-3</v>
      </c>
      <c r="C9">
        <v>0.99999999900000003</v>
      </c>
      <c r="D9" s="55">
        <v>1.0000000000000001E-9</v>
      </c>
    </row>
    <row r="10" spans="1:6" x14ac:dyDescent="0.25">
      <c r="A10" t="s">
        <v>417</v>
      </c>
      <c r="B10">
        <v>-4.63535951530414E-3</v>
      </c>
      <c r="C10">
        <v>0.99999999900000003</v>
      </c>
      <c r="D10" s="55">
        <v>1.0000000000000001E-9</v>
      </c>
    </row>
    <row r="11" spans="1:6" x14ac:dyDescent="0.25">
      <c r="A11" t="s">
        <v>418</v>
      </c>
      <c r="B11">
        <v>-3.25274100307614E-3</v>
      </c>
      <c r="C11">
        <v>0.99516411011703898</v>
      </c>
      <c r="D11" s="55">
        <v>4.83588988296107E-3</v>
      </c>
    </row>
    <row r="12" spans="1:6" x14ac:dyDescent="0.25">
      <c r="A12" t="s">
        <v>419</v>
      </c>
      <c r="B12">
        <v>-4.6538955943140102E-3</v>
      </c>
      <c r="C12">
        <v>0.99999999900000003</v>
      </c>
      <c r="D12" s="55">
        <v>1.0000000000000001E-9</v>
      </c>
    </row>
    <row r="13" spans="1:6" x14ac:dyDescent="0.25">
      <c r="A13" t="s">
        <v>420</v>
      </c>
      <c r="B13">
        <v>-4.7207355550155103E-3</v>
      </c>
      <c r="C13">
        <v>0.99999999900000003</v>
      </c>
      <c r="D13" s="55">
        <v>1.0000000000000001E-9</v>
      </c>
    </row>
    <row r="14" spans="1:6" x14ac:dyDescent="0.25">
      <c r="A14" t="s">
        <v>421</v>
      </c>
      <c r="B14">
        <v>-3.6766657566930901E-3</v>
      </c>
      <c r="C14">
        <v>0.99518524081904902</v>
      </c>
      <c r="D14" s="55">
        <v>4.81475918095079E-3</v>
      </c>
    </row>
    <row r="15" spans="1:6" x14ac:dyDescent="0.25">
      <c r="A15" t="s">
        <v>422</v>
      </c>
      <c r="B15">
        <v>-4.47881739933036E-3</v>
      </c>
      <c r="C15">
        <v>0.99999999900000003</v>
      </c>
      <c r="D15" s="55">
        <v>1.0000000000000001E-9</v>
      </c>
    </row>
    <row r="16" spans="1:6" x14ac:dyDescent="0.25">
      <c r="A16" t="s">
        <v>423</v>
      </c>
      <c r="B16">
        <v>-4.6623738206724996E-3</v>
      </c>
      <c r="C16">
        <v>0.99999999900000003</v>
      </c>
      <c r="D16" s="55">
        <v>1.0000000000000001E-9</v>
      </c>
    </row>
    <row r="17" spans="1:6" x14ac:dyDescent="0.25">
      <c r="A17" t="s">
        <v>424</v>
      </c>
      <c r="B17">
        <v>-4.60951270664018E-3</v>
      </c>
      <c r="C17">
        <v>0.99999999900000003</v>
      </c>
      <c r="D17" s="55">
        <v>1.0000000000000001E-9</v>
      </c>
    </row>
    <row r="18" spans="1:6" x14ac:dyDescent="0.25">
      <c r="A18" t="s">
        <v>425</v>
      </c>
      <c r="B18">
        <v>-4.6082890534946998E-3</v>
      </c>
      <c r="C18">
        <v>0.99999999900000003</v>
      </c>
      <c r="D18" s="55">
        <v>1.0000000000000001E-9</v>
      </c>
    </row>
    <row r="19" spans="1:6" x14ac:dyDescent="0.25">
      <c r="A19" t="s">
        <v>426</v>
      </c>
      <c r="B19">
        <v>-4.3038762000146896E-3</v>
      </c>
      <c r="C19">
        <v>0.99999999900000003</v>
      </c>
      <c r="D19" s="55">
        <v>1.0000000000000001E-9</v>
      </c>
    </row>
    <row r="20" spans="1:6" x14ac:dyDescent="0.25">
      <c r="A20" t="s">
        <v>427</v>
      </c>
      <c r="B20">
        <v>-4.718706398029E-3</v>
      </c>
      <c r="C20">
        <v>0.99999999900000003</v>
      </c>
      <c r="D20" s="55">
        <v>1.0000000000000001E-9</v>
      </c>
    </row>
    <row r="21" spans="1:6" x14ac:dyDescent="0.25">
      <c r="A21" t="s">
        <v>428</v>
      </c>
      <c r="B21">
        <v>-4.6133635311589299E-3</v>
      </c>
      <c r="C21">
        <v>0.99999999900000003</v>
      </c>
      <c r="D21" s="55">
        <v>1.0000000000000001E-9</v>
      </c>
    </row>
    <row r="22" spans="1:6" x14ac:dyDescent="0.25">
      <c r="A22" t="s">
        <v>429</v>
      </c>
      <c r="B22">
        <v>-4.5638350603960697E-3</v>
      </c>
      <c r="C22">
        <v>0.99999999900000003</v>
      </c>
      <c r="D22" s="55">
        <v>1.0000000000000001E-9</v>
      </c>
      <c r="E22" s="56">
        <f>AVERAGE(D22:D33)</f>
        <v>7.1853958161278509E-4</v>
      </c>
      <c r="F22" s="56">
        <v>7.1853958161278509E-4</v>
      </c>
    </row>
    <row r="23" spans="1:6" x14ac:dyDescent="0.25">
      <c r="A23" t="s">
        <v>430</v>
      </c>
      <c r="B23">
        <v>-4.6962968067141304E-3</v>
      </c>
      <c r="C23">
        <v>0.99999999900000003</v>
      </c>
      <c r="D23" s="55">
        <v>1.0000000000000001E-9</v>
      </c>
    </row>
    <row r="24" spans="1:6" x14ac:dyDescent="0.25">
      <c r="A24" t="s">
        <v>431</v>
      </c>
      <c r="B24">
        <v>-4.6011369011116103E-3</v>
      </c>
      <c r="C24">
        <v>0.99999999900000003</v>
      </c>
      <c r="D24" s="55">
        <v>1.0000000000000001E-9</v>
      </c>
    </row>
    <row r="25" spans="1:6" x14ac:dyDescent="0.25">
      <c r="A25" t="s">
        <v>432</v>
      </c>
      <c r="B25">
        <v>-4.7335440844836598E-3</v>
      </c>
      <c r="C25">
        <v>0.99999999900000003</v>
      </c>
      <c r="D25" s="55">
        <v>1.0000000000000001E-9</v>
      </c>
    </row>
    <row r="26" spans="1:6" x14ac:dyDescent="0.25">
      <c r="A26" t="s">
        <v>433</v>
      </c>
      <c r="B26">
        <v>-4.5906505617282403E-3</v>
      </c>
      <c r="C26">
        <v>0.99999999900000003</v>
      </c>
      <c r="D26" s="55">
        <v>1.0000000000000001E-9</v>
      </c>
    </row>
    <row r="27" spans="1:6" x14ac:dyDescent="0.25">
      <c r="A27" t="s">
        <v>434</v>
      </c>
      <c r="B27">
        <v>-4.6111346453780499E-3</v>
      </c>
      <c r="C27">
        <v>0.99999999900000003</v>
      </c>
      <c r="D27" s="55">
        <v>1.0000000000000001E-9</v>
      </c>
    </row>
    <row r="28" spans="1:6" x14ac:dyDescent="0.25">
      <c r="A28" t="s">
        <v>435</v>
      </c>
      <c r="B28">
        <v>-4.6370158415948602E-3</v>
      </c>
      <c r="C28">
        <v>0.99999999900000003</v>
      </c>
      <c r="D28" s="55">
        <v>1.0000000000000001E-9</v>
      </c>
    </row>
    <row r="29" spans="1:6" x14ac:dyDescent="0.25">
      <c r="A29" t="s">
        <v>436</v>
      </c>
      <c r="B29">
        <v>-3.7657440011035202E-3</v>
      </c>
      <c r="C29">
        <v>0.99502623080397801</v>
      </c>
      <c r="D29" s="55">
        <v>4.97376919602153E-3</v>
      </c>
    </row>
    <row r="30" spans="1:6" x14ac:dyDescent="0.25">
      <c r="A30" t="s">
        <v>437</v>
      </c>
      <c r="B30">
        <v>-4.4610698358770904E-3</v>
      </c>
      <c r="C30">
        <v>0.99879819935473502</v>
      </c>
      <c r="D30" s="55">
        <v>1.2018006452652499E-3</v>
      </c>
    </row>
    <row r="31" spans="1:6" x14ac:dyDescent="0.25">
      <c r="A31" t="s">
        <v>438</v>
      </c>
      <c r="B31">
        <v>-4.5395584971729304E-3</v>
      </c>
      <c r="C31">
        <v>0.99999999900000003</v>
      </c>
      <c r="D31" s="55">
        <v>1.0000000000000001E-9</v>
      </c>
    </row>
    <row r="32" spans="1:6" x14ac:dyDescent="0.25">
      <c r="A32" t="s">
        <v>439</v>
      </c>
      <c r="B32">
        <v>-4.61254316637889E-3</v>
      </c>
      <c r="C32">
        <v>0.99999999900000003</v>
      </c>
      <c r="D32" s="55">
        <v>1.0000000000000001E-9</v>
      </c>
    </row>
    <row r="33" spans="1:6" x14ac:dyDescent="0.25">
      <c r="A33" t="s">
        <v>440</v>
      </c>
      <c r="B33">
        <v>-4.3207503635689396E-3</v>
      </c>
      <c r="C33">
        <v>0.99755310386193297</v>
      </c>
      <c r="D33" s="55">
        <v>2.4468961380666402E-3</v>
      </c>
    </row>
    <row r="34" spans="1:6" x14ac:dyDescent="0.25">
      <c r="A34" t="s">
        <v>441</v>
      </c>
      <c r="B34">
        <v>-4.5073185525185602E-3</v>
      </c>
      <c r="C34">
        <v>0.99999999900000003</v>
      </c>
      <c r="D34" s="55">
        <v>1.0000000000000001E-9</v>
      </c>
      <c r="E34" s="56">
        <f>AVERAGE(D34:D53)</f>
        <v>1.5460001199510444E-4</v>
      </c>
      <c r="F34" s="56">
        <v>1.5460001199510444E-4</v>
      </c>
    </row>
    <row r="35" spans="1:6" x14ac:dyDescent="0.25">
      <c r="A35" t="s">
        <v>442</v>
      </c>
      <c r="B35">
        <v>-4.5530994071342002E-3</v>
      </c>
      <c r="C35">
        <v>0.99999999900000003</v>
      </c>
      <c r="D35" s="55">
        <v>1.0000000000000001E-9</v>
      </c>
    </row>
    <row r="36" spans="1:6" x14ac:dyDescent="0.25">
      <c r="A36" t="s">
        <v>443</v>
      </c>
      <c r="B36">
        <v>-4.5799836320613001E-3</v>
      </c>
      <c r="C36">
        <v>0.99999999900000003</v>
      </c>
      <c r="D36" s="55">
        <v>1.0000000000000001E-9</v>
      </c>
    </row>
    <row r="37" spans="1:6" x14ac:dyDescent="0.25">
      <c r="A37" t="s">
        <v>444</v>
      </c>
      <c r="B37">
        <v>-4.7423984536604496E-3</v>
      </c>
      <c r="C37">
        <v>0.99999999900000003</v>
      </c>
      <c r="D37" s="55">
        <v>1.0000000000000001E-9</v>
      </c>
    </row>
    <row r="38" spans="1:6" x14ac:dyDescent="0.25">
      <c r="A38" t="s">
        <v>445</v>
      </c>
      <c r="B38">
        <v>-4.5956588850843399E-3</v>
      </c>
      <c r="C38">
        <v>0.99999999900000003</v>
      </c>
      <c r="D38" s="55">
        <v>1.0000000000000001E-9</v>
      </c>
    </row>
    <row r="39" spans="1:6" x14ac:dyDescent="0.25">
      <c r="A39" t="s">
        <v>446</v>
      </c>
      <c r="B39">
        <v>-4.6789161325380101E-3</v>
      </c>
      <c r="C39">
        <v>0.99999999900000003</v>
      </c>
      <c r="D39" s="55">
        <v>1.0000000000000001E-9</v>
      </c>
    </row>
    <row r="40" spans="1:6" x14ac:dyDescent="0.25">
      <c r="A40" t="s">
        <v>447</v>
      </c>
      <c r="B40">
        <v>-4.7711321499032504E-3</v>
      </c>
      <c r="C40">
        <v>0.99999999900000003</v>
      </c>
      <c r="D40" s="55">
        <v>1.0000000000000001E-9</v>
      </c>
    </row>
    <row r="41" spans="1:6" x14ac:dyDescent="0.25">
      <c r="A41" t="s">
        <v>448</v>
      </c>
      <c r="B41">
        <v>-4.1165832257423303E-3</v>
      </c>
      <c r="C41">
        <v>0.99816298247003699</v>
      </c>
      <c r="D41" s="55">
        <v>1.8370175299626699E-3</v>
      </c>
    </row>
    <row r="42" spans="1:6" x14ac:dyDescent="0.25">
      <c r="A42" t="s">
        <v>449</v>
      </c>
      <c r="B42">
        <v>-4.4892439296592796E-3</v>
      </c>
      <c r="C42">
        <v>0.99999999900000003</v>
      </c>
      <c r="D42" s="55">
        <v>1.0000000000000001E-9</v>
      </c>
    </row>
    <row r="43" spans="1:6" x14ac:dyDescent="0.25">
      <c r="A43" t="s">
        <v>450</v>
      </c>
      <c r="B43">
        <v>-4.5154750096548799E-3</v>
      </c>
      <c r="C43">
        <v>0.99999999900000003</v>
      </c>
      <c r="D43" s="55">
        <v>1.0000000000000001E-9</v>
      </c>
    </row>
    <row r="44" spans="1:6" x14ac:dyDescent="0.25">
      <c r="A44" t="s">
        <v>451</v>
      </c>
      <c r="B44">
        <v>-4.5590419502823604E-3</v>
      </c>
      <c r="C44">
        <v>0.99999999900000003</v>
      </c>
      <c r="D44" s="55">
        <v>1.0000000000000001E-9</v>
      </c>
    </row>
    <row r="45" spans="1:6" x14ac:dyDescent="0.25">
      <c r="A45" t="s">
        <v>452</v>
      </c>
      <c r="B45">
        <v>-4.63939309457194E-3</v>
      </c>
      <c r="C45">
        <v>0.99999999900000003</v>
      </c>
      <c r="D45" s="55">
        <v>1.0000000000000001E-9</v>
      </c>
    </row>
    <row r="46" spans="1:6" x14ac:dyDescent="0.25">
      <c r="A46" t="s">
        <v>453</v>
      </c>
      <c r="B46">
        <v>-4.6966952792192301E-3</v>
      </c>
      <c r="C46">
        <v>0.99999999900000003</v>
      </c>
      <c r="D46" s="55">
        <v>1.0000000000000001E-9</v>
      </c>
    </row>
    <row r="47" spans="1:6" x14ac:dyDescent="0.25">
      <c r="A47" t="s">
        <v>454</v>
      </c>
      <c r="B47">
        <v>-4.6681706666023403E-3</v>
      </c>
      <c r="C47">
        <v>0.99999999900000003</v>
      </c>
      <c r="D47" s="55">
        <v>1.0000000000000001E-9</v>
      </c>
    </row>
    <row r="48" spans="1:6" x14ac:dyDescent="0.25">
      <c r="A48" t="s">
        <v>455</v>
      </c>
      <c r="B48">
        <v>-4.5886649095634897E-3</v>
      </c>
      <c r="C48">
        <v>0.99999999900000003</v>
      </c>
      <c r="D48" s="55">
        <v>1.0000000000000001E-9</v>
      </c>
    </row>
    <row r="49" spans="1:6" x14ac:dyDescent="0.25">
      <c r="A49" t="s">
        <v>456</v>
      </c>
      <c r="B49">
        <v>-4.4413293766345499E-3</v>
      </c>
      <c r="C49">
        <v>0.99874503529006098</v>
      </c>
      <c r="D49" s="55">
        <v>1.2549647099394201E-3</v>
      </c>
    </row>
    <row r="50" spans="1:6" x14ac:dyDescent="0.25">
      <c r="A50" t="s">
        <v>457</v>
      </c>
      <c r="B50">
        <v>-4.7876138927455004E-3</v>
      </c>
      <c r="C50">
        <v>0.99999999900000003</v>
      </c>
      <c r="D50" s="55">
        <v>1.0000000000000001E-9</v>
      </c>
    </row>
    <row r="51" spans="1:6" x14ac:dyDescent="0.25">
      <c r="A51" t="s">
        <v>458</v>
      </c>
      <c r="B51">
        <v>-4.5873911482306002E-3</v>
      </c>
      <c r="C51">
        <v>0.99999999900000003</v>
      </c>
      <c r="D51" s="55">
        <v>1.0000000000000001E-9</v>
      </c>
    </row>
    <row r="52" spans="1:6" x14ac:dyDescent="0.25">
      <c r="A52" t="s">
        <v>459</v>
      </c>
      <c r="B52">
        <v>-4.6426146694723497E-3</v>
      </c>
      <c r="C52">
        <v>0.99999999900000003</v>
      </c>
      <c r="D52" s="55">
        <v>1.0000000000000001E-9</v>
      </c>
    </row>
    <row r="53" spans="1:6" x14ac:dyDescent="0.25">
      <c r="A53" t="s">
        <v>460</v>
      </c>
      <c r="B53">
        <v>-4.69468222382881E-3</v>
      </c>
      <c r="C53">
        <v>0.99999999900000003</v>
      </c>
      <c r="D53" s="55">
        <v>1.0000000000000001E-9</v>
      </c>
    </row>
    <row r="54" spans="1:6" x14ac:dyDescent="0.25">
      <c r="A54" t="s">
        <v>461</v>
      </c>
      <c r="B54">
        <v>-4.5807603010320497E-3</v>
      </c>
      <c r="C54">
        <v>0.99999999900000003</v>
      </c>
      <c r="D54" s="55">
        <v>1.0000000000000001E-9</v>
      </c>
      <c r="E54" s="56">
        <f>AVERAGE(D54:D73)</f>
        <v>1.1535547158555563E-3</v>
      </c>
      <c r="F54" s="56">
        <v>1.1535547158555563E-3</v>
      </c>
    </row>
    <row r="55" spans="1:6" x14ac:dyDescent="0.25">
      <c r="A55" t="s">
        <v>462</v>
      </c>
      <c r="B55">
        <v>-4.8136895104127801E-3</v>
      </c>
      <c r="C55">
        <v>0.99999999900000003</v>
      </c>
      <c r="D55" s="55">
        <v>1.0000000000000001E-9</v>
      </c>
    </row>
    <row r="56" spans="1:6" x14ac:dyDescent="0.25">
      <c r="A56" t="s">
        <v>463</v>
      </c>
      <c r="B56">
        <v>-4.4651886282615098E-3</v>
      </c>
      <c r="C56">
        <v>0.99999999900000003</v>
      </c>
      <c r="D56" s="55">
        <v>1.0000000000000001E-9</v>
      </c>
    </row>
    <row r="57" spans="1:6" x14ac:dyDescent="0.25">
      <c r="A57" t="s">
        <v>464</v>
      </c>
      <c r="B57">
        <v>-4.4596421788015098E-3</v>
      </c>
      <c r="C57">
        <v>0.99999999900000003</v>
      </c>
      <c r="D57" s="55">
        <v>1.0000000000000001E-9</v>
      </c>
    </row>
    <row r="58" spans="1:6" x14ac:dyDescent="0.25">
      <c r="A58" t="s">
        <v>465</v>
      </c>
      <c r="B58">
        <v>-4.3354507357153196E-3</v>
      </c>
      <c r="C58">
        <v>0.99999999900000003</v>
      </c>
      <c r="D58" s="55">
        <v>1.0000000000000001E-9</v>
      </c>
    </row>
    <row r="59" spans="1:6" x14ac:dyDescent="0.25">
      <c r="A59" t="s">
        <v>466</v>
      </c>
      <c r="B59">
        <v>-4.4359784903772598E-3</v>
      </c>
      <c r="C59">
        <v>0.99999999900000003</v>
      </c>
      <c r="D59" s="55">
        <v>1.0000000000000001E-9</v>
      </c>
    </row>
    <row r="60" spans="1:6" x14ac:dyDescent="0.25">
      <c r="A60" t="s">
        <v>467</v>
      </c>
      <c r="B60">
        <v>-4.6501328127819003E-3</v>
      </c>
      <c r="C60">
        <v>0.99999999900000003</v>
      </c>
      <c r="D60" s="55">
        <v>1.0000000000000001E-9</v>
      </c>
    </row>
    <row r="61" spans="1:6" x14ac:dyDescent="0.25">
      <c r="A61" t="s">
        <v>468</v>
      </c>
      <c r="B61">
        <v>-4.4893563635334402E-3</v>
      </c>
      <c r="C61">
        <v>0.99999999900000003</v>
      </c>
      <c r="D61" s="55">
        <v>1.0000000000000001E-9</v>
      </c>
    </row>
    <row r="62" spans="1:6" x14ac:dyDescent="0.25">
      <c r="A62" t="s">
        <v>469</v>
      </c>
      <c r="B62">
        <v>-4.7535397324467302E-3</v>
      </c>
      <c r="C62">
        <v>0.99999999900000003</v>
      </c>
      <c r="D62" s="55">
        <v>1.0000000000000001E-9</v>
      </c>
    </row>
    <row r="63" spans="1:6" x14ac:dyDescent="0.25">
      <c r="A63" t="s">
        <v>470</v>
      </c>
      <c r="B63">
        <v>-4.2973573789058901E-3</v>
      </c>
      <c r="C63">
        <v>0.99864303075986105</v>
      </c>
      <c r="D63" s="55">
        <v>1.3569692401395599E-3</v>
      </c>
    </row>
    <row r="64" spans="1:6" x14ac:dyDescent="0.25">
      <c r="A64" t="s">
        <v>471</v>
      </c>
      <c r="B64">
        <v>-4.5195805382034996E-3</v>
      </c>
      <c r="C64">
        <v>0.99999999900000003</v>
      </c>
      <c r="D64" s="55">
        <v>1.0000000000000001E-9</v>
      </c>
    </row>
    <row r="65" spans="1:6" x14ac:dyDescent="0.25">
      <c r="A65" t="s">
        <v>472</v>
      </c>
      <c r="B65">
        <v>-4.1302377637593797E-3</v>
      </c>
      <c r="C65">
        <v>0.99815542887710496</v>
      </c>
      <c r="D65" s="55">
        <v>1.8445711228951701E-3</v>
      </c>
    </row>
    <row r="66" spans="1:6" x14ac:dyDescent="0.25">
      <c r="A66" t="s">
        <v>473</v>
      </c>
      <c r="B66">
        <v>-4.4649473482761097E-3</v>
      </c>
      <c r="C66">
        <v>0.99999999900000003</v>
      </c>
      <c r="D66" s="55">
        <v>1.0000000000000001E-9</v>
      </c>
    </row>
    <row r="67" spans="1:6" x14ac:dyDescent="0.25">
      <c r="A67" t="s">
        <v>474</v>
      </c>
      <c r="B67">
        <v>-4.6045815349865299E-3</v>
      </c>
      <c r="C67">
        <v>0.99999975192503099</v>
      </c>
      <c r="D67" s="55">
        <v>2.4807496881575E-7</v>
      </c>
    </row>
    <row r="68" spans="1:6" x14ac:dyDescent="0.25">
      <c r="A68" t="s">
        <v>475</v>
      </c>
      <c r="B68">
        <v>-3.55933496704586E-3</v>
      </c>
      <c r="C68">
        <v>0.99466604964569905</v>
      </c>
      <c r="D68" s="55">
        <v>5.3339503543010196E-3</v>
      </c>
    </row>
    <row r="69" spans="1:6" x14ac:dyDescent="0.25">
      <c r="A69" t="s">
        <v>476</v>
      </c>
      <c r="B69">
        <v>-3.9353185980244201E-3</v>
      </c>
      <c r="C69">
        <v>0.99576061615809397</v>
      </c>
      <c r="D69" s="55">
        <v>4.2393838419054197E-3</v>
      </c>
    </row>
    <row r="70" spans="1:6" x14ac:dyDescent="0.25">
      <c r="A70" t="s">
        <v>477</v>
      </c>
      <c r="B70">
        <v>-3.9671380143316099E-3</v>
      </c>
      <c r="C70">
        <v>0.99669750414061997</v>
      </c>
      <c r="D70" s="55">
        <v>3.30249585937975E-3</v>
      </c>
    </row>
    <row r="71" spans="1:6" x14ac:dyDescent="0.25">
      <c r="A71" t="s">
        <v>478</v>
      </c>
      <c r="B71">
        <v>-4.30932363797465E-3</v>
      </c>
      <c r="C71">
        <v>0.99810433823646805</v>
      </c>
      <c r="D71" s="55">
        <v>1.8956617635315599E-3</v>
      </c>
    </row>
    <row r="72" spans="1:6" x14ac:dyDescent="0.25">
      <c r="A72" t="s">
        <v>479</v>
      </c>
      <c r="B72">
        <v>-4.36111619712187E-3</v>
      </c>
      <c r="C72">
        <v>0.997691626582347</v>
      </c>
      <c r="D72" s="55">
        <v>2.3083734176522798E-3</v>
      </c>
    </row>
    <row r="73" spans="1:6" x14ac:dyDescent="0.25">
      <c r="A73" t="s">
        <v>480</v>
      </c>
      <c r="B73">
        <v>-4.2300607190292796E-3</v>
      </c>
      <c r="C73">
        <v>0.99721057035766203</v>
      </c>
      <c r="D73" s="55">
        <v>2.7894296423375499E-3</v>
      </c>
    </row>
    <row r="74" spans="1:6" x14ac:dyDescent="0.25">
      <c r="A74" t="s">
        <v>481</v>
      </c>
      <c r="B74">
        <v>-4.7482151408351396E-3</v>
      </c>
      <c r="C74">
        <v>0.99999999900000003</v>
      </c>
      <c r="D74" s="55">
        <v>1.0000000000000001E-9</v>
      </c>
      <c r="E74" s="56">
        <f>AVERAGE(D74:D91)</f>
        <v>1.0000000000000001E-9</v>
      </c>
      <c r="F74" s="56">
        <v>1.0000000000000001E-9</v>
      </c>
    </row>
    <row r="75" spans="1:6" x14ac:dyDescent="0.25">
      <c r="A75" t="s">
        <v>482</v>
      </c>
      <c r="B75">
        <v>-4.5721624044921102E-3</v>
      </c>
      <c r="C75">
        <v>0.99999999900000003</v>
      </c>
      <c r="D75" s="55">
        <v>1.0000000000000001E-9</v>
      </c>
    </row>
    <row r="76" spans="1:6" x14ac:dyDescent="0.25">
      <c r="A76" t="s">
        <v>483</v>
      </c>
      <c r="B76">
        <v>-4.7314833614982496E-3</v>
      </c>
      <c r="C76">
        <v>0.99999999900000003</v>
      </c>
      <c r="D76" s="55">
        <v>1.0000000000000001E-9</v>
      </c>
    </row>
    <row r="77" spans="1:6" x14ac:dyDescent="0.25">
      <c r="A77" t="s">
        <v>484</v>
      </c>
      <c r="B77">
        <v>-4.5517176303074298E-3</v>
      </c>
      <c r="C77">
        <v>0.99999999900000003</v>
      </c>
      <c r="D77" s="55">
        <v>1.0000000000000001E-9</v>
      </c>
    </row>
    <row r="78" spans="1:6" x14ac:dyDescent="0.25">
      <c r="A78" t="s">
        <v>485</v>
      </c>
      <c r="B78">
        <v>-4.6623614858828898E-3</v>
      </c>
      <c r="C78">
        <v>0.99999999900000003</v>
      </c>
      <c r="D78" s="55">
        <v>1.0000000000000001E-9</v>
      </c>
    </row>
    <row r="79" spans="1:6" x14ac:dyDescent="0.25">
      <c r="A79" t="s">
        <v>486</v>
      </c>
      <c r="B79">
        <v>-4.7638806743001199E-3</v>
      </c>
      <c r="C79">
        <v>0.99999999900000003</v>
      </c>
      <c r="D79" s="55">
        <v>1.0000000000000001E-9</v>
      </c>
    </row>
    <row r="80" spans="1:6" x14ac:dyDescent="0.25">
      <c r="A80" t="s">
        <v>487</v>
      </c>
      <c r="B80">
        <v>-4.7615965819262996E-3</v>
      </c>
      <c r="C80">
        <v>0.99999999900000003</v>
      </c>
      <c r="D80" s="55">
        <v>1.0000000000000001E-9</v>
      </c>
    </row>
    <row r="81" spans="1:6" x14ac:dyDescent="0.25">
      <c r="A81" t="s">
        <v>488</v>
      </c>
      <c r="B81">
        <v>-4.6527009707206003E-3</v>
      </c>
      <c r="C81">
        <v>0.99999999900000003</v>
      </c>
      <c r="D81" s="55">
        <v>1.0000000000000001E-9</v>
      </c>
    </row>
    <row r="82" spans="1:6" x14ac:dyDescent="0.25">
      <c r="A82" t="s">
        <v>489</v>
      </c>
      <c r="B82">
        <v>-4.62880676861201E-3</v>
      </c>
      <c r="C82">
        <v>0.99999999900000003</v>
      </c>
      <c r="D82" s="55">
        <v>1.0000000000000001E-9</v>
      </c>
    </row>
    <row r="83" spans="1:6" x14ac:dyDescent="0.25">
      <c r="A83" t="s">
        <v>490</v>
      </c>
      <c r="B83">
        <v>-4.4597877936427503E-3</v>
      </c>
      <c r="C83">
        <v>0.99999999900000003</v>
      </c>
      <c r="D83" s="55">
        <v>1.0000000000000001E-9</v>
      </c>
    </row>
    <row r="84" spans="1:6" x14ac:dyDescent="0.25">
      <c r="A84" t="s">
        <v>491</v>
      </c>
      <c r="B84">
        <v>-4.7844012669990199E-3</v>
      </c>
      <c r="C84">
        <v>0.99999999900000003</v>
      </c>
      <c r="D84" s="55">
        <v>1.0000000000000001E-9</v>
      </c>
    </row>
    <row r="85" spans="1:6" x14ac:dyDescent="0.25">
      <c r="A85" t="s">
        <v>492</v>
      </c>
      <c r="B85">
        <v>-4.8303343727926799E-3</v>
      </c>
      <c r="C85">
        <v>0.99999999900000003</v>
      </c>
      <c r="D85" s="55">
        <v>1.0000000000000001E-9</v>
      </c>
    </row>
    <row r="86" spans="1:6" x14ac:dyDescent="0.25">
      <c r="A86" t="s">
        <v>493</v>
      </c>
      <c r="B86">
        <v>-4.6481705888730598E-3</v>
      </c>
      <c r="C86">
        <v>0.99999999900000003</v>
      </c>
      <c r="D86" s="55">
        <v>1.0000000000000001E-9</v>
      </c>
    </row>
    <row r="87" spans="1:6" x14ac:dyDescent="0.25">
      <c r="A87" t="s">
        <v>494</v>
      </c>
      <c r="B87">
        <v>-4.7248884283115503E-3</v>
      </c>
      <c r="C87">
        <v>0.99999999900000003</v>
      </c>
      <c r="D87" s="55">
        <v>1.0000000000000001E-9</v>
      </c>
    </row>
    <row r="88" spans="1:6" x14ac:dyDescent="0.25">
      <c r="A88" t="s">
        <v>495</v>
      </c>
      <c r="B88">
        <v>-4.6718125445659999E-3</v>
      </c>
      <c r="C88">
        <v>0.99999999900000003</v>
      </c>
      <c r="D88" s="55">
        <v>1.0000000000000001E-9</v>
      </c>
    </row>
    <row r="89" spans="1:6" x14ac:dyDescent="0.25">
      <c r="A89" t="s">
        <v>496</v>
      </c>
      <c r="B89">
        <v>-4.62364684259236E-3</v>
      </c>
      <c r="C89">
        <v>0.99999999900000003</v>
      </c>
      <c r="D89" s="55">
        <v>1.0000000000000001E-9</v>
      </c>
    </row>
    <row r="90" spans="1:6" x14ac:dyDescent="0.25">
      <c r="A90" t="s">
        <v>497</v>
      </c>
      <c r="B90">
        <v>-4.7178369545845898E-3</v>
      </c>
      <c r="C90">
        <v>0.99999999900000003</v>
      </c>
      <c r="D90" s="55">
        <v>1.0000000000000001E-9</v>
      </c>
    </row>
    <row r="91" spans="1:6" x14ac:dyDescent="0.25">
      <c r="A91" t="s">
        <v>498</v>
      </c>
      <c r="B91">
        <v>-4.7484920544140904E-3</v>
      </c>
      <c r="C91">
        <v>0.99999999900000003</v>
      </c>
      <c r="D91" s="55">
        <v>1.0000000000000001E-9</v>
      </c>
    </row>
    <row r="92" spans="1:6" x14ac:dyDescent="0.25">
      <c r="A92" t="s">
        <v>499</v>
      </c>
      <c r="B92">
        <v>-4.44287406508593E-3</v>
      </c>
      <c r="C92">
        <v>0.99809847770860705</v>
      </c>
      <c r="D92" s="55">
        <v>1.9015222913932701E-3</v>
      </c>
      <c r="E92" s="56">
        <f>AVERAGE(D92:D110)</f>
        <v>1.637550973468139E-3</v>
      </c>
      <c r="F92" s="56">
        <v>1.637550973468139E-3</v>
      </c>
    </row>
    <row r="93" spans="1:6" x14ac:dyDescent="0.25">
      <c r="A93" t="s">
        <v>500</v>
      </c>
      <c r="B93">
        <v>-4.5426266686478499E-3</v>
      </c>
      <c r="C93">
        <v>0.99840901197303</v>
      </c>
      <c r="D93" s="55">
        <v>1.59098802697016E-3</v>
      </c>
    </row>
    <row r="94" spans="1:6" x14ac:dyDescent="0.25">
      <c r="A94" t="s">
        <v>501</v>
      </c>
      <c r="B94">
        <v>-4.41550726042555E-3</v>
      </c>
      <c r="C94">
        <v>0.99999999900000003</v>
      </c>
      <c r="D94" s="55">
        <v>1.0000000000000001E-9</v>
      </c>
    </row>
    <row r="95" spans="1:6" x14ac:dyDescent="0.25">
      <c r="A95" t="s">
        <v>502</v>
      </c>
      <c r="B95">
        <v>-3.2812367443594498E-3</v>
      </c>
      <c r="C95">
        <v>0.995114350418694</v>
      </c>
      <c r="D95" s="55">
        <v>4.8856495813059397E-3</v>
      </c>
    </row>
    <row r="96" spans="1:6" x14ac:dyDescent="0.25">
      <c r="A96" t="s">
        <v>503</v>
      </c>
      <c r="B96">
        <v>-4.3680856310579896E-3</v>
      </c>
      <c r="C96">
        <v>0.99843844712872698</v>
      </c>
      <c r="D96" s="55">
        <v>1.5615528712729101E-3</v>
      </c>
    </row>
    <row r="97" spans="1:6" x14ac:dyDescent="0.25">
      <c r="A97" t="s">
        <v>504</v>
      </c>
      <c r="B97">
        <v>-4.4017298521875897E-3</v>
      </c>
      <c r="C97">
        <v>0.99692140534352003</v>
      </c>
      <c r="D97" s="55">
        <v>3.0785946564798401E-3</v>
      </c>
    </row>
    <row r="98" spans="1:6" x14ac:dyDescent="0.25">
      <c r="A98" t="s">
        <v>505</v>
      </c>
      <c r="B98">
        <v>-4.6201009061849901E-3</v>
      </c>
      <c r="C98">
        <v>0.99879104213883096</v>
      </c>
      <c r="D98" s="55">
        <v>1.2089578611687701E-3</v>
      </c>
    </row>
    <row r="99" spans="1:6" x14ac:dyDescent="0.25">
      <c r="A99" t="s">
        <v>506</v>
      </c>
      <c r="B99">
        <v>-4.42404934269321E-3</v>
      </c>
      <c r="C99">
        <v>0.99739397818113396</v>
      </c>
      <c r="D99" s="55">
        <v>2.60602181886624E-3</v>
      </c>
    </row>
    <row r="100" spans="1:6" x14ac:dyDescent="0.25">
      <c r="A100" t="s">
        <v>507</v>
      </c>
      <c r="B100">
        <v>-4.6368401369042299E-3</v>
      </c>
      <c r="C100">
        <v>0.99838051034609598</v>
      </c>
      <c r="D100" s="55">
        <v>1.6194896539039199E-3</v>
      </c>
    </row>
    <row r="101" spans="1:6" x14ac:dyDescent="0.25">
      <c r="A101" t="s">
        <v>508</v>
      </c>
      <c r="B101">
        <v>-4.3922151895125598E-3</v>
      </c>
      <c r="C101">
        <v>0.99892876484555504</v>
      </c>
      <c r="D101" s="55">
        <v>1.0712351544453001E-3</v>
      </c>
    </row>
    <row r="102" spans="1:6" x14ac:dyDescent="0.25">
      <c r="A102" t="s">
        <v>509</v>
      </c>
      <c r="B102">
        <v>-4.4863906815034004E-3</v>
      </c>
      <c r="C102">
        <v>0.999382394200239</v>
      </c>
      <c r="D102" s="55">
        <v>6.17605799760676E-4</v>
      </c>
    </row>
    <row r="103" spans="1:6" x14ac:dyDescent="0.25">
      <c r="A103" t="s">
        <v>510</v>
      </c>
      <c r="B103">
        <v>-4.7784970050354404E-3</v>
      </c>
      <c r="C103">
        <v>0.99999999900000003</v>
      </c>
      <c r="D103" s="55">
        <v>1.0000000000000001E-9</v>
      </c>
    </row>
    <row r="104" spans="1:6" x14ac:dyDescent="0.25">
      <c r="A104" t="s">
        <v>511</v>
      </c>
      <c r="B104">
        <v>-4.51276591395206E-3</v>
      </c>
      <c r="C104">
        <v>0.99861963924598596</v>
      </c>
      <c r="D104" s="55">
        <v>1.3803607540134801E-3</v>
      </c>
    </row>
    <row r="105" spans="1:6" x14ac:dyDescent="0.25">
      <c r="A105" t="s">
        <v>512</v>
      </c>
      <c r="B105">
        <v>-4.3191951001694002E-3</v>
      </c>
      <c r="C105">
        <v>0.99691822870789004</v>
      </c>
      <c r="D105" s="55">
        <v>3.0817712921102501E-3</v>
      </c>
    </row>
    <row r="106" spans="1:6" x14ac:dyDescent="0.25">
      <c r="A106" t="s">
        <v>513</v>
      </c>
      <c r="B106">
        <v>-3.4464966728093901E-3</v>
      </c>
      <c r="C106">
        <v>0.99420440448102099</v>
      </c>
      <c r="D106" s="55">
        <v>5.7955955189791198E-3</v>
      </c>
    </row>
    <row r="107" spans="1:6" x14ac:dyDescent="0.25">
      <c r="A107" t="s">
        <v>514</v>
      </c>
      <c r="B107">
        <v>-4.6293943225215904E-3</v>
      </c>
      <c r="C107">
        <v>0.99999999900000003</v>
      </c>
      <c r="D107" s="55">
        <v>1.0000000000000001E-9</v>
      </c>
    </row>
    <row r="108" spans="1:6" x14ac:dyDescent="0.25">
      <c r="A108" t="s">
        <v>515</v>
      </c>
      <c r="B108">
        <v>-4.7420873072225303E-3</v>
      </c>
      <c r="C108">
        <v>0.99999999900000003</v>
      </c>
      <c r="D108" s="55">
        <v>1.0000000000000001E-9</v>
      </c>
    </row>
    <row r="109" spans="1:6" x14ac:dyDescent="0.25">
      <c r="A109" t="s">
        <v>516</v>
      </c>
      <c r="B109">
        <v>-4.9194328464595002E-3</v>
      </c>
      <c r="C109">
        <v>0.99999999900000003</v>
      </c>
      <c r="D109" s="55">
        <v>1.0000000000000001E-9</v>
      </c>
    </row>
    <row r="110" spans="1:6" x14ac:dyDescent="0.25">
      <c r="A110" t="s">
        <v>517</v>
      </c>
      <c r="B110">
        <v>-4.52053872957397E-3</v>
      </c>
      <c r="C110">
        <v>0.99928588178477495</v>
      </c>
      <c r="D110" s="55">
        <v>7.1411821522476902E-4</v>
      </c>
    </row>
    <row r="111" spans="1:6" x14ac:dyDescent="0.25">
      <c r="A111" t="s">
        <v>518</v>
      </c>
      <c r="B111">
        <v>-4.0851881269957698E-3</v>
      </c>
      <c r="C111">
        <v>0.99881230511770702</v>
      </c>
      <c r="D111" s="55">
        <v>1.18769488229315E-3</v>
      </c>
      <c r="E111" s="56">
        <f>AVERAGE(D111:D129)</f>
        <v>0.13168853433981714</v>
      </c>
      <c r="F111" s="56">
        <v>0.13168853433981714</v>
      </c>
    </row>
    <row r="112" spans="1:6" x14ac:dyDescent="0.25">
      <c r="A112" t="s">
        <v>519</v>
      </c>
      <c r="B112">
        <v>-4.3043507725223501E-3</v>
      </c>
      <c r="C112">
        <v>0.99999999900000003</v>
      </c>
      <c r="D112" s="55">
        <v>1.0000000000000001E-9</v>
      </c>
    </row>
    <row r="113" spans="1:4" x14ac:dyDescent="0.25">
      <c r="A113" t="s">
        <v>520</v>
      </c>
      <c r="B113">
        <v>5.6625074118815802E-2</v>
      </c>
      <c r="C113">
        <v>0.70371790523226996</v>
      </c>
      <c r="D113" s="55">
        <v>0.29628209476772999</v>
      </c>
    </row>
    <row r="114" spans="1:4" x14ac:dyDescent="0.25">
      <c r="A114" t="s">
        <v>521</v>
      </c>
      <c r="B114">
        <v>-3.9990066360229498E-3</v>
      </c>
      <c r="C114">
        <v>0.99618107144559098</v>
      </c>
      <c r="D114" s="55">
        <v>3.8189285544089398E-3</v>
      </c>
    </row>
    <row r="115" spans="1:4" x14ac:dyDescent="0.25">
      <c r="A115" t="s">
        <v>522</v>
      </c>
      <c r="B115">
        <v>-3.9300880066514103E-3</v>
      </c>
      <c r="C115">
        <v>0.99648919425480398</v>
      </c>
      <c r="D115" s="55">
        <v>3.51080574519566E-3</v>
      </c>
    </row>
    <row r="116" spans="1:4" x14ac:dyDescent="0.25">
      <c r="A116" t="s">
        <v>523</v>
      </c>
      <c r="B116">
        <v>6.2660294486015899E-2</v>
      </c>
      <c r="C116">
        <v>0.68018432382710503</v>
      </c>
      <c r="D116" s="55">
        <v>0.31981567617289502</v>
      </c>
    </row>
    <row r="117" spans="1:4" x14ac:dyDescent="0.25">
      <c r="A117" t="s">
        <v>524</v>
      </c>
      <c r="B117">
        <v>4.5378099667435501E-2</v>
      </c>
      <c r="C117">
        <v>0.749254709703019</v>
      </c>
      <c r="D117" s="55">
        <v>0.250745290296981</v>
      </c>
    </row>
    <row r="118" spans="1:4" x14ac:dyDescent="0.25">
      <c r="A118" t="s">
        <v>525</v>
      </c>
      <c r="B118">
        <v>4.7760181658502703E-2</v>
      </c>
      <c r="C118">
        <v>0.74769514223466704</v>
      </c>
      <c r="D118" s="55">
        <v>0.25230485776533301</v>
      </c>
    </row>
    <row r="119" spans="1:4" x14ac:dyDescent="0.25">
      <c r="A119" t="s">
        <v>526</v>
      </c>
      <c r="B119">
        <v>4.5035699634988602E-2</v>
      </c>
      <c r="C119">
        <v>0.76046634403195401</v>
      </c>
      <c r="D119" s="55">
        <v>0.23953365596804599</v>
      </c>
    </row>
    <row r="120" spans="1:4" x14ac:dyDescent="0.25">
      <c r="A120" t="s">
        <v>527</v>
      </c>
      <c r="B120">
        <v>4.4040411794354903E-2</v>
      </c>
      <c r="C120">
        <v>0.76849637806946003</v>
      </c>
      <c r="D120" s="55">
        <v>0.23150362193054</v>
      </c>
    </row>
    <row r="121" spans="1:4" x14ac:dyDescent="0.25">
      <c r="A121" t="s">
        <v>528</v>
      </c>
      <c r="B121">
        <v>-4.1571175924665603E-3</v>
      </c>
      <c r="C121">
        <v>0.99999999900000003</v>
      </c>
      <c r="D121" s="55">
        <v>1.0000000000000001E-9</v>
      </c>
    </row>
    <row r="122" spans="1:4" x14ac:dyDescent="0.25">
      <c r="A122" t="s">
        <v>529</v>
      </c>
      <c r="B122">
        <v>5.5199114239819401E-2</v>
      </c>
      <c r="C122">
        <v>0.71619736202894202</v>
      </c>
      <c r="D122" s="55">
        <v>0.28380263797105698</v>
      </c>
    </row>
    <row r="123" spans="1:4" x14ac:dyDescent="0.25">
      <c r="A123" t="s">
        <v>530</v>
      </c>
      <c r="B123">
        <v>-3.3905355614790998E-3</v>
      </c>
      <c r="C123">
        <v>0.99266677290087801</v>
      </c>
      <c r="D123" s="55">
        <v>7.33322709912149E-3</v>
      </c>
    </row>
    <row r="124" spans="1:4" x14ac:dyDescent="0.25">
      <c r="A124" t="s">
        <v>531</v>
      </c>
      <c r="B124">
        <v>6.0059867596575202E-2</v>
      </c>
      <c r="C124">
        <v>0.69124284558535998</v>
      </c>
      <c r="D124" s="55">
        <v>0.30875715441464002</v>
      </c>
    </row>
    <row r="125" spans="1:4" x14ac:dyDescent="0.25">
      <c r="A125" t="s">
        <v>532</v>
      </c>
      <c r="B125">
        <v>-4.2439566746842001E-3</v>
      </c>
      <c r="C125">
        <v>0.99999999900000003</v>
      </c>
      <c r="D125" s="55">
        <v>1.0000000000000001E-9</v>
      </c>
    </row>
    <row r="126" spans="1:4" x14ac:dyDescent="0.25">
      <c r="A126" t="s">
        <v>533</v>
      </c>
      <c r="B126">
        <v>-4.2937344064610502E-3</v>
      </c>
      <c r="C126">
        <v>0.99999999900000003</v>
      </c>
      <c r="D126" s="55">
        <v>1.0000000000000001E-9</v>
      </c>
    </row>
    <row r="127" spans="1:4" x14ac:dyDescent="0.25">
      <c r="A127" t="s">
        <v>534</v>
      </c>
      <c r="B127">
        <v>5.8078966353558699E-2</v>
      </c>
      <c r="C127">
        <v>0.69901199207119002</v>
      </c>
      <c r="D127" s="55">
        <v>0.30098800792880898</v>
      </c>
    </row>
    <row r="128" spans="1:4" x14ac:dyDescent="0.25">
      <c r="A128" t="s">
        <v>535</v>
      </c>
      <c r="B128">
        <v>-4.3661807388848898E-3</v>
      </c>
      <c r="C128">
        <v>0.99999999900000003</v>
      </c>
      <c r="D128" s="55">
        <v>1.0000000000000001E-9</v>
      </c>
    </row>
    <row r="129" spans="1:6" x14ac:dyDescent="0.25">
      <c r="A129" t="s">
        <v>536</v>
      </c>
      <c r="B129">
        <v>-3.8294791222158401E-3</v>
      </c>
      <c r="C129">
        <v>0.99750150604052501</v>
      </c>
      <c r="D129" s="55">
        <v>2.4984939594750802E-3</v>
      </c>
    </row>
    <row r="130" spans="1:6" x14ac:dyDescent="0.25">
      <c r="A130" t="s">
        <v>537</v>
      </c>
      <c r="B130">
        <v>-4.2849104822563402E-3</v>
      </c>
      <c r="C130">
        <v>0.99916148236022295</v>
      </c>
      <c r="D130" s="55">
        <v>8.3851763977672595E-4</v>
      </c>
      <c r="E130" s="56">
        <f>AVERAGE(D130:D142)</f>
        <v>1.2633193925146335E-2</v>
      </c>
      <c r="F130" s="56">
        <v>1.2633193925146335E-2</v>
      </c>
    </row>
    <row r="131" spans="1:6" x14ac:dyDescent="0.25">
      <c r="A131" t="s">
        <v>538</v>
      </c>
      <c r="B131">
        <v>1.01863689727083E-3</v>
      </c>
      <c r="C131">
        <v>0.97422071851666803</v>
      </c>
      <c r="D131" s="55">
        <v>2.5779281483331602E-2</v>
      </c>
    </row>
    <row r="132" spans="1:6" x14ac:dyDescent="0.25">
      <c r="A132" t="s">
        <v>539</v>
      </c>
      <c r="B132">
        <v>-4.9100075603535596E-3</v>
      </c>
      <c r="C132">
        <v>0.99999999900000003</v>
      </c>
      <c r="D132" s="55">
        <v>1.0000000000000001E-9</v>
      </c>
    </row>
    <row r="133" spans="1:6" x14ac:dyDescent="0.25">
      <c r="A133" t="s">
        <v>540</v>
      </c>
      <c r="B133">
        <v>-4.38305520454744E-3</v>
      </c>
      <c r="C133">
        <v>0.99999999900000003</v>
      </c>
      <c r="D133" s="55">
        <v>1.0000000000000001E-9</v>
      </c>
    </row>
    <row r="134" spans="1:6" x14ac:dyDescent="0.25">
      <c r="A134" t="s">
        <v>541</v>
      </c>
      <c r="B134">
        <v>2.5233439160979702E-2</v>
      </c>
      <c r="C134">
        <v>0.86240505613561802</v>
      </c>
      <c r="D134" s="55">
        <v>0.13759494386438201</v>
      </c>
    </row>
    <row r="135" spans="1:6" x14ac:dyDescent="0.25">
      <c r="A135" t="s">
        <v>542</v>
      </c>
      <c r="B135">
        <v>-4.2864675585766497E-3</v>
      </c>
      <c r="C135">
        <v>0.999981230960588</v>
      </c>
      <c r="D135" s="55">
        <v>1.8769039412017699E-5</v>
      </c>
    </row>
    <row r="136" spans="1:6" x14ac:dyDescent="0.25">
      <c r="A136" t="s">
        <v>543</v>
      </c>
      <c r="B136">
        <v>-4.0544156972245303E-3</v>
      </c>
      <c r="C136">
        <v>0.99999999900000003</v>
      </c>
      <c r="D136" s="55">
        <v>1.0000000000000001E-9</v>
      </c>
    </row>
    <row r="137" spans="1:6" x14ac:dyDescent="0.25">
      <c r="A137" t="s">
        <v>544</v>
      </c>
      <c r="B137">
        <v>-4.7934620616127896E-3</v>
      </c>
      <c r="C137">
        <v>0.99999999900000003</v>
      </c>
      <c r="D137" s="55">
        <v>1.0000000000000001E-9</v>
      </c>
    </row>
    <row r="138" spans="1:6" x14ac:dyDescent="0.25">
      <c r="A138" t="s">
        <v>545</v>
      </c>
      <c r="B138">
        <v>-4.7529485327727199E-3</v>
      </c>
      <c r="C138">
        <v>0.99999999900000003</v>
      </c>
      <c r="D138" s="55">
        <v>1.0000000000000001E-9</v>
      </c>
    </row>
    <row r="139" spans="1:6" x14ac:dyDescent="0.25">
      <c r="A139" t="s">
        <v>546</v>
      </c>
      <c r="B139">
        <v>-4.7694041161325303E-3</v>
      </c>
      <c r="C139">
        <v>0.99999999900000003</v>
      </c>
      <c r="D139" s="55">
        <v>1.0000000000000001E-9</v>
      </c>
    </row>
    <row r="140" spans="1:6" x14ac:dyDescent="0.25">
      <c r="A140" t="s">
        <v>547</v>
      </c>
      <c r="B140">
        <v>-4.7253308034668302E-3</v>
      </c>
      <c r="C140">
        <v>0.99999999900000003</v>
      </c>
      <c r="D140" s="55">
        <v>1.0000000000000001E-9</v>
      </c>
    </row>
    <row r="141" spans="1:6" x14ac:dyDescent="0.25">
      <c r="A141" t="s">
        <v>548</v>
      </c>
      <c r="B141">
        <v>-4.8432056669984102E-3</v>
      </c>
      <c r="C141">
        <v>0.99999999900000003</v>
      </c>
      <c r="D141" s="55">
        <v>1.0000000000000001E-9</v>
      </c>
    </row>
    <row r="142" spans="1:6" x14ac:dyDescent="0.25">
      <c r="A142" t="s">
        <v>549</v>
      </c>
      <c r="B142">
        <v>-4.9208800777166004E-3</v>
      </c>
      <c r="C142">
        <v>0.99999999900000003</v>
      </c>
      <c r="D142" s="55">
        <v>1.0000000000000001E-9</v>
      </c>
    </row>
    <row r="143" spans="1:6" x14ac:dyDescent="0.25">
      <c r="A143" t="s">
        <v>550</v>
      </c>
      <c r="B143">
        <v>-4.4831853252134497E-3</v>
      </c>
      <c r="C143">
        <v>0.99999999900000003</v>
      </c>
      <c r="D143" s="55">
        <v>1.0000000000000001E-9</v>
      </c>
      <c r="E143" s="56">
        <f>AVERAGE(D143:D162)</f>
        <v>6.5140704163820764E-4</v>
      </c>
      <c r="F143" s="56">
        <v>6.5140704163820764E-4</v>
      </c>
    </row>
    <row r="144" spans="1:6" x14ac:dyDescent="0.25">
      <c r="A144" t="s">
        <v>551</v>
      </c>
      <c r="B144">
        <v>-4.7158644477409599E-3</v>
      </c>
      <c r="C144">
        <v>0.99999999900000003</v>
      </c>
      <c r="D144" s="55">
        <v>1.0000000000000001E-9</v>
      </c>
    </row>
    <row r="145" spans="1:4" x14ac:dyDescent="0.25">
      <c r="A145" t="s">
        <v>552</v>
      </c>
      <c r="B145">
        <v>-3.41989365531053E-3</v>
      </c>
      <c r="C145">
        <v>0.99374141078348699</v>
      </c>
      <c r="D145" s="55">
        <v>6.2585892165127697E-3</v>
      </c>
    </row>
    <row r="146" spans="1:4" x14ac:dyDescent="0.25">
      <c r="A146" t="s">
        <v>553</v>
      </c>
      <c r="B146">
        <v>-4.5472978190004096E-3</v>
      </c>
      <c r="C146">
        <v>0.99999999900000003</v>
      </c>
      <c r="D146" s="55">
        <v>1.0000000000000001E-9</v>
      </c>
    </row>
    <row r="147" spans="1:4" x14ac:dyDescent="0.25">
      <c r="A147" t="s">
        <v>554</v>
      </c>
      <c r="B147">
        <v>-4.8947135212425398E-3</v>
      </c>
      <c r="C147">
        <v>0.99999999900000003</v>
      </c>
      <c r="D147" s="55">
        <v>1.0000000000000001E-9</v>
      </c>
    </row>
    <row r="148" spans="1:4" x14ac:dyDescent="0.25">
      <c r="A148" t="s">
        <v>555</v>
      </c>
      <c r="B148">
        <v>-4.87659156516905E-3</v>
      </c>
      <c r="C148">
        <v>0.99999999900000003</v>
      </c>
      <c r="D148" s="55">
        <v>1.0000000000000001E-9</v>
      </c>
    </row>
    <row r="149" spans="1:4" x14ac:dyDescent="0.25">
      <c r="A149" t="s">
        <v>556</v>
      </c>
      <c r="B149">
        <v>-4.8494672378928197E-3</v>
      </c>
      <c r="C149">
        <v>0.99999999900000003</v>
      </c>
      <c r="D149" s="55">
        <v>1.0000000000000001E-9</v>
      </c>
    </row>
    <row r="150" spans="1:4" x14ac:dyDescent="0.25">
      <c r="A150" t="s">
        <v>557</v>
      </c>
      <c r="B150">
        <v>-5.0904329942181199E-3</v>
      </c>
      <c r="C150">
        <v>0.99999999900000003</v>
      </c>
      <c r="D150" s="55">
        <v>1.0000000000000001E-9</v>
      </c>
    </row>
    <row r="151" spans="1:4" x14ac:dyDescent="0.25">
      <c r="A151" t="s">
        <v>558</v>
      </c>
      <c r="B151">
        <v>-4.6736820335753103E-3</v>
      </c>
      <c r="C151">
        <v>0.99999999900000003</v>
      </c>
      <c r="D151" s="55">
        <v>1.0000000000000001E-9</v>
      </c>
    </row>
    <row r="152" spans="1:4" x14ac:dyDescent="0.25">
      <c r="A152" t="s">
        <v>559</v>
      </c>
      <c r="B152">
        <v>-3.62895049301331E-3</v>
      </c>
      <c r="C152">
        <v>0.99553889118084105</v>
      </c>
      <c r="D152" s="55">
        <v>4.4611088191593498E-3</v>
      </c>
    </row>
    <row r="153" spans="1:4" x14ac:dyDescent="0.25">
      <c r="A153" t="s">
        <v>560</v>
      </c>
      <c r="B153">
        <v>-4.7224992495534003E-3</v>
      </c>
      <c r="C153">
        <v>0.99999999900000003</v>
      </c>
      <c r="D153" s="55">
        <v>1.0000000000000001E-9</v>
      </c>
    </row>
    <row r="154" spans="1:4" x14ac:dyDescent="0.25">
      <c r="A154" t="s">
        <v>561</v>
      </c>
      <c r="B154">
        <v>-4.5179181044636297E-3</v>
      </c>
      <c r="C154">
        <v>0.99999999900000003</v>
      </c>
      <c r="D154" s="55">
        <v>1.0000000000000001E-9</v>
      </c>
    </row>
    <row r="155" spans="1:4" x14ac:dyDescent="0.25">
      <c r="A155" t="s">
        <v>562</v>
      </c>
      <c r="B155">
        <v>-4.7130691806395401E-3</v>
      </c>
      <c r="C155">
        <v>0.99999999900000003</v>
      </c>
      <c r="D155" s="55">
        <v>1.0000000000000001E-9</v>
      </c>
    </row>
    <row r="156" spans="1:4" x14ac:dyDescent="0.25">
      <c r="A156" t="s">
        <v>563</v>
      </c>
      <c r="B156">
        <v>-4.7269503033063104E-3</v>
      </c>
      <c r="C156">
        <v>0.99999999900000003</v>
      </c>
      <c r="D156" s="55">
        <v>1.0000000000000001E-9</v>
      </c>
    </row>
    <row r="157" spans="1:4" x14ac:dyDescent="0.25">
      <c r="A157" t="s">
        <v>564</v>
      </c>
      <c r="B157">
        <v>-4.7939435550468099E-3</v>
      </c>
      <c r="C157">
        <v>0.99999999900000003</v>
      </c>
      <c r="D157" s="55">
        <v>1.0000000000000001E-9</v>
      </c>
    </row>
    <row r="158" spans="1:4" x14ac:dyDescent="0.25">
      <c r="A158" t="s">
        <v>565</v>
      </c>
      <c r="B158">
        <v>-4.5578015232058504E-3</v>
      </c>
      <c r="C158">
        <v>0.99999999900000003</v>
      </c>
      <c r="D158" s="55">
        <v>1.0000000000000001E-9</v>
      </c>
    </row>
    <row r="159" spans="1:4" x14ac:dyDescent="0.25">
      <c r="A159" t="s">
        <v>566</v>
      </c>
      <c r="B159">
        <v>-4.4199043652321203E-3</v>
      </c>
      <c r="C159">
        <v>0.99922692825221904</v>
      </c>
      <c r="D159" s="55">
        <v>7.7307174778110002E-4</v>
      </c>
    </row>
    <row r="160" spans="1:4" x14ac:dyDescent="0.25">
      <c r="A160" t="s">
        <v>567</v>
      </c>
      <c r="B160">
        <v>-4.0803168068807702E-3</v>
      </c>
      <c r="C160">
        <v>0.99919106488413501</v>
      </c>
      <c r="D160" s="55">
        <v>8.0893511586521097E-4</v>
      </c>
    </row>
    <row r="161" spans="1:6" x14ac:dyDescent="0.25">
      <c r="A161" t="s">
        <v>568</v>
      </c>
      <c r="B161">
        <v>-4.0584655444637499E-3</v>
      </c>
      <c r="C161">
        <v>0.99999999900000003</v>
      </c>
      <c r="D161" s="55">
        <v>1.0000000000000001E-9</v>
      </c>
    </row>
    <row r="162" spans="1:6" x14ac:dyDescent="0.25">
      <c r="A162" t="s">
        <v>569</v>
      </c>
      <c r="B162">
        <v>-4.2713265599433996E-3</v>
      </c>
      <c r="C162">
        <v>0.99927357906655401</v>
      </c>
      <c r="D162" s="55">
        <v>7.2642093344572499E-4</v>
      </c>
    </row>
    <row r="163" spans="1:6" x14ac:dyDescent="0.25">
      <c r="A163" t="s">
        <v>570</v>
      </c>
      <c r="B163">
        <v>-4.4932956984675499E-3</v>
      </c>
      <c r="C163">
        <v>0.99999999900000003</v>
      </c>
      <c r="D163" s="55">
        <v>1.0000000000000001E-9</v>
      </c>
    </row>
    <row r="164" spans="1:6" x14ac:dyDescent="0.25">
      <c r="A164" t="s">
        <v>571</v>
      </c>
      <c r="B164">
        <v>-3.85514027006716E-3</v>
      </c>
      <c r="C164">
        <v>0.99579867763709495</v>
      </c>
      <c r="D164" s="55">
        <v>4.2013223629047899E-3</v>
      </c>
      <c r="E164" s="56">
        <f>AVERAGE(D164:D176)</f>
        <v>2.1297512342090441E-3</v>
      </c>
      <c r="F164" s="56">
        <v>2.1297512342090441E-3</v>
      </c>
    </row>
    <row r="165" spans="1:6" x14ac:dyDescent="0.25">
      <c r="A165" t="s">
        <v>572</v>
      </c>
      <c r="B165">
        <v>-4.2603711035693803E-3</v>
      </c>
      <c r="C165">
        <v>0.99800657465097597</v>
      </c>
      <c r="D165" s="55">
        <v>1.99342534902362E-3</v>
      </c>
    </row>
    <row r="166" spans="1:6" x14ac:dyDescent="0.25">
      <c r="A166" t="s">
        <v>573</v>
      </c>
      <c r="B166">
        <v>-3.2328520892683202E-3</v>
      </c>
      <c r="C166">
        <v>0.99185397544474596</v>
      </c>
      <c r="D166" s="55">
        <v>8.14602455525394E-3</v>
      </c>
    </row>
    <row r="167" spans="1:6" x14ac:dyDescent="0.25">
      <c r="A167" t="s">
        <v>574</v>
      </c>
      <c r="B167">
        <v>-3.3344891972977501E-3</v>
      </c>
      <c r="C167">
        <v>0.99372638501475696</v>
      </c>
      <c r="D167" s="55">
        <v>6.2736149852427999E-3</v>
      </c>
    </row>
    <row r="168" spans="1:6" x14ac:dyDescent="0.25">
      <c r="A168" t="s">
        <v>575</v>
      </c>
      <c r="B168">
        <v>-4.2978127585596498E-3</v>
      </c>
      <c r="C168">
        <v>0.99786659270651901</v>
      </c>
      <c r="D168" s="55">
        <v>2.1334072934806E-3</v>
      </c>
    </row>
    <row r="169" spans="1:6" x14ac:dyDescent="0.25">
      <c r="A169" t="s">
        <v>576</v>
      </c>
      <c r="B169">
        <v>-4.89609709374564E-3</v>
      </c>
      <c r="C169">
        <v>0.99999999900000003</v>
      </c>
      <c r="D169" s="55">
        <v>1.0000000000000001E-9</v>
      </c>
    </row>
    <row r="170" spans="1:6" x14ac:dyDescent="0.25">
      <c r="A170" t="s">
        <v>577</v>
      </c>
      <c r="B170">
        <v>-4.5212082318769903E-3</v>
      </c>
      <c r="C170">
        <v>0.99999999900000003</v>
      </c>
      <c r="D170" s="55">
        <v>1.0000000000000001E-9</v>
      </c>
    </row>
    <row r="171" spans="1:6" x14ac:dyDescent="0.25">
      <c r="A171" t="s">
        <v>578</v>
      </c>
      <c r="B171">
        <v>-4.7928282028471599E-3</v>
      </c>
      <c r="C171">
        <v>0.99999999900000003</v>
      </c>
      <c r="D171" s="55">
        <v>1.0000000000000001E-9</v>
      </c>
    </row>
    <row r="172" spans="1:6" x14ac:dyDescent="0.25">
      <c r="A172" t="s">
        <v>579</v>
      </c>
      <c r="B172">
        <v>-4.10883796297065E-3</v>
      </c>
      <c r="C172">
        <v>0.99820464011759702</v>
      </c>
      <c r="D172" s="55">
        <v>1.79535988240323E-3</v>
      </c>
    </row>
    <row r="173" spans="1:6" x14ac:dyDescent="0.25">
      <c r="A173" t="s">
        <v>580</v>
      </c>
      <c r="B173">
        <v>-4.58635767672411E-3</v>
      </c>
      <c r="C173">
        <v>0.99999999900000003</v>
      </c>
      <c r="D173" s="55">
        <v>1.0000000000000001E-9</v>
      </c>
    </row>
    <row r="174" spans="1:6" x14ac:dyDescent="0.25">
      <c r="A174" t="s">
        <v>581</v>
      </c>
      <c r="B174">
        <v>-4.1531136210762104E-3</v>
      </c>
      <c r="C174">
        <v>0.99813323264067599</v>
      </c>
      <c r="D174" s="55">
        <v>1.86676735932368E-3</v>
      </c>
    </row>
    <row r="175" spans="1:6" x14ac:dyDescent="0.25">
      <c r="A175" t="s">
        <v>582</v>
      </c>
      <c r="B175">
        <v>-4.6382477767232698E-3</v>
      </c>
      <c r="C175">
        <v>0.99999999900000003</v>
      </c>
      <c r="D175" s="55">
        <v>1.0000000000000001E-9</v>
      </c>
    </row>
    <row r="176" spans="1:6" x14ac:dyDescent="0.25">
      <c r="A176" t="s">
        <v>583</v>
      </c>
      <c r="B176">
        <v>-4.2381216900599797E-3</v>
      </c>
      <c r="C176">
        <v>0.99872316074291501</v>
      </c>
      <c r="D176" s="55">
        <v>1.2768392570849101E-3</v>
      </c>
    </row>
    <row r="177" spans="1:6" x14ac:dyDescent="0.25">
      <c r="A177" t="s">
        <v>584</v>
      </c>
      <c r="B177">
        <v>-4.2136606246019198E-3</v>
      </c>
      <c r="C177">
        <v>0.99904908304375195</v>
      </c>
      <c r="D177" s="55">
        <v>9.50916956248186E-4</v>
      </c>
      <c r="E177" s="56">
        <f>AVERAGE(D177:D194)</f>
        <v>7.929084063889076E-4</v>
      </c>
      <c r="F177" s="56">
        <v>7.929084063889076E-4</v>
      </c>
    </row>
    <row r="178" spans="1:6" x14ac:dyDescent="0.25">
      <c r="A178" t="s">
        <v>585</v>
      </c>
      <c r="B178">
        <v>-3.7613828870691202E-3</v>
      </c>
      <c r="C178">
        <v>0.99642754276830303</v>
      </c>
      <c r="D178" s="55">
        <v>3.5724572316971999E-3</v>
      </c>
    </row>
    <row r="179" spans="1:6" x14ac:dyDescent="0.25">
      <c r="A179" t="s">
        <v>586</v>
      </c>
      <c r="B179">
        <v>-4.6347317341178503E-3</v>
      </c>
      <c r="C179">
        <v>0.99999999900000003</v>
      </c>
      <c r="D179" s="55">
        <v>1.0000000000000001E-9</v>
      </c>
    </row>
    <row r="180" spans="1:6" x14ac:dyDescent="0.25">
      <c r="A180" t="s">
        <v>587</v>
      </c>
      <c r="B180">
        <v>-4.6696885759893699E-3</v>
      </c>
      <c r="C180">
        <v>0.99999999900000003</v>
      </c>
      <c r="D180" s="55">
        <v>1.0000000000000001E-9</v>
      </c>
    </row>
    <row r="181" spans="1:6" x14ac:dyDescent="0.25">
      <c r="A181" t="s">
        <v>588</v>
      </c>
      <c r="B181">
        <v>-4.6389575237060898E-3</v>
      </c>
      <c r="C181">
        <v>0.99999999900000003</v>
      </c>
      <c r="D181" s="55">
        <v>1.0000000000000001E-9</v>
      </c>
    </row>
    <row r="182" spans="1:6" x14ac:dyDescent="0.25">
      <c r="A182" t="s">
        <v>589</v>
      </c>
      <c r="B182">
        <v>-4.3048380039360798E-3</v>
      </c>
      <c r="C182">
        <v>0.99929283686993298</v>
      </c>
      <c r="D182" s="55">
        <v>7.0716313006771898E-4</v>
      </c>
    </row>
    <row r="183" spans="1:6" x14ac:dyDescent="0.25">
      <c r="A183" t="s">
        <v>590</v>
      </c>
      <c r="B183">
        <v>-4.5620083921095499E-3</v>
      </c>
      <c r="C183">
        <v>0.99999999900000003</v>
      </c>
      <c r="D183" s="55">
        <v>1.0000000000000001E-9</v>
      </c>
    </row>
    <row r="184" spans="1:6" x14ac:dyDescent="0.25">
      <c r="A184" t="s">
        <v>591</v>
      </c>
      <c r="B184">
        <v>-4.7496618335329203E-3</v>
      </c>
      <c r="C184">
        <v>0.99999999900000003</v>
      </c>
      <c r="D184" s="55">
        <v>1.0000000000000001E-9</v>
      </c>
    </row>
    <row r="185" spans="1:6" x14ac:dyDescent="0.25">
      <c r="A185" t="s">
        <v>592</v>
      </c>
      <c r="B185">
        <v>-4.6705398840111703E-3</v>
      </c>
      <c r="C185">
        <v>0.99999999900000003</v>
      </c>
      <c r="D185" s="55">
        <v>1.0000000000000001E-9</v>
      </c>
    </row>
    <row r="186" spans="1:6" x14ac:dyDescent="0.25">
      <c r="A186" t="s">
        <v>593</v>
      </c>
      <c r="B186">
        <v>-4.6825244976828502E-3</v>
      </c>
      <c r="C186">
        <v>0.99999999900000003</v>
      </c>
      <c r="D186" s="55">
        <v>1.0000000000000001E-9</v>
      </c>
    </row>
    <row r="187" spans="1:6" x14ac:dyDescent="0.25">
      <c r="A187" t="s">
        <v>594</v>
      </c>
      <c r="B187">
        <v>-4.8018324419822796E-3</v>
      </c>
      <c r="C187">
        <v>0.99999999900000003</v>
      </c>
      <c r="D187" s="55">
        <v>1.0000000000000001E-9</v>
      </c>
    </row>
    <row r="188" spans="1:6" x14ac:dyDescent="0.25">
      <c r="A188" t="s">
        <v>595</v>
      </c>
      <c r="B188">
        <v>-3.9801417884124399E-3</v>
      </c>
      <c r="C188">
        <v>0.99975194365073305</v>
      </c>
      <c r="D188" s="55">
        <v>2.4805634926624301E-4</v>
      </c>
    </row>
    <row r="189" spans="1:6" x14ac:dyDescent="0.25">
      <c r="A189" t="s">
        <v>596</v>
      </c>
      <c r="B189">
        <v>-4.4662744023255098E-3</v>
      </c>
      <c r="C189">
        <v>0.99871497051490599</v>
      </c>
      <c r="D189" s="55">
        <v>1.28502948509371E-3</v>
      </c>
    </row>
    <row r="190" spans="1:6" x14ac:dyDescent="0.25">
      <c r="A190" t="s">
        <v>597</v>
      </c>
      <c r="B190">
        <v>-3.48398238744868E-3</v>
      </c>
      <c r="C190">
        <v>0.99616594265441605</v>
      </c>
      <c r="D190" s="55">
        <v>3.8340573455843E-3</v>
      </c>
    </row>
    <row r="191" spans="1:6" x14ac:dyDescent="0.25">
      <c r="A191" t="s">
        <v>598</v>
      </c>
      <c r="B191">
        <v>-4.2993414316489804E-3</v>
      </c>
      <c r="C191">
        <v>0.99844862423778802</v>
      </c>
      <c r="D191" s="55">
        <v>1.5513757622114799E-3</v>
      </c>
    </row>
    <row r="192" spans="1:6" x14ac:dyDescent="0.25">
      <c r="A192" t="s">
        <v>599</v>
      </c>
      <c r="B192">
        <v>-4.3189073631280297E-3</v>
      </c>
      <c r="C192">
        <v>0.99999999900000003</v>
      </c>
      <c r="D192" s="55">
        <v>1.0000000000000001E-9</v>
      </c>
    </row>
    <row r="193" spans="1:6" x14ac:dyDescent="0.25">
      <c r="A193" t="s">
        <v>600</v>
      </c>
      <c r="B193">
        <v>-4.4014357044252599E-3</v>
      </c>
      <c r="C193">
        <v>0.99904144067076395</v>
      </c>
      <c r="D193" s="55">
        <v>9.5855932923620698E-4</v>
      </c>
    </row>
    <row r="194" spans="1:6" x14ac:dyDescent="0.25">
      <c r="A194" t="s">
        <v>601</v>
      </c>
      <c r="B194">
        <v>-4.4469047859250497E-3</v>
      </c>
      <c r="C194">
        <v>0.99883527327440502</v>
      </c>
      <c r="D194" s="55">
        <v>1.1647267255952901E-3</v>
      </c>
    </row>
    <row r="195" spans="1:6" x14ac:dyDescent="0.25">
      <c r="A195" t="s">
        <v>602</v>
      </c>
      <c r="B195">
        <v>-2.7859770083715099E-3</v>
      </c>
      <c r="C195">
        <v>0.99160787816950902</v>
      </c>
      <c r="D195" s="55">
        <v>8.3921218304904895E-3</v>
      </c>
      <c r="E195" s="56">
        <f>AVERAGE(D195:D207)</f>
        <v>1.7941821871133034E-3</v>
      </c>
      <c r="F195" s="56">
        <v>1.7941821871133034E-3</v>
      </c>
    </row>
    <row r="196" spans="1:6" x14ac:dyDescent="0.25">
      <c r="A196" t="s">
        <v>603</v>
      </c>
      <c r="B196">
        <v>-3.9303972042013698E-3</v>
      </c>
      <c r="C196">
        <v>0.99668502995355701</v>
      </c>
      <c r="D196" s="55">
        <v>3.31497004644337E-3</v>
      </c>
    </row>
    <row r="197" spans="1:6" x14ac:dyDescent="0.25">
      <c r="A197" t="s">
        <v>604</v>
      </c>
      <c r="B197">
        <v>-4.5185689600889499E-3</v>
      </c>
      <c r="C197">
        <v>0.99875498221987202</v>
      </c>
      <c r="D197" s="55">
        <v>1.24501778012847E-3</v>
      </c>
    </row>
    <row r="198" spans="1:6" x14ac:dyDescent="0.25">
      <c r="A198" t="s">
        <v>605</v>
      </c>
      <c r="B198">
        <v>-4.2497721174168503E-3</v>
      </c>
      <c r="C198">
        <v>0.99749953024440896</v>
      </c>
      <c r="D198" s="55">
        <v>2.5004697555907601E-3</v>
      </c>
    </row>
    <row r="199" spans="1:6" x14ac:dyDescent="0.25">
      <c r="A199" t="s">
        <v>606</v>
      </c>
      <c r="B199">
        <v>-4.1649539572148698E-3</v>
      </c>
      <c r="C199">
        <v>0.99771804762221294</v>
      </c>
      <c r="D199" s="55">
        <v>2.2819523777873299E-3</v>
      </c>
    </row>
    <row r="200" spans="1:6" x14ac:dyDescent="0.25">
      <c r="A200" t="s">
        <v>607</v>
      </c>
      <c r="B200">
        <v>-4.4545448969982001E-3</v>
      </c>
      <c r="C200">
        <v>0.99999999900000003</v>
      </c>
      <c r="D200" s="55">
        <v>1.0000000000000001E-9</v>
      </c>
    </row>
    <row r="201" spans="1:6" x14ac:dyDescent="0.25">
      <c r="A201" t="s">
        <v>608</v>
      </c>
      <c r="B201">
        <v>-4.7543335133866001E-3</v>
      </c>
      <c r="C201">
        <v>0.99999999900000003</v>
      </c>
      <c r="D201" s="55">
        <v>1.0000000000000001E-9</v>
      </c>
    </row>
    <row r="202" spans="1:6" x14ac:dyDescent="0.25">
      <c r="A202" t="s">
        <v>609</v>
      </c>
      <c r="B202">
        <v>-4.64110875639113E-3</v>
      </c>
      <c r="C202">
        <v>0.99999999900000003</v>
      </c>
      <c r="D202" s="55">
        <v>1.0000000000000001E-9</v>
      </c>
    </row>
    <row r="203" spans="1:6" x14ac:dyDescent="0.25">
      <c r="A203" t="s">
        <v>610</v>
      </c>
      <c r="B203">
        <v>-4.5516612231812402E-3</v>
      </c>
      <c r="C203">
        <v>0.99999999900000003</v>
      </c>
      <c r="D203" s="55">
        <v>1.0000000000000001E-9</v>
      </c>
    </row>
    <row r="204" spans="1:6" x14ac:dyDescent="0.25">
      <c r="A204" t="s">
        <v>611</v>
      </c>
      <c r="B204">
        <v>-4.4521305858694904E-3</v>
      </c>
      <c r="C204">
        <v>0.99999999900000003</v>
      </c>
      <c r="D204" s="55">
        <v>1.0000000000000001E-9</v>
      </c>
    </row>
    <row r="205" spans="1:6" x14ac:dyDescent="0.25">
      <c r="A205" t="s">
        <v>612</v>
      </c>
      <c r="B205">
        <v>-4.1967875697574396E-3</v>
      </c>
      <c r="C205">
        <v>0.99857938736652496</v>
      </c>
      <c r="D205" s="55">
        <v>1.4206126334745501E-3</v>
      </c>
    </row>
    <row r="206" spans="1:6" x14ac:dyDescent="0.25">
      <c r="A206" t="s">
        <v>613</v>
      </c>
      <c r="B206">
        <v>-3.8544383300686898E-3</v>
      </c>
      <c r="C206">
        <v>0.99583078199144204</v>
      </c>
      <c r="D206" s="55">
        <v>4.1692180085579804E-3</v>
      </c>
    </row>
    <row r="207" spans="1:6" x14ac:dyDescent="0.25">
      <c r="A207" t="s">
        <v>614</v>
      </c>
      <c r="B207">
        <v>-4.5435269074242304E-3</v>
      </c>
      <c r="C207">
        <v>0.99999999900000003</v>
      </c>
      <c r="D207" s="55">
        <v>1.0000000000000001E-9</v>
      </c>
    </row>
    <row r="208" spans="1:6" x14ac:dyDescent="0.25">
      <c r="A208" t="s">
        <v>615</v>
      </c>
      <c r="B208">
        <v>-3.28748015937786E-3</v>
      </c>
      <c r="C208">
        <v>0.994481305178186</v>
      </c>
      <c r="D208" s="55">
        <v>5.5186948218140302E-3</v>
      </c>
      <c r="E208" s="56">
        <f>AVERAGE(D208:D223)</f>
        <v>2.1345869106021063E-3</v>
      </c>
      <c r="F208" s="56">
        <v>2.1345869106021063E-3</v>
      </c>
    </row>
    <row r="209" spans="1:6" x14ac:dyDescent="0.25">
      <c r="A209" t="s">
        <v>616</v>
      </c>
      <c r="B209">
        <v>-4.18369379814765E-3</v>
      </c>
      <c r="C209">
        <v>0.99745042033314302</v>
      </c>
      <c r="D209" s="55">
        <v>2.5495796668573299E-3</v>
      </c>
    </row>
    <row r="210" spans="1:6" x14ac:dyDescent="0.25">
      <c r="A210" t="s">
        <v>617</v>
      </c>
      <c r="B210">
        <v>-3.5279739760670399E-3</v>
      </c>
      <c r="C210">
        <v>0.99427119593826696</v>
      </c>
      <c r="D210" s="55">
        <v>5.7288040617325502E-3</v>
      </c>
    </row>
    <row r="211" spans="1:6" x14ac:dyDescent="0.25">
      <c r="A211" t="s">
        <v>618</v>
      </c>
      <c r="B211">
        <v>-2.8140400543910401E-3</v>
      </c>
      <c r="C211">
        <v>0.99289240542060397</v>
      </c>
      <c r="D211" s="55">
        <v>7.1075945793956296E-3</v>
      </c>
    </row>
    <row r="212" spans="1:6" x14ac:dyDescent="0.25">
      <c r="A212" t="s">
        <v>619</v>
      </c>
      <c r="B212">
        <v>-1.7266523753616701E-3</v>
      </c>
      <c r="C212">
        <v>0.98772035049430096</v>
      </c>
      <c r="D212" s="55">
        <v>1.22796495056993E-2</v>
      </c>
    </row>
    <row r="213" spans="1:6" x14ac:dyDescent="0.25">
      <c r="A213" t="s">
        <v>620</v>
      </c>
      <c r="B213">
        <v>-4.5938419282895498E-3</v>
      </c>
      <c r="C213">
        <v>0.99903255682866299</v>
      </c>
      <c r="D213" s="55">
        <v>9.6744317133718697E-4</v>
      </c>
    </row>
    <row r="214" spans="1:6" x14ac:dyDescent="0.25">
      <c r="A214" t="s">
        <v>621</v>
      </c>
      <c r="B214">
        <v>-4.88199681140262E-3</v>
      </c>
      <c r="C214">
        <v>0.99999999900000003</v>
      </c>
      <c r="D214" s="55">
        <v>1.0000000000000001E-9</v>
      </c>
    </row>
    <row r="215" spans="1:6" x14ac:dyDescent="0.25">
      <c r="A215" t="s">
        <v>622</v>
      </c>
      <c r="B215">
        <v>-4.8596552171402997E-3</v>
      </c>
      <c r="C215">
        <v>0.99999999900000003</v>
      </c>
      <c r="D215" s="55">
        <v>1.0000000000000001E-9</v>
      </c>
    </row>
    <row r="216" spans="1:6" x14ac:dyDescent="0.25">
      <c r="A216" t="s">
        <v>623</v>
      </c>
      <c r="B216">
        <v>-4.7911639394960202E-3</v>
      </c>
      <c r="C216">
        <v>0.99999999900000003</v>
      </c>
      <c r="D216" s="55">
        <v>1.0000000000000001E-9</v>
      </c>
    </row>
    <row r="217" spans="1:6" x14ac:dyDescent="0.25">
      <c r="A217" t="s">
        <v>624</v>
      </c>
      <c r="B217">
        <v>-4.5350358777144703E-3</v>
      </c>
      <c r="C217">
        <v>0.99999999900000003</v>
      </c>
      <c r="D217" s="55">
        <v>1.0000000000000001E-9</v>
      </c>
    </row>
    <row r="218" spans="1:6" x14ac:dyDescent="0.25">
      <c r="A218" t="s">
        <v>625</v>
      </c>
      <c r="B218">
        <v>-4.49777850642572E-3</v>
      </c>
      <c r="C218">
        <v>0.99999999900000003</v>
      </c>
      <c r="D218" s="55">
        <v>1.0000000000000001E-9</v>
      </c>
    </row>
    <row r="219" spans="1:6" x14ac:dyDescent="0.25">
      <c r="A219" t="s">
        <v>626</v>
      </c>
      <c r="B219">
        <v>-4.8234108649256799E-3</v>
      </c>
      <c r="C219">
        <v>0.99999999900000003</v>
      </c>
      <c r="D219" s="55">
        <v>1.0000000000000001E-9</v>
      </c>
    </row>
    <row r="220" spans="1:6" x14ac:dyDescent="0.25">
      <c r="A220" t="s">
        <v>627</v>
      </c>
      <c r="B220">
        <v>-4.6857135669557603E-3</v>
      </c>
      <c r="C220">
        <v>0.99999999900000003</v>
      </c>
      <c r="D220" s="55">
        <v>1.0000000000000001E-9</v>
      </c>
    </row>
    <row r="221" spans="1:6" x14ac:dyDescent="0.25">
      <c r="A221" t="s">
        <v>628</v>
      </c>
      <c r="B221">
        <v>-4.70686572370267E-3</v>
      </c>
      <c r="C221">
        <v>0.99999999900000003</v>
      </c>
      <c r="D221" s="55">
        <v>1.0000000000000001E-9</v>
      </c>
    </row>
    <row r="222" spans="1:6" x14ac:dyDescent="0.25">
      <c r="A222" t="s">
        <v>629</v>
      </c>
      <c r="B222">
        <v>-4.7894668853033099E-3</v>
      </c>
      <c r="C222">
        <v>0.99999999900000003</v>
      </c>
      <c r="D222" s="55">
        <v>1.0000000000000001E-9</v>
      </c>
    </row>
    <row r="223" spans="1:6" x14ac:dyDescent="0.25">
      <c r="A223" t="s">
        <v>630</v>
      </c>
      <c r="B223">
        <v>-4.4878014100614098E-3</v>
      </c>
      <c r="C223">
        <v>0.999998384237202</v>
      </c>
      <c r="D223" s="55">
        <v>1.61576279767689E-6</v>
      </c>
    </row>
    <row r="224" spans="1:6" x14ac:dyDescent="0.25">
      <c r="A224" t="s">
        <v>631</v>
      </c>
      <c r="B224">
        <v>-4.5052343993707503E-3</v>
      </c>
      <c r="C224">
        <v>0.99999999900000003</v>
      </c>
      <c r="D224" s="55">
        <v>1.0000000000000001E-9</v>
      </c>
      <c r="E224" s="56">
        <f>AVERAGE(D224:D245)</f>
        <v>7.6546497536670579E-4</v>
      </c>
      <c r="F224" s="56">
        <v>7.6546497536670579E-4</v>
      </c>
    </row>
    <row r="225" spans="1:4" x14ac:dyDescent="0.25">
      <c r="A225" t="s">
        <v>632</v>
      </c>
      <c r="B225">
        <v>-3.5079076728120702E-3</v>
      </c>
      <c r="C225">
        <v>0.99424876949865004</v>
      </c>
      <c r="D225" s="55">
        <v>5.7512305013497798E-3</v>
      </c>
    </row>
    <row r="226" spans="1:4" x14ac:dyDescent="0.25">
      <c r="A226" t="s">
        <v>633</v>
      </c>
      <c r="B226">
        <v>-3.6346214838391001E-3</v>
      </c>
      <c r="C226">
        <v>0.99276720693782095</v>
      </c>
      <c r="D226" s="55">
        <v>7.2327930621792101E-3</v>
      </c>
    </row>
    <row r="227" spans="1:4" x14ac:dyDescent="0.25">
      <c r="A227" t="s">
        <v>634</v>
      </c>
      <c r="B227">
        <v>-4.4701099872918098E-3</v>
      </c>
      <c r="C227">
        <v>0.998665290671087</v>
      </c>
      <c r="D227" s="55">
        <v>1.3347093289132301E-3</v>
      </c>
    </row>
    <row r="228" spans="1:4" x14ac:dyDescent="0.25">
      <c r="A228" t="s">
        <v>635</v>
      </c>
      <c r="B228">
        <v>-4.3135647646310596E-3</v>
      </c>
      <c r="C228">
        <v>0.99815619373114595</v>
      </c>
      <c r="D228" s="55">
        <v>1.84380626885354E-3</v>
      </c>
    </row>
    <row r="229" spans="1:4" x14ac:dyDescent="0.25">
      <c r="A229" t="s">
        <v>636</v>
      </c>
      <c r="B229">
        <v>-4.7148501115029601E-3</v>
      </c>
      <c r="C229">
        <v>0.99999999900000003</v>
      </c>
      <c r="D229" s="55">
        <v>1.0000000000000001E-9</v>
      </c>
    </row>
    <row r="230" spans="1:4" x14ac:dyDescent="0.25">
      <c r="A230" t="s">
        <v>637</v>
      </c>
      <c r="B230">
        <v>-4.4297717284815796E-3</v>
      </c>
      <c r="C230">
        <v>0.99999999900000003</v>
      </c>
      <c r="D230" s="55">
        <v>1.0000000000000001E-9</v>
      </c>
    </row>
    <row r="231" spans="1:4" x14ac:dyDescent="0.25">
      <c r="A231" t="s">
        <v>638</v>
      </c>
      <c r="B231">
        <v>-4.7046646917286803E-3</v>
      </c>
      <c r="C231">
        <v>0.99999999900000003</v>
      </c>
      <c r="D231" s="55">
        <v>1.0000000000000001E-9</v>
      </c>
    </row>
    <row r="232" spans="1:4" x14ac:dyDescent="0.25">
      <c r="A232" t="s">
        <v>639</v>
      </c>
      <c r="B232">
        <v>-4.4033893353309103E-3</v>
      </c>
      <c r="C232">
        <v>0.99999999900000003</v>
      </c>
      <c r="D232" s="55">
        <v>1.0000000000000001E-9</v>
      </c>
    </row>
    <row r="233" spans="1:4" x14ac:dyDescent="0.25">
      <c r="A233" t="s">
        <v>640</v>
      </c>
      <c r="B233">
        <v>-4.9079876946850802E-3</v>
      </c>
      <c r="C233">
        <v>0.99999999900000003</v>
      </c>
      <c r="D233" s="55">
        <v>1.0000000000000001E-9</v>
      </c>
    </row>
    <row r="234" spans="1:4" x14ac:dyDescent="0.25">
      <c r="A234" t="s">
        <v>641</v>
      </c>
      <c r="B234">
        <v>-5.1783793084807196E-3</v>
      </c>
      <c r="C234">
        <v>0.99999999900000003</v>
      </c>
      <c r="D234" s="55">
        <v>1.0000000000000001E-9</v>
      </c>
    </row>
    <row r="235" spans="1:4" x14ac:dyDescent="0.25">
      <c r="A235" t="s">
        <v>642</v>
      </c>
      <c r="B235">
        <v>-4.4700593797864403E-3</v>
      </c>
      <c r="C235">
        <v>0.99999999900000003</v>
      </c>
      <c r="D235" s="55">
        <v>1.0000000000000001E-9</v>
      </c>
    </row>
    <row r="236" spans="1:4" x14ac:dyDescent="0.25">
      <c r="A236" t="s">
        <v>643</v>
      </c>
      <c r="B236">
        <v>-4.8764015372590999E-3</v>
      </c>
      <c r="C236">
        <v>0.99999999900000003</v>
      </c>
      <c r="D236" s="55">
        <v>1.0000000000000001E-9</v>
      </c>
    </row>
    <row r="237" spans="1:4" x14ac:dyDescent="0.25">
      <c r="A237" t="s">
        <v>644</v>
      </c>
      <c r="B237">
        <v>-4.7742132606608499E-3</v>
      </c>
      <c r="C237">
        <v>0.99999999900000003</v>
      </c>
      <c r="D237" s="55">
        <v>1.0000000000000001E-9</v>
      </c>
    </row>
    <row r="238" spans="1:4" x14ac:dyDescent="0.25">
      <c r="A238" t="s">
        <v>645</v>
      </c>
      <c r="B238">
        <v>-5.0681206053070603E-3</v>
      </c>
      <c r="C238">
        <v>0.99999999900000003</v>
      </c>
      <c r="D238" s="55">
        <v>1.0000000000000001E-9</v>
      </c>
    </row>
    <row r="239" spans="1:4" x14ac:dyDescent="0.25">
      <c r="A239" t="s">
        <v>646</v>
      </c>
      <c r="B239">
        <v>-4.9312383505361298E-3</v>
      </c>
      <c r="C239">
        <v>0.99999999900000003</v>
      </c>
      <c r="D239" s="55">
        <v>1.0000000000000001E-9</v>
      </c>
    </row>
    <row r="240" spans="1:4" x14ac:dyDescent="0.25">
      <c r="A240" t="s">
        <v>647</v>
      </c>
      <c r="B240">
        <v>-4.95325245231813E-3</v>
      </c>
      <c r="C240">
        <v>0.99999999900000003</v>
      </c>
      <c r="D240" s="55">
        <v>1.0000000000000001E-9</v>
      </c>
    </row>
    <row r="241" spans="1:6" x14ac:dyDescent="0.25">
      <c r="A241" t="s">
        <v>648</v>
      </c>
      <c r="B241">
        <v>-4.6653340630673102E-3</v>
      </c>
      <c r="C241">
        <v>0.99932232670322796</v>
      </c>
      <c r="D241" s="55">
        <v>6.7767329677177301E-4</v>
      </c>
    </row>
    <row r="242" spans="1:6" x14ac:dyDescent="0.25">
      <c r="A242" t="s">
        <v>649</v>
      </c>
      <c r="B242">
        <v>-4.5919316649318496E-3</v>
      </c>
      <c r="C242">
        <v>0.99999999900000003</v>
      </c>
      <c r="D242" s="55">
        <v>1.0000000000000001E-9</v>
      </c>
    </row>
    <row r="243" spans="1:6" x14ac:dyDescent="0.25">
      <c r="A243" t="s">
        <v>650</v>
      </c>
      <c r="B243">
        <v>-4.6425277200622403E-3</v>
      </c>
      <c r="C243">
        <v>0.99999999900000003</v>
      </c>
      <c r="D243" s="55">
        <v>1.0000000000000001E-9</v>
      </c>
    </row>
    <row r="244" spans="1:6" x14ac:dyDescent="0.25">
      <c r="A244" t="s">
        <v>651</v>
      </c>
      <c r="B244">
        <v>-4.7661977329933802E-3</v>
      </c>
      <c r="C244">
        <v>0.99999999900000003</v>
      </c>
      <c r="D244" s="55">
        <v>1.0000000000000001E-9</v>
      </c>
    </row>
    <row r="245" spans="1:6" x14ac:dyDescent="0.25">
      <c r="A245" t="s">
        <v>652</v>
      </c>
      <c r="B245">
        <v>-4.7339754274019303E-3</v>
      </c>
      <c r="C245">
        <v>0.99999999900000003</v>
      </c>
      <c r="D245" s="55">
        <v>1.0000000000000001E-9</v>
      </c>
    </row>
    <row r="246" spans="1:6" x14ac:dyDescent="0.25">
      <c r="A246" t="s">
        <v>653</v>
      </c>
      <c r="B246">
        <v>-4.5910888490113197E-3</v>
      </c>
      <c r="C246">
        <v>0.99999999900000003</v>
      </c>
      <c r="D246" s="55">
        <v>1.0000000000000001E-9</v>
      </c>
      <c r="E246" s="56">
        <f>AVERAGE(D246:D250)</f>
        <v>9.6737595848257003E-4</v>
      </c>
      <c r="F246" s="56">
        <v>9.6737595848257003E-4</v>
      </c>
    </row>
    <row r="247" spans="1:6" x14ac:dyDescent="0.25">
      <c r="A247" t="s">
        <v>654</v>
      </c>
      <c r="B247">
        <v>-4.0477054202466304E-3</v>
      </c>
      <c r="C247">
        <v>0.99782942662290597</v>
      </c>
      <c r="D247" s="55">
        <v>2.17057337709367E-3</v>
      </c>
    </row>
    <row r="248" spans="1:6" x14ac:dyDescent="0.25">
      <c r="A248" t="s">
        <v>655</v>
      </c>
      <c r="B248">
        <v>-4.4507132735859597E-3</v>
      </c>
      <c r="C248">
        <v>0.99859268383218303</v>
      </c>
      <c r="D248" s="55">
        <v>1.4073161678167499E-3</v>
      </c>
    </row>
    <row r="249" spans="1:6" x14ac:dyDescent="0.25">
      <c r="A249" t="s">
        <v>656</v>
      </c>
      <c r="B249">
        <v>-4.4075262532017496E-3</v>
      </c>
      <c r="C249">
        <v>0.99874101175249796</v>
      </c>
      <c r="D249" s="55">
        <v>1.25898824750243E-3</v>
      </c>
    </row>
    <row r="250" spans="1:6" x14ac:dyDescent="0.25">
      <c r="A250" t="s">
        <v>657</v>
      </c>
      <c r="B250">
        <v>-4.6393865865768302E-3</v>
      </c>
      <c r="C250">
        <v>0.99999999900000003</v>
      </c>
      <c r="D250" s="55">
        <v>1.0000000000000001E-9</v>
      </c>
    </row>
    <row r="251" spans="1:6" x14ac:dyDescent="0.25">
      <c r="A251" t="s">
        <v>658</v>
      </c>
      <c r="B251">
        <v>-4.7264398335985398E-3</v>
      </c>
      <c r="C251">
        <v>0.99999999900000003</v>
      </c>
      <c r="D251" s="55">
        <v>1.0000000000000001E-9</v>
      </c>
      <c r="E251" s="56">
        <f>AVERAGE(D251:D273)</f>
        <v>4.3539233962528264E-4</v>
      </c>
      <c r="F251" s="56">
        <v>4.3539233962528264E-4</v>
      </c>
    </row>
    <row r="252" spans="1:6" x14ac:dyDescent="0.25">
      <c r="A252" t="s">
        <v>659</v>
      </c>
      <c r="B252">
        <v>-4.6919433215253797E-3</v>
      </c>
      <c r="C252">
        <v>0.99999999900000003</v>
      </c>
      <c r="D252" s="55">
        <v>1.0000000000000001E-9</v>
      </c>
    </row>
    <row r="253" spans="1:6" x14ac:dyDescent="0.25">
      <c r="A253" t="s">
        <v>660</v>
      </c>
      <c r="B253">
        <v>-4.5707134715520297E-3</v>
      </c>
      <c r="C253">
        <v>0.99999999900000003</v>
      </c>
      <c r="D253" s="55">
        <v>1.0000000000000001E-9</v>
      </c>
    </row>
    <row r="254" spans="1:6" x14ac:dyDescent="0.25">
      <c r="A254" t="s">
        <v>661</v>
      </c>
      <c r="B254">
        <v>-4.7339732987671601E-3</v>
      </c>
      <c r="C254">
        <v>0.99999999900000003</v>
      </c>
      <c r="D254" s="55">
        <v>1.0000000000000001E-9</v>
      </c>
    </row>
    <row r="255" spans="1:6" x14ac:dyDescent="0.25">
      <c r="A255" t="s">
        <v>662</v>
      </c>
      <c r="B255">
        <v>-4.7274904048182102E-3</v>
      </c>
      <c r="C255">
        <v>0.99999999900000003</v>
      </c>
      <c r="D255" s="55">
        <v>1.0000000000000001E-9</v>
      </c>
    </row>
    <row r="256" spans="1:6" x14ac:dyDescent="0.25">
      <c r="A256" t="s">
        <v>663</v>
      </c>
      <c r="B256">
        <v>-4.8216565918593702E-3</v>
      </c>
      <c r="C256">
        <v>0.99999999900000003</v>
      </c>
      <c r="D256" s="55">
        <v>1.0000000000000001E-9</v>
      </c>
    </row>
    <row r="257" spans="1:4" x14ac:dyDescent="0.25">
      <c r="A257" t="s">
        <v>664</v>
      </c>
      <c r="B257">
        <v>-4.6586045075499797E-3</v>
      </c>
      <c r="C257">
        <v>0.99999999900000003</v>
      </c>
      <c r="D257" s="55">
        <v>1.0000000000000001E-9</v>
      </c>
    </row>
    <row r="258" spans="1:4" x14ac:dyDescent="0.25">
      <c r="A258" t="s">
        <v>665</v>
      </c>
      <c r="B258">
        <v>-4.9115531878718803E-3</v>
      </c>
      <c r="C258">
        <v>0.99999999900000003</v>
      </c>
      <c r="D258" s="55">
        <v>1.0000000000000001E-9</v>
      </c>
    </row>
    <row r="259" spans="1:4" x14ac:dyDescent="0.25">
      <c r="A259" t="s">
        <v>666</v>
      </c>
      <c r="B259">
        <v>-4.5475526832886399E-3</v>
      </c>
      <c r="C259">
        <v>0.99999999900000003</v>
      </c>
      <c r="D259" s="55">
        <v>1.0000000000000001E-9</v>
      </c>
    </row>
    <row r="260" spans="1:4" x14ac:dyDescent="0.25">
      <c r="A260" t="s">
        <v>667</v>
      </c>
      <c r="B260">
        <v>-4.7743398975921203E-3</v>
      </c>
      <c r="C260">
        <v>0.99999999900000003</v>
      </c>
      <c r="D260" s="55">
        <v>1.0000000000000001E-9</v>
      </c>
    </row>
    <row r="261" spans="1:4" x14ac:dyDescent="0.25">
      <c r="A261" t="s">
        <v>668</v>
      </c>
      <c r="B261">
        <v>-4.75981524683948E-3</v>
      </c>
      <c r="C261">
        <v>0.99999999900000003</v>
      </c>
      <c r="D261" s="55">
        <v>1.0000000000000001E-9</v>
      </c>
    </row>
    <row r="262" spans="1:4" x14ac:dyDescent="0.25">
      <c r="A262" t="s">
        <v>669</v>
      </c>
      <c r="B262">
        <v>-4.6418583186299597E-3</v>
      </c>
      <c r="C262">
        <v>0.99999999900000003</v>
      </c>
      <c r="D262" s="55">
        <v>1.0000000000000001E-9</v>
      </c>
    </row>
    <row r="263" spans="1:4" x14ac:dyDescent="0.25">
      <c r="A263" t="s">
        <v>670</v>
      </c>
      <c r="B263">
        <v>-4.7119185456464801E-3</v>
      </c>
      <c r="C263">
        <v>0.99999999900000003</v>
      </c>
      <c r="D263" s="55">
        <v>1.0000000000000001E-9</v>
      </c>
    </row>
    <row r="264" spans="1:4" x14ac:dyDescent="0.25">
      <c r="A264" t="s">
        <v>671</v>
      </c>
      <c r="B264">
        <v>-4.5575509620873703E-3</v>
      </c>
      <c r="C264">
        <v>0.99999999900000003</v>
      </c>
      <c r="D264" s="55">
        <v>1.0000000000000001E-9</v>
      </c>
    </row>
    <row r="265" spans="1:4" x14ac:dyDescent="0.25">
      <c r="A265" t="s">
        <v>672</v>
      </c>
      <c r="B265">
        <v>-4.6177855129597902E-3</v>
      </c>
      <c r="C265">
        <v>0.99999999900000003</v>
      </c>
      <c r="D265" s="55">
        <v>1.0000000000000001E-9</v>
      </c>
    </row>
    <row r="266" spans="1:4" x14ac:dyDescent="0.25">
      <c r="A266" t="s">
        <v>673</v>
      </c>
      <c r="B266">
        <v>-4.7715942144876504E-3</v>
      </c>
      <c r="C266">
        <v>0.99999999900000003</v>
      </c>
      <c r="D266" s="55">
        <v>1.0000000000000001E-9</v>
      </c>
    </row>
    <row r="267" spans="1:4" x14ac:dyDescent="0.25">
      <c r="A267" t="s">
        <v>674</v>
      </c>
      <c r="B267">
        <v>-4.7883024023238603E-3</v>
      </c>
      <c r="C267">
        <v>0.99999999900000003</v>
      </c>
      <c r="D267" s="55">
        <v>1.0000000000000001E-9</v>
      </c>
    </row>
    <row r="268" spans="1:4" x14ac:dyDescent="0.25">
      <c r="A268" t="s">
        <v>675</v>
      </c>
      <c r="B268">
        <v>-4.8275604801777498E-3</v>
      </c>
      <c r="C268">
        <v>0.99999999900000003</v>
      </c>
      <c r="D268" s="55">
        <v>1.0000000000000001E-9</v>
      </c>
    </row>
    <row r="269" spans="1:4" x14ac:dyDescent="0.25">
      <c r="A269" t="s">
        <v>676</v>
      </c>
      <c r="B269">
        <v>-4.7452356114046201E-3</v>
      </c>
      <c r="C269">
        <v>0.99999999900000003</v>
      </c>
      <c r="D269" s="55">
        <v>1.0000000000000001E-9</v>
      </c>
    </row>
    <row r="270" spans="1:4" x14ac:dyDescent="0.25">
      <c r="A270" t="s">
        <v>677</v>
      </c>
      <c r="B270">
        <v>-4.5303781029433004E-3</v>
      </c>
      <c r="C270">
        <v>0.99999999900000003</v>
      </c>
      <c r="D270" s="55">
        <v>1.0000000000000001E-9</v>
      </c>
    </row>
    <row r="271" spans="1:4" x14ac:dyDescent="0.25">
      <c r="A271" t="s">
        <v>678</v>
      </c>
      <c r="B271">
        <v>-4.6150184285672696E-3</v>
      </c>
      <c r="C271">
        <v>0.99999999900000003</v>
      </c>
      <c r="D271" s="55">
        <v>1.0000000000000001E-9</v>
      </c>
    </row>
    <row r="272" spans="1:4" x14ac:dyDescent="0.25">
      <c r="A272" t="s">
        <v>679</v>
      </c>
      <c r="B272">
        <v>-4.0516132466551901E-3</v>
      </c>
      <c r="C272">
        <v>0.99619947038150503</v>
      </c>
      <c r="D272" s="55">
        <v>3.80052961849484E-3</v>
      </c>
    </row>
    <row r="273" spans="1:6" x14ac:dyDescent="0.25">
      <c r="A273" t="s">
        <v>680</v>
      </c>
      <c r="B273">
        <v>-3.4995573092984102E-3</v>
      </c>
      <c r="C273">
        <v>0.99378652680711299</v>
      </c>
      <c r="D273" s="55">
        <v>6.2134731928866604E-3</v>
      </c>
    </row>
    <row r="274" spans="1:6" x14ac:dyDescent="0.25">
      <c r="A274" t="s">
        <v>681</v>
      </c>
      <c r="B274">
        <v>-4.6853695443801902E-3</v>
      </c>
      <c r="C274">
        <v>0.99999999900000003</v>
      </c>
      <c r="D274" s="55">
        <v>1.0000000000000001E-9</v>
      </c>
      <c r="E274" s="56">
        <f>AVERAGE(D274:D277)</f>
        <v>2.9704297240998028E-3</v>
      </c>
      <c r="F274" s="56">
        <v>2.9704297240998028E-3</v>
      </c>
    </row>
    <row r="275" spans="1:6" x14ac:dyDescent="0.25">
      <c r="A275" t="s">
        <v>682</v>
      </c>
      <c r="B275">
        <v>-4.1311188074884099E-3</v>
      </c>
      <c r="C275">
        <v>0.99712093691126003</v>
      </c>
      <c r="D275" s="55">
        <v>2.8790630887399202E-3</v>
      </c>
    </row>
    <row r="276" spans="1:6" x14ac:dyDescent="0.25">
      <c r="A276" t="s">
        <v>683</v>
      </c>
      <c r="B276">
        <v>-3.7546311985464402E-3</v>
      </c>
      <c r="C276">
        <v>0.99565229740758299</v>
      </c>
      <c r="D276" s="55">
        <v>4.3477025924170904E-3</v>
      </c>
    </row>
    <row r="277" spans="1:6" x14ac:dyDescent="0.25">
      <c r="A277" t="s">
        <v>684</v>
      </c>
      <c r="B277">
        <v>-3.5897096675878899E-3</v>
      </c>
      <c r="C277">
        <v>0.99534504778475796</v>
      </c>
      <c r="D277" s="55">
        <v>4.6549522152422003E-3</v>
      </c>
    </row>
    <row r="278" spans="1:6" x14ac:dyDescent="0.25">
      <c r="A278" t="s">
        <v>685</v>
      </c>
      <c r="B278">
        <v>-4.4144489234443102E-3</v>
      </c>
      <c r="C278">
        <v>0.99829175641743195</v>
      </c>
      <c r="D278" s="55">
        <v>1.7082435825676501E-3</v>
      </c>
      <c r="E278" s="56">
        <f>AVERAGE(D278:D284)</f>
        <v>2.3392070000778698E-3</v>
      </c>
      <c r="F278" s="56">
        <v>2.3392070000778698E-3</v>
      </c>
    </row>
    <row r="279" spans="1:6" x14ac:dyDescent="0.25">
      <c r="A279" t="s">
        <v>686</v>
      </c>
      <c r="B279">
        <v>-4.5013006957249297E-3</v>
      </c>
      <c r="C279">
        <v>0.99970851733937305</v>
      </c>
      <c r="D279" s="55">
        <v>2.9148266062742697E-4</v>
      </c>
    </row>
    <row r="280" spans="1:6" x14ac:dyDescent="0.25">
      <c r="A280" t="s">
        <v>687</v>
      </c>
      <c r="B280">
        <v>-3.8180053407096599E-3</v>
      </c>
      <c r="C280">
        <v>0.99694833061091903</v>
      </c>
      <c r="D280" s="55">
        <v>3.0516693890808E-3</v>
      </c>
    </row>
    <row r="281" spans="1:6" x14ac:dyDescent="0.25">
      <c r="A281" t="s">
        <v>688</v>
      </c>
      <c r="B281">
        <v>-4.1484207310018501E-3</v>
      </c>
      <c r="C281">
        <v>0.997746658104113</v>
      </c>
      <c r="D281" s="55">
        <v>2.2533418958869799E-3</v>
      </c>
    </row>
    <row r="282" spans="1:6" x14ac:dyDescent="0.25">
      <c r="A282" t="s">
        <v>689</v>
      </c>
      <c r="B282">
        <v>-4.4291357838654203E-3</v>
      </c>
      <c r="C282">
        <v>0.99999999900000003</v>
      </c>
      <c r="D282" s="55">
        <v>1.0000000000000001E-9</v>
      </c>
    </row>
    <row r="283" spans="1:6" x14ac:dyDescent="0.25">
      <c r="A283" t="s">
        <v>690</v>
      </c>
      <c r="B283">
        <v>-3.3847897500872502E-3</v>
      </c>
      <c r="C283">
        <v>0.99360229655242804</v>
      </c>
      <c r="D283" s="55">
        <v>6.39770344757186E-3</v>
      </c>
    </row>
    <row r="284" spans="1:6" x14ac:dyDescent="0.25">
      <c r="A284" t="s">
        <v>691</v>
      </c>
      <c r="B284">
        <v>-4.2418257097641496E-3</v>
      </c>
      <c r="C284">
        <v>0.99732799297519004</v>
      </c>
      <c r="D284" s="55">
        <v>2.67200702481037E-3</v>
      </c>
    </row>
    <row r="285" spans="1:6" x14ac:dyDescent="0.25">
      <c r="A285" t="s">
        <v>692</v>
      </c>
      <c r="B285">
        <v>-4.5034083542124003E-3</v>
      </c>
      <c r="C285">
        <v>0.99999999900000003</v>
      </c>
      <c r="D285" s="55">
        <v>1.0000000000000001E-9</v>
      </c>
      <c r="E285" s="56">
        <f>AVERAGE(D285:D293)</f>
        <v>1.0723370930837252E-3</v>
      </c>
      <c r="F285" s="56">
        <v>1.0723370930837252E-3</v>
      </c>
    </row>
    <row r="286" spans="1:6" x14ac:dyDescent="0.25">
      <c r="A286" t="s">
        <v>693</v>
      </c>
      <c r="B286">
        <v>-4.6801438123077101E-3</v>
      </c>
      <c r="C286">
        <v>0.99999999900000003</v>
      </c>
      <c r="D286" s="55">
        <v>1.0000000000000001E-9</v>
      </c>
    </row>
    <row r="287" spans="1:6" x14ac:dyDescent="0.25">
      <c r="A287" t="s">
        <v>694</v>
      </c>
      <c r="B287">
        <v>-4.81701081687241E-3</v>
      </c>
      <c r="C287">
        <v>0.99999999900000003</v>
      </c>
      <c r="D287" s="55">
        <v>1.0000000000000001E-9</v>
      </c>
    </row>
    <row r="288" spans="1:6" x14ac:dyDescent="0.25">
      <c r="A288" t="s">
        <v>695</v>
      </c>
      <c r="B288">
        <v>-4.7609733046224904E-3</v>
      </c>
      <c r="C288">
        <v>0.99999999900000003</v>
      </c>
      <c r="D288" s="55">
        <v>1.0000000000000001E-9</v>
      </c>
    </row>
    <row r="289" spans="1:6" x14ac:dyDescent="0.25">
      <c r="A289" t="s">
        <v>696</v>
      </c>
      <c r="B289">
        <v>-2.6983310568771302E-3</v>
      </c>
      <c r="C289">
        <v>0.99153372827810904</v>
      </c>
      <c r="D289" s="55">
        <v>8.4662717218902898E-3</v>
      </c>
    </row>
    <row r="290" spans="1:6" x14ac:dyDescent="0.25">
      <c r="A290" t="s">
        <v>697</v>
      </c>
      <c r="B290">
        <v>-4.5948734866076398E-3</v>
      </c>
      <c r="C290">
        <v>0.99999999900000003</v>
      </c>
      <c r="D290" s="55">
        <v>1.0000000000000001E-9</v>
      </c>
    </row>
    <row r="291" spans="1:6" x14ac:dyDescent="0.25">
      <c r="A291" t="s">
        <v>698</v>
      </c>
      <c r="B291">
        <v>-4.4388683860484297E-3</v>
      </c>
      <c r="C291">
        <v>0.99881524488413698</v>
      </c>
      <c r="D291" s="55">
        <v>1.18475511586324E-3</v>
      </c>
    </row>
    <row r="292" spans="1:6" x14ac:dyDescent="0.25">
      <c r="A292" t="s">
        <v>699</v>
      </c>
      <c r="B292">
        <v>-4.8035425655574403E-3</v>
      </c>
      <c r="C292">
        <v>0.99999999900000003</v>
      </c>
      <c r="D292" s="55">
        <v>1.0000000000000001E-9</v>
      </c>
    </row>
    <row r="293" spans="1:6" x14ac:dyDescent="0.25">
      <c r="A293" t="s">
        <v>700</v>
      </c>
      <c r="B293">
        <v>-4.5706852895892802E-3</v>
      </c>
      <c r="C293">
        <v>0.99999999900000003</v>
      </c>
      <c r="D293" s="55">
        <v>1.0000000000000001E-9</v>
      </c>
    </row>
    <row r="294" spans="1:6" x14ac:dyDescent="0.25">
      <c r="A294" t="s">
        <v>701</v>
      </c>
      <c r="B294">
        <v>-4.8039265628787202E-3</v>
      </c>
      <c r="C294">
        <v>0.99999999900000003</v>
      </c>
      <c r="D294" s="55">
        <v>1.0000000000000001E-9</v>
      </c>
      <c r="E294" s="56">
        <f>AVERAGE(D294:D311)</f>
        <v>6.0426282462652E-4</v>
      </c>
      <c r="F294" s="56">
        <v>6.0426282462652E-4</v>
      </c>
    </row>
    <row r="295" spans="1:6" x14ac:dyDescent="0.25">
      <c r="A295" t="s">
        <v>702</v>
      </c>
      <c r="B295">
        <v>-4.7062353862059696E-3</v>
      </c>
      <c r="C295">
        <v>0.99999999900000003</v>
      </c>
      <c r="D295" s="55">
        <v>1.0000000000000001E-9</v>
      </c>
    </row>
    <row r="296" spans="1:6" x14ac:dyDescent="0.25">
      <c r="A296" t="s">
        <v>703</v>
      </c>
      <c r="B296">
        <v>-4.1281803009002704E-3</v>
      </c>
      <c r="C296">
        <v>0.99782351288145299</v>
      </c>
      <c r="D296" s="55">
        <v>2.17648711854662E-3</v>
      </c>
    </row>
    <row r="297" spans="1:6" x14ac:dyDescent="0.25">
      <c r="A297" t="s">
        <v>704</v>
      </c>
      <c r="B297">
        <v>-4.55974583143565E-3</v>
      </c>
      <c r="C297">
        <v>0.99999999900000003</v>
      </c>
      <c r="D297" s="55">
        <v>1.0000000000000001E-9</v>
      </c>
    </row>
    <row r="298" spans="1:6" x14ac:dyDescent="0.25">
      <c r="A298" t="s">
        <v>705</v>
      </c>
      <c r="B298">
        <v>-4.0285944859445103E-3</v>
      </c>
      <c r="C298">
        <v>0.99818524028483302</v>
      </c>
      <c r="D298" s="55">
        <v>1.8147597151666401E-3</v>
      </c>
    </row>
    <row r="299" spans="1:6" x14ac:dyDescent="0.25">
      <c r="A299" t="s">
        <v>706</v>
      </c>
      <c r="B299">
        <v>-4.7835632189008499E-3</v>
      </c>
      <c r="C299">
        <v>0.99999999900000003</v>
      </c>
      <c r="D299" s="55">
        <v>1.0000000000000001E-9</v>
      </c>
    </row>
    <row r="300" spans="1:6" x14ac:dyDescent="0.25">
      <c r="A300" t="s">
        <v>707</v>
      </c>
      <c r="B300">
        <v>-4.7524158421967597E-3</v>
      </c>
      <c r="C300">
        <v>0.99999999900000003</v>
      </c>
      <c r="D300" s="55">
        <v>1.0000000000000001E-9</v>
      </c>
    </row>
    <row r="301" spans="1:6" x14ac:dyDescent="0.25">
      <c r="A301" t="s">
        <v>708</v>
      </c>
      <c r="B301">
        <v>-4.2670706548712098E-3</v>
      </c>
      <c r="C301">
        <v>0.99828926001892304</v>
      </c>
      <c r="D301" s="55">
        <v>1.7107399810771E-3</v>
      </c>
    </row>
    <row r="302" spans="1:6" x14ac:dyDescent="0.25">
      <c r="A302" t="s">
        <v>709</v>
      </c>
      <c r="B302">
        <v>-4.7844433384407201E-3</v>
      </c>
      <c r="C302">
        <v>0.99999999900000003</v>
      </c>
      <c r="D302" s="55">
        <v>1.0000000000000001E-9</v>
      </c>
    </row>
    <row r="303" spans="1:6" x14ac:dyDescent="0.25">
      <c r="A303" t="s">
        <v>710</v>
      </c>
      <c r="B303">
        <v>-4.7703719623910998E-3</v>
      </c>
      <c r="C303">
        <v>0.99999999900000003</v>
      </c>
      <c r="D303" s="55">
        <v>1.0000000000000001E-9</v>
      </c>
    </row>
    <row r="304" spans="1:6" x14ac:dyDescent="0.25">
      <c r="A304" t="s">
        <v>711</v>
      </c>
      <c r="B304">
        <v>-4.69138817587424E-3</v>
      </c>
      <c r="C304">
        <v>0.99999999900000003</v>
      </c>
      <c r="D304" s="55">
        <v>1.0000000000000001E-9</v>
      </c>
    </row>
    <row r="305" spans="1:6" x14ac:dyDescent="0.25">
      <c r="A305" t="s">
        <v>712</v>
      </c>
      <c r="B305">
        <v>-4.7391456096287999E-3</v>
      </c>
      <c r="C305">
        <v>0.99999999900000003</v>
      </c>
      <c r="D305" s="55">
        <v>1.0000000000000001E-9</v>
      </c>
    </row>
    <row r="306" spans="1:6" x14ac:dyDescent="0.25">
      <c r="A306" t="s">
        <v>713</v>
      </c>
      <c r="B306">
        <v>-4.5608291734383797E-3</v>
      </c>
      <c r="C306">
        <v>0.99999999900000003</v>
      </c>
      <c r="D306" s="55">
        <v>1.0000000000000001E-9</v>
      </c>
    </row>
    <row r="307" spans="1:6" x14ac:dyDescent="0.25">
      <c r="A307" t="s">
        <v>714</v>
      </c>
      <c r="B307">
        <v>-4.3076295983051696E-3</v>
      </c>
      <c r="C307">
        <v>0.99732203581078704</v>
      </c>
      <c r="D307" s="55">
        <v>2.67796418921249E-3</v>
      </c>
    </row>
    <row r="308" spans="1:6" x14ac:dyDescent="0.25">
      <c r="A308" t="s">
        <v>715</v>
      </c>
      <c r="B308">
        <v>-4.7383281538197E-3</v>
      </c>
      <c r="C308">
        <v>0.99999999900000003</v>
      </c>
      <c r="D308" s="55">
        <v>1.0000000000000001E-9</v>
      </c>
    </row>
    <row r="309" spans="1:6" x14ac:dyDescent="0.25">
      <c r="A309" t="s">
        <v>716</v>
      </c>
      <c r="B309">
        <v>-4.6677469329184703E-3</v>
      </c>
      <c r="C309">
        <v>0.99999999900000003</v>
      </c>
      <c r="D309" s="55">
        <v>1.0000000000000001E-9</v>
      </c>
    </row>
    <row r="310" spans="1:6" x14ac:dyDescent="0.25">
      <c r="A310" t="s">
        <v>717</v>
      </c>
      <c r="B310">
        <v>-4.7616369692928201E-3</v>
      </c>
      <c r="C310">
        <v>0.99999999900000003</v>
      </c>
      <c r="D310" s="55">
        <v>1.0000000000000001E-9</v>
      </c>
    </row>
    <row r="311" spans="1:6" x14ac:dyDescent="0.25">
      <c r="A311" t="s">
        <v>718</v>
      </c>
      <c r="B311">
        <v>-4.2966791726098798E-3</v>
      </c>
      <c r="C311">
        <v>0.99750323316072598</v>
      </c>
      <c r="D311" s="55">
        <v>2.4967668392745098E-3</v>
      </c>
    </row>
    <row r="312" spans="1:6" x14ac:dyDescent="0.25">
      <c r="A312" t="s">
        <v>719</v>
      </c>
      <c r="B312">
        <v>-4.8353640991532897E-3</v>
      </c>
      <c r="C312">
        <v>0.99999999900000003</v>
      </c>
      <c r="D312" s="55">
        <v>1.0000000000000001E-9</v>
      </c>
      <c r="E312" s="56">
        <f>AVERAGE(D312:D330)</f>
        <v>1.0000000000000001E-9</v>
      </c>
      <c r="F312" s="56">
        <v>1.0000000000000001E-9</v>
      </c>
    </row>
    <row r="313" spans="1:6" x14ac:dyDescent="0.25">
      <c r="A313" t="s">
        <v>720</v>
      </c>
      <c r="B313">
        <v>-4.73135798944508E-3</v>
      </c>
      <c r="C313">
        <v>0.99999999900000003</v>
      </c>
      <c r="D313" s="55">
        <v>1.0000000000000001E-9</v>
      </c>
    </row>
    <row r="314" spans="1:6" x14ac:dyDescent="0.25">
      <c r="A314" t="s">
        <v>721</v>
      </c>
      <c r="B314">
        <v>-4.7751709752825201E-3</v>
      </c>
      <c r="C314">
        <v>0.99999999900000003</v>
      </c>
      <c r="D314" s="55">
        <v>1.0000000000000001E-9</v>
      </c>
    </row>
    <row r="315" spans="1:6" x14ac:dyDescent="0.25">
      <c r="A315" t="s">
        <v>722</v>
      </c>
      <c r="B315">
        <v>-4.8120899095411198E-3</v>
      </c>
      <c r="C315">
        <v>0.99999999900000003</v>
      </c>
      <c r="D315" s="55">
        <v>1.0000000000000001E-9</v>
      </c>
    </row>
    <row r="316" spans="1:6" x14ac:dyDescent="0.25">
      <c r="A316" t="s">
        <v>723</v>
      </c>
      <c r="B316">
        <v>-4.8151246108727496E-3</v>
      </c>
      <c r="C316">
        <v>0.99999999900000003</v>
      </c>
      <c r="D316" s="55">
        <v>1.0000000000000001E-9</v>
      </c>
    </row>
    <row r="317" spans="1:6" x14ac:dyDescent="0.25">
      <c r="A317" t="s">
        <v>724</v>
      </c>
      <c r="B317">
        <v>-4.7343404330393102E-3</v>
      </c>
      <c r="C317">
        <v>0.99999999900000003</v>
      </c>
      <c r="D317" s="55">
        <v>1.0000000000000001E-9</v>
      </c>
    </row>
    <row r="318" spans="1:6" x14ac:dyDescent="0.25">
      <c r="A318" t="s">
        <v>725</v>
      </c>
      <c r="B318">
        <v>-4.67378566298791E-3</v>
      </c>
      <c r="C318">
        <v>0.99999999900000003</v>
      </c>
      <c r="D318" s="55">
        <v>1.0000000000000001E-9</v>
      </c>
    </row>
    <row r="319" spans="1:6" x14ac:dyDescent="0.25">
      <c r="A319" t="s">
        <v>726</v>
      </c>
      <c r="B319">
        <v>-4.7834379249060803E-3</v>
      </c>
      <c r="C319">
        <v>0.99999999900000003</v>
      </c>
      <c r="D319" s="55">
        <v>1.0000000000000001E-9</v>
      </c>
    </row>
    <row r="320" spans="1:6" x14ac:dyDescent="0.25">
      <c r="A320" t="s">
        <v>727</v>
      </c>
      <c r="B320">
        <v>-4.7170619275773802E-3</v>
      </c>
      <c r="C320">
        <v>0.99999999900000003</v>
      </c>
      <c r="D320" s="55">
        <v>1.0000000000000001E-9</v>
      </c>
    </row>
    <row r="321" spans="1:6" x14ac:dyDescent="0.25">
      <c r="A321" t="s">
        <v>728</v>
      </c>
      <c r="B321">
        <v>-4.5026281120330996E-3</v>
      </c>
      <c r="C321">
        <v>0.99999999900000003</v>
      </c>
      <c r="D321" s="55">
        <v>1.0000000000000001E-9</v>
      </c>
    </row>
    <row r="322" spans="1:6" x14ac:dyDescent="0.25">
      <c r="A322" t="s">
        <v>729</v>
      </c>
      <c r="B322">
        <v>-4.3835891600013397E-3</v>
      </c>
      <c r="C322">
        <v>0.99999999900000003</v>
      </c>
      <c r="D322" s="55">
        <v>1.0000000000000001E-9</v>
      </c>
    </row>
    <row r="323" spans="1:6" x14ac:dyDescent="0.25">
      <c r="A323" t="s">
        <v>730</v>
      </c>
      <c r="B323">
        <v>-4.6182380712596598E-3</v>
      </c>
      <c r="C323">
        <v>0.99999999900000003</v>
      </c>
      <c r="D323" s="55">
        <v>1.0000000000000001E-9</v>
      </c>
    </row>
    <row r="324" spans="1:6" x14ac:dyDescent="0.25">
      <c r="A324" t="s">
        <v>731</v>
      </c>
      <c r="B324">
        <v>-4.5284832234280797E-3</v>
      </c>
      <c r="C324">
        <v>0.99999999900000003</v>
      </c>
      <c r="D324" s="55">
        <v>1.0000000000000001E-9</v>
      </c>
    </row>
    <row r="325" spans="1:6" x14ac:dyDescent="0.25">
      <c r="A325" t="s">
        <v>732</v>
      </c>
      <c r="B325">
        <v>-4.5801777536794899E-3</v>
      </c>
      <c r="C325">
        <v>0.99999999900000003</v>
      </c>
      <c r="D325" s="55">
        <v>1.0000000000000001E-9</v>
      </c>
    </row>
    <row r="326" spans="1:6" x14ac:dyDescent="0.25">
      <c r="A326" t="s">
        <v>733</v>
      </c>
      <c r="B326">
        <v>-4.74065992800843E-3</v>
      </c>
      <c r="C326">
        <v>0.99999999900000003</v>
      </c>
      <c r="D326" s="55">
        <v>1.0000000000000001E-9</v>
      </c>
    </row>
    <row r="327" spans="1:6" x14ac:dyDescent="0.25">
      <c r="A327" t="s">
        <v>734</v>
      </c>
      <c r="B327">
        <v>-4.7827063510281704E-3</v>
      </c>
      <c r="C327">
        <v>0.99999999900000003</v>
      </c>
      <c r="D327" s="55">
        <v>1.0000000000000001E-9</v>
      </c>
    </row>
    <row r="328" spans="1:6" x14ac:dyDescent="0.25">
      <c r="A328" t="s">
        <v>735</v>
      </c>
      <c r="B328">
        <v>-4.7804716655635302E-3</v>
      </c>
      <c r="C328">
        <v>0.99999999900000003</v>
      </c>
      <c r="D328" s="55">
        <v>1.0000000000000001E-9</v>
      </c>
    </row>
    <row r="329" spans="1:6" x14ac:dyDescent="0.25">
      <c r="A329" t="s">
        <v>736</v>
      </c>
      <c r="B329">
        <v>-4.6132729088082299E-3</v>
      </c>
      <c r="C329">
        <v>0.99999999900000003</v>
      </c>
      <c r="D329" s="55">
        <v>1.0000000000000001E-9</v>
      </c>
    </row>
    <row r="330" spans="1:6" x14ac:dyDescent="0.25">
      <c r="A330" t="s">
        <v>737</v>
      </c>
      <c r="B330">
        <v>-4.7523575072362396E-3</v>
      </c>
      <c r="C330">
        <v>0.99999999900000003</v>
      </c>
      <c r="D330" s="55">
        <v>1.0000000000000001E-9</v>
      </c>
    </row>
    <row r="331" spans="1:6" x14ac:dyDescent="0.25">
      <c r="A331" t="s">
        <v>738</v>
      </c>
      <c r="B331">
        <v>-4.5436623908776397E-3</v>
      </c>
      <c r="C331">
        <v>0.99999999900000003</v>
      </c>
      <c r="D331" s="55">
        <v>1.0000000000000001E-9</v>
      </c>
      <c r="E331" s="56">
        <f>AVERAGE(D331:D350)</f>
        <v>7.9870707022075061E-4</v>
      </c>
      <c r="F331" s="56">
        <v>7.9870707022075061E-4</v>
      </c>
    </row>
    <row r="332" spans="1:6" x14ac:dyDescent="0.25">
      <c r="A332" t="s">
        <v>739</v>
      </c>
      <c r="B332">
        <v>-4.0854470720521202E-3</v>
      </c>
      <c r="C332">
        <v>0.99621475330574105</v>
      </c>
      <c r="D332" s="55">
        <v>3.7852466942595499E-3</v>
      </c>
    </row>
    <row r="333" spans="1:6" x14ac:dyDescent="0.25">
      <c r="A333" t="s">
        <v>740</v>
      </c>
      <c r="B333">
        <v>-4.6135890257810799E-3</v>
      </c>
      <c r="C333">
        <v>0.99999999900000003</v>
      </c>
      <c r="D333" s="55">
        <v>1.0000000000000001E-9</v>
      </c>
    </row>
    <row r="334" spans="1:6" x14ac:dyDescent="0.25">
      <c r="A334" t="s">
        <v>741</v>
      </c>
      <c r="B334">
        <v>-4.5196137984833398E-3</v>
      </c>
      <c r="C334">
        <v>0.99999999900000003</v>
      </c>
      <c r="D334" s="55">
        <v>1.0000000000000001E-9</v>
      </c>
    </row>
    <row r="335" spans="1:6" x14ac:dyDescent="0.25">
      <c r="A335" t="s">
        <v>742</v>
      </c>
      <c r="B335">
        <v>-4.7675536761189203E-3</v>
      </c>
      <c r="C335">
        <v>0.99999999900000003</v>
      </c>
      <c r="D335" s="55">
        <v>1.0000000000000001E-9</v>
      </c>
    </row>
    <row r="336" spans="1:6" x14ac:dyDescent="0.25">
      <c r="A336" t="s">
        <v>743</v>
      </c>
      <c r="B336">
        <v>-4.5246546331612798E-3</v>
      </c>
      <c r="C336">
        <v>0.99830314206947501</v>
      </c>
      <c r="D336" s="55">
        <v>1.69685793052469E-3</v>
      </c>
    </row>
    <row r="337" spans="1:6" x14ac:dyDescent="0.25">
      <c r="A337" t="s">
        <v>744</v>
      </c>
      <c r="B337">
        <v>-4.6123469053834E-3</v>
      </c>
      <c r="C337">
        <v>0.99878011407200096</v>
      </c>
      <c r="D337" s="55">
        <v>1.2198859279983899E-3</v>
      </c>
    </row>
    <row r="338" spans="1:6" x14ac:dyDescent="0.25">
      <c r="A338" t="s">
        <v>745</v>
      </c>
      <c r="B338">
        <v>-4.6756950576675102E-3</v>
      </c>
      <c r="C338">
        <v>0.99999999900000003</v>
      </c>
      <c r="D338" s="55">
        <v>1.0000000000000001E-9</v>
      </c>
    </row>
    <row r="339" spans="1:6" x14ac:dyDescent="0.25">
      <c r="A339" t="s">
        <v>746</v>
      </c>
      <c r="B339">
        <v>-4.6432328139149699E-3</v>
      </c>
      <c r="C339">
        <v>0.99999999900000003</v>
      </c>
      <c r="D339" s="55">
        <v>1.0000000000000001E-9</v>
      </c>
    </row>
    <row r="340" spans="1:6" x14ac:dyDescent="0.25">
      <c r="A340" t="s">
        <v>747</v>
      </c>
      <c r="B340">
        <v>-4.5803572719921902E-3</v>
      </c>
      <c r="C340">
        <v>0.99999999900000003</v>
      </c>
      <c r="D340" s="55">
        <v>1.0000000000000001E-9</v>
      </c>
    </row>
    <row r="341" spans="1:6" x14ac:dyDescent="0.25">
      <c r="A341" t="s">
        <v>748</v>
      </c>
      <c r="B341">
        <v>-4.7332150853105397E-3</v>
      </c>
      <c r="C341">
        <v>0.99999999900000003</v>
      </c>
      <c r="D341" s="55">
        <v>1.0000000000000001E-9</v>
      </c>
    </row>
    <row r="342" spans="1:6" x14ac:dyDescent="0.25">
      <c r="A342" t="s">
        <v>749</v>
      </c>
      <c r="B342">
        <v>-4.7497833317996603E-3</v>
      </c>
      <c r="C342">
        <v>0.99964516363678702</v>
      </c>
      <c r="D342" s="55">
        <v>3.5483636321336198E-4</v>
      </c>
    </row>
    <row r="343" spans="1:6" x14ac:dyDescent="0.25">
      <c r="A343" t="s">
        <v>750</v>
      </c>
      <c r="B343">
        <v>-4.62695570756532E-3</v>
      </c>
      <c r="C343">
        <v>0.99976114353340695</v>
      </c>
      <c r="D343" s="55">
        <v>2.3885646659266001E-4</v>
      </c>
    </row>
    <row r="344" spans="1:6" x14ac:dyDescent="0.25">
      <c r="A344" t="s">
        <v>751</v>
      </c>
      <c r="B344">
        <v>-4.7124384657484201E-3</v>
      </c>
      <c r="C344">
        <v>0.99999999900000003</v>
      </c>
      <c r="D344" s="55">
        <v>1.0000000000000001E-9</v>
      </c>
    </row>
    <row r="345" spans="1:6" x14ac:dyDescent="0.25">
      <c r="A345" t="s">
        <v>752</v>
      </c>
      <c r="B345">
        <v>-4.7484231048644998E-3</v>
      </c>
      <c r="C345">
        <v>0.99999999900000003</v>
      </c>
      <c r="D345" s="55">
        <v>1.0000000000000001E-9</v>
      </c>
    </row>
    <row r="346" spans="1:6" x14ac:dyDescent="0.25">
      <c r="A346" t="s">
        <v>753</v>
      </c>
      <c r="B346">
        <v>-4.53630626339148E-3</v>
      </c>
      <c r="C346">
        <v>0.99896144616101001</v>
      </c>
      <c r="D346" s="55">
        <v>1.0385538389892899E-3</v>
      </c>
    </row>
    <row r="347" spans="1:6" x14ac:dyDescent="0.25">
      <c r="A347" t="s">
        <v>754</v>
      </c>
      <c r="B347">
        <v>-4.3261910865414503E-3</v>
      </c>
      <c r="C347">
        <v>0.99999999900000003</v>
      </c>
      <c r="D347" s="55">
        <v>1.0000000000000001E-9</v>
      </c>
    </row>
    <row r="348" spans="1:6" x14ac:dyDescent="0.25">
      <c r="A348" t="s">
        <v>755</v>
      </c>
      <c r="B348">
        <v>-4.0843118853675303E-3</v>
      </c>
      <c r="C348">
        <v>0.99678771636966701</v>
      </c>
      <c r="D348" s="55">
        <v>3.2122836303336301E-3</v>
      </c>
    </row>
    <row r="349" spans="1:6" x14ac:dyDescent="0.25">
      <c r="A349" t="s">
        <v>756</v>
      </c>
      <c r="B349">
        <v>-4.2906771029460299E-3</v>
      </c>
      <c r="C349">
        <v>0.99765075058272001</v>
      </c>
      <c r="D349" s="55">
        <v>2.3492494172804601E-3</v>
      </c>
    </row>
    <row r="350" spans="1:6" x14ac:dyDescent="0.25">
      <c r="A350" t="s">
        <v>757</v>
      </c>
      <c r="B350">
        <v>-4.4509551749118501E-3</v>
      </c>
      <c r="C350">
        <v>0.997921639864777</v>
      </c>
      <c r="D350" s="55">
        <v>2.07836013522298E-3</v>
      </c>
    </row>
    <row r="351" spans="1:6" x14ac:dyDescent="0.25">
      <c r="A351" t="s">
        <v>758</v>
      </c>
      <c r="B351">
        <v>-4.6958762105536204E-3</v>
      </c>
      <c r="C351">
        <v>0.99999999900000003</v>
      </c>
      <c r="D351" s="55">
        <v>1.0000000000000001E-9</v>
      </c>
      <c r="E351" s="56">
        <f>AVERAGE(D351:D357)</f>
        <v>3.165246811694971E-4</v>
      </c>
      <c r="F351" s="56">
        <v>3.165246811694971E-4</v>
      </c>
    </row>
    <row r="352" spans="1:6" x14ac:dyDescent="0.25">
      <c r="A352" t="s">
        <v>759</v>
      </c>
      <c r="B352">
        <v>-4.72190574409115E-3</v>
      </c>
      <c r="C352">
        <v>0.99999999900000003</v>
      </c>
      <c r="D352" s="55">
        <v>1.0000000000000001E-9</v>
      </c>
    </row>
    <row r="353" spans="1:6" x14ac:dyDescent="0.25">
      <c r="A353" t="s">
        <v>760</v>
      </c>
      <c r="B353">
        <v>-4.6718440785700798E-3</v>
      </c>
      <c r="C353">
        <v>0.99999999900000003</v>
      </c>
      <c r="D353" s="55">
        <v>1.0000000000000001E-9</v>
      </c>
    </row>
    <row r="354" spans="1:6" x14ac:dyDescent="0.25">
      <c r="A354" t="s">
        <v>761</v>
      </c>
      <c r="B354">
        <v>-4.7765948635851803E-3</v>
      </c>
      <c r="C354">
        <v>0.99999999900000003</v>
      </c>
      <c r="D354" s="55">
        <v>1.0000000000000001E-9</v>
      </c>
    </row>
    <row r="355" spans="1:6" x14ac:dyDescent="0.25">
      <c r="A355" t="s">
        <v>762</v>
      </c>
      <c r="B355">
        <v>-4.7732880598282497E-3</v>
      </c>
      <c r="C355">
        <v>0.99999999900000003</v>
      </c>
      <c r="D355" s="55">
        <v>1.0000000000000001E-9</v>
      </c>
    </row>
    <row r="356" spans="1:6" x14ac:dyDescent="0.25">
      <c r="A356" t="s">
        <v>763</v>
      </c>
      <c r="B356">
        <v>-4.6824259562716396E-3</v>
      </c>
      <c r="C356">
        <v>0.99999999900000003</v>
      </c>
      <c r="D356" s="55">
        <v>1.0000000000000001E-9</v>
      </c>
    </row>
    <row r="357" spans="1:6" x14ac:dyDescent="0.25">
      <c r="A357" t="s">
        <v>764</v>
      </c>
      <c r="B357">
        <v>-4.2401498126268897E-3</v>
      </c>
      <c r="C357">
        <v>0.99778433323181404</v>
      </c>
      <c r="D357" s="55">
        <v>2.21566676818648E-3</v>
      </c>
    </row>
    <row r="358" spans="1:6" x14ac:dyDescent="0.25">
      <c r="A358" t="s">
        <v>765</v>
      </c>
      <c r="B358">
        <v>-4.5492388342721598E-3</v>
      </c>
      <c r="C358">
        <v>0.99999999900000003</v>
      </c>
      <c r="D358" s="55">
        <v>1.0000000000000001E-9</v>
      </c>
      <c r="E358" s="56">
        <f>AVERAGE(D358:D367)</f>
        <v>2.9503107896953996E-3</v>
      </c>
      <c r="F358" s="56">
        <v>2.9503107896953996E-3</v>
      </c>
    </row>
    <row r="359" spans="1:6" x14ac:dyDescent="0.25">
      <c r="A359" t="s">
        <v>766</v>
      </c>
      <c r="B359">
        <v>-4.3507067208505201E-3</v>
      </c>
      <c r="C359">
        <v>0.99894577578466703</v>
      </c>
      <c r="D359" s="55">
        <v>1.0542242153327201E-3</v>
      </c>
    </row>
    <row r="360" spans="1:6" x14ac:dyDescent="0.25">
      <c r="A360" t="s">
        <v>767</v>
      </c>
      <c r="B360">
        <v>-4.2836324949258701E-3</v>
      </c>
      <c r="C360">
        <v>0.99796257676926503</v>
      </c>
      <c r="D360" s="55">
        <v>2.03742323073469E-3</v>
      </c>
    </row>
    <row r="361" spans="1:6" x14ac:dyDescent="0.25">
      <c r="A361" t="s">
        <v>768</v>
      </c>
      <c r="B361">
        <v>-3.3380057430141799E-3</v>
      </c>
      <c r="C361">
        <v>0.99352335997518404</v>
      </c>
      <c r="D361" s="55">
        <v>6.47664002481567E-3</v>
      </c>
    </row>
    <row r="362" spans="1:6" x14ac:dyDescent="0.25">
      <c r="A362" t="s">
        <v>769</v>
      </c>
      <c r="B362">
        <v>-3.8362052072957202E-3</v>
      </c>
      <c r="C362">
        <v>0.995100731565562</v>
      </c>
      <c r="D362" s="55">
        <v>4.8992684344376404E-3</v>
      </c>
    </row>
    <row r="363" spans="1:6" x14ac:dyDescent="0.25">
      <c r="A363" t="s">
        <v>770</v>
      </c>
      <c r="B363">
        <v>-4.4769581525329399E-3</v>
      </c>
      <c r="C363">
        <v>0.99999999900000003</v>
      </c>
      <c r="D363" s="55">
        <v>1.0000000000000001E-9</v>
      </c>
    </row>
    <row r="364" spans="1:6" x14ac:dyDescent="0.25">
      <c r="A364" t="s">
        <v>771</v>
      </c>
      <c r="B364">
        <v>-4.5713752956302303E-3</v>
      </c>
      <c r="C364">
        <v>0.99999999900000003</v>
      </c>
      <c r="D364" s="55">
        <v>1.0000000000000001E-9</v>
      </c>
    </row>
    <row r="365" spans="1:6" x14ac:dyDescent="0.25">
      <c r="A365" t="s">
        <v>772</v>
      </c>
      <c r="B365">
        <v>-4.4086252491517403E-3</v>
      </c>
      <c r="C365">
        <v>0.99871262961021701</v>
      </c>
      <c r="D365" s="55">
        <v>1.28737038978311E-3</v>
      </c>
    </row>
    <row r="366" spans="1:6" x14ac:dyDescent="0.25">
      <c r="A366" t="s">
        <v>773</v>
      </c>
      <c r="B366">
        <v>-3.4553346896780499E-3</v>
      </c>
      <c r="C366">
        <v>0.99212084884603402</v>
      </c>
      <c r="D366" s="55">
        <v>7.8791511539660405E-3</v>
      </c>
    </row>
    <row r="367" spans="1:6" x14ac:dyDescent="0.25">
      <c r="A367" t="s">
        <v>774</v>
      </c>
      <c r="B367">
        <v>-3.4703146049938202E-3</v>
      </c>
      <c r="C367">
        <v>0.99413097255211602</v>
      </c>
      <c r="D367" s="55">
        <v>5.8690274478841202E-3</v>
      </c>
    </row>
    <row r="368" spans="1:6" x14ac:dyDescent="0.25">
      <c r="A368" t="s">
        <v>775</v>
      </c>
      <c r="B368">
        <v>-4.5897827680274599E-3</v>
      </c>
      <c r="C368">
        <v>0.99999999900000003</v>
      </c>
      <c r="D368" s="55">
        <v>1.0000000000000001E-9</v>
      </c>
      <c r="E368" s="56">
        <f>AVERAGE(D368:D376)</f>
        <v>9.4236895686981002E-4</v>
      </c>
      <c r="F368" s="56">
        <v>9.4236895686981002E-4</v>
      </c>
    </row>
    <row r="369" spans="1:6" x14ac:dyDescent="0.25">
      <c r="A369" t="s">
        <v>776</v>
      </c>
      <c r="B369">
        <v>-4.6030386062320102E-3</v>
      </c>
      <c r="C369">
        <v>0.99999999900000003</v>
      </c>
      <c r="D369" s="55">
        <v>1.0000000000000001E-9</v>
      </c>
    </row>
    <row r="370" spans="1:6" x14ac:dyDescent="0.25">
      <c r="A370" t="s">
        <v>777</v>
      </c>
      <c r="B370">
        <v>-4.31425803176566E-3</v>
      </c>
      <c r="C370">
        <v>0.99889539243345504</v>
      </c>
      <c r="D370" s="55">
        <v>1.1046075665451199E-3</v>
      </c>
    </row>
    <row r="371" spans="1:6" x14ac:dyDescent="0.25">
      <c r="A371" t="s">
        <v>778</v>
      </c>
      <c r="B371">
        <v>-4.4954555061447804E-3</v>
      </c>
      <c r="C371">
        <v>0.99999999900000003</v>
      </c>
      <c r="D371" s="55">
        <v>1.0000000000000001E-9</v>
      </c>
    </row>
    <row r="372" spans="1:6" x14ac:dyDescent="0.25">
      <c r="A372" t="s">
        <v>779</v>
      </c>
      <c r="B372">
        <v>-3.8484282742859898E-3</v>
      </c>
      <c r="C372">
        <v>0.99822951579784702</v>
      </c>
      <c r="D372" s="55">
        <v>1.77048420215325E-3</v>
      </c>
    </row>
    <row r="373" spans="1:6" x14ac:dyDescent="0.25">
      <c r="A373" t="s">
        <v>780</v>
      </c>
      <c r="B373">
        <v>-3.7829141350284598E-3</v>
      </c>
      <c r="C373">
        <v>0.99750988838702004</v>
      </c>
      <c r="D373" s="55">
        <v>2.49011161298008E-3</v>
      </c>
    </row>
    <row r="374" spans="1:6" x14ac:dyDescent="0.25">
      <c r="A374" t="s">
        <v>781</v>
      </c>
      <c r="B374">
        <v>-3.3539663974583001E-3</v>
      </c>
      <c r="C374">
        <v>0.99857132921564795</v>
      </c>
      <c r="D374" s="55">
        <v>1.4286707843513601E-3</v>
      </c>
    </row>
    <row r="375" spans="1:6" x14ac:dyDescent="0.25">
      <c r="A375" t="s">
        <v>782</v>
      </c>
      <c r="B375">
        <v>-3.8242446210547398E-3</v>
      </c>
      <c r="C375">
        <v>0.99831255755420101</v>
      </c>
      <c r="D375" s="55">
        <v>1.6874424457984801E-3</v>
      </c>
    </row>
    <row r="376" spans="1:6" x14ac:dyDescent="0.25">
      <c r="A376" t="s">
        <v>783</v>
      </c>
      <c r="B376">
        <v>-4.5833592298639599E-3</v>
      </c>
      <c r="C376">
        <v>0.99999999900000003</v>
      </c>
      <c r="D376" s="55">
        <v>1.0000000000000001E-9</v>
      </c>
    </row>
    <row r="377" spans="1:6" x14ac:dyDescent="0.25">
      <c r="A377" t="s">
        <v>784</v>
      </c>
      <c r="B377">
        <v>-4.5446357811681501E-3</v>
      </c>
      <c r="C377">
        <v>0.99999999900000003</v>
      </c>
      <c r="D377" s="55">
        <v>1.0000000000000001E-9</v>
      </c>
      <c r="E377" s="56">
        <f>AVERAGE(D377:D382)</f>
        <v>2.4703442877757203E-2</v>
      </c>
      <c r="F377" s="56">
        <v>2.4703442877757203E-2</v>
      </c>
    </row>
    <row r="378" spans="1:6" x14ac:dyDescent="0.25">
      <c r="A378" t="s">
        <v>785</v>
      </c>
      <c r="B378">
        <v>-4.6181182673051997E-3</v>
      </c>
      <c r="C378">
        <v>0.99999999900000003</v>
      </c>
      <c r="D378" s="55">
        <v>1.0000000000000001E-9</v>
      </c>
    </row>
    <row r="379" spans="1:6" x14ac:dyDescent="0.25">
      <c r="A379" t="s">
        <v>786</v>
      </c>
      <c r="B379">
        <v>8.0767476512961702E-3</v>
      </c>
      <c r="C379">
        <v>0.93893308631950001</v>
      </c>
      <c r="D379" s="55">
        <v>6.1066913680500101E-2</v>
      </c>
    </row>
    <row r="380" spans="1:6" x14ac:dyDescent="0.25">
      <c r="A380" t="s">
        <v>787</v>
      </c>
      <c r="B380">
        <v>4.3182821661677199E-3</v>
      </c>
      <c r="C380">
        <v>0.95452261914462599</v>
      </c>
      <c r="D380" s="55">
        <v>4.5477380855373499E-2</v>
      </c>
    </row>
    <row r="381" spans="1:6" x14ac:dyDescent="0.25">
      <c r="A381" t="s">
        <v>788</v>
      </c>
      <c r="B381">
        <v>3.70314726191349E-3</v>
      </c>
      <c r="C381">
        <v>0.96094144595238395</v>
      </c>
      <c r="D381" s="55">
        <v>3.90585540476154E-2</v>
      </c>
    </row>
    <row r="382" spans="1:6" x14ac:dyDescent="0.25">
      <c r="A382" t="s">
        <v>789</v>
      </c>
      <c r="B382">
        <v>-3.7110955748075299E-3</v>
      </c>
      <c r="C382">
        <v>0.997382193316946</v>
      </c>
      <c r="D382" s="55">
        <v>2.6178066830541899E-3</v>
      </c>
    </row>
    <row r="383" spans="1:6" x14ac:dyDescent="0.25">
      <c r="A383" t="s">
        <v>790</v>
      </c>
      <c r="B383">
        <v>-4.8131359296247102E-3</v>
      </c>
      <c r="C383">
        <v>0.99999999900000003</v>
      </c>
      <c r="D383" s="55">
        <v>1.0000000000000001E-9</v>
      </c>
      <c r="E383" s="56">
        <f>AVERAGE(D383:D390)</f>
        <v>2.443417012545585E-3</v>
      </c>
      <c r="F383" s="56">
        <v>2.443417012545585E-3</v>
      </c>
    </row>
    <row r="384" spans="1:6" x14ac:dyDescent="0.25">
      <c r="A384" t="s">
        <v>791</v>
      </c>
      <c r="B384">
        <v>-2.8105577216431198E-3</v>
      </c>
      <c r="C384">
        <v>0.99188843109647495</v>
      </c>
      <c r="D384" s="55">
        <v>8.1115689035247199E-3</v>
      </c>
    </row>
    <row r="385" spans="1:6" x14ac:dyDescent="0.25">
      <c r="A385" t="s">
        <v>792</v>
      </c>
      <c r="B385">
        <v>-3.5976955891640901E-3</v>
      </c>
      <c r="C385">
        <v>0.99540725656516504</v>
      </c>
      <c r="D385" s="55">
        <v>4.5927434348351E-3</v>
      </c>
    </row>
    <row r="386" spans="1:6" x14ac:dyDescent="0.25">
      <c r="A386" t="s">
        <v>793</v>
      </c>
      <c r="B386">
        <v>-4.0910063048706499E-3</v>
      </c>
      <c r="C386">
        <v>0.99699767468684897</v>
      </c>
      <c r="D386" s="55">
        <v>3.00232531315051E-3</v>
      </c>
    </row>
    <row r="387" spans="1:6" x14ac:dyDescent="0.25">
      <c r="A387" t="s">
        <v>794</v>
      </c>
      <c r="B387">
        <v>-4.2558710541739202E-3</v>
      </c>
      <c r="C387">
        <v>0.99615930555114496</v>
      </c>
      <c r="D387" s="55">
        <v>3.8406944488543499E-3</v>
      </c>
    </row>
    <row r="388" spans="1:6" x14ac:dyDescent="0.25">
      <c r="A388" t="s">
        <v>795</v>
      </c>
      <c r="B388">
        <v>-4.6450027666605203E-3</v>
      </c>
      <c r="C388">
        <v>0.99999999900000003</v>
      </c>
      <c r="D388" s="55">
        <v>1.0000000000000001E-9</v>
      </c>
    </row>
    <row r="389" spans="1:6" x14ac:dyDescent="0.25">
      <c r="A389" t="s">
        <v>796</v>
      </c>
      <c r="B389">
        <v>-4.7001605590492697E-3</v>
      </c>
      <c r="C389">
        <v>0.99999999900000003</v>
      </c>
      <c r="D389" s="55">
        <v>1.0000000000000001E-9</v>
      </c>
    </row>
    <row r="390" spans="1:6" x14ac:dyDescent="0.25">
      <c r="A390" t="s">
        <v>797</v>
      </c>
      <c r="B390">
        <v>-4.4459554700331501E-3</v>
      </c>
      <c r="C390">
        <v>0.99999999900000003</v>
      </c>
      <c r="D390" s="55">
        <v>1.0000000000000001E-9</v>
      </c>
    </row>
    <row r="391" spans="1:6" x14ac:dyDescent="0.25">
      <c r="A391" t="s">
        <v>798</v>
      </c>
      <c r="B391">
        <v>-2.76941420636455E-3</v>
      </c>
      <c r="C391">
        <v>0.99305294188535498</v>
      </c>
      <c r="D391" s="55">
        <v>6.9470581146447797E-3</v>
      </c>
      <c r="E391" s="56">
        <f>AVERAGE(D391:D409)</f>
        <v>2.1296056060495575E-3</v>
      </c>
      <c r="F391" s="56">
        <v>2.1296056060495575E-3</v>
      </c>
    </row>
    <row r="392" spans="1:6" x14ac:dyDescent="0.25">
      <c r="A392" t="s">
        <v>799</v>
      </c>
      <c r="B392">
        <v>-3.6509685790101199E-3</v>
      </c>
      <c r="C392">
        <v>0.99524103570314304</v>
      </c>
      <c r="D392" s="55">
        <v>4.7589642968569696E-3</v>
      </c>
    </row>
    <row r="393" spans="1:6" x14ac:dyDescent="0.25">
      <c r="A393" t="s">
        <v>800</v>
      </c>
      <c r="B393">
        <v>-2.4667970557487001E-3</v>
      </c>
      <c r="C393">
        <v>0.99120231763054401</v>
      </c>
      <c r="D393" s="55">
        <v>8.7976823694561092E-3</v>
      </c>
    </row>
    <row r="394" spans="1:6" x14ac:dyDescent="0.25">
      <c r="A394" t="s">
        <v>801</v>
      </c>
      <c r="B394">
        <v>-3.3269982710123999E-3</v>
      </c>
      <c r="C394">
        <v>0.99360551679393605</v>
      </c>
      <c r="D394" s="55">
        <v>6.3944832060639301E-3</v>
      </c>
    </row>
    <row r="395" spans="1:6" x14ac:dyDescent="0.25">
      <c r="A395" t="s">
        <v>802</v>
      </c>
      <c r="B395">
        <v>-3.6059258784154002E-3</v>
      </c>
      <c r="C395">
        <v>0.99665087927766005</v>
      </c>
      <c r="D395" s="55">
        <v>3.3491207223395299E-3</v>
      </c>
    </row>
    <row r="396" spans="1:6" x14ac:dyDescent="0.25">
      <c r="A396" t="s">
        <v>803</v>
      </c>
      <c r="B396">
        <v>-4.3574329505928202E-3</v>
      </c>
      <c r="C396">
        <v>0.998631391848393</v>
      </c>
      <c r="D396" s="55">
        <v>1.3686081516071601E-3</v>
      </c>
    </row>
    <row r="397" spans="1:6" x14ac:dyDescent="0.25">
      <c r="A397" t="s">
        <v>804</v>
      </c>
      <c r="B397">
        <v>-4.0935238468491099E-3</v>
      </c>
      <c r="C397">
        <v>0.99632807865657103</v>
      </c>
      <c r="D397" s="55">
        <v>3.67192134342916E-3</v>
      </c>
    </row>
    <row r="398" spans="1:6" x14ac:dyDescent="0.25">
      <c r="A398" t="s">
        <v>805</v>
      </c>
      <c r="B398">
        <v>-3.6410977285749901E-3</v>
      </c>
      <c r="C398">
        <v>0.99482537022647999</v>
      </c>
      <c r="D398" s="55">
        <v>5.1746297735199998E-3</v>
      </c>
    </row>
    <row r="399" spans="1:6" x14ac:dyDescent="0.25">
      <c r="A399" t="s">
        <v>806</v>
      </c>
      <c r="B399">
        <v>-4.5956194193088797E-3</v>
      </c>
      <c r="C399">
        <v>0.99999999900000003</v>
      </c>
      <c r="D399" s="55">
        <v>1.0000000000000001E-9</v>
      </c>
    </row>
    <row r="400" spans="1:6" x14ac:dyDescent="0.25">
      <c r="A400" t="s">
        <v>807</v>
      </c>
      <c r="B400">
        <v>-4.6828738344954204E-3</v>
      </c>
      <c r="C400">
        <v>0.99999999900000003</v>
      </c>
      <c r="D400" s="55">
        <v>1.0000000000000001E-9</v>
      </c>
    </row>
    <row r="401" spans="1:6" x14ac:dyDescent="0.25">
      <c r="A401" t="s">
        <v>808</v>
      </c>
      <c r="B401">
        <v>-4.90825250344988E-3</v>
      </c>
      <c r="C401">
        <v>0.99999999900000003</v>
      </c>
      <c r="D401" s="55">
        <v>1.0000000000000001E-9</v>
      </c>
    </row>
    <row r="402" spans="1:6" x14ac:dyDescent="0.25">
      <c r="A402" t="s">
        <v>809</v>
      </c>
      <c r="B402">
        <v>-4.8970908918881204E-3</v>
      </c>
      <c r="C402">
        <v>0.99999999900000003</v>
      </c>
      <c r="D402" s="55">
        <v>1.0000000000000001E-9</v>
      </c>
    </row>
    <row r="403" spans="1:6" x14ac:dyDescent="0.25">
      <c r="A403" t="s">
        <v>810</v>
      </c>
      <c r="B403">
        <v>-4.3356857163880198E-3</v>
      </c>
      <c r="C403">
        <v>0.99999997146297603</v>
      </c>
      <c r="D403" s="55">
        <v>2.853702395871E-8</v>
      </c>
    </row>
    <row r="404" spans="1:6" x14ac:dyDescent="0.25">
      <c r="A404" t="s">
        <v>811</v>
      </c>
      <c r="B404">
        <v>-5.0018480523882896E-3</v>
      </c>
      <c r="C404">
        <v>0.99999999900000003</v>
      </c>
      <c r="D404" s="55">
        <v>1.0000000000000001E-9</v>
      </c>
    </row>
    <row r="405" spans="1:6" x14ac:dyDescent="0.25">
      <c r="A405" t="s">
        <v>812</v>
      </c>
      <c r="B405">
        <v>-4.6809470803336403E-3</v>
      </c>
      <c r="C405">
        <v>0.99999999900000003</v>
      </c>
      <c r="D405" s="55">
        <v>1.0000000000000001E-9</v>
      </c>
    </row>
    <row r="406" spans="1:6" x14ac:dyDescent="0.25">
      <c r="A406" t="s">
        <v>813</v>
      </c>
      <c r="B406">
        <v>-4.4916263768719098E-3</v>
      </c>
      <c r="C406">
        <v>0.99999999900000003</v>
      </c>
      <c r="D406" s="55">
        <v>1.0000000000000001E-9</v>
      </c>
    </row>
    <row r="407" spans="1:6" x14ac:dyDescent="0.25">
      <c r="A407" t="s">
        <v>814</v>
      </c>
      <c r="B407">
        <v>-4.3885795046772801E-3</v>
      </c>
      <c r="C407">
        <v>0.99999999900000003</v>
      </c>
      <c r="D407" s="55">
        <v>1.0000000000000001E-9</v>
      </c>
    </row>
    <row r="408" spans="1:6" x14ac:dyDescent="0.25">
      <c r="A408" t="s">
        <v>815</v>
      </c>
      <c r="B408">
        <v>-4.7536688128103199E-3</v>
      </c>
      <c r="C408">
        <v>0.99999999900000003</v>
      </c>
      <c r="D408" s="55">
        <v>1.0000000000000001E-9</v>
      </c>
    </row>
    <row r="409" spans="1:6" x14ac:dyDescent="0.25">
      <c r="A409" t="s">
        <v>816</v>
      </c>
      <c r="B409">
        <v>-4.8590208578259296E-3</v>
      </c>
      <c r="C409">
        <v>0.99999999900000003</v>
      </c>
      <c r="D409" s="55">
        <v>1.0000000000000001E-9</v>
      </c>
    </row>
    <row r="410" spans="1:6" x14ac:dyDescent="0.25">
      <c r="A410" t="s">
        <v>817</v>
      </c>
      <c r="B410">
        <v>-4.7252718020824097E-3</v>
      </c>
      <c r="C410">
        <v>0.99999999900000003</v>
      </c>
      <c r="D410" s="55">
        <v>1.0000000000000001E-9</v>
      </c>
      <c r="E410" s="56">
        <f>AVERAGE(D410:D415)</f>
        <v>9.1448682793767526E-5</v>
      </c>
      <c r="F410" s="56">
        <v>9.1448682793767526E-5</v>
      </c>
    </row>
    <row r="411" spans="1:6" x14ac:dyDescent="0.25">
      <c r="A411" t="s">
        <v>818</v>
      </c>
      <c r="B411">
        <v>-5.0345880944957302E-3</v>
      </c>
      <c r="C411">
        <v>0.99999999900000003</v>
      </c>
      <c r="D411" s="55">
        <v>1.0000000000000001E-9</v>
      </c>
    </row>
    <row r="412" spans="1:6" x14ac:dyDescent="0.25">
      <c r="A412" t="s">
        <v>819</v>
      </c>
      <c r="B412">
        <v>-4.23871665800446E-3</v>
      </c>
      <c r="C412">
        <v>0.99945131290323697</v>
      </c>
      <c r="D412" s="55">
        <v>5.4868709676260505E-4</v>
      </c>
    </row>
    <row r="413" spans="1:6" x14ac:dyDescent="0.25">
      <c r="A413" t="s">
        <v>820</v>
      </c>
      <c r="B413">
        <v>-4.2457329736685003E-3</v>
      </c>
      <c r="C413">
        <v>0.99999999900000003</v>
      </c>
      <c r="D413" s="55">
        <v>1.0000000000000001E-9</v>
      </c>
    </row>
    <row r="414" spans="1:6" x14ac:dyDescent="0.25">
      <c r="A414" t="s">
        <v>821</v>
      </c>
      <c r="B414">
        <v>-4.9513458989898203E-3</v>
      </c>
      <c r="C414">
        <v>0.99999999900000003</v>
      </c>
      <c r="D414" s="55">
        <v>1.0000000000000001E-9</v>
      </c>
    </row>
    <row r="415" spans="1:6" x14ac:dyDescent="0.25">
      <c r="A415" t="s">
        <v>822</v>
      </c>
      <c r="B415">
        <v>-4.2828372813814002E-3</v>
      </c>
      <c r="C415">
        <v>0.99999999900000003</v>
      </c>
      <c r="D415" s="55">
        <v>1.0000000000000001E-9</v>
      </c>
    </row>
    <row r="416" spans="1:6" x14ac:dyDescent="0.25">
      <c r="A416" t="s">
        <v>823</v>
      </c>
      <c r="B416">
        <v>-4.9297149429673101E-3</v>
      </c>
      <c r="C416">
        <v>0.99999999900000003</v>
      </c>
      <c r="D416" s="55">
        <v>1.0000000000000001E-9</v>
      </c>
      <c r="E416" s="56">
        <f>AVERAGE(D416:D434)</f>
        <v>8.182358929660963E-4</v>
      </c>
      <c r="F416" s="56">
        <v>8.182358929660963E-4</v>
      </c>
    </row>
    <row r="417" spans="1:4" x14ac:dyDescent="0.25">
      <c r="A417" t="s">
        <v>824</v>
      </c>
      <c r="B417">
        <v>-4.7117808263949399E-3</v>
      </c>
      <c r="C417">
        <v>0.99999999900000003</v>
      </c>
      <c r="D417" s="55">
        <v>1.0000000000000001E-9</v>
      </c>
    </row>
    <row r="418" spans="1:4" x14ac:dyDescent="0.25">
      <c r="A418" t="s">
        <v>825</v>
      </c>
      <c r="B418">
        <v>-4.6394420859451301E-3</v>
      </c>
      <c r="C418">
        <v>0.99999999900000003</v>
      </c>
      <c r="D418" s="55">
        <v>1.0000000000000001E-9</v>
      </c>
    </row>
    <row r="419" spans="1:4" x14ac:dyDescent="0.25">
      <c r="A419" t="s">
        <v>826</v>
      </c>
      <c r="B419">
        <v>-4.8096615294707396E-3</v>
      </c>
      <c r="C419">
        <v>0.99999999900000003</v>
      </c>
      <c r="D419" s="55">
        <v>1.0000000000000001E-9</v>
      </c>
    </row>
    <row r="420" spans="1:4" x14ac:dyDescent="0.25">
      <c r="A420" t="s">
        <v>827</v>
      </c>
      <c r="B420">
        <v>-2.8961599349541099E-3</v>
      </c>
      <c r="C420">
        <v>0.98886824874523704</v>
      </c>
      <c r="D420" s="55">
        <v>1.1131751254762399E-2</v>
      </c>
    </row>
    <row r="421" spans="1:4" x14ac:dyDescent="0.25">
      <c r="A421" t="s">
        <v>828</v>
      </c>
      <c r="B421">
        <v>-4.44179943015052E-3</v>
      </c>
      <c r="C421">
        <v>0.99712703139550896</v>
      </c>
      <c r="D421" s="55">
        <v>2.8729686044907301E-3</v>
      </c>
    </row>
    <row r="422" spans="1:4" x14ac:dyDescent="0.25">
      <c r="A422" t="s">
        <v>829</v>
      </c>
      <c r="B422">
        <v>-4.7022564545907202E-3</v>
      </c>
      <c r="C422">
        <v>0.99999999900000003</v>
      </c>
      <c r="D422" s="55">
        <v>1.0000000000000001E-9</v>
      </c>
    </row>
    <row r="423" spans="1:4" x14ac:dyDescent="0.25">
      <c r="A423" t="s">
        <v>830</v>
      </c>
      <c r="B423">
        <v>-4.7525826554502002E-3</v>
      </c>
      <c r="C423">
        <v>0.99999999900000003</v>
      </c>
      <c r="D423" s="55">
        <v>1.0000000000000001E-9</v>
      </c>
    </row>
    <row r="424" spans="1:4" x14ac:dyDescent="0.25">
      <c r="A424" t="s">
        <v>831</v>
      </c>
      <c r="B424">
        <v>-4.6031759603643698E-3</v>
      </c>
      <c r="C424">
        <v>0.99999999900000003</v>
      </c>
      <c r="D424" s="55">
        <v>1.0000000000000001E-9</v>
      </c>
    </row>
    <row r="425" spans="1:4" x14ac:dyDescent="0.25">
      <c r="A425" t="s">
        <v>832</v>
      </c>
      <c r="B425">
        <v>-4.6266017003583296E-3</v>
      </c>
      <c r="C425">
        <v>0.99999999900000003</v>
      </c>
      <c r="D425" s="55">
        <v>1.0000000000000001E-9</v>
      </c>
    </row>
    <row r="426" spans="1:4" x14ac:dyDescent="0.25">
      <c r="A426" t="s">
        <v>833</v>
      </c>
      <c r="B426">
        <v>-4.6627370112623497E-3</v>
      </c>
      <c r="C426">
        <v>0.99999999900000003</v>
      </c>
      <c r="D426" s="55">
        <v>1.0000000000000001E-9</v>
      </c>
    </row>
    <row r="427" spans="1:4" x14ac:dyDescent="0.25">
      <c r="A427" t="s">
        <v>834</v>
      </c>
      <c r="B427">
        <v>-4.6603932246335198E-3</v>
      </c>
      <c r="C427">
        <v>0.99999999900000003</v>
      </c>
      <c r="D427" s="55">
        <v>1.0000000000000001E-9</v>
      </c>
    </row>
    <row r="428" spans="1:4" x14ac:dyDescent="0.25">
      <c r="A428" t="s">
        <v>835</v>
      </c>
      <c r="B428">
        <v>-4.5504690545745199E-3</v>
      </c>
      <c r="C428">
        <v>0.99999999900000003</v>
      </c>
      <c r="D428" s="55">
        <v>1.0000000000000001E-9</v>
      </c>
    </row>
    <row r="429" spans="1:4" x14ac:dyDescent="0.25">
      <c r="A429" t="s">
        <v>836</v>
      </c>
      <c r="B429">
        <v>-4.5474045132764202E-3</v>
      </c>
      <c r="C429">
        <v>0.99951415944947197</v>
      </c>
      <c r="D429" s="55">
        <v>4.85840550528336E-4</v>
      </c>
    </row>
    <row r="430" spans="1:4" x14ac:dyDescent="0.25">
      <c r="A430" t="s">
        <v>837</v>
      </c>
      <c r="B430">
        <v>-4.7599569444078497E-3</v>
      </c>
      <c r="C430">
        <v>0.99999999900000003</v>
      </c>
      <c r="D430" s="55">
        <v>1.0000000000000001E-9</v>
      </c>
    </row>
    <row r="431" spans="1:4" x14ac:dyDescent="0.25">
      <c r="A431" t="s">
        <v>838</v>
      </c>
      <c r="B431">
        <v>-4.7328448800767501E-3</v>
      </c>
      <c r="C431">
        <v>0.99999999900000003</v>
      </c>
      <c r="D431" s="55">
        <v>1.0000000000000001E-9</v>
      </c>
    </row>
    <row r="432" spans="1:4" x14ac:dyDescent="0.25">
      <c r="A432" t="s">
        <v>839</v>
      </c>
      <c r="B432">
        <v>-4.4826991735225901E-3</v>
      </c>
      <c r="C432">
        <v>0.99894409344342505</v>
      </c>
      <c r="D432" s="55">
        <v>1.05590655657437E-3</v>
      </c>
    </row>
    <row r="433" spans="1:6" x14ac:dyDescent="0.25">
      <c r="A433" t="s">
        <v>840</v>
      </c>
      <c r="B433">
        <v>-4.6062745240753496E-3</v>
      </c>
      <c r="C433">
        <v>0.99999999900000003</v>
      </c>
      <c r="D433" s="55">
        <v>1.0000000000000001E-9</v>
      </c>
    </row>
    <row r="434" spans="1:6" x14ac:dyDescent="0.25">
      <c r="A434" t="s">
        <v>841</v>
      </c>
      <c r="B434">
        <v>-4.5589526536147004E-3</v>
      </c>
      <c r="C434">
        <v>0.99999999900000003</v>
      </c>
      <c r="D434" s="55">
        <v>1.0000000000000001E-9</v>
      </c>
    </row>
    <row r="435" spans="1:6" x14ac:dyDescent="0.25">
      <c r="A435" t="s">
        <v>842</v>
      </c>
      <c r="B435">
        <v>-2.9935013654574499E-3</v>
      </c>
      <c r="C435">
        <v>0.99318513303953204</v>
      </c>
      <c r="D435" s="55">
        <v>6.8148669604678799E-3</v>
      </c>
    </row>
    <row r="436" spans="1:6" x14ac:dyDescent="0.25">
      <c r="A436" t="s">
        <v>843</v>
      </c>
      <c r="B436">
        <v>-4.2908761021542901E-3</v>
      </c>
      <c r="C436">
        <v>0.99999999900000003</v>
      </c>
      <c r="D436" s="55">
        <v>1.0000000000000001E-9</v>
      </c>
      <c r="E436" s="56">
        <f>AVERAGE(D436:D453)</f>
        <v>4.6925676398415213E-5</v>
      </c>
      <c r="F436" s="56">
        <v>4.6925676398415213E-5</v>
      </c>
    </row>
    <row r="437" spans="1:6" x14ac:dyDescent="0.25">
      <c r="A437" t="s">
        <v>844</v>
      </c>
      <c r="B437">
        <v>-4.4383292968673297E-3</v>
      </c>
      <c r="C437">
        <v>0.99999999900000003</v>
      </c>
      <c r="D437" s="55">
        <v>1.0000000000000001E-9</v>
      </c>
    </row>
    <row r="438" spans="1:6" x14ac:dyDescent="0.25">
      <c r="A438" t="s">
        <v>845</v>
      </c>
      <c r="B438">
        <v>-4.3259093099745497E-3</v>
      </c>
      <c r="C438">
        <v>0.99999999900000003</v>
      </c>
      <c r="D438" s="55">
        <v>1.0000000000000001E-9</v>
      </c>
    </row>
    <row r="439" spans="1:6" x14ac:dyDescent="0.25">
      <c r="A439" t="s">
        <v>846</v>
      </c>
      <c r="B439">
        <v>-4.2279426871106697E-3</v>
      </c>
      <c r="C439">
        <v>0.99999999900000003</v>
      </c>
      <c r="D439" s="55">
        <v>1.0000000000000001E-9</v>
      </c>
    </row>
    <row r="440" spans="1:6" x14ac:dyDescent="0.25">
      <c r="A440" t="s">
        <v>847</v>
      </c>
      <c r="B440">
        <v>-4.2298432243653601E-3</v>
      </c>
      <c r="C440">
        <v>0.99999999900000003</v>
      </c>
      <c r="D440" s="55">
        <v>1.0000000000000001E-9</v>
      </c>
    </row>
    <row r="441" spans="1:6" x14ac:dyDescent="0.25">
      <c r="A441" t="s">
        <v>848</v>
      </c>
      <c r="B441">
        <v>-4.2522022782904498E-3</v>
      </c>
      <c r="C441">
        <v>0.99990105991508604</v>
      </c>
      <c r="D441" s="55">
        <v>9.8940084913887795E-5</v>
      </c>
    </row>
    <row r="442" spans="1:6" x14ac:dyDescent="0.25">
      <c r="A442" t="s">
        <v>849</v>
      </c>
      <c r="B442">
        <v>-3.9112082999545198E-3</v>
      </c>
      <c r="C442">
        <v>0.99999999900000003</v>
      </c>
      <c r="D442" s="55">
        <v>1.0000000000000001E-9</v>
      </c>
    </row>
    <row r="443" spans="1:6" x14ac:dyDescent="0.25">
      <c r="A443" t="s">
        <v>850</v>
      </c>
      <c r="B443">
        <v>-3.9272668556658598E-3</v>
      </c>
      <c r="C443">
        <v>0.99999999900000003</v>
      </c>
      <c r="D443" s="55">
        <v>1.0000000000000001E-9</v>
      </c>
    </row>
    <row r="444" spans="1:6" x14ac:dyDescent="0.25">
      <c r="A444" t="s">
        <v>851</v>
      </c>
      <c r="B444">
        <v>-4.3595631698566499E-3</v>
      </c>
      <c r="C444">
        <v>0.99999999900000003</v>
      </c>
      <c r="D444" s="55">
        <v>1.0000000000000001E-9</v>
      </c>
    </row>
    <row r="445" spans="1:6" x14ac:dyDescent="0.25">
      <c r="A445" t="s">
        <v>852</v>
      </c>
      <c r="B445">
        <v>-4.2910097343082801E-3</v>
      </c>
      <c r="C445">
        <v>0.99999999900000003</v>
      </c>
      <c r="D445" s="55">
        <v>1.0000000000000001E-9</v>
      </c>
    </row>
    <row r="446" spans="1:6" x14ac:dyDescent="0.25">
      <c r="A446" t="s">
        <v>853</v>
      </c>
      <c r="B446">
        <v>-4.21734656698929E-3</v>
      </c>
      <c r="C446">
        <v>0.99999999900000003</v>
      </c>
      <c r="D446" s="55">
        <v>1.0000000000000001E-9</v>
      </c>
    </row>
    <row r="447" spans="1:6" x14ac:dyDescent="0.25">
      <c r="A447" t="s">
        <v>854</v>
      </c>
      <c r="B447">
        <v>-3.9917082385779396E-3</v>
      </c>
      <c r="C447">
        <v>0.99999999900000003</v>
      </c>
      <c r="D447" s="55">
        <v>1.0000000000000001E-9</v>
      </c>
    </row>
    <row r="448" spans="1:6" x14ac:dyDescent="0.25">
      <c r="A448" t="s">
        <v>855</v>
      </c>
      <c r="B448">
        <v>-4.27443721210623E-3</v>
      </c>
      <c r="C448">
        <v>0.99999999900000003</v>
      </c>
      <c r="D448" s="55">
        <v>1.0000000000000001E-9</v>
      </c>
    </row>
    <row r="449" spans="1:6" x14ac:dyDescent="0.25">
      <c r="A449" t="s">
        <v>856</v>
      </c>
      <c r="B449">
        <v>-4.1165761115486499E-3</v>
      </c>
      <c r="C449">
        <v>0.99999999900000003</v>
      </c>
      <c r="D449" s="55">
        <v>1.0000000000000001E-9</v>
      </c>
    </row>
    <row r="450" spans="1:6" x14ac:dyDescent="0.25">
      <c r="A450" t="s">
        <v>857</v>
      </c>
      <c r="B450">
        <v>-4.2283062191459699E-3</v>
      </c>
      <c r="C450">
        <v>0.99999999900000003</v>
      </c>
      <c r="D450" s="55">
        <v>1.0000000000000001E-9</v>
      </c>
    </row>
    <row r="451" spans="1:6" x14ac:dyDescent="0.25">
      <c r="A451" t="s">
        <v>858</v>
      </c>
      <c r="B451">
        <v>-4.1069033735286102E-3</v>
      </c>
      <c r="C451">
        <v>0.99999999900000003</v>
      </c>
      <c r="D451" s="55">
        <v>1.0000000000000001E-9</v>
      </c>
    </row>
    <row r="452" spans="1:6" x14ac:dyDescent="0.25">
      <c r="A452" t="s">
        <v>859</v>
      </c>
      <c r="B452">
        <v>-4.2137239797564599E-3</v>
      </c>
      <c r="C452">
        <v>0.99925429390974196</v>
      </c>
      <c r="D452" s="55">
        <v>7.4570609025758597E-4</v>
      </c>
    </row>
    <row r="453" spans="1:6" x14ac:dyDescent="0.25">
      <c r="A453" t="s">
        <v>860</v>
      </c>
      <c r="B453">
        <v>-4.3758888866014803E-3</v>
      </c>
      <c r="C453">
        <v>0.99999999900000003</v>
      </c>
      <c r="D453" s="55">
        <v>1.0000000000000001E-9</v>
      </c>
    </row>
    <row r="454" spans="1:6" x14ac:dyDescent="0.25">
      <c r="A454" t="s">
        <v>861</v>
      </c>
      <c r="B454">
        <v>-4.5791402626273996E-3</v>
      </c>
      <c r="C454">
        <v>0.99999999900000003</v>
      </c>
      <c r="D454" s="55">
        <v>1.0000000000000001E-9</v>
      </c>
      <c r="E454" s="56">
        <f>AVERAGE(D454:D460)</f>
        <v>1.0000000000000001E-9</v>
      </c>
      <c r="F454" s="56">
        <v>1.0000000000000001E-9</v>
      </c>
    </row>
    <row r="455" spans="1:6" x14ac:dyDescent="0.25">
      <c r="A455" t="s">
        <v>862</v>
      </c>
      <c r="B455">
        <v>-4.8434268943850899E-3</v>
      </c>
      <c r="C455">
        <v>0.99999999900000003</v>
      </c>
      <c r="D455" s="55">
        <v>1.0000000000000001E-9</v>
      </c>
    </row>
    <row r="456" spans="1:6" x14ac:dyDescent="0.25">
      <c r="A456" t="s">
        <v>863</v>
      </c>
      <c r="B456">
        <v>-4.7585311472584102E-3</v>
      </c>
      <c r="C456">
        <v>0.99999999900000003</v>
      </c>
      <c r="D456" s="55">
        <v>1.0000000000000001E-9</v>
      </c>
    </row>
    <row r="457" spans="1:6" x14ac:dyDescent="0.25">
      <c r="A457" t="s">
        <v>864</v>
      </c>
      <c r="B457">
        <v>-4.5723899531243603E-3</v>
      </c>
      <c r="C457">
        <v>0.99999999900000003</v>
      </c>
      <c r="D457" s="55">
        <v>1.0000000000000001E-9</v>
      </c>
    </row>
    <row r="458" spans="1:6" x14ac:dyDescent="0.25">
      <c r="A458" t="s">
        <v>865</v>
      </c>
      <c r="B458">
        <v>-4.7913203279324997E-3</v>
      </c>
      <c r="C458">
        <v>0.99999999900000003</v>
      </c>
      <c r="D458" s="55">
        <v>1.0000000000000001E-9</v>
      </c>
    </row>
    <row r="459" spans="1:6" x14ac:dyDescent="0.25">
      <c r="A459" t="s">
        <v>866</v>
      </c>
      <c r="B459">
        <v>-4.8716262890302602E-3</v>
      </c>
      <c r="C459">
        <v>0.99999999900000003</v>
      </c>
      <c r="D459" s="55">
        <v>1.0000000000000001E-9</v>
      </c>
    </row>
    <row r="460" spans="1:6" x14ac:dyDescent="0.25">
      <c r="A460" t="s">
        <v>867</v>
      </c>
      <c r="B460">
        <v>-4.6350049150268996E-3</v>
      </c>
      <c r="C460">
        <v>0.99999999900000003</v>
      </c>
      <c r="D460" s="55">
        <v>1.0000000000000001E-9</v>
      </c>
    </row>
    <row r="461" spans="1:6" x14ac:dyDescent="0.25">
      <c r="A461" t="s">
        <v>868</v>
      </c>
      <c r="B461">
        <v>-4.8056883585367999E-3</v>
      </c>
      <c r="C461">
        <v>0.99999999900000003</v>
      </c>
      <c r="D461" s="55">
        <v>1.0000000000000001E-9</v>
      </c>
      <c r="E461" s="56">
        <f>AVERAGE(D461:D468)</f>
        <v>2.710153059208049E-4</v>
      </c>
      <c r="F461" s="56">
        <v>2.710153059208049E-4</v>
      </c>
    </row>
    <row r="462" spans="1:6" x14ac:dyDescent="0.25">
      <c r="A462" t="s">
        <v>869</v>
      </c>
      <c r="B462">
        <v>-4.1904819726683003E-3</v>
      </c>
      <c r="C462">
        <v>0.99783188455263405</v>
      </c>
      <c r="D462" s="55">
        <v>2.1681154473664399E-3</v>
      </c>
    </row>
    <row r="463" spans="1:6" x14ac:dyDescent="0.25">
      <c r="A463" t="s">
        <v>870</v>
      </c>
      <c r="B463">
        <v>-4.8310873761232302E-3</v>
      </c>
      <c r="C463">
        <v>0.99999999900000003</v>
      </c>
      <c r="D463" s="55">
        <v>1.0000000000000001E-9</v>
      </c>
    </row>
    <row r="464" spans="1:6" x14ac:dyDescent="0.25">
      <c r="A464" t="s">
        <v>871</v>
      </c>
      <c r="B464">
        <v>-4.8619596918076302E-3</v>
      </c>
      <c r="C464">
        <v>0.99999999900000003</v>
      </c>
      <c r="D464" s="55">
        <v>1.0000000000000001E-9</v>
      </c>
    </row>
    <row r="465" spans="1:6" x14ac:dyDescent="0.25">
      <c r="A465" t="s">
        <v>872</v>
      </c>
      <c r="B465">
        <v>-4.7147878807715796E-3</v>
      </c>
      <c r="C465">
        <v>0.99999999900000003</v>
      </c>
      <c r="D465" s="55">
        <v>1.0000000000000001E-9</v>
      </c>
    </row>
    <row r="466" spans="1:6" x14ac:dyDescent="0.25">
      <c r="A466" t="s">
        <v>873</v>
      </c>
      <c r="B466">
        <v>-4.9014890777448099E-3</v>
      </c>
      <c r="C466">
        <v>0.99999999900000003</v>
      </c>
      <c r="D466" s="55">
        <v>1.0000000000000001E-9</v>
      </c>
    </row>
    <row r="467" spans="1:6" x14ac:dyDescent="0.25">
      <c r="A467" t="s">
        <v>874</v>
      </c>
      <c r="B467">
        <v>-4.5331731552082496E-3</v>
      </c>
      <c r="C467">
        <v>0.99999999900000003</v>
      </c>
      <c r="D467" s="55">
        <v>1.0000000000000001E-9</v>
      </c>
    </row>
    <row r="468" spans="1:6" x14ac:dyDescent="0.25">
      <c r="A468" t="s">
        <v>875</v>
      </c>
      <c r="B468">
        <v>-4.7796825170993897E-3</v>
      </c>
      <c r="C468">
        <v>0.99999999900000003</v>
      </c>
      <c r="D468" s="55">
        <v>1.0000000000000001E-9</v>
      </c>
    </row>
    <row r="469" spans="1:6" x14ac:dyDescent="0.25">
      <c r="A469" t="s">
        <v>876</v>
      </c>
      <c r="B469">
        <v>-4.6528038747748798E-3</v>
      </c>
      <c r="C469">
        <v>0.99999999900000003</v>
      </c>
      <c r="D469" s="55">
        <v>1.0000000000000001E-9</v>
      </c>
      <c r="E469" s="56">
        <f>AVERAGE(D469:D486)</f>
        <v>3.5225617475994866E-4</v>
      </c>
      <c r="F469" s="56">
        <v>3.5225617475994866E-4</v>
      </c>
    </row>
    <row r="470" spans="1:6" x14ac:dyDescent="0.25">
      <c r="A470" t="s">
        <v>877</v>
      </c>
      <c r="B470">
        <v>-4.86334939895021E-3</v>
      </c>
      <c r="C470">
        <v>0.99999999900000003</v>
      </c>
      <c r="D470" s="55">
        <v>1.0000000000000001E-9</v>
      </c>
    </row>
    <row r="471" spans="1:6" x14ac:dyDescent="0.25">
      <c r="A471" t="s">
        <v>878</v>
      </c>
      <c r="B471">
        <v>-4.3631163999601199E-3</v>
      </c>
      <c r="C471">
        <v>0.99999999900000003</v>
      </c>
      <c r="D471" s="55">
        <v>1.0000000000000001E-9</v>
      </c>
    </row>
    <row r="472" spans="1:6" x14ac:dyDescent="0.25">
      <c r="A472" t="s">
        <v>879</v>
      </c>
      <c r="B472">
        <v>-4.1504631880687898E-3</v>
      </c>
      <c r="C472">
        <v>0.99999999900000003</v>
      </c>
      <c r="D472" s="55">
        <v>1.0000000000000001E-9</v>
      </c>
    </row>
    <row r="473" spans="1:6" x14ac:dyDescent="0.25">
      <c r="A473" t="s">
        <v>880</v>
      </c>
      <c r="B473">
        <v>-4.57905143039713E-3</v>
      </c>
      <c r="C473">
        <v>0.99999999900000003</v>
      </c>
      <c r="D473" s="55">
        <v>1.0000000000000001E-9</v>
      </c>
    </row>
    <row r="474" spans="1:6" x14ac:dyDescent="0.25">
      <c r="A474" t="s">
        <v>881</v>
      </c>
      <c r="B474">
        <v>-4.6276766211600902E-3</v>
      </c>
      <c r="C474">
        <v>0.99999999900000003</v>
      </c>
      <c r="D474" s="55">
        <v>1.0000000000000001E-9</v>
      </c>
    </row>
    <row r="475" spans="1:6" x14ac:dyDescent="0.25">
      <c r="A475" t="s">
        <v>882</v>
      </c>
      <c r="B475">
        <v>-4.5937088902287997E-3</v>
      </c>
      <c r="C475">
        <v>0.99999999900000003</v>
      </c>
      <c r="D475" s="55">
        <v>1.0000000000000001E-9</v>
      </c>
    </row>
    <row r="476" spans="1:6" x14ac:dyDescent="0.25">
      <c r="A476" t="s">
        <v>883</v>
      </c>
      <c r="B476">
        <v>-4.6417809966234199E-3</v>
      </c>
      <c r="C476">
        <v>0.99999999900000003</v>
      </c>
      <c r="D476" s="55">
        <v>1.0000000000000001E-9</v>
      </c>
    </row>
    <row r="477" spans="1:6" x14ac:dyDescent="0.25">
      <c r="A477" t="s">
        <v>884</v>
      </c>
      <c r="B477">
        <v>-4.9069542335078899E-3</v>
      </c>
      <c r="C477">
        <v>0.99999999900000003</v>
      </c>
      <c r="D477" s="55">
        <v>1.0000000000000001E-9</v>
      </c>
    </row>
    <row r="478" spans="1:6" x14ac:dyDescent="0.25">
      <c r="A478" t="s">
        <v>885</v>
      </c>
      <c r="B478">
        <v>-4.6612251195007797E-3</v>
      </c>
      <c r="C478">
        <v>0.99999999900000003</v>
      </c>
      <c r="D478" s="55">
        <v>1.0000000000000001E-9</v>
      </c>
    </row>
    <row r="479" spans="1:6" x14ac:dyDescent="0.25">
      <c r="A479" t="s">
        <v>886</v>
      </c>
      <c r="B479">
        <v>-4.5608971100859303E-3</v>
      </c>
      <c r="C479">
        <v>0.99999999900000003</v>
      </c>
      <c r="D479" s="55">
        <v>1.0000000000000001E-9</v>
      </c>
    </row>
    <row r="480" spans="1:6" x14ac:dyDescent="0.25">
      <c r="A480" t="s">
        <v>887</v>
      </c>
      <c r="B480">
        <v>-4.83850859366364E-3</v>
      </c>
      <c r="C480">
        <v>0.99999999900000003</v>
      </c>
      <c r="D480" s="55">
        <v>1.0000000000000001E-9</v>
      </c>
    </row>
    <row r="481" spans="1:6" x14ac:dyDescent="0.25">
      <c r="A481" t="s">
        <v>888</v>
      </c>
      <c r="B481">
        <v>-4.7131842541391997E-3</v>
      </c>
      <c r="C481">
        <v>0.99999999900000003</v>
      </c>
      <c r="D481" s="55">
        <v>1.0000000000000001E-9</v>
      </c>
    </row>
    <row r="482" spans="1:6" x14ac:dyDescent="0.25">
      <c r="A482" t="s">
        <v>889</v>
      </c>
      <c r="B482">
        <v>-4.5802716513069896E-3</v>
      </c>
      <c r="C482">
        <v>0.99999999900000003</v>
      </c>
      <c r="D482" s="55">
        <v>1.0000000000000001E-9</v>
      </c>
    </row>
    <row r="483" spans="1:6" x14ac:dyDescent="0.25">
      <c r="A483" t="s">
        <v>890</v>
      </c>
      <c r="B483">
        <v>-4.5726798979871903E-3</v>
      </c>
      <c r="C483">
        <v>0.99999999900000003</v>
      </c>
      <c r="D483" s="55">
        <v>1.0000000000000001E-9</v>
      </c>
    </row>
    <row r="484" spans="1:6" x14ac:dyDescent="0.25">
      <c r="A484" t="s">
        <v>891</v>
      </c>
      <c r="B484">
        <v>-3.9899930892444901E-3</v>
      </c>
      <c r="C484">
        <v>0.994318950574963</v>
      </c>
      <c r="D484" s="55">
        <v>5.6810494250362498E-3</v>
      </c>
    </row>
    <row r="485" spans="1:6" x14ac:dyDescent="0.25">
      <c r="A485" t="s">
        <v>892</v>
      </c>
      <c r="B485">
        <v>-4.3632679156270001E-3</v>
      </c>
      <c r="C485">
        <v>0.99934045427935703</v>
      </c>
      <c r="D485" s="55">
        <v>6.59545720642826E-4</v>
      </c>
    </row>
    <row r="486" spans="1:6" x14ac:dyDescent="0.25">
      <c r="A486" t="s">
        <v>893</v>
      </c>
      <c r="B486">
        <v>-4.4930264728440597E-3</v>
      </c>
      <c r="C486">
        <v>0.99999999900000003</v>
      </c>
      <c r="D486" s="55">
        <v>1.0000000000000001E-9</v>
      </c>
    </row>
    <row r="487" spans="1:6" x14ac:dyDescent="0.25">
      <c r="A487" t="s">
        <v>894</v>
      </c>
      <c r="B487">
        <v>-5.3081303762885705E-4</v>
      </c>
      <c r="C487">
        <v>0.98104671126170395</v>
      </c>
      <c r="D487" s="55">
        <v>1.8953288738295999E-2</v>
      </c>
      <c r="E487" s="56">
        <f>AVERAGE(D487:D497)</f>
        <v>2.5581229929962288E-2</v>
      </c>
      <c r="F487" s="56">
        <v>2.5581229929962288E-2</v>
      </c>
    </row>
    <row r="488" spans="1:6" x14ac:dyDescent="0.25">
      <c r="A488" t="s">
        <v>895</v>
      </c>
      <c r="B488">
        <v>-1.6638287868874399E-4</v>
      </c>
      <c r="C488">
        <v>0.97656270905464904</v>
      </c>
      <c r="D488" s="55">
        <v>2.3437290945351099E-2</v>
      </c>
    </row>
    <row r="489" spans="1:6" x14ac:dyDescent="0.25">
      <c r="A489" t="s">
        <v>896</v>
      </c>
      <c r="B489">
        <v>1.42932847326511E-4</v>
      </c>
      <c r="C489">
        <v>0.97741261780482902</v>
      </c>
      <c r="D489" s="55">
        <v>2.2587382195171E-2</v>
      </c>
    </row>
    <row r="490" spans="1:6" x14ac:dyDescent="0.25">
      <c r="A490" t="s">
        <v>897</v>
      </c>
      <c r="B490">
        <v>3.4409708317928401E-4</v>
      </c>
      <c r="C490">
        <v>0.97732958015971305</v>
      </c>
      <c r="D490" s="55">
        <v>2.2670419840287299E-2</v>
      </c>
    </row>
    <row r="491" spans="1:6" x14ac:dyDescent="0.25">
      <c r="A491" t="s">
        <v>898</v>
      </c>
      <c r="B491">
        <v>8.2494415551256602E-4</v>
      </c>
      <c r="C491">
        <v>0.97448172051489101</v>
      </c>
      <c r="D491" s="55">
        <v>2.5518279485109301E-2</v>
      </c>
    </row>
    <row r="492" spans="1:6" x14ac:dyDescent="0.25">
      <c r="A492" t="s">
        <v>899</v>
      </c>
      <c r="B492">
        <v>7.4304794330404603E-4</v>
      </c>
      <c r="C492">
        <v>0.97605822526802299</v>
      </c>
      <c r="D492" s="55">
        <v>2.39417747319767E-2</v>
      </c>
    </row>
    <row r="493" spans="1:6" x14ac:dyDescent="0.25">
      <c r="A493" t="s">
        <v>900</v>
      </c>
      <c r="B493">
        <v>2.3575362218333801E-3</v>
      </c>
      <c r="C493">
        <v>0.967888983121449</v>
      </c>
      <c r="D493" s="55">
        <v>3.2111016878550898E-2</v>
      </c>
    </row>
    <row r="494" spans="1:6" x14ac:dyDescent="0.25">
      <c r="A494" t="s">
        <v>901</v>
      </c>
      <c r="B494">
        <v>2.0478702662913698E-3</v>
      </c>
      <c r="C494">
        <v>0.96853286944842598</v>
      </c>
      <c r="D494" s="55">
        <v>3.1467130551573699E-2</v>
      </c>
    </row>
    <row r="495" spans="1:6" x14ac:dyDescent="0.25">
      <c r="A495" t="s">
        <v>902</v>
      </c>
      <c r="B495">
        <v>-7.20991499144306E-4</v>
      </c>
      <c r="C495">
        <v>0.98025230868910196</v>
      </c>
      <c r="D495" s="55">
        <v>1.9747691310897899E-2</v>
      </c>
    </row>
    <row r="496" spans="1:6" x14ac:dyDescent="0.25">
      <c r="A496" t="s">
        <v>903</v>
      </c>
      <c r="B496">
        <v>2.5537862728078299E-3</v>
      </c>
      <c r="C496">
        <v>0.96457879747970698</v>
      </c>
      <c r="D496" s="55">
        <v>3.54212025202933E-2</v>
      </c>
    </row>
    <row r="497" spans="1:6" x14ac:dyDescent="0.25">
      <c r="A497" t="s">
        <v>904</v>
      </c>
      <c r="B497">
        <v>5.5985970165957496E-4</v>
      </c>
      <c r="C497">
        <v>0.97446194796792196</v>
      </c>
      <c r="D497" s="55">
        <v>2.5538052032077901E-2</v>
      </c>
    </row>
    <row r="498" spans="1:6" x14ac:dyDescent="0.25">
      <c r="A498" t="s">
        <v>905</v>
      </c>
      <c r="B498">
        <v>6.4146267307802598E-3</v>
      </c>
      <c r="C498">
        <v>0.93840968912393297</v>
      </c>
      <c r="D498" s="55">
        <v>6.1590310876066902E-2</v>
      </c>
      <c r="E498" s="56">
        <f>AVERAGE(D498:D512)</f>
        <v>5.5916241282097871E-2</v>
      </c>
      <c r="F498" s="56">
        <v>5.5916241282097871E-2</v>
      </c>
    </row>
    <row r="499" spans="1:6" x14ac:dyDescent="0.25">
      <c r="A499" t="s">
        <v>906</v>
      </c>
      <c r="B499">
        <v>8.3028675134895497E-3</v>
      </c>
      <c r="C499">
        <v>0.92717796398992802</v>
      </c>
      <c r="D499" s="55">
        <v>7.2822036010071894E-2</v>
      </c>
    </row>
    <row r="500" spans="1:6" x14ac:dyDescent="0.25">
      <c r="A500" t="s">
        <v>907</v>
      </c>
      <c r="B500">
        <v>2.22078081481659E-3</v>
      </c>
      <c r="C500">
        <v>0.95798480581810797</v>
      </c>
      <c r="D500" s="55">
        <v>4.2015194181891598E-2</v>
      </c>
    </row>
    <row r="501" spans="1:6" x14ac:dyDescent="0.25">
      <c r="A501" t="s">
        <v>908</v>
      </c>
      <c r="B501">
        <v>9.3840568506816796E-3</v>
      </c>
      <c r="C501">
        <v>0.92001491352647302</v>
      </c>
      <c r="D501" s="55">
        <v>7.9985086473527006E-2</v>
      </c>
    </row>
    <row r="502" spans="1:6" x14ac:dyDescent="0.25">
      <c r="A502" t="s">
        <v>909</v>
      </c>
      <c r="B502">
        <v>5.2201243130966498E-3</v>
      </c>
      <c r="C502">
        <v>0.94326771485941796</v>
      </c>
      <c r="D502" s="55">
        <v>5.6732285140581797E-2</v>
      </c>
    </row>
    <row r="503" spans="1:6" x14ac:dyDescent="0.25">
      <c r="A503" t="s">
        <v>910</v>
      </c>
      <c r="B503">
        <v>3.85913735762905E-3</v>
      </c>
      <c r="C503">
        <v>0.95144217227955596</v>
      </c>
      <c r="D503" s="55">
        <v>4.8557827720444299E-2</v>
      </c>
    </row>
    <row r="504" spans="1:6" x14ac:dyDescent="0.25">
      <c r="A504" t="s">
        <v>911</v>
      </c>
      <c r="B504">
        <v>1.06826468847492E-2</v>
      </c>
      <c r="C504">
        <v>0.91872067651821099</v>
      </c>
      <c r="D504" s="55">
        <v>8.1279323481788596E-2</v>
      </c>
    </row>
    <row r="505" spans="1:6" x14ac:dyDescent="0.25">
      <c r="A505" t="s">
        <v>912</v>
      </c>
      <c r="B505">
        <v>4.7186015541146199E-3</v>
      </c>
      <c r="C505">
        <v>0.94604561179263102</v>
      </c>
      <c r="D505" s="55">
        <v>5.39543882073686E-2</v>
      </c>
    </row>
    <row r="506" spans="1:6" x14ac:dyDescent="0.25">
      <c r="A506" t="s">
        <v>913</v>
      </c>
      <c r="B506">
        <v>7.1537353013248197E-3</v>
      </c>
      <c r="C506">
        <v>0.93525573731716305</v>
      </c>
      <c r="D506" s="55">
        <v>6.4744262682836604E-2</v>
      </c>
    </row>
    <row r="507" spans="1:6" x14ac:dyDescent="0.25">
      <c r="A507" t="s">
        <v>914</v>
      </c>
      <c r="B507">
        <v>1.7203133325522E-3</v>
      </c>
      <c r="C507">
        <v>0.96297815778020901</v>
      </c>
      <c r="D507" s="55">
        <v>3.7021842219791601E-2</v>
      </c>
    </row>
    <row r="508" spans="1:6" x14ac:dyDescent="0.25">
      <c r="A508" t="s">
        <v>915</v>
      </c>
      <c r="B508">
        <v>3.09104200269004E-3</v>
      </c>
      <c r="C508">
        <v>0.95451263701623701</v>
      </c>
      <c r="D508" s="55">
        <v>4.5487362983763199E-2</v>
      </c>
    </row>
    <row r="509" spans="1:6" x14ac:dyDescent="0.25">
      <c r="A509" t="s">
        <v>916</v>
      </c>
      <c r="B509">
        <v>8.1418078830820303E-3</v>
      </c>
      <c r="C509">
        <v>0.93257545732573199</v>
      </c>
      <c r="D509" s="55">
        <v>6.7424542674268395E-2</v>
      </c>
    </row>
    <row r="510" spans="1:6" x14ac:dyDescent="0.25">
      <c r="A510" t="s">
        <v>917</v>
      </c>
      <c r="B510">
        <v>8.1597816648842896E-3</v>
      </c>
      <c r="C510">
        <v>0.932852859610523</v>
      </c>
      <c r="D510" s="55">
        <v>6.7147140389476695E-2</v>
      </c>
    </row>
    <row r="511" spans="1:6" x14ac:dyDescent="0.25">
      <c r="A511" t="s">
        <v>918</v>
      </c>
      <c r="B511">
        <v>3.3530894259650902E-4</v>
      </c>
      <c r="C511">
        <v>0.97026278944285105</v>
      </c>
      <c r="D511" s="55">
        <v>2.97372105571489E-2</v>
      </c>
    </row>
    <row r="512" spans="1:6" x14ac:dyDescent="0.25">
      <c r="A512" t="s">
        <v>919</v>
      </c>
      <c r="B512">
        <v>7.2209335325685599E-4</v>
      </c>
      <c r="C512">
        <v>0.96975519436755797</v>
      </c>
      <c r="D512" s="55">
        <v>3.0244805632441901E-2</v>
      </c>
    </row>
    <row r="513" spans="1:6" x14ac:dyDescent="0.25">
      <c r="A513" t="s">
        <v>920</v>
      </c>
      <c r="B513">
        <v>-4.4022879054071602E-3</v>
      </c>
      <c r="C513">
        <v>0.99970253197222902</v>
      </c>
      <c r="D513" s="55">
        <v>2.9746802777124798E-4</v>
      </c>
      <c r="E513" s="56">
        <f>AVERAGE(D513:D529)</f>
        <v>3.5670287921611135E-3</v>
      </c>
      <c r="F513" s="56">
        <v>3.5670287921611135E-3</v>
      </c>
    </row>
    <row r="514" spans="1:6" x14ac:dyDescent="0.25">
      <c r="A514" t="s">
        <v>921</v>
      </c>
      <c r="B514">
        <v>-4.3931815622795497E-3</v>
      </c>
      <c r="C514">
        <v>0.99987314442157404</v>
      </c>
      <c r="D514" s="55">
        <v>1.26855578425516E-4</v>
      </c>
    </row>
    <row r="515" spans="1:6" x14ac:dyDescent="0.25">
      <c r="A515" t="s">
        <v>922</v>
      </c>
      <c r="B515">
        <v>-4.7751987845568496E-3</v>
      </c>
      <c r="C515">
        <v>0.99999999900000003</v>
      </c>
      <c r="D515" s="55">
        <v>1.0000000000000001E-9</v>
      </c>
    </row>
    <row r="516" spans="1:6" x14ac:dyDescent="0.25">
      <c r="A516" t="s">
        <v>923</v>
      </c>
      <c r="B516">
        <v>-4.22959803016674E-3</v>
      </c>
      <c r="C516">
        <v>0.99843363725963497</v>
      </c>
      <c r="D516" s="55">
        <v>1.56636274036483E-3</v>
      </c>
    </row>
    <row r="517" spans="1:6" x14ac:dyDescent="0.25">
      <c r="A517" t="s">
        <v>924</v>
      </c>
      <c r="B517">
        <v>-3.7803130403554399E-3</v>
      </c>
      <c r="C517">
        <v>0.99557006766068001</v>
      </c>
      <c r="D517" s="55">
        <v>4.4299323393194902E-3</v>
      </c>
    </row>
    <row r="518" spans="1:6" x14ac:dyDescent="0.25">
      <c r="A518" t="s">
        <v>925</v>
      </c>
      <c r="B518">
        <v>-4.6855913241548603E-3</v>
      </c>
      <c r="C518">
        <v>0.99999999900000003</v>
      </c>
      <c r="D518" s="55">
        <v>1.0000000000000001E-9</v>
      </c>
    </row>
    <row r="519" spans="1:6" x14ac:dyDescent="0.25">
      <c r="A519" t="s">
        <v>926</v>
      </c>
      <c r="B519">
        <v>-4.6770106021890596E-3</v>
      </c>
      <c r="C519">
        <v>0.99999999900000003</v>
      </c>
      <c r="D519" s="55">
        <v>1.0000000000000001E-9</v>
      </c>
    </row>
    <row r="520" spans="1:6" x14ac:dyDescent="0.25">
      <c r="A520" t="s">
        <v>927</v>
      </c>
      <c r="B520">
        <v>-3.7752977818776702E-3</v>
      </c>
      <c r="C520">
        <v>0.99459300118989702</v>
      </c>
      <c r="D520" s="55">
        <v>5.4069988101031899E-3</v>
      </c>
    </row>
    <row r="521" spans="1:6" x14ac:dyDescent="0.25">
      <c r="A521" t="s">
        <v>928</v>
      </c>
      <c r="B521">
        <v>-4.6056481794750003E-3</v>
      </c>
      <c r="C521">
        <v>0.99999999900000003</v>
      </c>
      <c r="D521" s="55">
        <v>1.0000000000000001E-9</v>
      </c>
    </row>
    <row r="522" spans="1:6" x14ac:dyDescent="0.25">
      <c r="A522" t="s">
        <v>929</v>
      </c>
      <c r="B522">
        <v>-3.47516772116092E-3</v>
      </c>
      <c r="C522">
        <v>0.995001686854176</v>
      </c>
      <c r="D522" s="55">
        <v>4.9983131458238199E-3</v>
      </c>
    </row>
    <row r="523" spans="1:6" x14ac:dyDescent="0.25">
      <c r="A523" t="s">
        <v>930</v>
      </c>
      <c r="B523">
        <v>-2.40323284778624E-3</v>
      </c>
      <c r="C523">
        <v>0.990816077707252</v>
      </c>
      <c r="D523" s="55">
        <v>9.1839222927478908E-3</v>
      </c>
    </row>
    <row r="524" spans="1:6" x14ac:dyDescent="0.25">
      <c r="A524" t="s">
        <v>931</v>
      </c>
      <c r="B524">
        <v>-4.7213811385045899E-3</v>
      </c>
      <c r="C524">
        <v>0.99999999900000003</v>
      </c>
      <c r="D524" s="55">
        <v>1.0000000000000001E-9</v>
      </c>
    </row>
    <row r="525" spans="1:6" x14ac:dyDescent="0.25">
      <c r="A525" t="s">
        <v>932</v>
      </c>
      <c r="B525">
        <v>-3.90414186562617E-3</v>
      </c>
      <c r="C525">
        <v>0.996392917940084</v>
      </c>
      <c r="D525" s="55">
        <v>3.60708205991595E-3</v>
      </c>
    </row>
    <row r="526" spans="1:6" x14ac:dyDescent="0.25">
      <c r="A526" t="s">
        <v>933</v>
      </c>
      <c r="B526">
        <v>-4.0777375595196204E-3</v>
      </c>
      <c r="C526">
        <v>0.999741671117788</v>
      </c>
      <c r="D526" s="55">
        <v>2.5832888221162298E-4</v>
      </c>
    </row>
    <row r="527" spans="1:6" x14ac:dyDescent="0.25">
      <c r="A527" t="s">
        <v>934</v>
      </c>
      <c r="B527">
        <v>-3.6317664253284099E-3</v>
      </c>
      <c r="C527">
        <v>0.99524965172769597</v>
      </c>
      <c r="D527" s="55">
        <v>4.7503482723044201E-3</v>
      </c>
    </row>
    <row r="528" spans="1:6" x14ac:dyDescent="0.25">
      <c r="A528" t="s">
        <v>935</v>
      </c>
      <c r="B528">
        <v>-4.3621109819455099E-3</v>
      </c>
      <c r="C528">
        <v>0.99859428962297103</v>
      </c>
      <c r="D528" s="55">
        <v>1.40571037702925E-3</v>
      </c>
    </row>
    <row r="529" spans="1:6" x14ac:dyDescent="0.25">
      <c r="A529" t="s">
        <v>936</v>
      </c>
      <c r="B529">
        <v>7.8654100693461204E-4</v>
      </c>
      <c r="C529">
        <v>0.97539183805927798</v>
      </c>
      <c r="D529" s="55">
        <v>2.4608161940721698E-2</v>
      </c>
    </row>
    <row r="530" spans="1:6" x14ac:dyDescent="0.25">
      <c r="A530" t="s">
        <v>937</v>
      </c>
      <c r="B530">
        <v>-4.7518714799585499E-3</v>
      </c>
      <c r="C530">
        <v>0.99999999900000003</v>
      </c>
      <c r="D530" s="55">
        <v>1.0000000000000001E-9</v>
      </c>
      <c r="E530" s="56">
        <f>AVERAGE(D530:D536)</f>
        <v>1.0000000000000001E-9</v>
      </c>
      <c r="F530" s="56">
        <v>1.0000000000000001E-9</v>
      </c>
    </row>
    <row r="531" spans="1:6" x14ac:dyDescent="0.25">
      <c r="A531" t="s">
        <v>938</v>
      </c>
      <c r="B531">
        <v>-4.44718465906992E-3</v>
      </c>
      <c r="C531">
        <v>0.99999999900000003</v>
      </c>
      <c r="D531" s="55">
        <v>1.0000000000000001E-9</v>
      </c>
    </row>
    <row r="532" spans="1:6" x14ac:dyDescent="0.25">
      <c r="A532" t="s">
        <v>939</v>
      </c>
      <c r="B532">
        <v>-4.6473761246204103E-3</v>
      </c>
      <c r="C532">
        <v>0.99999999900000003</v>
      </c>
      <c r="D532" s="55">
        <v>1.0000000000000001E-9</v>
      </c>
    </row>
    <row r="533" spans="1:6" x14ac:dyDescent="0.25">
      <c r="A533" t="s">
        <v>940</v>
      </c>
      <c r="B533">
        <v>-4.7737334947892396E-3</v>
      </c>
      <c r="C533">
        <v>0.99999999900000003</v>
      </c>
      <c r="D533" s="55">
        <v>1.0000000000000001E-9</v>
      </c>
    </row>
    <row r="534" spans="1:6" x14ac:dyDescent="0.25">
      <c r="A534" t="s">
        <v>941</v>
      </c>
      <c r="B534">
        <v>-4.6340984081928299E-3</v>
      </c>
      <c r="C534">
        <v>0.99999999900000003</v>
      </c>
      <c r="D534" s="55">
        <v>1.0000000000000001E-9</v>
      </c>
    </row>
    <row r="535" spans="1:6" x14ac:dyDescent="0.25">
      <c r="A535" t="s">
        <v>942</v>
      </c>
      <c r="B535">
        <v>-4.7416726185061601E-3</v>
      </c>
      <c r="C535">
        <v>0.99999999900000003</v>
      </c>
      <c r="D535" s="55">
        <v>1.0000000000000001E-9</v>
      </c>
    </row>
    <row r="536" spans="1:6" x14ac:dyDescent="0.25">
      <c r="A536" t="s">
        <v>943</v>
      </c>
      <c r="B536">
        <v>-4.5881495518952297E-3</v>
      </c>
      <c r="C536">
        <v>0.99999999900000003</v>
      </c>
      <c r="D536" s="55">
        <v>1.0000000000000001E-9</v>
      </c>
    </row>
    <row r="537" spans="1:6" x14ac:dyDescent="0.25">
      <c r="A537" t="s">
        <v>944</v>
      </c>
      <c r="B537">
        <v>-4.7856187129819696E-3</v>
      </c>
      <c r="C537">
        <v>0.99999999900000003</v>
      </c>
      <c r="D537" s="55">
        <v>1.0000000000000001E-9</v>
      </c>
      <c r="E537" s="56">
        <f>AVERAGE(D537:D554)</f>
        <v>2.8399371357057542E-3</v>
      </c>
      <c r="F537" s="56">
        <v>2.8399371357057542E-3</v>
      </c>
    </row>
    <row r="538" spans="1:6" x14ac:dyDescent="0.25">
      <c r="A538" t="s">
        <v>945</v>
      </c>
      <c r="B538">
        <v>-4.7167716490039398E-3</v>
      </c>
      <c r="C538">
        <v>0.99999999900000003</v>
      </c>
      <c r="D538" s="55">
        <v>1.0000000000000001E-9</v>
      </c>
    </row>
    <row r="539" spans="1:6" x14ac:dyDescent="0.25">
      <c r="A539" t="s">
        <v>946</v>
      </c>
      <c r="B539">
        <v>-3.5606676863023101E-3</v>
      </c>
      <c r="C539">
        <v>0.99492726451079905</v>
      </c>
      <c r="D539" s="55">
        <v>5.0727354892011502E-3</v>
      </c>
    </row>
    <row r="540" spans="1:6" x14ac:dyDescent="0.25">
      <c r="A540" t="s">
        <v>947</v>
      </c>
      <c r="B540">
        <v>-3.6501434759995E-3</v>
      </c>
      <c r="C540">
        <v>0.99466171869267495</v>
      </c>
      <c r="D540" s="55">
        <v>5.3382813073250702E-3</v>
      </c>
    </row>
    <row r="541" spans="1:6" x14ac:dyDescent="0.25">
      <c r="A541" t="s">
        <v>948</v>
      </c>
      <c r="B541">
        <v>-2.9193577493313201E-3</v>
      </c>
      <c r="C541">
        <v>0.99083051009314005</v>
      </c>
      <c r="D541" s="55">
        <v>9.1694899068598297E-3</v>
      </c>
    </row>
    <row r="542" spans="1:6" x14ac:dyDescent="0.25">
      <c r="A542" t="s">
        <v>949</v>
      </c>
      <c r="B542">
        <v>-4.37993178367963E-3</v>
      </c>
      <c r="C542">
        <v>0.99999999900000003</v>
      </c>
      <c r="D542" s="55">
        <v>1.0000000000000001E-9</v>
      </c>
    </row>
    <row r="543" spans="1:6" x14ac:dyDescent="0.25">
      <c r="A543" t="s">
        <v>950</v>
      </c>
      <c r="B543">
        <v>-4.5603931770562796E-3</v>
      </c>
      <c r="C543">
        <v>0.99920917794937203</v>
      </c>
      <c r="D543" s="55">
        <v>7.9082205062808901E-4</v>
      </c>
    </row>
    <row r="544" spans="1:6" x14ac:dyDescent="0.25">
      <c r="A544" t="s">
        <v>951</v>
      </c>
      <c r="B544">
        <v>-3.9004808033221701E-3</v>
      </c>
      <c r="C544">
        <v>0.99569095543253805</v>
      </c>
      <c r="D544" s="55">
        <v>4.3090445674622401E-3</v>
      </c>
    </row>
    <row r="545" spans="1:6" x14ac:dyDescent="0.25">
      <c r="A545" t="s">
        <v>952</v>
      </c>
      <c r="B545">
        <v>-4.0491795704307703E-3</v>
      </c>
      <c r="C545">
        <v>0.99605649402385399</v>
      </c>
      <c r="D545" s="55">
        <v>3.9435059761450397E-3</v>
      </c>
    </row>
    <row r="546" spans="1:6" x14ac:dyDescent="0.25">
      <c r="A546" t="s">
        <v>953</v>
      </c>
      <c r="B546">
        <v>-4.6054660522272303E-3</v>
      </c>
      <c r="C546">
        <v>0.99971639769611498</v>
      </c>
      <c r="D546" s="55">
        <v>2.8360230388504699E-4</v>
      </c>
    </row>
    <row r="547" spans="1:6" x14ac:dyDescent="0.25">
      <c r="A547" t="s">
        <v>954</v>
      </c>
      <c r="B547">
        <v>-3.6369147329279798E-3</v>
      </c>
      <c r="C547">
        <v>0.99493638804765205</v>
      </c>
      <c r="D547" s="55">
        <v>5.0636119523477302E-3</v>
      </c>
    </row>
    <row r="548" spans="1:6" x14ac:dyDescent="0.25">
      <c r="A548" t="s">
        <v>955</v>
      </c>
      <c r="B548">
        <v>-4.3396488509857001E-3</v>
      </c>
      <c r="C548">
        <v>0.99903104521577302</v>
      </c>
      <c r="D548" s="55">
        <v>9.6895478422651495E-4</v>
      </c>
    </row>
    <row r="549" spans="1:6" x14ac:dyDescent="0.25">
      <c r="A549" t="s">
        <v>956</v>
      </c>
      <c r="B549">
        <v>-4.2031457789867598E-3</v>
      </c>
      <c r="C549">
        <v>0.99615748252617597</v>
      </c>
      <c r="D549" s="55">
        <v>3.84251747382441E-3</v>
      </c>
    </row>
    <row r="550" spans="1:6" x14ac:dyDescent="0.25">
      <c r="A550" t="s">
        <v>957</v>
      </c>
      <c r="B550">
        <v>-4.6807817564562997E-3</v>
      </c>
      <c r="C550">
        <v>0.99999999900000003</v>
      </c>
      <c r="D550" s="55">
        <v>1.0000000000000001E-9</v>
      </c>
    </row>
    <row r="551" spans="1:6" x14ac:dyDescent="0.25">
      <c r="A551" t="s">
        <v>958</v>
      </c>
      <c r="B551">
        <v>-4.3694342027749003E-3</v>
      </c>
      <c r="C551">
        <v>0.99999999900000003</v>
      </c>
      <c r="D551" s="55">
        <v>1.0000000000000001E-9</v>
      </c>
    </row>
    <row r="552" spans="1:6" x14ac:dyDescent="0.25">
      <c r="A552" t="s">
        <v>959</v>
      </c>
      <c r="B552">
        <v>-4.4409645409598597E-3</v>
      </c>
      <c r="C552">
        <v>0.99850644698436497</v>
      </c>
      <c r="D552" s="55">
        <v>1.4935530156347399E-3</v>
      </c>
    </row>
    <row r="553" spans="1:6" x14ac:dyDescent="0.25">
      <c r="A553" t="s">
        <v>960</v>
      </c>
      <c r="B553">
        <v>-4.2354071086855702E-3</v>
      </c>
      <c r="C553">
        <v>0.99753934591068205</v>
      </c>
      <c r="D553" s="55">
        <v>2.4606540893178101E-3</v>
      </c>
    </row>
    <row r="554" spans="1:6" x14ac:dyDescent="0.25">
      <c r="A554" t="s">
        <v>961</v>
      </c>
      <c r="B554">
        <v>-3.0816624948517501E-3</v>
      </c>
      <c r="C554">
        <v>0.99161790947415396</v>
      </c>
      <c r="D554" s="55">
        <v>8.3820905258459102E-3</v>
      </c>
    </row>
    <row r="555" spans="1:6" x14ac:dyDescent="0.25">
      <c r="A555" t="s">
        <v>962</v>
      </c>
      <c r="B555">
        <v>-4.6772679341189598E-3</v>
      </c>
      <c r="C555">
        <v>0.99999999900000003</v>
      </c>
      <c r="D555" s="55">
        <v>1.0000000000000001E-9</v>
      </c>
      <c r="E555" s="56">
        <f>AVERAGE(D555:D563)</f>
        <v>1.0000000000000001E-9</v>
      </c>
      <c r="F555" s="56">
        <v>1.0000000000000001E-9</v>
      </c>
    </row>
    <row r="556" spans="1:6" x14ac:dyDescent="0.25">
      <c r="A556" t="s">
        <v>963</v>
      </c>
      <c r="B556">
        <v>-4.7223015218673002E-3</v>
      </c>
      <c r="C556">
        <v>0.99999999900000003</v>
      </c>
      <c r="D556" s="55">
        <v>1.0000000000000001E-9</v>
      </c>
    </row>
    <row r="557" spans="1:6" x14ac:dyDescent="0.25">
      <c r="A557" t="s">
        <v>964</v>
      </c>
      <c r="B557">
        <v>-4.7163063013182602E-3</v>
      </c>
      <c r="C557">
        <v>0.99999999900000003</v>
      </c>
      <c r="D557" s="55">
        <v>1.0000000000000001E-9</v>
      </c>
    </row>
    <row r="558" spans="1:6" x14ac:dyDescent="0.25">
      <c r="A558" t="s">
        <v>965</v>
      </c>
      <c r="B558">
        <v>-4.5684553432614001E-3</v>
      </c>
      <c r="C558">
        <v>0.99999999900000003</v>
      </c>
      <c r="D558" s="55">
        <v>1.0000000000000001E-9</v>
      </c>
    </row>
    <row r="559" spans="1:6" x14ac:dyDescent="0.25">
      <c r="A559" t="s">
        <v>966</v>
      </c>
      <c r="B559">
        <v>-4.5149807035928299E-3</v>
      </c>
      <c r="C559">
        <v>0.99999999900000003</v>
      </c>
      <c r="D559" s="55">
        <v>1.0000000000000001E-9</v>
      </c>
    </row>
    <row r="560" spans="1:6" x14ac:dyDescent="0.25">
      <c r="A560" t="s">
        <v>967</v>
      </c>
      <c r="B560">
        <v>-4.6779490732709204E-3</v>
      </c>
      <c r="C560">
        <v>0.99999999900000003</v>
      </c>
      <c r="D560" s="55">
        <v>1.0000000000000001E-9</v>
      </c>
    </row>
    <row r="561" spans="1:6" x14ac:dyDescent="0.25">
      <c r="A561" t="s">
        <v>968</v>
      </c>
      <c r="B561">
        <v>-4.4024299670199296E-3</v>
      </c>
      <c r="C561">
        <v>0.99999999900000003</v>
      </c>
      <c r="D561" s="55">
        <v>1.0000000000000001E-9</v>
      </c>
    </row>
    <row r="562" spans="1:6" x14ac:dyDescent="0.25">
      <c r="A562" t="s">
        <v>969</v>
      </c>
      <c r="B562">
        <v>-4.5895100839175897E-3</v>
      </c>
      <c r="C562">
        <v>0.99999999900000003</v>
      </c>
      <c r="D562" s="55">
        <v>1.0000000000000001E-9</v>
      </c>
    </row>
    <row r="563" spans="1:6" x14ac:dyDescent="0.25">
      <c r="A563" t="s">
        <v>970</v>
      </c>
      <c r="B563">
        <v>-4.5553892989476496E-3</v>
      </c>
      <c r="C563">
        <v>0.99999999900000003</v>
      </c>
      <c r="D563" s="55">
        <v>1.0000000000000001E-9</v>
      </c>
    </row>
    <row r="564" spans="1:6" x14ac:dyDescent="0.25">
      <c r="A564" t="s">
        <v>971</v>
      </c>
      <c r="B564">
        <v>0.22246050685469701</v>
      </c>
      <c r="C564">
        <v>1.0000000000000001E-9</v>
      </c>
      <c r="D564" s="55">
        <v>0.99999999900000003</v>
      </c>
      <c r="E564" s="56">
        <f>AVERAGE(D564:D582)</f>
        <v>0.99999999900000014</v>
      </c>
      <c r="F564" s="56">
        <v>0.99999999900000014</v>
      </c>
    </row>
    <row r="565" spans="1:6" x14ac:dyDescent="0.25">
      <c r="A565" t="s">
        <v>972</v>
      </c>
      <c r="B565">
        <v>0.22115972704885301</v>
      </c>
      <c r="C565">
        <v>1.0000000000000001E-9</v>
      </c>
      <c r="D565" s="55">
        <v>0.99999999900000003</v>
      </c>
    </row>
    <row r="566" spans="1:6" x14ac:dyDescent="0.25">
      <c r="A566" t="s">
        <v>973</v>
      </c>
      <c r="B566">
        <v>0.20912512227292601</v>
      </c>
      <c r="C566">
        <v>1.0000000000000001E-9</v>
      </c>
      <c r="D566" s="55">
        <v>0.99999999900000003</v>
      </c>
    </row>
    <row r="567" spans="1:6" x14ac:dyDescent="0.25">
      <c r="A567" t="s">
        <v>974</v>
      </c>
      <c r="B567">
        <v>0.209427236429471</v>
      </c>
      <c r="C567">
        <v>1.0000000000000001E-9</v>
      </c>
      <c r="D567" s="55">
        <v>0.99999999900000003</v>
      </c>
    </row>
    <row r="568" spans="1:6" x14ac:dyDescent="0.25">
      <c r="A568" t="s">
        <v>975</v>
      </c>
      <c r="B568">
        <v>0.219003306286359</v>
      </c>
      <c r="C568">
        <v>1.0000000000000001E-9</v>
      </c>
      <c r="D568" s="55">
        <v>0.99999999900000003</v>
      </c>
    </row>
    <row r="569" spans="1:6" x14ac:dyDescent="0.25">
      <c r="A569" t="s">
        <v>976</v>
      </c>
      <c r="B569">
        <v>0.223032930872234</v>
      </c>
      <c r="C569">
        <v>1.0000000000000001E-9</v>
      </c>
      <c r="D569" s="55">
        <v>0.99999999900000003</v>
      </c>
    </row>
    <row r="570" spans="1:6" x14ac:dyDescent="0.25">
      <c r="A570" t="s">
        <v>977</v>
      </c>
      <c r="B570">
        <v>0.17910007339984199</v>
      </c>
      <c r="C570">
        <v>1.0000000000000001E-9</v>
      </c>
      <c r="D570" s="55">
        <v>0.99999999900000003</v>
      </c>
    </row>
    <row r="571" spans="1:6" x14ac:dyDescent="0.25">
      <c r="A571" t="s">
        <v>978</v>
      </c>
      <c r="B571">
        <v>0.22053194767582601</v>
      </c>
      <c r="C571">
        <v>1.0000000000000001E-9</v>
      </c>
      <c r="D571" s="55">
        <v>0.99999999900000003</v>
      </c>
    </row>
    <row r="572" spans="1:6" x14ac:dyDescent="0.25">
      <c r="A572" t="s">
        <v>979</v>
      </c>
      <c r="B572">
        <v>0.21527786516483399</v>
      </c>
      <c r="C572">
        <v>1.0000000000000001E-9</v>
      </c>
      <c r="D572" s="55">
        <v>0.99999999900000003</v>
      </c>
    </row>
    <row r="573" spans="1:6" x14ac:dyDescent="0.25">
      <c r="A573" t="s">
        <v>980</v>
      </c>
      <c r="B573">
        <v>0.20450483060632099</v>
      </c>
      <c r="C573">
        <v>1.0000000000000001E-9</v>
      </c>
      <c r="D573" s="55">
        <v>0.99999999900000003</v>
      </c>
    </row>
    <row r="574" spans="1:6" x14ac:dyDescent="0.25">
      <c r="A574" t="s">
        <v>981</v>
      </c>
      <c r="B574">
        <v>0.21354240294538099</v>
      </c>
      <c r="C574">
        <v>1.0000000000000001E-9</v>
      </c>
      <c r="D574" s="55">
        <v>0.99999999900000003</v>
      </c>
    </row>
    <row r="575" spans="1:6" x14ac:dyDescent="0.25">
      <c r="A575" t="s">
        <v>982</v>
      </c>
      <c r="B575">
        <v>0.22085752242527801</v>
      </c>
      <c r="C575">
        <v>1.0000000000000001E-9</v>
      </c>
      <c r="D575" s="55">
        <v>0.99999999900000003</v>
      </c>
    </row>
    <row r="576" spans="1:6" x14ac:dyDescent="0.25">
      <c r="A576" t="s">
        <v>983</v>
      </c>
      <c r="B576">
        <v>0.22042587158763</v>
      </c>
      <c r="C576">
        <v>1.0000000000000001E-9</v>
      </c>
      <c r="D576" s="55">
        <v>0.99999999900000003</v>
      </c>
    </row>
    <row r="577" spans="1:6" x14ac:dyDescent="0.25">
      <c r="A577" t="s">
        <v>984</v>
      </c>
      <c r="B577">
        <v>0.198275845265943</v>
      </c>
      <c r="C577">
        <v>1.0000000000000001E-9</v>
      </c>
      <c r="D577" s="55">
        <v>0.99999999900000003</v>
      </c>
    </row>
    <row r="578" spans="1:6" x14ac:dyDescent="0.25">
      <c r="A578" t="s">
        <v>985</v>
      </c>
      <c r="B578">
        <v>0.18605269825837001</v>
      </c>
      <c r="C578">
        <v>1.0000000000000001E-9</v>
      </c>
      <c r="D578" s="55">
        <v>0.99999999900000003</v>
      </c>
    </row>
    <row r="579" spans="1:6" x14ac:dyDescent="0.25">
      <c r="A579" t="s">
        <v>986</v>
      </c>
      <c r="B579">
        <v>0.21050334521045899</v>
      </c>
      <c r="C579">
        <v>1.0000000000000001E-9</v>
      </c>
      <c r="D579" s="55">
        <v>0.99999999900000003</v>
      </c>
    </row>
    <row r="580" spans="1:6" x14ac:dyDescent="0.25">
      <c r="A580" t="s">
        <v>987</v>
      </c>
      <c r="B580">
        <v>0.22077483181507801</v>
      </c>
      <c r="C580">
        <v>1.0000000000000001E-9</v>
      </c>
      <c r="D580" s="55">
        <v>0.99999999900000003</v>
      </c>
    </row>
    <row r="581" spans="1:6" x14ac:dyDescent="0.25">
      <c r="A581" t="s">
        <v>988</v>
      </c>
      <c r="B581">
        <v>0.22107658189735899</v>
      </c>
      <c r="C581">
        <v>1.0000000000000001E-9</v>
      </c>
      <c r="D581" s="55">
        <v>0.99999999900000003</v>
      </c>
    </row>
    <row r="582" spans="1:6" x14ac:dyDescent="0.25">
      <c r="A582" t="s">
        <v>989</v>
      </c>
      <c r="B582">
        <v>0.21209216716562301</v>
      </c>
      <c r="C582">
        <v>1.0000000000000001E-9</v>
      </c>
      <c r="D582" s="55">
        <v>0.99999999900000003</v>
      </c>
    </row>
    <row r="583" spans="1:6" x14ac:dyDescent="0.25">
      <c r="A583" t="s">
        <v>990</v>
      </c>
      <c r="B583">
        <v>-4.8691378615395003E-3</v>
      </c>
      <c r="C583">
        <v>0.99999999900000003</v>
      </c>
      <c r="D583" s="55">
        <v>1.0000000000000001E-9</v>
      </c>
      <c r="E583" s="56">
        <f>AVERAGE(D583:D603)</f>
        <v>1.0000000000000001E-9</v>
      </c>
      <c r="F583" s="56">
        <v>1.0000000000000001E-9</v>
      </c>
    </row>
    <row r="584" spans="1:6" x14ac:dyDescent="0.25">
      <c r="A584" t="s">
        <v>991</v>
      </c>
      <c r="B584">
        <v>-4.86081790996585E-3</v>
      </c>
      <c r="C584">
        <v>0.99999999900000003</v>
      </c>
      <c r="D584" s="55">
        <v>1.0000000000000001E-9</v>
      </c>
    </row>
    <row r="585" spans="1:6" x14ac:dyDescent="0.25">
      <c r="A585" t="s">
        <v>992</v>
      </c>
      <c r="B585">
        <v>-4.8926547563360196E-3</v>
      </c>
      <c r="C585">
        <v>0.99999999900000003</v>
      </c>
      <c r="D585" s="55">
        <v>1.0000000000000001E-9</v>
      </c>
    </row>
    <row r="586" spans="1:6" x14ac:dyDescent="0.25">
      <c r="A586" t="s">
        <v>993</v>
      </c>
      <c r="B586">
        <v>-4.7844602626244404E-3</v>
      </c>
      <c r="C586">
        <v>0.99999999900000003</v>
      </c>
      <c r="D586" s="55">
        <v>1.0000000000000001E-9</v>
      </c>
    </row>
    <row r="587" spans="1:6" x14ac:dyDescent="0.25">
      <c r="A587" t="s">
        <v>994</v>
      </c>
      <c r="B587">
        <v>-4.87364194799343E-3</v>
      </c>
      <c r="C587">
        <v>0.99999999900000003</v>
      </c>
      <c r="D587" s="55">
        <v>1.0000000000000001E-9</v>
      </c>
    </row>
    <row r="588" spans="1:6" x14ac:dyDescent="0.25">
      <c r="A588" t="s">
        <v>995</v>
      </c>
      <c r="B588">
        <v>-4.79355516915828E-3</v>
      </c>
      <c r="C588">
        <v>0.99999999900000003</v>
      </c>
      <c r="D588" s="55">
        <v>1.0000000000000001E-9</v>
      </c>
    </row>
    <row r="589" spans="1:6" x14ac:dyDescent="0.25">
      <c r="A589" t="s">
        <v>996</v>
      </c>
      <c r="B589">
        <v>-4.9575608234903503E-3</v>
      </c>
      <c r="C589">
        <v>0.99999999900000003</v>
      </c>
      <c r="D589" s="55">
        <v>1.0000000000000001E-9</v>
      </c>
    </row>
    <row r="590" spans="1:6" x14ac:dyDescent="0.25">
      <c r="A590" t="s">
        <v>997</v>
      </c>
      <c r="B590">
        <v>-4.8365979848461003E-3</v>
      </c>
      <c r="C590">
        <v>0.99999999900000003</v>
      </c>
      <c r="D590" s="55">
        <v>1.0000000000000001E-9</v>
      </c>
    </row>
    <row r="591" spans="1:6" x14ac:dyDescent="0.25">
      <c r="A591" t="s">
        <v>998</v>
      </c>
      <c r="B591">
        <v>-4.82596668648398E-3</v>
      </c>
      <c r="C591">
        <v>0.99999999900000003</v>
      </c>
      <c r="D591" s="55">
        <v>1.0000000000000001E-9</v>
      </c>
    </row>
    <row r="592" spans="1:6" x14ac:dyDescent="0.25">
      <c r="A592" t="s">
        <v>999</v>
      </c>
      <c r="B592">
        <v>-4.8074667671033303E-3</v>
      </c>
      <c r="C592">
        <v>0.99999999900000003</v>
      </c>
      <c r="D592" s="55">
        <v>1.0000000000000001E-9</v>
      </c>
    </row>
    <row r="593" spans="1:6" x14ac:dyDescent="0.25">
      <c r="A593" t="s">
        <v>1000</v>
      </c>
      <c r="B593">
        <v>-4.8773391980570999E-3</v>
      </c>
      <c r="C593">
        <v>0.99999999900000003</v>
      </c>
      <c r="D593" s="55">
        <v>1.0000000000000001E-9</v>
      </c>
    </row>
    <row r="594" spans="1:6" x14ac:dyDescent="0.25">
      <c r="A594" t="s">
        <v>1001</v>
      </c>
      <c r="B594">
        <v>-4.83650778368143E-3</v>
      </c>
      <c r="C594">
        <v>0.99999999900000003</v>
      </c>
      <c r="D594" s="55">
        <v>1.0000000000000001E-9</v>
      </c>
    </row>
    <row r="595" spans="1:6" x14ac:dyDescent="0.25">
      <c r="A595" t="s">
        <v>1002</v>
      </c>
      <c r="B595">
        <v>-4.7337617604729203E-3</v>
      </c>
      <c r="C595">
        <v>0.99999999900000003</v>
      </c>
      <c r="D595" s="55">
        <v>1.0000000000000001E-9</v>
      </c>
    </row>
    <row r="596" spans="1:6" x14ac:dyDescent="0.25">
      <c r="A596" t="s">
        <v>1003</v>
      </c>
      <c r="B596">
        <v>-4.7752688008171297E-3</v>
      </c>
      <c r="C596">
        <v>0.99999999900000003</v>
      </c>
      <c r="D596" s="55">
        <v>1.0000000000000001E-9</v>
      </c>
    </row>
    <row r="597" spans="1:6" x14ac:dyDescent="0.25">
      <c r="A597" t="s">
        <v>1004</v>
      </c>
      <c r="B597">
        <v>-4.8469580771179502E-3</v>
      </c>
      <c r="C597">
        <v>0.99999999900000003</v>
      </c>
      <c r="D597" s="55">
        <v>1.0000000000000001E-9</v>
      </c>
    </row>
    <row r="598" spans="1:6" x14ac:dyDescent="0.25">
      <c r="A598" t="s">
        <v>1005</v>
      </c>
      <c r="B598">
        <v>-4.8185654295936397E-3</v>
      </c>
      <c r="C598">
        <v>0.99999999900000003</v>
      </c>
      <c r="D598" s="55">
        <v>1.0000000000000001E-9</v>
      </c>
    </row>
    <row r="599" spans="1:6" x14ac:dyDescent="0.25">
      <c r="A599" t="s">
        <v>1006</v>
      </c>
      <c r="B599">
        <v>-4.7924669492227798E-3</v>
      </c>
      <c r="C599">
        <v>0.99999999900000003</v>
      </c>
      <c r="D599" s="55">
        <v>1.0000000000000001E-9</v>
      </c>
    </row>
    <row r="600" spans="1:6" x14ac:dyDescent="0.25">
      <c r="A600" t="s">
        <v>1007</v>
      </c>
      <c r="B600">
        <v>-4.8045145748322202E-3</v>
      </c>
      <c r="C600">
        <v>0.99999999900000003</v>
      </c>
      <c r="D600" s="55">
        <v>1.0000000000000001E-9</v>
      </c>
    </row>
    <row r="601" spans="1:6" x14ac:dyDescent="0.25">
      <c r="A601" t="s">
        <v>1008</v>
      </c>
      <c r="B601">
        <v>-4.7380768412774703E-3</v>
      </c>
      <c r="C601">
        <v>0.99999999900000003</v>
      </c>
      <c r="D601" s="55">
        <v>1.0000000000000001E-9</v>
      </c>
    </row>
    <row r="602" spans="1:6" x14ac:dyDescent="0.25">
      <c r="A602" t="s">
        <v>1009</v>
      </c>
      <c r="B602">
        <v>-4.7498161694589803E-3</v>
      </c>
      <c r="C602">
        <v>0.99999999900000003</v>
      </c>
      <c r="D602" s="55">
        <v>1.0000000000000001E-9</v>
      </c>
    </row>
    <row r="603" spans="1:6" x14ac:dyDescent="0.25">
      <c r="A603" t="s">
        <v>1010</v>
      </c>
      <c r="B603">
        <v>-4.7846522658102596E-3</v>
      </c>
      <c r="C603">
        <v>0.99999999900000003</v>
      </c>
      <c r="D603" s="55">
        <v>1.0000000000000001E-9</v>
      </c>
    </row>
    <row r="604" spans="1:6" x14ac:dyDescent="0.25">
      <c r="A604" t="s">
        <v>1011</v>
      </c>
      <c r="B604">
        <v>-4.8263894481266499E-3</v>
      </c>
      <c r="C604">
        <v>0.99999999900000003</v>
      </c>
      <c r="D604" s="55">
        <v>1.0000000000000001E-9</v>
      </c>
      <c r="E604" s="56">
        <f>AVERAGE(D604:D623)</f>
        <v>2.0514172706159053E-4</v>
      </c>
      <c r="F604" s="56">
        <v>2.0514172706159053E-4</v>
      </c>
    </row>
    <row r="605" spans="1:6" x14ac:dyDescent="0.25">
      <c r="A605" t="s">
        <v>1012</v>
      </c>
      <c r="B605">
        <v>-4.8129589238608498E-3</v>
      </c>
      <c r="C605">
        <v>0.99999999900000003</v>
      </c>
      <c r="D605" s="55">
        <v>1.0000000000000001E-9</v>
      </c>
    </row>
    <row r="606" spans="1:6" x14ac:dyDescent="0.25">
      <c r="A606" t="s">
        <v>1013</v>
      </c>
      <c r="B606">
        <v>-4.6621435860469702E-3</v>
      </c>
      <c r="C606">
        <v>0.99999999900000003</v>
      </c>
      <c r="D606" s="55">
        <v>1.0000000000000001E-9</v>
      </c>
    </row>
    <row r="607" spans="1:6" x14ac:dyDescent="0.25">
      <c r="A607" t="s">
        <v>1014</v>
      </c>
      <c r="B607">
        <v>-4.8184551111527104E-3</v>
      </c>
      <c r="C607">
        <v>0.99999999900000003</v>
      </c>
      <c r="D607" s="55">
        <v>1.0000000000000001E-9</v>
      </c>
    </row>
    <row r="608" spans="1:6" x14ac:dyDescent="0.25">
      <c r="A608" t="s">
        <v>1015</v>
      </c>
      <c r="B608">
        <v>-4.6788419104612901E-3</v>
      </c>
      <c r="C608">
        <v>0.99999999900000003</v>
      </c>
      <c r="D608" s="55">
        <v>1.0000000000000001E-9</v>
      </c>
    </row>
    <row r="609" spans="1:4" x14ac:dyDescent="0.25">
      <c r="A609" t="s">
        <v>1016</v>
      </c>
      <c r="B609">
        <v>-4.70781368123352E-3</v>
      </c>
      <c r="C609">
        <v>0.99999999900000003</v>
      </c>
      <c r="D609" s="55">
        <v>1.0000000000000001E-9</v>
      </c>
    </row>
    <row r="610" spans="1:4" x14ac:dyDescent="0.25">
      <c r="A610" t="s">
        <v>1017</v>
      </c>
      <c r="B610">
        <v>-4.8212122199060101E-3</v>
      </c>
      <c r="C610">
        <v>0.99999999900000003</v>
      </c>
      <c r="D610" s="55">
        <v>1.0000000000000001E-9</v>
      </c>
    </row>
    <row r="611" spans="1:4" x14ac:dyDescent="0.25">
      <c r="A611" t="s">
        <v>1018</v>
      </c>
      <c r="B611">
        <v>-4.7182475689379298E-3</v>
      </c>
      <c r="C611">
        <v>0.99999999900000003</v>
      </c>
      <c r="D611" s="55">
        <v>1.0000000000000001E-9</v>
      </c>
    </row>
    <row r="612" spans="1:4" x14ac:dyDescent="0.25">
      <c r="A612" t="s">
        <v>1019</v>
      </c>
      <c r="B612">
        <v>-4.7319632522039301E-3</v>
      </c>
      <c r="C612">
        <v>0.99999999900000003</v>
      </c>
      <c r="D612" s="55">
        <v>1.0000000000000001E-9</v>
      </c>
    </row>
    <row r="613" spans="1:4" x14ac:dyDescent="0.25">
      <c r="A613" t="s">
        <v>1020</v>
      </c>
      <c r="B613">
        <v>-4.8535574435941203E-3</v>
      </c>
      <c r="C613">
        <v>0.99999999900000003</v>
      </c>
      <c r="D613" s="55">
        <v>1.0000000000000001E-9</v>
      </c>
    </row>
    <row r="614" spans="1:4" x14ac:dyDescent="0.25">
      <c r="A614" t="s">
        <v>1021</v>
      </c>
      <c r="B614">
        <v>-4.9009638793841804E-3</v>
      </c>
      <c r="C614">
        <v>0.99999999900000003</v>
      </c>
      <c r="D614" s="55">
        <v>1.0000000000000001E-9</v>
      </c>
    </row>
    <row r="615" spans="1:4" x14ac:dyDescent="0.25">
      <c r="A615" t="s">
        <v>1022</v>
      </c>
      <c r="B615">
        <v>-4.7819047315841301E-3</v>
      </c>
      <c r="C615">
        <v>0.99999999900000003</v>
      </c>
      <c r="D615" s="55">
        <v>1.0000000000000001E-9</v>
      </c>
    </row>
    <row r="616" spans="1:4" x14ac:dyDescent="0.25">
      <c r="A616" t="s">
        <v>1023</v>
      </c>
      <c r="B616">
        <v>-4.7129346634286404E-3</v>
      </c>
      <c r="C616">
        <v>0.99999999900000003</v>
      </c>
      <c r="D616" s="55">
        <v>1.0000000000000001E-9</v>
      </c>
    </row>
    <row r="617" spans="1:4" x14ac:dyDescent="0.25">
      <c r="A617" t="s">
        <v>1024</v>
      </c>
      <c r="B617">
        <v>-4.7710374119200698E-3</v>
      </c>
      <c r="C617">
        <v>0.99999999900000003</v>
      </c>
      <c r="D617" s="55">
        <v>1.0000000000000001E-9</v>
      </c>
    </row>
    <row r="618" spans="1:4" x14ac:dyDescent="0.25">
      <c r="A618" t="s">
        <v>1025</v>
      </c>
      <c r="B618">
        <v>-4.7069203179811699E-3</v>
      </c>
      <c r="C618">
        <v>0.99999999900000003</v>
      </c>
      <c r="D618" s="55">
        <v>1.0000000000000001E-9</v>
      </c>
    </row>
    <row r="619" spans="1:4" x14ac:dyDescent="0.25">
      <c r="A619" t="s">
        <v>1026</v>
      </c>
      <c r="B619">
        <v>-4.3702565893922402E-3</v>
      </c>
      <c r="C619">
        <v>0.99866373624132398</v>
      </c>
      <c r="D619" s="55">
        <v>1.33626375867545E-3</v>
      </c>
    </row>
    <row r="620" spans="1:4" x14ac:dyDescent="0.25">
      <c r="A620" t="s">
        <v>1027</v>
      </c>
      <c r="B620">
        <v>-4.8495640788415399E-3</v>
      </c>
      <c r="C620">
        <v>0.99999999900000003</v>
      </c>
      <c r="D620" s="55">
        <v>1.0000000000000001E-9</v>
      </c>
    </row>
    <row r="621" spans="1:4" x14ac:dyDescent="0.25">
      <c r="A621" t="s">
        <v>1028</v>
      </c>
      <c r="B621">
        <v>-3.9339859009808803E-3</v>
      </c>
      <c r="C621">
        <v>0.997233447217444</v>
      </c>
      <c r="D621" s="55">
        <v>2.7665527825563598E-3</v>
      </c>
    </row>
    <row r="622" spans="1:4" x14ac:dyDescent="0.25">
      <c r="A622" t="s">
        <v>1029</v>
      </c>
      <c r="B622">
        <v>-4.5416669960200102E-3</v>
      </c>
      <c r="C622">
        <v>0.99999999900000003</v>
      </c>
      <c r="D622" s="55">
        <v>1.0000000000000001E-9</v>
      </c>
    </row>
    <row r="623" spans="1:4" x14ac:dyDescent="0.25">
      <c r="A623" t="s">
        <v>1030</v>
      </c>
      <c r="B623">
        <v>-4.5291113747252497E-3</v>
      </c>
      <c r="C623">
        <v>0.99999999900000003</v>
      </c>
      <c r="D623" s="55">
        <v>1.0000000000000001E-9</v>
      </c>
    </row>
    <row r="624" spans="1:4" x14ac:dyDescent="0.25">
      <c r="A624" t="s">
        <v>1031</v>
      </c>
      <c r="B624">
        <v>-4.8451209929191996E-3</v>
      </c>
      <c r="C624">
        <v>0.99999999900000003</v>
      </c>
      <c r="D624" s="55">
        <v>1.0000000000000001E-9</v>
      </c>
    </row>
    <row r="625" spans="1:6" x14ac:dyDescent="0.25">
      <c r="A625" t="s">
        <v>1032</v>
      </c>
      <c r="B625">
        <v>-4.4591726676418801E-3</v>
      </c>
      <c r="C625">
        <v>0.99999999900000003</v>
      </c>
      <c r="D625" s="55">
        <v>1.0000000000000001E-9</v>
      </c>
      <c r="E625" s="56">
        <f>AVERAGE(D625:D634)</f>
        <v>2.5662208196586196E-4</v>
      </c>
      <c r="F625" s="56">
        <v>2.5662208196586196E-4</v>
      </c>
    </row>
    <row r="626" spans="1:6" x14ac:dyDescent="0.25">
      <c r="A626" t="s">
        <v>1033</v>
      </c>
      <c r="B626">
        <v>-4.7901857596153504E-3</v>
      </c>
      <c r="C626">
        <v>0.99999999900000003</v>
      </c>
      <c r="D626" s="55">
        <v>1.0000000000000001E-9</v>
      </c>
    </row>
    <row r="627" spans="1:6" x14ac:dyDescent="0.25">
      <c r="A627" t="s">
        <v>1034</v>
      </c>
      <c r="B627">
        <v>-4.6758404195222196E-3</v>
      </c>
      <c r="C627">
        <v>0.99999999900000003</v>
      </c>
      <c r="D627" s="55">
        <v>1.0000000000000001E-9</v>
      </c>
    </row>
    <row r="628" spans="1:6" x14ac:dyDescent="0.25">
      <c r="A628" t="s">
        <v>1035</v>
      </c>
      <c r="B628">
        <v>-4.6876404779655403E-3</v>
      </c>
      <c r="C628">
        <v>0.99999999900000003</v>
      </c>
      <c r="D628" s="55">
        <v>1.0000000000000001E-9</v>
      </c>
    </row>
    <row r="629" spans="1:6" x14ac:dyDescent="0.25">
      <c r="A629" t="s">
        <v>1036</v>
      </c>
      <c r="B629">
        <v>-4.6888799037511399E-3</v>
      </c>
      <c r="C629">
        <v>0.99999999900000003</v>
      </c>
      <c r="D629" s="55">
        <v>1.0000000000000001E-9</v>
      </c>
    </row>
    <row r="630" spans="1:6" x14ac:dyDescent="0.25">
      <c r="A630" t="s">
        <v>1037</v>
      </c>
      <c r="B630">
        <v>-4.0681396557726403E-3</v>
      </c>
      <c r="C630">
        <v>0.99743378818034101</v>
      </c>
      <c r="D630" s="55">
        <v>2.5662118196586202E-3</v>
      </c>
      <c r="E630" s="56">
        <f>AVERAGE(D630:D634)</f>
        <v>5.1324316393172391E-4</v>
      </c>
      <c r="F630" s="56">
        <v>5.1324316393172391E-4</v>
      </c>
    </row>
    <row r="631" spans="1:6" x14ac:dyDescent="0.25">
      <c r="A631" t="s">
        <v>1038</v>
      </c>
      <c r="B631">
        <v>-4.71837151332138E-3</v>
      </c>
      <c r="C631">
        <v>0.99999999900000003</v>
      </c>
      <c r="D631" s="55">
        <v>1.0000000000000001E-9</v>
      </c>
    </row>
    <row r="632" spans="1:6" x14ac:dyDescent="0.25">
      <c r="A632" t="s">
        <v>1039</v>
      </c>
      <c r="B632">
        <v>-4.7049623365335398E-3</v>
      </c>
      <c r="C632">
        <v>0.99999999900000003</v>
      </c>
      <c r="D632" s="55">
        <v>1.0000000000000001E-9</v>
      </c>
    </row>
    <row r="633" spans="1:6" x14ac:dyDescent="0.25">
      <c r="A633" t="s">
        <v>1040</v>
      </c>
      <c r="B633">
        <v>-4.6808477369369899E-3</v>
      </c>
      <c r="C633">
        <v>0.99999999900000003</v>
      </c>
      <c r="D633" s="55">
        <v>1.0000000000000001E-9</v>
      </c>
    </row>
    <row r="634" spans="1:6" x14ac:dyDescent="0.25">
      <c r="A634" t="s">
        <v>1041</v>
      </c>
      <c r="B634">
        <v>-4.4908308098358203E-3</v>
      </c>
      <c r="C634">
        <v>0.99999999900000003</v>
      </c>
      <c r="D634" s="55">
        <v>1.0000000000000001E-9</v>
      </c>
    </row>
    <row r="635" spans="1:6" x14ac:dyDescent="0.25">
      <c r="A635" t="s">
        <v>1042</v>
      </c>
      <c r="B635">
        <v>-4.5619846355956497E-3</v>
      </c>
      <c r="C635">
        <v>0.99999999900000003</v>
      </c>
      <c r="D635" s="55">
        <v>1.0000000000000001E-9</v>
      </c>
      <c r="E635" s="56">
        <f>AVERAGE(D635:D650)</f>
        <v>1.0000000000000003E-9</v>
      </c>
      <c r="F635" s="56">
        <v>1.0000000000000003E-9</v>
      </c>
    </row>
    <row r="636" spans="1:6" x14ac:dyDescent="0.25">
      <c r="A636" t="s">
        <v>1043</v>
      </c>
      <c r="B636">
        <v>-4.4643007285658596E-3</v>
      </c>
      <c r="C636">
        <v>0.99999999900000003</v>
      </c>
      <c r="D636" s="55">
        <v>1.0000000000000001E-9</v>
      </c>
    </row>
    <row r="637" spans="1:6" x14ac:dyDescent="0.25">
      <c r="A637" t="s">
        <v>1044</v>
      </c>
      <c r="B637">
        <v>-4.5368018956425202E-3</v>
      </c>
      <c r="C637">
        <v>0.99999999900000003</v>
      </c>
      <c r="D637" s="55">
        <v>1.0000000000000001E-9</v>
      </c>
    </row>
    <row r="638" spans="1:6" x14ac:dyDescent="0.25">
      <c r="A638" t="s">
        <v>1045</v>
      </c>
      <c r="B638">
        <v>-4.6521854774079297E-3</v>
      </c>
      <c r="C638">
        <v>0.99999999900000003</v>
      </c>
      <c r="D638" s="55">
        <v>1.0000000000000001E-9</v>
      </c>
    </row>
    <row r="639" spans="1:6" x14ac:dyDescent="0.25">
      <c r="A639" t="s">
        <v>1046</v>
      </c>
      <c r="B639">
        <v>-4.6614820246016399E-3</v>
      </c>
      <c r="C639">
        <v>0.99999999900000003</v>
      </c>
      <c r="D639" s="55">
        <v>1.0000000000000001E-9</v>
      </c>
    </row>
    <row r="640" spans="1:6" x14ac:dyDescent="0.25">
      <c r="A640" t="s">
        <v>1047</v>
      </c>
      <c r="B640">
        <v>-4.5581197616226801E-3</v>
      </c>
      <c r="C640">
        <v>0.99999999900000003</v>
      </c>
      <c r="D640" s="55">
        <v>1.0000000000000001E-9</v>
      </c>
    </row>
    <row r="641" spans="1:6" x14ac:dyDescent="0.25">
      <c r="A641" t="s">
        <v>1048</v>
      </c>
      <c r="B641">
        <v>-4.59105554514826E-3</v>
      </c>
      <c r="C641">
        <v>0.99999999900000003</v>
      </c>
      <c r="D641" s="55">
        <v>1.0000000000000001E-9</v>
      </c>
    </row>
    <row r="642" spans="1:6" x14ac:dyDescent="0.25">
      <c r="A642" t="s">
        <v>1049</v>
      </c>
      <c r="B642">
        <v>-4.6676255516634501E-3</v>
      </c>
      <c r="C642">
        <v>0.99999999900000003</v>
      </c>
      <c r="D642" s="55">
        <v>1.0000000000000001E-9</v>
      </c>
    </row>
    <row r="643" spans="1:6" x14ac:dyDescent="0.25">
      <c r="A643" t="s">
        <v>1050</v>
      </c>
      <c r="B643">
        <v>-4.5240273137171303E-3</v>
      </c>
      <c r="C643">
        <v>0.99999999900000003</v>
      </c>
      <c r="D643" s="55">
        <v>1.0000000000000001E-9</v>
      </c>
    </row>
    <row r="644" spans="1:6" x14ac:dyDescent="0.25">
      <c r="A644" t="s">
        <v>1051</v>
      </c>
      <c r="B644">
        <v>-4.2737843185100396E-3</v>
      </c>
      <c r="C644">
        <v>0.99999999900000003</v>
      </c>
      <c r="D644" s="55">
        <v>1.0000000000000001E-9</v>
      </c>
    </row>
    <row r="645" spans="1:6" x14ac:dyDescent="0.25">
      <c r="A645" t="s">
        <v>1052</v>
      </c>
      <c r="B645">
        <v>-4.62804616777957E-3</v>
      </c>
      <c r="C645">
        <v>0.99999999900000003</v>
      </c>
      <c r="D645" s="55">
        <v>1.0000000000000001E-9</v>
      </c>
    </row>
    <row r="646" spans="1:6" x14ac:dyDescent="0.25">
      <c r="A646" t="s">
        <v>1053</v>
      </c>
      <c r="B646">
        <v>-4.6692595199822103E-3</v>
      </c>
      <c r="C646">
        <v>0.99999999900000003</v>
      </c>
      <c r="D646" s="55">
        <v>1.0000000000000001E-9</v>
      </c>
    </row>
    <row r="647" spans="1:6" x14ac:dyDescent="0.25">
      <c r="A647" t="s">
        <v>1054</v>
      </c>
      <c r="B647">
        <v>-4.7227790140305899E-3</v>
      </c>
      <c r="C647">
        <v>0.99999999900000003</v>
      </c>
      <c r="D647" s="55">
        <v>1.0000000000000001E-9</v>
      </c>
    </row>
    <row r="648" spans="1:6" x14ac:dyDescent="0.25">
      <c r="A648" t="s">
        <v>1055</v>
      </c>
      <c r="B648">
        <v>-4.7469125864216697E-3</v>
      </c>
      <c r="C648">
        <v>0.99999999900000003</v>
      </c>
      <c r="D648" s="55">
        <v>1.0000000000000001E-9</v>
      </c>
    </row>
    <row r="649" spans="1:6" x14ac:dyDescent="0.25">
      <c r="A649" t="s">
        <v>1056</v>
      </c>
      <c r="B649">
        <v>-4.7169303972190903E-3</v>
      </c>
      <c r="C649">
        <v>0.99999999900000003</v>
      </c>
      <c r="D649" s="55">
        <v>1.0000000000000001E-9</v>
      </c>
    </row>
    <row r="650" spans="1:6" x14ac:dyDescent="0.25">
      <c r="A650" t="s">
        <v>1057</v>
      </c>
      <c r="B650">
        <v>-4.79676567827283E-3</v>
      </c>
      <c r="C650">
        <v>0.99999999900000003</v>
      </c>
      <c r="D650" s="55">
        <v>1.0000000000000001E-9</v>
      </c>
    </row>
    <row r="651" spans="1:6" x14ac:dyDescent="0.25">
      <c r="A651" t="s">
        <v>1058</v>
      </c>
      <c r="B651">
        <v>-4.7711769985146098E-3</v>
      </c>
      <c r="C651">
        <v>0.99999999900000003</v>
      </c>
      <c r="D651" s="55">
        <v>1.0000000000000001E-9</v>
      </c>
      <c r="E651" s="56">
        <f>AVERAGE(D651:D653)</f>
        <v>1.0000000000000001E-9</v>
      </c>
      <c r="F651" s="56">
        <v>1.0000000000000001E-9</v>
      </c>
    </row>
    <row r="652" spans="1:6" x14ac:dyDescent="0.25">
      <c r="A652" t="s">
        <v>1059</v>
      </c>
      <c r="B652">
        <v>-4.6793047784178497E-3</v>
      </c>
      <c r="C652">
        <v>0.99999999900000003</v>
      </c>
      <c r="D652" s="55">
        <v>1.0000000000000001E-9</v>
      </c>
    </row>
    <row r="653" spans="1:6" x14ac:dyDescent="0.25">
      <c r="A653" t="s">
        <v>1060</v>
      </c>
      <c r="B653">
        <v>-4.7863286918622501E-3</v>
      </c>
      <c r="C653">
        <v>0.99999999900000003</v>
      </c>
      <c r="D653" s="55">
        <v>1.0000000000000001E-9</v>
      </c>
    </row>
    <row r="654" spans="1:6" x14ac:dyDescent="0.25">
      <c r="A654" t="s">
        <v>1061</v>
      </c>
      <c r="B654">
        <v>-4.8643495331277204E-3</v>
      </c>
      <c r="C654">
        <v>0.99999999900000003</v>
      </c>
      <c r="D654" s="55">
        <v>1.0000000000000001E-9</v>
      </c>
      <c r="E654" s="56">
        <f>AVERAGE(D654:D659)</f>
        <v>4.1985178271745162E-4</v>
      </c>
      <c r="F654" s="56">
        <v>4.1985178271745162E-4</v>
      </c>
    </row>
    <row r="655" spans="1:6" x14ac:dyDescent="0.25">
      <c r="A655" t="s">
        <v>1062</v>
      </c>
      <c r="B655">
        <v>-4.3593721927915304E-3</v>
      </c>
      <c r="C655">
        <v>0.99999999900000003</v>
      </c>
      <c r="D655" s="55">
        <v>1.0000000000000001E-9</v>
      </c>
    </row>
    <row r="656" spans="1:6" x14ac:dyDescent="0.25">
      <c r="A656" t="s">
        <v>1063</v>
      </c>
      <c r="B656">
        <v>-4.8255803674351998E-3</v>
      </c>
      <c r="C656">
        <v>0.99999999900000003</v>
      </c>
      <c r="D656" s="55">
        <v>1.0000000000000001E-9</v>
      </c>
    </row>
    <row r="657" spans="1:6" x14ac:dyDescent="0.25">
      <c r="A657" t="s">
        <v>1064</v>
      </c>
      <c r="B657">
        <v>-4.9965974710561101E-3</v>
      </c>
      <c r="C657">
        <v>0.99999999900000003</v>
      </c>
      <c r="D657" s="55">
        <v>1.0000000000000001E-9</v>
      </c>
    </row>
    <row r="658" spans="1:6" x14ac:dyDescent="0.25">
      <c r="A658" t="s">
        <v>1065</v>
      </c>
      <c r="B658">
        <v>-4.4729197304444303E-3</v>
      </c>
      <c r="C658">
        <v>0.99748089430369502</v>
      </c>
      <c r="D658" s="55">
        <v>2.5191056963047099E-3</v>
      </c>
    </row>
    <row r="659" spans="1:6" x14ac:dyDescent="0.25">
      <c r="A659" t="s">
        <v>1066</v>
      </c>
      <c r="B659">
        <v>-4.9452839278867197E-3</v>
      </c>
      <c r="C659">
        <v>0.99999999900000003</v>
      </c>
      <c r="D659" s="55">
        <v>1.0000000000000001E-9</v>
      </c>
    </row>
    <row r="660" spans="1:6" x14ac:dyDescent="0.25">
      <c r="A660" t="s">
        <v>1067</v>
      </c>
      <c r="B660">
        <v>-4.8970236957058101E-3</v>
      </c>
      <c r="C660">
        <v>0.99999999900000003</v>
      </c>
      <c r="D660" s="55">
        <v>1.0000000000000001E-9</v>
      </c>
      <c r="E660" s="56">
        <f>AVERAGE(D660:D665)</f>
        <v>1.0000000000000001E-9</v>
      </c>
      <c r="F660" s="56">
        <v>1.0000000000000001E-9</v>
      </c>
    </row>
    <row r="661" spans="1:6" x14ac:dyDescent="0.25">
      <c r="A661" t="s">
        <v>1068</v>
      </c>
      <c r="B661">
        <v>-4.7224253030183098E-3</v>
      </c>
      <c r="C661">
        <v>0.99999999900000003</v>
      </c>
      <c r="D661" s="55">
        <v>1.0000000000000001E-9</v>
      </c>
    </row>
    <row r="662" spans="1:6" x14ac:dyDescent="0.25">
      <c r="A662" t="s">
        <v>1069</v>
      </c>
      <c r="B662">
        <v>-4.88349577372301E-3</v>
      </c>
      <c r="C662">
        <v>0.99999999900000003</v>
      </c>
      <c r="D662" s="55">
        <v>1.0000000000000001E-9</v>
      </c>
    </row>
    <row r="663" spans="1:6" x14ac:dyDescent="0.25">
      <c r="A663" t="s">
        <v>1070</v>
      </c>
      <c r="B663">
        <v>-4.7407271732622996E-3</v>
      </c>
      <c r="C663">
        <v>0.99999999900000003</v>
      </c>
      <c r="D663" s="55">
        <v>1.0000000000000001E-9</v>
      </c>
    </row>
    <row r="664" spans="1:6" x14ac:dyDescent="0.25">
      <c r="A664" t="s">
        <v>1071</v>
      </c>
      <c r="B664">
        <v>-5.0328446972279601E-3</v>
      </c>
      <c r="C664">
        <v>0.99999999900000003</v>
      </c>
      <c r="D664" s="55">
        <v>1.0000000000000001E-9</v>
      </c>
    </row>
    <row r="665" spans="1:6" x14ac:dyDescent="0.25">
      <c r="A665" t="s">
        <v>1072</v>
      </c>
      <c r="B665">
        <v>-5.0169779126507004E-3</v>
      </c>
      <c r="C665">
        <v>0.99999999900000003</v>
      </c>
      <c r="D665" s="55">
        <v>1.0000000000000001E-9</v>
      </c>
    </row>
    <row r="666" spans="1:6" x14ac:dyDescent="0.25">
      <c r="A666" t="s">
        <v>1073</v>
      </c>
      <c r="B666">
        <v>-4.9516646187735902E-3</v>
      </c>
      <c r="C666">
        <v>0.99999999900000003</v>
      </c>
      <c r="D666" s="55">
        <v>1.0000000000000001E-9</v>
      </c>
      <c r="E666" s="56">
        <f>AVERAGE(D666:D685)</f>
        <v>1.0000000000000001E-9</v>
      </c>
      <c r="F666" s="56">
        <v>1.0000000000000001E-9</v>
      </c>
    </row>
    <row r="667" spans="1:6" x14ac:dyDescent="0.25">
      <c r="A667" t="s">
        <v>1074</v>
      </c>
      <c r="B667">
        <v>-4.92659310821701E-3</v>
      </c>
      <c r="C667">
        <v>0.99999999900000003</v>
      </c>
      <c r="D667" s="55">
        <v>1.0000000000000001E-9</v>
      </c>
    </row>
    <row r="668" spans="1:6" x14ac:dyDescent="0.25">
      <c r="A668" t="s">
        <v>1075</v>
      </c>
      <c r="B668">
        <v>-4.7175835912219802E-3</v>
      </c>
      <c r="C668">
        <v>0.99999999900000003</v>
      </c>
      <c r="D668" s="55">
        <v>1.0000000000000001E-9</v>
      </c>
    </row>
    <row r="669" spans="1:6" x14ac:dyDescent="0.25">
      <c r="A669" t="s">
        <v>1076</v>
      </c>
      <c r="B669">
        <v>-4.6604188166287797E-3</v>
      </c>
      <c r="C669">
        <v>0.99999999900000003</v>
      </c>
      <c r="D669" s="55">
        <v>1.0000000000000001E-9</v>
      </c>
    </row>
    <row r="670" spans="1:6" x14ac:dyDescent="0.25">
      <c r="A670" t="s">
        <v>1077</v>
      </c>
      <c r="B670">
        <v>-4.6090804140838E-3</v>
      </c>
      <c r="C670">
        <v>0.99999999900000003</v>
      </c>
      <c r="D670" s="55">
        <v>1.0000000000000001E-9</v>
      </c>
    </row>
    <row r="671" spans="1:6" x14ac:dyDescent="0.25">
      <c r="A671" t="s">
        <v>1078</v>
      </c>
      <c r="B671">
        <v>-4.8274259132483196E-3</v>
      </c>
      <c r="C671">
        <v>0.99999999900000003</v>
      </c>
      <c r="D671" s="55">
        <v>1.0000000000000001E-9</v>
      </c>
    </row>
    <row r="672" spans="1:6" x14ac:dyDescent="0.25">
      <c r="A672" t="s">
        <v>1079</v>
      </c>
      <c r="B672">
        <v>-4.75566560346648E-3</v>
      </c>
      <c r="C672">
        <v>0.99999999900000003</v>
      </c>
      <c r="D672" s="55">
        <v>1.0000000000000001E-9</v>
      </c>
    </row>
    <row r="673" spans="1:6" x14ac:dyDescent="0.25">
      <c r="A673" t="s">
        <v>1080</v>
      </c>
      <c r="B673">
        <v>-4.6928987313453697E-3</v>
      </c>
      <c r="C673">
        <v>0.99999999900000003</v>
      </c>
      <c r="D673" s="55">
        <v>1.0000000000000001E-9</v>
      </c>
    </row>
    <row r="674" spans="1:6" x14ac:dyDescent="0.25">
      <c r="A674" t="s">
        <v>1081</v>
      </c>
      <c r="B674">
        <v>-4.5151571040179797E-3</v>
      </c>
      <c r="C674">
        <v>0.99999999900000003</v>
      </c>
      <c r="D674" s="55">
        <v>1.0000000000000001E-9</v>
      </c>
    </row>
    <row r="675" spans="1:6" x14ac:dyDescent="0.25">
      <c r="A675" t="s">
        <v>1082</v>
      </c>
      <c r="B675">
        <v>-5.1101899024775903E-3</v>
      </c>
      <c r="C675">
        <v>0.99999999900000003</v>
      </c>
      <c r="D675" s="55">
        <v>1.0000000000000001E-9</v>
      </c>
    </row>
    <row r="676" spans="1:6" x14ac:dyDescent="0.25">
      <c r="A676" t="s">
        <v>1083</v>
      </c>
      <c r="B676">
        <v>-4.5757046569917499E-3</v>
      </c>
      <c r="C676">
        <v>0.99999999900000003</v>
      </c>
      <c r="D676" s="55">
        <v>1.0000000000000001E-9</v>
      </c>
    </row>
    <row r="677" spans="1:6" x14ac:dyDescent="0.25">
      <c r="A677" t="s">
        <v>1084</v>
      </c>
      <c r="B677">
        <v>-4.6396536298527399E-3</v>
      </c>
      <c r="C677">
        <v>0.99999999900000003</v>
      </c>
      <c r="D677" s="55">
        <v>1.0000000000000001E-9</v>
      </c>
    </row>
    <row r="678" spans="1:6" x14ac:dyDescent="0.25">
      <c r="A678" t="s">
        <v>1085</v>
      </c>
      <c r="B678">
        <v>-4.7432641238062201E-3</v>
      </c>
      <c r="C678">
        <v>0.99999999900000003</v>
      </c>
      <c r="D678" s="55">
        <v>1.0000000000000001E-9</v>
      </c>
    </row>
    <row r="679" spans="1:6" x14ac:dyDescent="0.25">
      <c r="A679" t="s">
        <v>1086</v>
      </c>
      <c r="B679">
        <v>-4.8276265081582401E-3</v>
      </c>
      <c r="C679">
        <v>0.99999999900000003</v>
      </c>
      <c r="D679" s="55">
        <v>1.0000000000000001E-9</v>
      </c>
    </row>
    <row r="680" spans="1:6" x14ac:dyDescent="0.25">
      <c r="A680" t="s">
        <v>1087</v>
      </c>
      <c r="B680">
        <v>-4.7428279048719098E-3</v>
      </c>
      <c r="C680">
        <v>0.99999999900000003</v>
      </c>
      <c r="D680" s="55">
        <v>1.0000000000000001E-9</v>
      </c>
    </row>
    <row r="681" spans="1:6" x14ac:dyDescent="0.25">
      <c r="A681" t="s">
        <v>1088</v>
      </c>
      <c r="B681">
        <v>-4.8093562612867499E-3</v>
      </c>
      <c r="C681">
        <v>0.99999999900000003</v>
      </c>
      <c r="D681" s="55">
        <v>1.0000000000000001E-9</v>
      </c>
    </row>
    <row r="682" spans="1:6" x14ac:dyDescent="0.25">
      <c r="A682" t="s">
        <v>1089</v>
      </c>
      <c r="B682">
        <v>-4.7617638129019597E-3</v>
      </c>
      <c r="C682">
        <v>0.99999999900000003</v>
      </c>
      <c r="D682" s="55">
        <v>1.0000000000000001E-9</v>
      </c>
    </row>
    <row r="683" spans="1:6" x14ac:dyDescent="0.25">
      <c r="A683" t="s">
        <v>1090</v>
      </c>
      <c r="B683">
        <v>-4.7737209837436598E-3</v>
      </c>
      <c r="C683">
        <v>0.99999999900000003</v>
      </c>
      <c r="D683" s="55">
        <v>1.0000000000000001E-9</v>
      </c>
    </row>
    <row r="684" spans="1:6" x14ac:dyDescent="0.25">
      <c r="A684" t="s">
        <v>1091</v>
      </c>
      <c r="B684">
        <v>-4.5663918514046399E-3</v>
      </c>
      <c r="C684">
        <v>0.99999999900000003</v>
      </c>
      <c r="D684" s="55">
        <v>1.0000000000000001E-9</v>
      </c>
    </row>
    <row r="685" spans="1:6" x14ac:dyDescent="0.25">
      <c r="A685" t="s">
        <v>1092</v>
      </c>
      <c r="B685">
        <v>-4.6761366748658897E-3</v>
      </c>
      <c r="C685">
        <v>0.99999999900000003</v>
      </c>
      <c r="D685" s="55">
        <v>1.0000000000000001E-9</v>
      </c>
    </row>
    <row r="686" spans="1:6" x14ac:dyDescent="0.25">
      <c r="A686" t="s">
        <v>1093</v>
      </c>
      <c r="B686">
        <v>-4.6202081187958896E-3</v>
      </c>
      <c r="C686">
        <v>0.99999999900000003</v>
      </c>
      <c r="D686" s="55">
        <v>1.0000000000000001E-9</v>
      </c>
      <c r="E686" s="56">
        <f>AVERAGE(D686:D699)</f>
        <v>1.0000000000000003E-9</v>
      </c>
      <c r="F686" s="56">
        <v>1.0000000000000003E-9</v>
      </c>
    </row>
    <row r="687" spans="1:6" x14ac:dyDescent="0.25">
      <c r="A687" t="s">
        <v>1094</v>
      </c>
      <c r="B687">
        <v>-4.4715317239092701E-3</v>
      </c>
      <c r="C687">
        <v>0.99999999900000003</v>
      </c>
      <c r="D687" s="55">
        <v>1.0000000000000001E-9</v>
      </c>
    </row>
    <row r="688" spans="1:6" x14ac:dyDescent="0.25">
      <c r="A688" t="s">
        <v>1095</v>
      </c>
      <c r="B688">
        <v>-4.7131335577932903E-3</v>
      </c>
      <c r="C688">
        <v>0.99999999900000003</v>
      </c>
      <c r="D688" s="55">
        <v>1.0000000000000001E-9</v>
      </c>
    </row>
    <row r="689" spans="1:6" x14ac:dyDescent="0.25">
      <c r="A689" t="s">
        <v>1096</v>
      </c>
      <c r="B689">
        <v>-4.7431522830531803E-3</v>
      </c>
      <c r="C689">
        <v>0.99999999900000003</v>
      </c>
      <c r="D689" s="55">
        <v>1.0000000000000001E-9</v>
      </c>
    </row>
    <row r="690" spans="1:6" x14ac:dyDescent="0.25">
      <c r="A690" t="s">
        <v>1097</v>
      </c>
      <c r="B690">
        <v>-4.5715340808939802E-3</v>
      </c>
      <c r="C690">
        <v>0.99999999900000003</v>
      </c>
      <c r="D690" s="55">
        <v>1.0000000000000001E-9</v>
      </c>
    </row>
    <row r="691" spans="1:6" x14ac:dyDescent="0.25">
      <c r="A691" t="s">
        <v>1098</v>
      </c>
      <c r="B691">
        <v>-4.6685408523593304E-3</v>
      </c>
      <c r="C691">
        <v>0.99999999900000003</v>
      </c>
      <c r="D691" s="55">
        <v>1.0000000000000001E-9</v>
      </c>
    </row>
    <row r="692" spans="1:6" x14ac:dyDescent="0.25">
      <c r="A692" t="s">
        <v>1099</v>
      </c>
      <c r="B692">
        <v>-4.6601253231567299E-3</v>
      </c>
      <c r="C692">
        <v>0.99999999900000003</v>
      </c>
      <c r="D692" s="55">
        <v>1.0000000000000001E-9</v>
      </c>
    </row>
    <row r="693" spans="1:6" x14ac:dyDescent="0.25">
      <c r="A693" t="s">
        <v>1100</v>
      </c>
      <c r="B693">
        <v>-4.6180731587800701E-3</v>
      </c>
      <c r="C693">
        <v>0.99999999900000003</v>
      </c>
      <c r="D693" s="55">
        <v>1.0000000000000001E-9</v>
      </c>
    </row>
    <row r="694" spans="1:6" x14ac:dyDescent="0.25">
      <c r="A694" t="s">
        <v>1101</v>
      </c>
      <c r="B694">
        <v>-4.7182668802741301E-3</v>
      </c>
      <c r="C694">
        <v>0.99999999900000003</v>
      </c>
      <c r="D694" s="55">
        <v>1.0000000000000001E-9</v>
      </c>
    </row>
    <row r="695" spans="1:6" x14ac:dyDescent="0.25">
      <c r="A695" t="s">
        <v>1102</v>
      </c>
      <c r="B695">
        <v>-4.6879392952198402E-3</v>
      </c>
      <c r="C695">
        <v>0.99999999900000003</v>
      </c>
      <c r="D695" s="55">
        <v>1.0000000000000001E-9</v>
      </c>
    </row>
    <row r="696" spans="1:6" x14ac:dyDescent="0.25">
      <c r="A696" t="s">
        <v>1103</v>
      </c>
      <c r="B696">
        <v>-4.6566811311484898E-3</v>
      </c>
      <c r="C696">
        <v>0.99999999900000003</v>
      </c>
      <c r="D696" s="55">
        <v>1.0000000000000001E-9</v>
      </c>
    </row>
    <row r="697" spans="1:6" x14ac:dyDescent="0.25">
      <c r="A697" t="s">
        <v>1104</v>
      </c>
      <c r="B697">
        <v>-4.7234561663043297E-3</v>
      </c>
      <c r="C697">
        <v>0.99999999900000003</v>
      </c>
      <c r="D697" s="55">
        <v>1.0000000000000001E-9</v>
      </c>
    </row>
    <row r="698" spans="1:6" x14ac:dyDescent="0.25">
      <c r="A698" t="s">
        <v>1105</v>
      </c>
      <c r="B698">
        <v>-4.6509936219583901E-3</v>
      </c>
      <c r="C698">
        <v>0.99999999900000003</v>
      </c>
      <c r="D698" s="55">
        <v>1.0000000000000001E-9</v>
      </c>
    </row>
    <row r="699" spans="1:6" x14ac:dyDescent="0.25">
      <c r="A699" t="s">
        <v>1106</v>
      </c>
      <c r="B699">
        <v>-4.7690922358803404E-3</v>
      </c>
      <c r="C699">
        <v>0.99999999900000003</v>
      </c>
      <c r="D699" s="55">
        <v>1.0000000000000001E-9</v>
      </c>
    </row>
    <row r="700" spans="1:6" x14ac:dyDescent="0.25">
      <c r="A700" t="s">
        <v>1107</v>
      </c>
      <c r="B700">
        <v>-4.7721856417621E-3</v>
      </c>
      <c r="C700">
        <v>0.99999999900000003</v>
      </c>
      <c r="D700" s="55">
        <v>1.0000000000000001E-9</v>
      </c>
      <c r="E700" s="56">
        <f>AVERAGE(D700:D707)</f>
        <v>2.3199428826635999E-4</v>
      </c>
      <c r="F700" s="56">
        <v>2.3199428826635999E-4</v>
      </c>
    </row>
    <row r="701" spans="1:6" x14ac:dyDescent="0.25">
      <c r="A701" t="s">
        <v>1108</v>
      </c>
      <c r="B701">
        <v>-4.6480925536818898E-3</v>
      </c>
      <c r="C701">
        <v>0.99999999900000003</v>
      </c>
      <c r="D701" s="55">
        <v>1.0000000000000001E-9</v>
      </c>
    </row>
    <row r="702" spans="1:6" x14ac:dyDescent="0.25">
      <c r="A702" t="s">
        <v>1109</v>
      </c>
      <c r="B702">
        <v>-4.6354617389302499E-3</v>
      </c>
      <c r="C702">
        <v>0.99999999900000003</v>
      </c>
      <c r="D702" s="55">
        <v>1.0000000000000001E-9</v>
      </c>
    </row>
    <row r="703" spans="1:6" x14ac:dyDescent="0.25">
      <c r="A703" t="s">
        <v>1110</v>
      </c>
      <c r="B703">
        <v>-4.7489674162902902E-3</v>
      </c>
      <c r="C703">
        <v>0.99999999900000003</v>
      </c>
      <c r="D703" s="55">
        <v>1.0000000000000001E-9</v>
      </c>
    </row>
    <row r="704" spans="1:6" x14ac:dyDescent="0.25">
      <c r="A704" t="s">
        <v>1111</v>
      </c>
      <c r="B704">
        <v>-4.8088511956585296E-3</v>
      </c>
      <c r="C704">
        <v>0.99999999900000003</v>
      </c>
      <c r="D704" s="55">
        <v>1.0000000000000001E-9</v>
      </c>
    </row>
    <row r="705" spans="1:6" x14ac:dyDescent="0.25">
      <c r="A705" t="s">
        <v>1112</v>
      </c>
      <c r="B705">
        <v>-4.7442008613713003E-3</v>
      </c>
      <c r="C705">
        <v>0.99999999900000003</v>
      </c>
      <c r="D705" s="55">
        <v>1.0000000000000001E-9</v>
      </c>
    </row>
    <row r="706" spans="1:6" x14ac:dyDescent="0.25">
      <c r="A706" t="s">
        <v>1113</v>
      </c>
      <c r="B706">
        <v>-4.6690318399476797E-3</v>
      </c>
      <c r="C706">
        <v>0.99999999900000003</v>
      </c>
      <c r="D706" s="55">
        <v>1.0000000000000001E-9</v>
      </c>
    </row>
    <row r="707" spans="1:6" x14ac:dyDescent="0.25">
      <c r="A707" t="s">
        <v>1114</v>
      </c>
      <c r="B707">
        <v>-4.3161279954006997E-3</v>
      </c>
      <c r="C707">
        <v>0.99814405269386897</v>
      </c>
      <c r="D707" s="55">
        <v>1.8559473061308799E-3</v>
      </c>
    </row>
    <row r="708" spans="1:6" x14ac:dyDescent="0.25">
      <c r="A708" t="s">
        <v>1115</v>
      </c>
      <c r="B708">
        <v>-4.76790164837521E-3</v>
      </c>
      <c r="C708">
        <v>0.99999999900000003</v>
      </c>
      <c r="D708" s="55">
        <v>1.0000000000000001E-9</v>
      </c>
      <c r="E708" s="56">
        <f>AVERAGE(D708:D727)</f>
        <v>1.6375965536636998E-4</v>
      </c>
      <c r="F708" s="56">
        <v>1.6375965536636998E-4</v>
      </c>
    </row>
    <row r="709" spans="1:6" x14ac:dyDescent="0.25">
      <c r="A709" t="s">
        <v>1116</v>
      </c>
      <c r="B709">
        <v>-4.7919609166750003E-3</v>
      </c>
      <c r="C709">
        <v>0.99999999900000003</v>
      </c>
      <c r="D709" s="55">
        <v>1.0000000000000001E-9</v>
      </c>
    </row>
    <row r="710" spans="1:6" x14ac:dyDescent="0.25">
      <c r="A710" t="s">
        <v>1117</v>
      </c>
      <c r="B710">
        <v>-4.7669844445497496E-3</v>
      </c>
      <c r="C710">
        <v>0.99999999900000003</v>
      </c>
      <c r="D710" s="55">
        <v>1.0000000000000001E-9</v>
      </c>
    </row>
    <row r="711" spans="1:6" x14ac:dyDescent="0.25">
      <c r="A711" t="s">
        <v>1118</v>
      </c>
      <c r="B711">
        <v>-4.9169377935324903E-3</v>
      </c>
      <c r="C711">
        <v>0.99999999900000003</v>
      </c>
      <c r="D711" s="55">
        <v>1.0000000000000001E-9</v>
      </c>
    </row>
    <row r="712" spans="1:6" x14ac:dyDescent="0.25">
      <c r="A712" t="s">
        <v>1119</v>
      </c>
      <c r="B712">
        <v>-4.8673577617414096E-3</v>
      </c>
      <c r="C712">
        <v>0.99999999900000003</v>
      </c>
      <c r="D712" s="55">
        <v>1.0000000000000001E-9</v>
      </c>
    </row>
    <row r="713" spans="1:6" x14ac:dyDescent="0.25">
      <c r="A713" t="s">
        <v>1120</v>
      </c>
      <c r="B713">
        <v>-4.8768540557875099E-3</v>
      </c>
      <c r="C713">
        <v>0.99999999900000003</v>
      </c>
      <c r="D713" s="55">
        <v>1.0000000000000001E-9</v>
      </c>
    </row>
    <row r="714" spans="1:6" x14ac:dyDescent="0.25">
      <c r="A714" t="s">
        <v>1121</v>
      </c>
      <c r="B714">
        <v>-4.7467958375727896E-3</v>
      </c>
      <c r="C714">
        <v>0.99999999900000003</v>
      </c>
      <c r="D714" s="55">
        <v>1.0000000000000001E-9</v>
      </c>
    </row>
    <row r="715" spans="1:6" x14ac:dyDescent="0.25">
      <c r="A715" t="s">
        <v>1122</v>
      </c>
      <c r="B715">
        <v>-4.8563713703583897E-3</v>
      </c>
      <c r="C715">
        <v>0.99999999900000003</v>
      </c>
      <c r="D715" s="55">
        <v>1.0000000000000001E-9</v>
      </c>
    </row>
    <row r="716" spans="1:6" x14ac:dyDescent="0.25">
      <c r="A716" t="s">
        <v>1123</v>
      </c>
      <c r="B716">
        <v>-4.8189891585997402E-3</v>
      </c>
      <c r="C716">
        <v>0.99999999900000003</v>
      </c>
      <c r="D716" s="55">
        <v>1.0000000000000001E-9</v>
      </c>
    </row>
    <row r="717" spans="1:6" x14ac:dyDescent="0.25">
      <c r="A717" t="s">
        <v>1124</v>
      </c>
      <c r="B717">
        <v>-4.8926266632532802E-3</v>
      </c>
      <c r="C717">
        <v>0.99999999900000003</v>
      </c>
      <c r="D717" s="55">
        <v>1.0000000000000001E-9</v>
      </c>
    </row>
    <row r="718" spans="1:6" x14ac:dyDescent="0.25">
      <c r="A718" t="s">
        <v>1125</v>
      </c>
      <c r="B718">
        <v>-4.8015653206321101E-3</v>
      </c>
      <c r="C718">
        <v>0.99999999900000003</v>
      </c>
      <c r="D718" s="55">
        <v>1.0000000000000001E-9</v>
      </c>
    </row>
    <row r="719" spans="1:6" x14ac:dyDescent="0.25">
      <c r="A719" t="s">
        <v>1126</v>
      </c>
      <c r="B719">
        <v>-4.8048131371873403E-3</v>
      </c>
      <c r="C719">
        <v>0.99999999900000003</v>
      </c>
      <c r="D719" s="55">
        <v>1.0000000000000001E-9</v>
      </c>
    </row>
    <row r="720" spans="1:6" x14ac:dyDescent="0.25">
      <c r="A720" t="s">
        <v>1127</v>
      </c>
      <c r="B720">
        <v>-4.7873930680131099E-3</v>
      </c>
      <c r="C720">
        <v>0.99999999900000003</v>
      </c>
      <c r="D720" s="55">
        <v>1.0000000000000001E-9</v>
      </c>
    </row>
    <row r="721" spans="1:6" x14ac:dyDescent="0.25">
      <c r="A721" t="s">
        <v>1128</v>
      </c>
      <c r="B721">
        <v>-4.8401542842464902E-3</v>
      </c>
      <c r="C721">
        <v>0.99999999900000003</v>
      </c>
      <c r="D721" s="55">
        <v>1.0000000000000001E-9</v>
      </c>
    </row>
    <row r="722" spans="1:6" x14ac:dyDescent="0.25">
      <c r="A722" t="s">
        <v>1129</v>
      </c>
      <c r="B722">
        <v>-4.82342359406165E-3</v>
      </c>
      <c r="C722">
        <v>0.99999999900000003</v>
      </c>
      <c r="D722" s="55">
        <v>1.0000000000000001E-9</v>
      </c>
    </row>
    <row r="723" spans="1:6" x14ac:dyDescent="0.25">
      <c r="A723" t="s">
        <v>1130</v>
      </c>
      <c r="B723">
        <v>-4.74693976895014E-3</v>
      </c>
      <c r="C723">
        <v>0.99999999900000003</v>
      </c>
      <c r="D723" s="55">
        <v>1.0000000000000001E-9</v>
      </c>
    </row>
    <row r="724" spans="1:6" x14ac:dyDescent="0.25">
      <c r="A724" t="s">
        <v>1131</v>
      </c>
      <c r="B724">
        <v>-3.9814331251242403E-3</v>
      </c>
      <c r="C724">
        <v>0.99672482589267297</v>
      </c>
      <c r="D724" s="55">
        <v>3.2751741073274001E-3</v>
      </c>
    </row>
    <row r="725" spans="1:6" x14ac:dyDescent="0.25">
      <c r="A725" t="s">
        <v>1132</v>
      </c>
      <c r="B725">
        <v>-4.6813437950895403E-3</v>
      </c>
      <c r="C725">
        <v>0.99999999900000003</v>
      </c>
      <c r="D725" s="55">
        <v>1.0000000000000001E-9</v>
      </c>
    </row>
    <row r="726" spans="1:6" x14ac:dyDescent="0.25">
      <c r="A726" t="s">
        <v>1133</v>
      </c>
      <c r="B726">
        <v>-4.7161248891427502E-3</v>
      </c>
      <c r="C726">
        <v>0.99999999900000003</v>
      </c>
      <c r="D726" s="55">
        <v>1.0000000000000001E-9</v>
      </c>
    </row>
    <row r="727" spans="1:6" x14ac:dyDescent="0.25">
      <c r="A727" t="s">
        <v>1134</v>
      </c>
      <c r="B727">
        <v>-4.8354104239817803E-3</v>
      </c>
      <c r="C727">
        <v>0.99999999900000003</v>
      </c>
      <c r="D727" s="55">
        <v>1.0000000000000001E-9</v>
      </c>
    </row>
    <row r="728" spans="1:6" x14ac:dyDescent="0.25">
      <c r="A728" t="s">
        <v>1135</v>
      </c>
      <c r="B728">
        <v>-4.8048073310626898E-3</v>
      </c>
      <c r="C728">
        <v>0.99999999900000003</v>
      </c>
      <c r="D728" s="55">
        <v>1.0000000000000001E-9</v>
      </c>
      <c r="E728" s="56">
        <f>AVERAGE(D728:D747)</f>
        <v>8.4090515325812936E-4</v>
      </c>
      <c r="F728" s="56">
        <v>8.4090515325812936E-4</v>
      </c>
    </row>
    <row r="729" spans="1:6" x14ac:dyDescent="0.25">
      <c r="A729" t="s">
        <v>1136</v>
      </c>
      <c r="B729">
        <v>-4.7332735587267104E-3</v>
      </c>
      <c r="C729">
        <v>0.99999999900000003</v>
      </c>
      <c r="D729" s="55">
        <v>1.0000000000000001E-9</v>
      </c>
    </row>
    <row r="730" spans="1:6" x14ac:dyDescent="0.25">
      <c r="A730" t="s">
        <v>1137</v>
      </c>
      <c r="B730">
        <v>-4.7900141690759299E-3</v>
      </c>
      <c r="C730">
        <v>0.99999999900000003</v>
      </c>
      <c r="D730" s="55">
        <v>1.0000000000000001E-9</v>
      </c>
    </row>
    <row r="731" spans="1:6" x14ac:dyDescent="0.25">
      <c r="A731" t="s">
        <v>1138</v>
      </c>
      <c r="B731">
        <v>-3.4026092639791801E-3</v>
      </c>
      <c r="C731">
        <v>0.993819101562746</v>
      </c>
      <c r="D731" s="55">
        <v>6.1808984372535899E-3</v>
      </c>
    </row>
    <row r="732" spans="1:6" x14ac:dyDescent="0.25">
      <c r="A732" t="s">
        <v>1139</v>
      </c>
      <c r="B732">
        <v>-4.6589272398039902E-3</v>
      </c>
      <c r="C732">
        <v>0.99999999900000003</v>
      </c>
      <c r="D732" s="55">
        <v>1.0000000000000001E-9</v>
      </c>
    </row>
    <row r="733" spans="1:6" x14ac:dyDescent="0.25">
      <c r="A733" t="s">
        <v>1140</v>
      </c>
      <c r="B733">
        <v>-4.6580196428637399E-3</v>
      </c>
      <c r="C733">
        <v>0.99999999900000003</v>
      </c>
      <c r="D733" s="55">
        <v>1.0000000000000001E-9</v>
      </c>
    </row>
    <row r="734" spans="1:6" x14ac:dyDescent="0.25">
      <c r="A734" t="s">
        <v>1141</v>
      </c>
      <c r="B734">
        <v>-4.4885837670807201E-3</v>
      </c>
      <c r="C734">
        <v>0.99992342965669601</v>
      </c>
      <c r="D734" s="55">
        <v>7.6570343303742199E-5</v>
      </c>
    </row>
    <row r="735" spans="1:6" x14ac:dyDescent="0.25">
      <c r="A735" t="s">
        <v>1142</v>
      </c>
      <c r="B735">
        <v>-4.4246584652454599E-3</v>
      </c>
      <c r="C735">
        <v>0.99835599787589602</v>
      </c>
      <c r="D735" s="55">
        <v>1.6440021241033E-3</v>
      </c>
    </row>
    <row r="736" spans="1:6" x14ac:dyDescent="0.25">
      <c r="A736" t="s">
        <v>1143</v>
      </c>
      <c r="B736">
        <v>-4.7021993826144902E-3</v>
      </c>
      <c r="C736">
        <v>0.99999999900000003</v>
      </c>
      <c r="D736" s="55">
        <v>1.0000000000000001E-9</v>
      </c>
    </row>
    <row r="737" spans="1:6" x14ac:dyDescent="0.25">
      <c r="A737" t="s">
        <v>1144</v>
      </c>
      <c r="B737">
        <v>-4.8324443090000399E-3</v>
      </c>
      <c r="C737">
        <v>0.99999999900000003</v>
      </c>
      <c r="D737" s="55">
        <v>1.0000000000000001E-9</v>
      </c>
    </row>
    <row r="738" spans="1:6" x14ac:dyDescent="0.25">
      <c r="A738" t="s">
        <v>1145</v>
      </c>
      <c r="B738">
        <v>-4.1137078710611098E-3</v>
      </c>
      <c r="C738">
        <v>0.99799140065420699</v>
      </c>
      <c r="D738" s="55">
        <v>2.0085993457925602E-3</v>
      </c>
    </row>
    <row r="739" spans="1:6" x14ac:dyDescent="0.25">
      <c r="A739" t="s">
        <v>1146</v>
      </c>
      <c r="B739">
        <v>-4.8146061096249098E-3</v>
      </c>
      <c r="C739">
        <v>0.99999999900000003</v>
      </c>
      <c r="D739" s="55">
        <v>1.0000000000000001E-9</v>
      </c>
    </row>
    <row r="740" spans="1:6" x14ac:dyDescent="0.25">
      <c r="A740" t="s">
        <v>1147</v>
      </c>
      <c r="B740">
        <v>-4.5254442660939698E-3</v>
      </c>
      <c r="C740">
        <v>0.99999999900000003</v>
      </c>
      <c r="D740" s="55">
        <v>1.0000000000000001E-9</v>
      </c>
    </row>
    <row r="741" spans="1:6" x14ac:dyDescent="0.25">
      <c r="A741" t="s">
        <v>1148</v>
      </c>
      <c r="B741">
        <v>-4.79133349190202E-3</v>
      </c>
      <c r="C741">
        <v>0.99999999900000003</v>
      </c>
      <c r="D741" s="55">
        <v>1.0000000000000001E-9</v>
      </c>
    </row>
    <row r="742" spans="1:6" x14ac:dyDescent="0.25">
      <c r="A742" t="s">
        <v>1149</v>
      </c>
      <c r="B742">
        <v>-4.7527036084390999E-3</v>
      </c>
      <c r="C742">
        <v>0.99999999900000003</v>
      </c>
      <c r="D742" s="55">
        <v>1.0000000000000001E-9</v>
      </c>
    </row>
    <row r="743" spans="1:6" x14ac:dyDescent="0.25">
      <c r="A743" t="s">
        <v>1150</v>
      </c>
      <c r="B743">
        <v>-4.6209920947376899E-3</v>
      </c>
      <c r="C743">
        <v>0.99999999900000003</v>
      </c>
      <c r="D743" s="55">
        <v>1.0000000000000001E-9</v>
      </c>
    </row>
    <row r="744" spans="1:6" x14ac:dyDescent="0.25">
      <c r="A744" t="s">
        <v>1151</v>
      </c>
      <c r="B744">
        <v>-3.3736202748530101E-3</v>
      </c>
      <c r="C744">
        <v>0.99309198218529005</v>
      </c>
      <c r="D744" s="55">
        <v>6.9080178147093996E-3</v>
      </c>
    </row>
    <row r="745" spans="1:6" x14ac:dyDescent="0.25">
      <c r="A745" t="s">
        <v>1152</v>
      </c>
      <c r="B745">
        <v>-4.5711246924603401E-3</v>
      </c>
      <c r="C745">
        <v>0.99999999900000003</v>
      </c>
      <c r="D745" s="55">
        <v>1.0000000000000001E-9</v>
      </c>
    </row>
    <row r="746" spans="1:6" x14ac:dyDescent="0.25">
      <c r="A746" t="s">
        <v>1153</v>
      </c>
      <c r="B746">
        <v>-4.7430749864125401E-3</v>
      </c>
      <c r="C746">
        <v>0.99999999900000003</v>
      </c>
      <c r="D746" s="55">
        <v>1.0000000000000001E-9</v>
      </c>
    </row>
    <row r="747" spans="1:6" x14ac:dyDescent="0.25">
      <c r="A747" t="s">
        <v>1154</v>
      </c>
      <c r="B747">
        <v>-4.70158936387191E-3</v>
      </c>
      <c r="C747">
        <v>0.99999999900000003</v>
      </c>
      <c r="D747" s="55">
        <v>1.0000000000000001E-9</v>
      </c>
    </row>
    <row r="748" spans="1:6" x14ac:dyDescent="0.25">
      <c r="A748" t="s">
        <v>1155</v>
      </c>
      <c r="B748">
        <v>-4.6489761910971398E-3</v>
      </c>
      <c r="C748">
        <v>0.99999999900000003</v>
      </c>
      <c r="D748" s="55">
        <v>1.0000000000000001E-9</v>
      </c>
      <c r="E748" s="56">
        <f>AVERAGE(D748:D757)</f>
        <v>1.0000000000000003E-9</v>
      </c>
      <c r="F748" s="56">
        <v>1.0000000000000003E-9</v>
      </c>
    </row>
    <row r="749" spans="1:6" x14ac:dyDescent="0.25">
      <c r="A749" t="s">
        <v>1156</v>
      </c>
      <c r="B749">
        <v>-4.65408943900844E-3</v>
      </c>
      <c r="C749">
        <v>0.99999999900000003</v>
      </c>
      <c r="D749" s="55">
        <v>1.0000000000000001E-9</v>
      </c>
    </row>
    <row r="750" spans="1:6" x14ac:dyDescent="0.25">
      <c r="A750" t="s">
        <v>1157</v>
      </c>
      <c r="B750">
        <v>-4.8303620097241897E-3</v>
      </c>
      <c r="C750">
        <v>0.99999999900000003</v>
      </c>
      <c r="D750" s="55">
        <v>1.0000000000000001E-9</v>
      </c>
    </row>
    <row r="751" spans="1:6" x14ac:dyDescent="0.25">
      <c r="A751" t="s">
        <v>1158</v>
      </c>
      <c r="B751">
        <v>-4.4832336469549901E-3</v>
      </c>
      <c r="C751">
        <v>0.99999999900000003</v>
      </c>
      <c r="D751" s="55">
        <v>1.0000000000000001E-9</v>
      </c>
    </row>
    <row r="752" spans="1:6" x14ac:dyDescent="0.25">
      <c r="A752" t="s">
        <v>1159</v>
      </c>
      <c r="B752">
        <v>-4.7608242949399304E-3</v>
      </c>
      <c r="C752">
        <v>0.99999999900000003</v>
      </c>
      <c r="D752" s="55">
        <v>1.0000000000000001E-9</v>
      </c>
    </row>
    <row r="753" spans="1:6" x14ac:dyDescent="0.25">
      <c r="A753" t="s">
        <v>1160</v>
      </c>
      <c r="B753">
        <v>-4.6942091845542403E-3</v>
      </c>
      <c r="C753">
        <v>0.99999999900000003</v>
      </c>
      <c r="D753" s="55">
        <v>1.0000000000000001E-9</v>
      </c>
    </row>
    <row r="754" spans="1:6" x14ac:dyDescent="0.25">
      <c r="A754" t="s">
        <v>1161</v>
      </c>
      <c r="B754">
        <v>-4.7937143336626298E-3</v>
      </c>
      <c r="C754">
        <v>0.99999999900000003</v>
      </c>
      <c r="D754" s="55">
        <v>1.0000000000000001E-9</v>
      </c>
    </row>
    <row r="755" spans="1:6" x14ac:dyDescent="0.25">
      <c r="A755" t="s">
        <v>1162</v>
      </c>
      <c r="B755">
        <v>-4.8036529654153304E-3</v>
      </c>
      <c r="C755">
        <v>0.99999999900000003</v>
      </c>
      <c r="D755" s="55">
        <v>1.0000000000000001E-9</v>
      </c>
    </row>
    <row r="756" spans="1:6" x14ac:dyDescent="0.25">
      <c r="A756" t="s">
        <v>1163</v>
      </c>
      <c r="B756">
        <v>-4.7226791913449404E-3</v>
      </c>
      <c r="C756">
        <v>0.99999999900000003</v>
      </c>
      <c r="D756" s="55">
        <v>1.0000000000000001E-9</v>
      </c>
    </row>
    <row r="757" spans="1:6" x14ac:dyDescent="0.25">
      <c r="A757" t="s">
        <v>1164</v>
      </c>
      <c r="B757">
        <v>-4.8981818158321203E-3</v>
      </c>
      <c r="C757">
        <v>0.99999999900000003</v>
      </c>
      <c r="D757" s="55">
        <v>1.0000000000000001E-9</v>
      </c>
    </row>
    <row r="758" spans="1:6" x14ac:dyDescent="0.25">
      <c r="A758" t="s">
        <v>1165</v>
      </c>
      <c r="B758">
        <v>8.2723527627408103E-2</v>
      </c>
      <c r="C758">
        <v>0.43013553160734203</v>
      </c>
      <c r="D758" s="55">
        <v>0.56986446839265803</v>
      </c>
      <c r="E758" s="56">
        <f>AVERAGE(D758:D773)</f>
        <v>3.56165302120411E-2</v>
      </c>
      <c r="F758" s="56">
        <v>3.56165302120411E-2</v>
      </c>
    </row>
    <row r="759" spans="1:6" x14ac:dyDescent="0.25">
      <c r="A759" t="s">
        <v>1166</v>
      </c>
      <c r="B759">
        <v>-4.8254194271887497E-3</v>
      </c>
      <c r="C759">
        <v>0.99999999900000003</v>
      </c>
      <c r="D759" s="55">
        <v>1.0000000000000001E-9</v>
      </c>
    </row>
    <row r="760" spans="1:6" x14ac:dyDescent="0.25">
      <c r="A760" t="s">
        <v>1167</v>
      </c>
      <c r="B760">
        <v>-4.57813145512253E-3</v>
      </c>
      <c r="C760">
        <v>0.99999999900000003</v>
      </c>
      <c r="D760" s="55">
        <v>1.0000000000000001E-9</v>
      </c>
    </row>
    <row r="761" spans="1:6" x14ac:dyDescent="0.25">
      <c r="A761" t="s">
        <v>1168</v>
      </c>
      <c r="B761">
        <v>-4.7651432925046398E-3</v>
      </c>
      <c r="C761">
        <v>0.99999999900000003</v>
      </c>
      <c r="D761" s="55">
        <v>1.0000000000000001E-9</v>
      </c>
    </row>
    <row r="762" spans="1:6" x14ac:dyDescent="0.25">
      <c r="A762" t="s">
        <v>1169</v>
      </c>
      <c r="B762">
        <v>-4.96566070053105E-3</v>
      </c>
      <c r="C762">
        <v>0.99999999900000003</v>
      </c>
      <c r="D762" s="55">
        <v>1.0000000000000001E-9</v>
      </c>
    </row>
    <row r="763" spans="1:6" x14ac:dyDescent="0.25">
      <c r="A763" t="s">
        <v>1170</v>
      </c>
      <c r="B763">
        <v>-4.9557952621769197E-3</v>
      </c>
      <c r="C763">
        <v>0.99999999900000003</v>
      </c>
      <c r="D763" s="55">
        <v>1.0000000000000001E-9</v>
      </c>
    </row>
    <row r="764" spans="1:6" x14ac:dyDescent="0.25">
      <c r="A764" t="s">
        <v>1171</v>
      </c>
      <c r="B764">
        <v>-4.6665063537180201E-3</v>
      </c>
      <c r="C764">
        <v>0.99999999900000003</v>
      </c>
      <c r="D764" s="55">
        <v>1.0000000000000001E-9</v>
      </c>
    </row>
    <row r="765" spans="1:6" x14ac:dyDescent="0.25">
      <c r="A765" t="s">
        <v>1172</v>
      </c>
      <c r="B765">
        <v>-4.6732924263689496E-3</v>
      </c>
      <c r="C765">
        <v>0.99999999900000003</v>
      </c>
      <c r="D765" s="55">
        <v>1.0000000000000001E-9</v>
      </c>
    </row>
    <row r="766" spans="1:6" x14ac:dyDescent="0.25">
      <c r="A766" t="s">
        <v>1173</v>
      </c>
      <c r="B766">
        <v>-4.6870392496154E-3</v>
      </c>
      <c r="C766">
        <v>0.99999999900000003</v>
      </c>
      <c r="D766" s="55">
        <v>1.0000000000000001E-9</v>
      </c>
    </row>
    <row r="767" spans="1:6" x14ac:dyDescent="0.25">
      <c r="A767" t="s">
        <v>1174</v>
      </c>
      <c r="B767">
        <v>-4.7964954206006199E-3</v>
      </c>
      <c r="C767">
        <v>0.99999999900000003</v>
      </c>
      <c r="D767" s="55">
        <v>1.0000000000000001E-9</v>
      </c>
    </row>
    <row r="768" spans="1:6" x14ac:dyDescent="0.25">
      <c r="A768" t="s">
        <v>1175</v>
      </c>
      <c r="B768">
        <v>-4.7175478526385499E-3</v>
      </c>
      <c r="C768">
        <v>0.99999999900000003</v>
      </c>
      <c r="D768" s="55">
        <v>1.0000000000000001E-9</v>
      </c>
    </row>
    <row r="769" spans="1:6" x14ac:dyDescent="0.25">
      <c r="A769" t="s">
        <v>1176</v>
      </c>
      <c r="B769">
        <v>-4.7524646555699096E-3</v>
      </c>
      <c r="C769">
        <v>0.99999999900000003</v>
      </c>
      <c r="D769" s="55">
        <v>1.0000000000000001E-9</v>
      </c>
    </row>
    <row r="770" spans="1:6" x14ac:dyDescent="0.25">
      <c r="A770" t="s">
        <v>1177</v>
      </c>
      <c r="B770">
        <v>-4.6945014925366402E-3</v>
      </c>
      <c r="C770">
        <v>0.99999999900000003</v>
      </c>
      <c r="D770" s="55">
        <v>1.0000000000000001E-9</v>
      </c>
    </row>
    <row r="771" spans="1:6" x14ac:dyDescent="0.25">
      <c r="A771" t="s">
        <v>1178</v>
      </c>
      <c r="B771">
        <v>-4.7604731588927899E-3</v>
      </c>
      <c r="C771">
        <v>0.99999999900000003</v>
      </c>
      <c r="D771" s="55">
        <v>1.0000000000000001E-9</v>
      </c>
    </row>
    <row r="772" spans="1:6" x14ac:dyDescent="0.25">
      <c r="A772" t="s">
        <v>1179</v>
      </c>
      <c r="B772">
        <v>-4.6560621855639599E-3</v>
      </c>
      <c r="C772">
        <v>0.99999999900000003</v>
      </c>
      <c r="D772" s="55">
        <v>1.0000000000000001E-9</v>
      </c>
    </row>
    <row r="773" spans="1:6" x14ac:dyDescent="0.25">
      <c r="A773" t="s">
        <v>1180</v>
      </c>
      <c r="B773">
        <v>-4.7422136595793203E-3</v>
      </c>
      <c r="C773">
        <v>0.99999999900000003</v>
      </c>
      <c r="D773" s="55">
        <v>1.0000000000000001E-9</v>
      </c>
    </row>
    <row r="774" spans="1:6" x14ac:dyDescent="0.25">
      <c r="A774" t="s">
        <v>1181</v>
      </c>
      <c r="B774">
        <v>-4.5738652204302104E-3</v>
      </c>
      <c r="C774">
        <v>0.99999999900000003</v>
      </c>
      <c r="D774" s="55">
        <v>1.0000000000000001E-9</v>
      </c>
      <c r="E774" s="56">
        <f>AVERAGE(D774:D785)</f>
        <v>1.4846237948804195E-3</v>
      </c>
      <c r="F774" s="56">
        <v>1.4846237948804195E-3</v>
      </c>
    </row>
    <row r="775" spans="1:6" x14ac:dyDescent="0.25">
      <c r="A775" t="s">
        <v>1182</v>
      </c>
      <c r="B775">
        <v>-4.1200490883824903E-3</v>
      </c>
      <c r="C775">
        <v>0.99999999900000003</v>
      </c>
      <c r="D775" s="55">
        <v>1.0000000000000001E-9</v>
      </c>
    </row>
    <row r="776" spans="1:6" x14ac:dyDescent="0.25">
      <c r="A776" t="s">
        <v>1183</v>
      </c>
      <c r="B776">
        <v>-3.9664154944970198E-3</v>
      </c>
      <c r="C776">
        <v>0.99999999900000003</v>
      </c>
      <c r="D776" s="55">
        <v>1.0000000000000001E-9</v>
      </c>
    </row>
    <row r="777" spans="1:6" x14ac:dyDescent="0.25">
      <c r="A777" t="s">
        <v>1184</v>
      </c>
      <c r="B777">
        <v>-3.6497070141316098E-3</v>
      </c>
      <c r="C777">
        <v>0.99882764512163102</v>
      </c>
      <c r="D777" s="55">
        <v>1.17235487836864E-3</v>
      </c>
    </row>
    <row r="778" spans="1:6" x14ac:dyDescent="0.25">
      <c r="A778" t="s">
        <v>1185</v>
      </c>
      <c r="B778">
        <v>-4.6294565344889502E-3</v>
      </c>
      <c r="C778">
        <v>0.99999999900000003</v>
      </c>
      <c r="D778" s="55">
        <v>1.0000000000000001E-9</v>
      </c>
    </row>
    <row r="779" spans="1:6" x14ac:dyDescent="0.25">
      <c r="A779" t="s">
        <v>1186</v>
      </c>
      <c r="B779">
        <v>-4.0677142128027503E-3</v>
      </c>
      <c r="C779">
        <v>0.99980202386002004</v>
      </c>
      <c r="D779" s="55">
        <v>1.9797613997970799E-4</v>
      </c>
    </row>
    <row r="780" spans="1:6" x14ac:dyDescent="0.25">
      <c r="A780" t="s">
        <v>1187</v>
      </c>
      <c r="B780">
        <v>-4.2755352646958603E-3</v>
      </c>
      <c r="C780">
        <v>0.99999999900000003</v>
      </c>
      <c r="D780" s="55">
        <v>1.0000000000000001E-9</v>
      </c>
    </row>
    <row r="781" spans="1:6" x14ac:dyDescent="0.25">
      <c r="A781" t="s">
        <v>1188</v>
      </c>
      <c r="B781">
        <v>-3.3901087130933901E-3</v>
      </c>
      <c r="C781">
        <v>0.99925292926782305</v>
      </c>
      <c r="D781" s="55">
        <v>7.4707073217719405E-4</v>
      </c>
    </row>
    <row r="782" spans="1:6" x14ac:dyDescent="0.25">
      <c r="A782" t="s">
        <v>1189</v>
      </c>
      <c r="B782">
        <v>-3.6680559339292E-3</v>
      </c>
      <c r="C782">
        <v>0.994065771091309</v>
      </c>
      <c r="D782" s="55">
        <v>5.9342289086909798E-3</v>
      </c>
    </row>
    <row r="783" spans="1:6" x14ac:dyDescent="0.25">
      <c r="A783" t="s">
        <v>1190</v>
      </c>
      <c r="B783">
        <v>-3.1575250512784498E-3</v>
      </c>
      <c r="C783">
        <v>0.99369145747311005</v>
      </c>
      <c r="D783" s="55">
        <v>6.30854252688975E-3</v>
      </c>
    </row>
    <row r="784" spans="1:6" x14ac:dyDescent="0.25">
      <c r="A784" t="s">
        <v>1191</v>
      </c>
      <c r="B784">
        <v>-3.7508446379391201E-3</v>
      </c>
      <c r="C784">
        <v>0.99694711756798704</v>
      </c>
      <c r="D784" s="55">
        <v>3.0528824320130801E-3</v>
      </c>
    </row>
    <row r="785" spans="1:7" x14ac:dyDescent="0.25">
      <c r="A785" t="s">
        <v>1192</v>
      </c>
      <c r="B785">
        <v>-4.5487136189624197E-3</v>
      </c>
      <c r="C785">
        <v>0.99959757507955405</v>
      </c>
      <c r="D785" s="55">
        <v>4.0242492044568199E-4</v>
      </c>
    </row>
    <row r="786" spans="1:7" x14ac:dyDescent="0.25">
      <c r="A786" t="s">
        <v>1193</v>
      </c>
      <c r="B786">
        <v>-4.79727711096217E-3</v>
      </c>
      <c r="C786">
        <v>0.99999999900000003</v>
      </c>
      <c r="D786" s="55">
        <v>1.0000000000000001E-9</v>
      </c>
      <c r="E786" s="56">
        <f>AVERAGE(D786:D792)</f>
        <v>1.0000000000000001E-9</v>
      </c>
      <c r="F786" s="56">
        <v>1.0000000000000001E-9</v>
      </c>
    </row>
    <row r="787" spans="1:7" x14ac:dyDescent="0.25">
      <c r="A787" t="s">
        <v>1194</v>
      </c>
      <c r="B787">
        <v>-4.7708092248302299E-3</v>
      </c>
      <c r="C787">
        <v>0.99999999900000003</v>
      </c>
      <c r="D787" s="55">
        <v>1.0000000000000001E-9</v>
      </c>
    </row>
    <row r="788" spans="1:7" x14ac:dyDescent="0.25">
      <c r="A788" t="s">
        <v>1195</v>
      </c>
      <c r="B788">
        <v>-4.9296998322519896E-3</v>
      </c>
      <c r="C788">
        <v>0.99999999900000003</v>
      </c>
      <c r="D788" s="55">
        <v>1.0000000000000001E-9</v>
      </c>
    </row>
    <row r="789" spans="1:7" x14ac:dyDescent="0.25">
      <c r="A789" t="s">
        <v>1196</v>
      </c>
      <c r="B789">
        <v>-4.8284198084411097E-3</v>
      </c>
      <c r="C789">
        <v>0.99999999900000003</v>
      </c>
      <c r="D789" s="55">
        <v>1.0000000000000001E-9</v>
      </c>
    </row>
    <row r="790" spans="1:7" x14ac:dyDescent="0.25">
      <c r="A790" t="s">
        <v>1197</v>
      </c>
      <c r="B790">
        <v>-4.8101673611751303E-3</v>
      </c>
      <c r="C790">
        <v>0.99999999900000003</v>
      </c>
      <c r="D790" s="55">
        <v>1.0000000000000001E-9</v>
      </c>
    </row>
    <row r="791" spans="1:7" x14ac:dyDescent="0.25">
      <c r="A791" t="s">
        <v>1198</v>
      </c>
      <c r="B791">
        <v>-4.5576430937627902E-3</v>
      </c>
      <c r="C791">
        <v>0.99999999900000003</v>
      </c>
      <c r="D791" s="55">
        <v>1.0000000000000001E-9</v>
      </c>
    </row>
    <row r="792" spans="1:7" x14ac:dyDescent="0.25">
      <c r="A792" t="s">
        <v>1199</v>
      </c>
      <c r="B792">
        <v>-4.7136256443592404E-3</v>
      </c>
      <c r="C792">
        <v>0.99999999900000003</v>
      </c>
      <c r="D792" s="55">
        <v>1.0000000000000001E-9</v>
      </c>
    </row>
    <row r="793" spans="1:7" x14ac:dyDescent="0.25">
      <c r="A793" t="s">
        <v>1200</v>
      </c>
      <c r="B793">
        <v>-4.7919478075465803E-3</v>
      </c>
      <c r="C793">
        <v>0.99999999900000003</v>
      </c>
      <c r="D793" s="55">
        <v>1.0000000000000001E-9</v>
      </c>
      <c r="E793" s="56">
        <f>AVERAGE(D793:D795)</f>
        <v>1.0000000000000001E-9</v>
      </c>
      <c r="F793" s="56">
        <v>1.0000000000000001E-9</v>
      </c>
    </row>
    <row r="794" spans="1:7" x14ac:dyDescent="0.25">
      <c r="A794" t="s">
        <v>1201</v>
      </c>
      <c r="B794">
        <v>-4.9423333781682399E-3</v>
      </c>
      <c r="C794">
        <v>0.99999999900000003</v>
      </c>
      <c r="D794" s="55">
        <v>1.0000000000000001E-9</v>
      </c>
    </row>
    <row r="795" spans="1:7" x14ac:dyDescent="0.25">
      <c r="A795" t="s">
        <v>1202</v>
      </c>
      <c r="B795">
        <v>-5.0155581376519799E-3</v>
      </c>
      <c r="C795">
        <v>0.99999999900000003</v>
      </c>
      <c r="D795" s="55">
        <v>1.0000000000000001E-9</v>
      </c>
    </row>
    <row r="796" spans="1:7" s="57" customFormat="1" x14ac:dyDescent="0.25">
      <c r="A796" s="57" t="s">
        <v>1203</v>
      </c>
      <c r="B796" s="57">
        <v>0.13217083079473399</v>
      </c>
      <c r="C796" s="57">
        <v>0.39375545184045302</v>
      </c>
      <c r="D796" s="57">
        <v>0.60624454815954698</v>
      </c>
      <c r="E796" s="58">
        <f>AVERAGE(D796:D802)</f>
        <v>0.49083407427183517</v>
      </c>
      <c r="F796" s="58">
        <v>0.49083407427183517</v>
      </c>
      <c r="G796" s="57" t="s">
        <v>2003</v>
      </c>
    </row>
    <row r="797" spans="1:7" s="57" customFormat="1" x14ac:dyDescent="0.25">
      <c r="A797" s="57" t="s">
        <v>1204</v>
      </c>
      <c r="B797" s="57">
        <v>0.10715975958943499</v>
      </c>
      <c r="C797" s="57">
        <v>0.46077335309965201</v>
      </c>
      <c r="D797" s="57">
        <v>0.53922664690034805</v>
      </c>
      <c r="E797" s="58"/>
      <c r="F797" s="58"/>
      <c r="G797" s="57" t="s">
        <v>2004</v>
      </c>
    </row>
    <row r="798" spans="1:7" s="57" customFormat="1" x14ac:dyDescent="0.25">
      <c r="A798" s="57" t="s">
        <v>1205</v>
      </c>
      <c r="B798" s="57">
        <v>0.13329791336567701</v>
      </c>
      <c r="C798" s="57">
        <v>0.38859581104407998</v>
      </c>
      <c r="D798" s="57">
        <v>0.61140418895591997</v>
      </c>
      <c r="E798" s="58"/>
      <c r="F798" s="58"/>
    </row>
    <row r="799" spans="1:7" s="57" customFormat="1" x14ac:dyDescent="0.25">
      <c r="A799" s="57" t="s">
        <v>1206</v>
      </c>
      <c r="B799" s="57">
        <v>0.10140096021709701</v>
      </c>
      <c r="C799" s="57">
        <v>0.469562975664987</v>
      </c>
      <c r="D799" s="57">
        <v>0.53043702433501305</v>
      </c>
      <c r="E799" s="58"/>
      <c r="F799" s="58"/>
    </row>
    <row r="800" spans="1:7" s="57" customFormat="1" x14ac:dyDescent="0.25">
      <c r="A800" s="57" t="s">
        <v>1207</v>
      </c>
      <c r="B800" s="57">
        <v>0.10123463629112101</v>
      </c>
      <c r="C800" s="57">
        <v>0.52672500423167601</v>
      </c>
      <c r="D800" s="57">
        <v>0.47327499576832399</v>
      </c>
      <c r="E800" s="58"/>
      <c r="F800" s="58"/>
    </row>
    <row r="801" spans="1:7" s="57" customFormat="1" x14ac:dyDescent="0.25">
      <c r="A801" s="57" t="s">
        <v>1208</v>
      </c>
      <c r="B801" s="57">
        <v>0.14303919488362299</v>
      </c>
      <c r="C801" s="57">
        <v>0.35311093415646999</v>
      </c>
      <c r="D801" s="57">
        <v>0.64688906584353001</v>
      </c>
      <c r="E801" s="58"/>
      <c r="F801" s="58"/>
    </row>
    <row r="802" spans="1:7" s="57" customFormat="1" x14ac:dyDescent="0.25">
      <c r="A802" s="57" t="s">
        <v>1209</v>
      </c>
      <c r="B802" s="57">
        <v>-7.6833959322768197E-5</v>
      </c>
      <c r="C802" s="57">
        <v>0.971637950059836</v>
      </c>
      <c r="D802" s="57">
        <v>2.8362049940163499E-2</v>
      </c>
      <c r="E802" s="58"/>
      <c r="F802" s="58"/>
    </row>
    <row r="803" spans="1:7" s="57" customFormat="1" x14ac:dyDescent="0.25">
      <c r="A803" s="57" t="s">
        <v>1210</v>
      </c>
      <c r="B803" s="57">
        <v>-4.5118677853781602E-3</v>
      </c>
      <c r="C803" s="57">
        <v>0.99879609709249695</v>
      </c>
      <c r="D803" s="57">
        <v>1.2039029075028001E-3</v>
      </c>
      <c r="E803" s="58">
        <f>AVERAGE(D803:D806)</f>
        <v>1.1928643441397426E-3</v>
      </c>
      <c r="F803" s="58">
        <v>1.1928643441397426E-3</v>
      </c>
      <c r="G803" s="57" t="s">
        <v>2005</v>
      </c>
    </row>
    <row r="804" spans="1:7" s="57" customFormat="1" x14ac:dyDescent="0.25">
      <c r="A804" s="57" t="s">
        <v>1211</v>
      </c>
      <c r="B804" s="57">
        <v>-4.8783839568601103E-3</v>
      </c>
      <c r="C804" s="57">
        <v>0.99999999900000003</v>
      </c>
      <c r="D804" s="57">
        <v>1.0000000000000001E-9</v>
      </c>
      <c r="E804" s="58"/>
      <c r="F804" s="58"/>
    </row>
    <row r="805" spans="1:7" s="57" customFormat="1" x14ac:dyDescent="0.25">
      <c r="A805" s="57" t="s">
        <v>1212</v>
      </c>
      <c r="B805" s="57">
        <v>-3.4060260992112702E-3</v>
      </c>
      <c r="C805" s="57">
        <v>0.99643244753094395</v>
      </c>
      <c r="D805" s="57">
        <v>3.5675524690561701E-3</v>
      </c>
      <c r="E805" s="58"/>
      <c r="F805" s="58"/>
    </row>
    <row r="806" spans="1:7" s="57" customFormat="1" x14ac:dyDescent="0.25">
      <c r="A806" s="57" t="s">
        <v>1213</v>
      </c>
      <c r="B806" s="57">
        <v>-4.1530631420919799E-3</v>
      </c>
      <c r="C806" s="57">
        <v>0.99999999900000003</v>
      </c>
      <c r="D806" s="57">
        <v>1.0000000000000001E-9</v>
      </c>
      <c r="E806" s="58"/>
      <c r="F806" s="58"/>
    </row>
    <row r="807" spans="1:7" s="57" customFormat="1" x14ac:dyDescent="0.25">
      <c r="A807" s="57" t="s">
        <v>1214</v>
      </c>
      <c r="B807" s="57">
        <v>-4.45072402109329E-3</v>
      </c>
      <c r="C807" s="57">
        <v>0.99845911275532195</v>
      </c>
      <c r="D807" s="57">
        <v>1.54088724467783E-3</v>
      </c>
      <c r="E807" s="58">
        <f>AVERAGE(D807:D808)</f>
        <v>7.7044412233891494E-4</v>
      </c>
      <c r="F807" s="58">
        <v>7.7044412233891494E-4</v>
      </c>
    </row>
    <row r="808" spans="1:7" s="57" customFormat="1" x14ac:dyDescent="0.25">
      <c r="A808" s="57" t="s">
        <v>1215</v>
      </c>
      <c r="B808" s="57">
        <v>-4.8803847849346396E-3</v>
      </c>
      <c r="C808" s="57">
        <v>0.99999999900000003</v>
      </c>
      <c r="D808" s="57">
        <v>1.0000000000000001E-9</v>
      </c>
      <c r="E808" s="58"/>
      <c r="F808" s="58"/>
    </row>
    <row r="809" spans="1:7" s="57" customFormat="1" x14ac:dyDescent="0.25">
      <c r="A809" s="57" t="s">
        <v>1216</v>
      </c>
      <c r="B809" s="57">
        <v>-4.6641509366301204E-3</v>
      </c>
      <c r="C809" s="57">
        <v>0.99999999900000003</v>
      </c>
      <c r="D809" s="57">
        <v>1.0000000000000001E-9</v>
      </c>
      <c r="E809" s="58">
        <f>AVERAGE(D809:D810)</f>
        <v>1.0000000000000001E-9</v>
      </c>
      <c r="F809" s="58">
        <v>1.0000000000000001E-9</v>
      </c>
    </row>
    <row r="810" spans="1:7" s="57" customFormat="1" x14ac:dyDescent="0.25">
      <c r="A810" s="57" t="s">
        <v>1217</v>
      </c>
      <c r="B810" s="57">
        <v>-4.4605408098134002E-3</v>
      </c>
      <c r="C810" s="57">
        <v>0.99999999900000003</v>
      </c>
      <c r="D810" s="57">
        <v>1.0000000000000001E-9</v>
      </c>
      <c r="E810" s="58"/>
      <c r="F810" s="58"/>
    </row>
    <row r="811" spans="1:7" x14ac:dyDescent="0.25">
      <c r="A811" t="s">
        <v>1218</v>
      </c>
      <c r="B811">
        <v>-2.3118080641072701E-3</v>
      </c>
      <c r="C811">
        <v>0.99102965672144905</v>
      </c>
      <c r="D811" s="55">
        <v>8.9703432785506101E-3</v>
      </c>
      <c r="E811" s="56">
        <f>AVERAGE(D811:D822)</f>
        <v>6.0697071185379647E-3</v>
      </c>
      <c r="F811" s="56">
        <v>6.0697071185379647E-3</v>
      </c>
    </row>
    <row r="812" spans="1:7" x14ac:dyDescent="0.25">
      <c r="A812" t="s">
        <v>1219</v>
      </c>
      <c r="B812">
        <v>-3.7740638061759799E-3</v>
      </c>
      <c r="C812">
        <v>0.99673397929685403</v>
      </c>
      <c r="D812" s="55">
        <v>3.2660207031458802E-3</v>
      </c>
    </row>
    <row r="813" spans="1:7" x14ac:dyDescent="0.25">
      <c r="A813" t="s">
        <v>1220</v>
      </c>
      <c r="B813">
        <v>-4.6475586630691096E-3</v>
      </c>
      <c r="C813">
        <v>0.99999999900000003</v>
      </c>
      <c r="D813" s="55">
        <v>1.0000000000000001E-9</v>
      </c>
    </row>
    <row r="814" spans="1:7" x14ac:dyDescent="0.25">
      <c r="A814" t="s">
        <v>1221</v>
      </c>
      <c r="B814">
        <v>-2.5420325901417198E-3</v>
      </c>
      <c r="C814">
        <v>0.99139226213553</v>
      </c>
      <c r="D814" s="55">
        <v>8.6077378644697604E-3</v>
      </c>
    </row>
    <row r="815" spans="1:7" x14ac:dyDescent="0.25">
      <c r="A815" t="s">
        <v>1222</v>
      </c>
      <c r="B815">
        <v>-1.87160334514318E-3</v>
      </c>
      <c r="C815">
        <v>0.98681890456375398</v>
      </c>
      <c r="D815" s="55">
        <v>1.3181095436245601E-2</v>
      </c>
    </row>
    <row r="816" spans="1:7" x14ac:dyDescent="0.25">
      <c r="A816" t="s">
        <v>1223</v>
      </c>
      <c r="B816">
        <v>-3.3194508804325301E-3</v>
      </c>
      <c r="C816">
        <v>0.99488476802842096</v>
      </c>
      <c r="D816" s="55">
        <v>5.1152319715792099E-3</v>
      </c>
    </row>
    <row r="817" spans="1:6" x14ac:dyDescent="0.25">
      <c r="A817" t="s">
        <v>1224</v>
      </c>
      <c r="B817">
        <v>-2.95842945106889E-3</v>
      </c>
      <c r="C817">
        <v>0.99273593519497905</v>
      </c>
      <c r="D817" s="55">
        <v>7.2640648050205699E-3</v>
      </c>
    </row>
    <row r="818" spans="1:6" x14ac:dyDescent="0.25">
      <c r="A818" t="s">
        <v>1225</v>
      </c>
      <c r="B818">
        <v>-4.5778016049336503E-3</v>
      </c>
      <c r="C818">
        <v>0.99999999900000003</v>
      </c>
      <c r="D818" s="55">
        <v>1.0000000000000001E-9</v>
      </c>
    </row>
    <row r="819" spans="1:6" x14ac:dyDescent="0.25">
      <c r="A819" t="s">
        <v>1226</v>
      </c>
      <c r="B819">
        <v>-4.63766252591201E-3</v>
      </c>
      <c r="C819">
        <v>0.99999999900000003</v>
      </c>
      <c r="D819" s="55">
        <v>1.0000000000000001E-9</v>
      </c>
    </row>
    <row r="820" spans="1:6" x14ac:dyDescent="0.25">
      <c r="A820" t="s">
        <v>1227</v>
      </c>
      <c r="B820">
        <v>7.7596585195194897E-4</v>
      </c>
      <c r="C820">
        <v>0.97928046727511997</v>
      </c>
      <c r="D820" s="55">
        <v>2.0719532724879801E-2</v>
      </c>
    </row>
    <row r="821" spans="1:6" x14ac:dyDescent="0.25">
      <c r="A821" t="s">
        <v>1228</v>
      </c>
      <c r="B821">
        <v>-3.8732193832764199E-3</v>
      </c>
      <c r="C821">
        <v>0.99636056376509297</v>
      </c>
      <c r="D821" s="55">
        <v>3.63943623490696E-3</v>
      </c>
    </row>
    <row r="822" spans="1:6" x14ac:dyDescent="0.25">
      <c r="A822" t="s">
        <v>1229</v>
      </c>
      <c r="B822">
        <v>-3.9568528835685597E-3</v>
      </c>
      <c r="C822">
        <v>0.99792698059634299</v>
      </c>
      <c r="D822" s="55">
        <v>2.0730194036571899E-3</v>
      </c>
    </row>
    <row r="823" spans="1:6" x14ac:dyDescent="0.25">
      <c r="A823" t="s">
        <v>1230</v>
      </c>
      <c r="B823">
        <v>-4.7956499108128799E-3</v>
      </c>
      <c r="C823">
        <v>0.99999999900000003</v>
      </c>
      <c r="D823" s="55">
        <v>1.0000000000000001E-9</v>
      </c>
      <c r="E823" s="56">
        <f>AVERAGE(D823:D827)</f>
        <v>1.0000000000000001E-9</v>
      </c>
      <c r="F823" s="56">
        <v>1.0000000000000001E-9</v>
      </c>
    </row>
    <row r="824" spans="1:6" x14ac:dyDescent="0.25">
      <c r="A824" t="s">
        <v>1231</v>
      </c>
      <c r="B824">
        <v>-4.7763292034122698E-3</v>
      </c>
      <c r="C824">
        <v>0.99999999900000003</v>
      </c>
      <c r="D824" s="55">
        <v>1.0000000000000001E-9</v>
      </c>
    </row>
    <row r="825" spans="1:6" x14ac:dyDescent="0.25">
      <c r="A825" t="s">
        <v>1232</v>
      </c>
      <c r="B825">
        <v>-4.8119286893268196E-3</v>
      </c>
      <c r="C825">
        <v>0.99999999900000003</v>
      </c>
      <c r="D825" s="55">
        <v>1.0000000000000001E-9</v>
      </c>
    </row>
    <row r="826" spans="1:6" x14ac:dyDescent="0.25">
      <c r="A826" t="s">
        <v>1233</v>
      </c>
      <c r="B826">
        <v>-4.6329321629813604E-3</v>
      </c>
      <c r="C826">
        <v>0.99999999900000003</v>
      </c>
      <c r="D826" s="55">
        <v>1.0000000000000001E-9</v>
      </c>
    </row>
    <row r="827" spans="1:6" x14ac:dyDescent="0.25">
      <c r="A827" t="s">
        <v>1234</v>
      </c>
      <c r="B827">
        <v>-4.6636548433729996E-3</v>
      </c>
      <c r="C827">
        <v>0.99999999900000003</v>
      </c>
      <c r="D827" s="55">
        <v>1.0000000000000001E-9</v>
      </c>
    </row>
    <row r="828" spans="1:6" x14ac:dyDescent="0.25">
      <c r="A828" t="s">
        <v>1235</v>
      </c>
      <c r="B828">
        <v>-4.7647105762787696E-3</v>
      </c>
      <c r="C828">
        <v>0.99999999900000003</v>
      </c>
      <c r="D828" s="55">
        <v>1.0000000000000001E-9</v>
      </c>
      <c r="E828" s="56">
        <f>AVERAGE(D828:D835)</f>
        <v>1.0000000000000001E-9</v>
      </c>
      <c r="F828" s="56">
        <v>1.0000000000000001E-9</v>
      </c>
    </row>
    <row r="829" spans="1:6" x14ac:dyDescent="0.25">
      <c r="A829" t="s">
        <v>1236</v>
      </c>
      <c r="B829">
        <v>-4.79603506862822E-3</v>
      </c>
      <c r="C829">
        <v>0.99999999900000003</v>
      </c>
      <c r="D829" s="55">
        <v>1.0000000000000001E-9</v>
      </c>
    </row>
    <row r="830" spans="1:6" x14ac:dyDescent="0.25">
      <c r="A830" t="s">
        <v>1237</v>
      </c>
      <c r="B830">
        <v>-4.6964815723444797E-3</v>
      </c>
      <c r="C830">
        <v>0.99999999900000003</v>
      </c>
      <c r="D830" s="55">
        <v>1.0000000000000001E-9</v>
      </c>
    </row>
    <row r="831" spans="1:6" x14ac:dyDescent="0.25">
      <c r="A831" t="s">
        <v>1238</v>
      </c>
      <c r="B831">
        <v>-4.5335445869354798E-3</v>
      </c>
      <c r="C831">
        <v>0.99999999900000003</v>
      </c>
      <c r="D831" s="55">
        <v>1.0000000000000001E-9</v>
      </c>
    </row>
    <row r="832" spans="1:6" x14ac:dyDescent="0.25">
      <c r="A832" t="s">
        <v>1239</v>
      </c>
      <c r="B832">
        <v>-4.7701670913462696E-3</v>
      </c>
      <c r="C832">
        <v>0.99999999900000003</v>
      </c>
      <c r="D832" s="55">
        <v>1.0000000000000001E-9</v>
      </c>
    </row>
    <row r="833" spans="1:6" x14ac:dyDescent="0.25">
      <c r="A833" t="s">
        <v>1240</v>
      </c>
      <c r="B833">
        <v>-4.85219492750913E-3</v>
      </c>
      <c r="C833">
        <v>0.99999999900000003</v>
      </c>
      <c r="D833" s="55">
        <v>1.0000000000000001E-9</v>
      </c>
    </row>
    <row r="834" spans="1:6" x14ac:dyDescent="0.25">
      <c r="A834" t="s">
        <v>1241</v>
      </c>
      <c r="B834">
        <v>-4.8517788191865304E-3</v>
      </c>
      <c r="C834">
        <v>0.99999999900000003</v>
      </c>
      <c r="D834" s="55">
        <v>1.0000000000000001E-9</v>
      </c>
    </row>
    <row r="835" spans="1:6" x14ac:dyDescent="0.25">
      <c r="A835" t="s">
        <v>1242</v>
      </c>
      <c r="B835">
        <v>-4.7697523080559396E-3</v>
      </c>
      <c r="C835">
        <v>0.99999999900000003</v>
      </c>
      <c r="D835" s="55">
        <v>1.0000000000000001E-9</v>
      </c>
    </row>
    <row r="836" spans="1:6" x14ac:dyDescent="0.25">
      <c r="A836" t="s">
        <v>1243</v>
      </c>
      <c r="B836">
        <v>-4.30900119495237E-3</v>
      </c>
      <c r="C836">
        <v>0.99764217515419495</v>
      </c>
      <c r="D836" s="55">
        <v>2.3578248458052098E-3</v>
      </c>
      <c r="E836" s="56">
        <f>AVERAGE(D836:D854)</f>
        <v>9.5550385813863211E-4</v>
      </c>
      <c r="F836" s="56">
        <v>9.5550385813863211E-4</v>
      </c>
    </row>
    <row r="837" spans="1:6" x14ac:dyDescent="0.25">
      <c r="A837" t="s">
        <v>1244</v>
      </c>
      <c r="B837">
        <v>-4.6691646564105396E-3</v>
      </c>
      <c r="C837">
        <v>0.99924561687156999</v>
      </c>
      <c r="D837" s="55">
        <v>7.5438312842960502E-4</v>
      </c>
    </row>
    <row r="838" spans="1:6" x14ac:dyDescent="0.25">
      <c r="A838" t="s">
        <v>1245</v>
      </c>
      <c r="B838">
        <v>-4.5406870152205504E-3</v>
      </c>
      <c r="C838">
        <v>0.99999999900000003</v>
      </c>
      <c r="D838" s="55">
        <v>1.0000000000000001E-9</v>
      </c>
    </row>
    <row r="839" spans="1:6" x14ac:dyDescent="0.25">
      <c r="A839" t="s">
        <v>1246</v>
      </c>
      <c r="B839">
        <v>-4.5790816437176899E-3</v>
      </c>
      <c r="C839">
        <v>0.99911706579141202</v>
      </c>
      <c r="D839" s="55">
        <v>8.82934208588237E-4</v>
      </c>
    </row>
    <row r="840" spans="1:6" x14ac:dyDescent="0.25">
      <c r="A840" t="s">
        <v>1247</v>
      </c>
      <c r="B840">
        <v>-4.3155220061686103E-3</v>
      </c>
      <c r="C840">
        <v>0.99775180825647902</v>
      </c>
      <c r="D840" s="55">
        <v>2.2481917435211601E-3</v>
      </c>
    </row>
    <row r="841" spans="1:6" x14ac:dyDescent="0.25">
      <c r="A841" t="s">
        <v>1248</v>
      </c>
      <c r="B841">
        <v>-4.7624353547994899E-3</v>
      </c>
      <c r="C841">
        <v>0.99999999900000003</v>
      </c>
      <c r="D841" s="55">
        <v>1.0000000000000001E-9</v>
      </c>
    </row>
    <row r="842" spans="1:6" x14ac:dyDescent="0.25">
      <c r="A842" t="s">
        <v>1249</v>
      </c>
      <c r="B842">
        <v>-4.6862191299388003E-3</v>
      </c>
      <c r="C842">
        <v>0.99999999900000003</v>
      </c>
      <c r="D842" s="55">
        <v>1.0000000000000001E-9</v>
      </c>
    </row>
    <row r="843" spans="1:6" x14ac:dyDescent="0.25">
      <c r="A843" t="s">
        <v>1250</v>
      </c>
      <c r="B843">
        <v>-4.7607255713151102E-3</v>
      </c>
      <c r="C843">
        <v>0.99999999900000003</v>
      </c>
      <c r="D843" s="55">
        <v>1.0000000000000001E-9</v>
      </c>
    </row>
    <row r="844" spans="1:6" x14ac:dyDescent="0.25">
      <c r="A844" t="s">
        <v>1251</v>
      </c>
      <c r="B844">
        <v>-3.90633143395563E-3</v>
      </c>
      <c r="C844">
        <v>0.99666994289813504</v>
      </c>
      <c r="D844" s="55">
        <v>3.3300571018654102E-3</v>
      </c>
    </row>
    <row r="845" spans="1:6" x14ac:dyDescent="0.25">
      <c r="A845" t="s">
        <v>1252</v>
      </c>
      <c r="B845">
        <v>-4.6060741693330102E-3</v>
      </c>
      <c r="C845">
        <v>0.99878800448454397</v>
      </c>
      <c r="D845" s="55">
        <v>1.21199551545556E-3</v>
      </c>
    </row>
    <row r="846" spans="1:6" x14ac:dyDescent="0.25">
      <c r="A846" t="s">
        <v>1253</v>
      </c>
      <c r="B846">
        <v>-4.5687058477295499E-3</v>
      </c>
      <c r="C846">
        <v>0.99999999900000003</v>
      </c>
      <c r="D846" s="55">
        <v>1.0000000000000001E-9</v>
      </c>
    </row>
    <row r="847" spans="1:6" x14ac:dyDescent="0.25">
      <c r="A847" t="s">
        <v>1254</v>
      </c>
      <c r="B847">
        <v>-4.6610566789146799E-3</v>
      </c>
      <c r="C847">
        <v>0.99999999900000003</v>
      </c>
      <c r="D847" s="55">
        <v>1.0000000000000001E-9</v>
      </c>
    </row>
    <row r="848" spans="1:6" x14ac:dyDescent="0.25">
      <c r="A848" t="s">
        <v>1255</v>
      </c>
      <c r="B848">
        <v>-4.53483005917145E-3</v>
      </c>
      <c r="C848">
        <v>0.99963557493836197</v>
      </c>
      <c r="D848" s="55">
        <v>3.6442506163787903E-4</v>
      </c>
    </row>
    <row r="849" spans="1:6" x14ac:dyDescent="0.25">
      <c r="A849" t="s">
        <v>1256</v>
      </c>
      <c r="B849">
        <v>-4.4637425160167299E-3</v>
      </c>
      <c r="C849">
        <v>0.99768490239501895</v>
      </c>
      <c r="D849" s="55">
        <v>2.3150976049805799E-3</v>
      </c>
    </row>
    <row r="850" spans="1:6" x14ac:dyDescent="0.25">
      <c r="A850" t="s">
        <v>1257</v>
      </c>
      <c r="B850">
        <v>-4.1455074682013697E-3</v>
      </c>
      <c r="C850">
        <v>0.99531034590565004</v>
      </c>
      <c r="D850" s="55">
        <v>4.6896540943503701E-3</v>
      </c>
    </row>
    <row r="851" spans="1:6" x14ac:dyDescent="0.25">
      <c r="A851" t="s">
        <v>1258</v>
      </c>
      <c r="B851">
        <v>-4.6231304444084298E-3</v>
      </c>
      <c r="C851">
        <v>0.99999999900000003</v>
      </c>
      <c r="D851" s="55">
        <v>1.0000000000000001E-9</v>
      </c>
    </row>
    <row r="852" spans="1:6" x14ac:dyDescent="0.25">
      <c r="A852" t="s">
        <v>1259</v>
      </c>
      <c r="B852">
        <v>-4.7069473682485301E-3</v>
      </c>
      <c r="C852">
        <v>0.99999999900000003</v>
      </c>
      <c r="D852" s="55">
        <v>1.0000000000000001E-9</v>
      </c>
    </row>
    <row r="853" spans="1:6" x14ac:dyDescent="0.25">
      <c r="A853" t="s">
        <v>1260</v>
      </c>
      <c r="B853">
        <v>-4.8302893013237097E-3</v>
      </c>
      <c r="C853">
        <v>0.99999999900000003</v>
      </c>
      <c r="D853" s="55">
        <v>1.0000000000000001E-9</v>
      </c>
    </row>
    <row r="854" spans="1:6" x14ac:dyDescent="0.25">
      <c r="A854" t="s">
        <v>1261</v>
      </c>
      <c r="B854">
        <v>-4.9117405666304799E-3</v>
      </c>
      <c r="C854">
        <v>0.99999999900000003</v>
      </c>
      <c r="D854" s="55">
        <v>1.0000000000000001E-9</v>
      </c>
    </row>
    <row r="855" spans="1:6" x14ac:dyDescent="0.25">
      <c r="A855" t="s">
        <v>1262</v>
      </c>
      <c r="B855">
        <v>-4.5174568671381499E-3</v>
      </c>
      <c r="C855">
        <v>0.99999999900000003</v>
      </c>
      <c r="D855" s="55">
        <v>1.0000000000000001E-9</v>
      </c>
      <c r="E855" s="56">
        <f>AVERAGE(D855:D860)</f>
        <v>3.5884030470038827E-4</v>
      </c>
      <c r="F855" s="56">
        <v>3.5884030470038827E-4</v>
      </c>
    </row>
    <row r="856" spans="1:6" x14ac:dyDescent="0.25">
      <c r="A856" t="s">
        <v>1263</v>
      </c>
      <c r="B856">
        <v>-4.5797394966005196E-3</v>
      </c>
      <c r="C856">
        <v>0.99910290063021201</v>
      </c>
      <c r="D856" s="55">
        <v>8.9709936978784005E-4</v>
      </c>
    </row>
    <row r="857" spans="1:6" x14ac:dyDescent="0.25">
      <c r="A857" t="s">
        <v>1264</v>
      </c>
      <c r="B857">
        <v>-4.5581442540251699E-3</v>
      </c>
      <c r="C857">
        <v>0.99874406154158502</v>
      </c>
      <c r="D857" s="55">
        <v>1.25593845841449E-3</v>
      </c>
    </row>
    <row r="858" spans="1:6" x14ac:dyDescent="0.25">
      <c r="A858" t="s">
        <v>1265</v>
      </c>
      <c r="B858">
        <v>-4.6082813528854401E-3</v>
      </c>
      <c r="C858">
        <v>0.99999999900000003</v>
      </c>
      <c r="D858" s="55">
        <v>1.0000000000000001E-9</v>
      </c>
    </row>
    <row r="859" spans="1:6" x14ac:dyDescent="0.25">
      <c r="A859" t="s">
        <v>1266</v>
      </c>
      <c r="B859">
        <v>-4.66245439429372E-3</v>
      </c>
      <c r="C859">
        <v>0.99999999900000003</v>
      </c>
      <c r="D859" s="55">
        <v>1.0000000000000001E-9</v>
      </c>
    </row>
    <row r="860" spans="1:6" x14ac:dyDescent="0.25">
      <c r="A860" t="s">
        <v>1267</v>
      </c>
      <c r="B860">
        <v>-4.6275263359128503E-3</v>
      </c>
      <c r="C860">
        <v>0.99999999900000003</v>
      </c>
      <c r="D860" s="55">
        <v>1.0000000000000001E-9</v>
      </c>
    </row>
    <row r="861" spans="1:6" x14ac:dyDescent="0.25">
      <c r="A861" t="s">
        <v>1268</v>
      </c>
      <c r="B861">
        <v>-4.2931903256602103E-3</v>
      </c>
      <c r="C861">
        <v>0.99829961554955104</v>
      </c>
      <c r="D861" s="55">
        <v>1.700384450449E-3</v>
      </c>
      <c r="E861" s="56">
        <f>AVERAGE(D861:D863)</f>
        <v>5.6679548348299998E-4</v>
      </c>
      <c r="F861" s="56">
        <v>5.6679548348299998E-4</v>
      </c>
    </row>
    <row r="862" spans="1:6" x14ac:dyDescent="0.25">
      <c r="A862" t="s">
        <v>1269</v>
      </c>
      <c r="B862">
        <v>-4.7138138085582601E-3</v>
      </c>
      <c r="C862">
        <v>0.99999999900000003</v>
      </c>
      <c r="D862" s="55">
        <v>1.0000000000000001E-9</v>
      </c>
    </row>
    <row r="863" spans="1:6" x14ac:dyDescent="0.25">
      <c r="A863" t="s">
        <v>1270</v>
      </c>
      <c r="B863">
        <v>-4.7752981748621498E-3</v>
      </c>
      <c r="C863">
        <v>0.99999999900000003</v>
      </c>
      <c r="D863" s="55">
        <v>1.0000000000000001E-9</v>
      </c>
    </row>
    <row r="864" spans="1:6" x14ac:dyDescent="0.25">
      <c r="A864" t="s">
        <v>1271</v>
      </c>
      <c r="B864">
        <v>-4.7470410306240498E-3</v>
      </c>
      <c r="C864">
        <v>0.99999999900000003</v>
      </c>
      <c r="D864" s="55">
        <v>1.0000000000000001E-9</v>
      </c>
      <c r="E864" s="56">
        <f>AVERAGE(D864:D873)</f>
        <v>1.0000000000000003E-9</v>
      </c>
      <c r="F864" s="56">
        <v>1.0000000000000003E-9</v>
      </c>
    </row>
    <row r="865" spans="1:6" x14ac:dyDescent="0.25">
      <c r="A865" t="s">
        <v>1272</v>
      </c>
      <c r="B865">
        <v>-4.6630294384241199E-3</v>
      </c>
      <c r="C865">
        <v>0.99999999900000003</v>
      </c>
      <c r="D865" s="55">
        <v>1.0000000000000001E-9</v>
      </c>
    </row>
    <row r="866" spans="1:6" x14ac:dyDescent="0.25">
      <c r="A866" t="s">
        <v>1273</v>
      </c>
      <c r="B866">
        <v>-4.7042372407477299E-3</v>
      </c>
      <c r="C866">
        <v>0.99999999900000003</v>
      </c>
      <c r="D866" s="55">
        <v>1.0000000000000001E-9</v>
      </c>
    </row>
    <row r="867" spans="1:6" x14ac:dyDescent="0.25">
      <c r="A867" t="s">
        <v>1274</v>
      </c>
      <c r="B867">
        <v>-4.6530027465564502E-3</v>
      </c>
      <c r="C867">
        <v>0.99999999900000003</v>
      </c>
      <c r="D867" s="55">
        <v>1.0000000000000001E-9</v>
      </c>
    </row>
    <row r="868" spans="1:6" x14ac:dyDescent="0.25">
      <c r="A868" t="s">
        <v>1275</v>
      </c>
      <c r="B868">
        <v>-4.8410917354252403E-3</v>
      </c>
      <c r="C868">
        <v>0.99999999900000003</v>
      </c>
      <c r="D868" s="55">
        <v>1.0000000000000001E-9</v>
      </c>
    </row>
    <row r="869" spans="1:6" x14ac:dyDescent="0.25">
      <c r="A869" t="s">
        <v>1276</v>
      </c>
      <c r="B869">
        <v>-4.8265751345554801E-3</v>
      </c>
      <c r="C869">
        <v>0.99999999900000003</v>
      </c>
      <c r="D869" s="55">
        <v>1.0000000000000001E-9</v>
      </c>
    </row>
    <row r="870" spans="1:6" x14ac:dyDescent="0.25">
      <c r="A870" t="s">
        <v>1277</v>
      </c>
      <c r="B870">
        <v>-4.6731552466547097E-3</v>
      </c>
      <c r="C870">
        <v>0.99999999900000003</v>
      </c>
      <c r="D870" s="55">
        <v>1.0000000000000001E-9</v>
      </c>
    </row>
    <row r="871" spans="1:6" x14ac:dyDescent="0.25">
      <c r="A871" t="s">
        <v>1278</v>
      </c>
      <c r="B871">
        <v>-4.7563480281249898E-3</v>
      </c>
      <c r="C871">
        <v>0.99999999900000003</v>
      </c>
      <c r="D871" s="55">
        <v>1.0000000000000001E-9</v>
      </c>
    </row>
    <row r="872" spans="1:6" x14ac:dyDescent="0.25">
      <c r="A872" t="s">
        <v>1279</v>
      </c>
      <c r="B872">
        <v>-4.8407429531638702E-3</v>
      </c>
      <c r="C872">
        <v>0.99999999900000003</v>
      </c>
      <c r="D872" s="55">
        <v>1.0000000000000001E-9</v>
      </c>
    </row>
    <row r="873" spans="1:6" x14ac:dyDescent="0.25">
      <c r="A873" t="s">
        <v>1280</v>
      </c>
      <c r="B873">
        <v>-4.7243534646853403E-3</v>
      </c>
      <c r="C873">
        <v>0.99999999900000003</v>
      </c>
      <c r="D873" s="55">
        <v>1.0000000000000001E-9</v>
      </c>
    </row>
    <row r="874" spans="1:6" x14ac:dyDescent="0.25">
      <c r="A874" t="s">
        <v>1281</v>
      </c>
      <c r="B874">
        <v>-4.0988320824683396E-3</v>
      </c>
      <c r="C874">
        <v>0.99698044797232999</v>
      </c>
      <c r="D874" s="55">
        <v>3.0195520276693E-3</v>
      </c>
      <c r="E874" s="56">
        <f>AVERAGE(D874:D884)</f>
        <v>7.7764663428811227E-4</v>
      </c>
      <c r="F874" s="56">
        <v>7.7764663428811227E-4</v>
      </c>
    </row>
    <row r="875" spans="1:6" x14ac:dyDescent="0.25">
      <c r="A875" t="s">
        <v>1282</v>
      </c>
      <c r="B875">
        <v>-4.61752293254731E-3</v>
      </c>
      <c r="C875">
        <v>0.99999999900000003</v>
      </c>
      <c r="D875" s="55">
        <v>1.0000000000000001E-9</v>
      </c>
    </row>
    <row r="876" spans="1:6" x14ac:dyDescent="0.25">
      <c r="A876" t="s">
        <v>1283</v>
      </c>
      <c r="B876">
        <v>-4.6854318612089404E-3</v>
      </c>
      <c r="C876">
        <v>0.99999999900000003</v>
      </c>
      <c r="D876" s="55">
        <v>1.0000000000000001E-9</v>
      </c>
    </row>
    <row r="877" spans="1:6" x14ac:dyDescent="0.25">
      <c r="A877" t="s">
        <v>1284</v>
      </c>
      <c r="B877">
        <v>-4.6165108689258504E-3</v>
      </c>
      <c r="C877">
        <v>0.99914805672595397</v>
      </c>
      <c r="D877" s="55">
        <v>8.5194327404607801E-4</v>
      </c>
    </row>
    <row r="878" spans="1:6" x14ac:dyDescent="0.25">
      <c r="A878" t="s">
        <v>1285</v>
      </c>
      <c r="B878">
        <v>-4.5395758298681296E-3</v>
      </c>
      <c r="C878">
        <v>0.99999999900000003</v>
      </c>
      <c r="D878" s="55">
        <v>1.0000000000000001E-9</v>
      </c>
    </row>
    <row r="879" spans="1:6" x14ac:dyDescent="0.25">
      <c r="A879" t="s">
        <v>1286</v>
      </c>
      <c r="B879">
        <v>-4.4081741565049296E-3</v>
      </c>
      <c r="C879">
        <v>0.99999999900000003</v>
      </c>
      <c r="D879" s="55">
        <v>1.0000000000000001E-9</v>
      </c>
    </row>
    <row r="880" spans="1:6" x14ac:dyDescent="0.25">
      <c r="A880" t="s">
        <v>1287</v>
      </c>
      <c r="B880">
        <v>-4.2861106670295098E-3</v>
      </c>
      <c r="C880">
        <v>0.99887015208510199</v>
      </c>
      <c r="D880" s="55">
        <v>1.12984791489777E-3</v>
      </c>
    </row>
    <row r="881" spans="1:6" x14ac:dyDescent="0.25">
      <c r="A881" t="s">
        <v>1288</v>
      </c>
      <c r="B881">
        <v>-4.4873657320556298E-3</v>
      </c>
      <c r="C881">
        <v>0.99797290175614095</v>
      </c>
      <c r="D881" s="55">
        <v>2.0270982438588101E-3</v>
      </c>
    </row>
    <row r="882" spans="1:6" x14ac:dyDescent="0.25">
      <c r="A882" t="s">
        <v>1289</v>
      </c>
      <c r="B882">
        <v>-4.4409392205102998E-3</v>
      </c>
      <c r="C882">
        <v>0.99847433448330303</v>
      </c>
      <c r="D882" s="55">
        <v>1.5256655166972801E-3</v>
      </c>
    </row>
    <row r="883" spans="1:6" x14ac:dyDescent="0.25">
      <c r="A883" t="s">
        <v>1290</v>
      </c>
      <c r="B883">
        <v>-4.61504933509103E-3</v>
      </c>
      <c r="C883">
        <v>0.99999999900000003</v>
      </c>
      <c r="D883" s="55">
        <v>1.0000000000000001E-9</v>
      </c>
    </row>
    <row r="884" spans="1:6" x14ac:dyDescent="0.25">
      <c r="A884" t="s">
        <v>1291</v>
      </c>
      <c r="B884">
        <v>-4.5126315782991798E-3</v>
      </c>
      <c r="C884">
        <v>0.99999999900000003</v>
      </c>
      <c r="D884" s="55">
        <v>1.0000000000000001E-9</v>
      </c>
    </row>
    <row r="885" spans="1:6" x14ac:dyDescent="0.25">
      <c r="A885" t="s">
        <v>1292</v>
      </c>
      <c r="B885">
        <v>-4.6455717060653297E-3</v>
      </c>
      <c r="C885">
        <v>0.99999999900000003</v>
      </c>
      <c r="D885" s="55">
        <v>1.0000000000000001E-9</v>
      </c>
      <c r="E885" s="56">
        <f>AVERAGE(D885:D887)</f>
        <v>1.0000000000000001E-9</v>
      </c>
      <c r="F885" s="56">
        <v>1.0000000000000001E-9</v>
      </c>
    </row>
    <row r="886" spans="1:6" x14ac:dyDescent="0.25">
      <c r="A886" t="s">
        <v>1293</v>
      </c>
      <c r="B886">
        <v>-4.5768490407985104E-3</v>
      </c>
      <c r="C886">
        <v>0.99999999900000003</v>
      </c>
      <c r="D886" s="55">
        <v>1.0000000000000001E-9</v>
      </c>
    </row>
    <row r="887" spans="1:6" x14ac:dyDescent="0.25">
      <c r="A887" t="s">
        <v>1294</v>
      </c>
      <c r="B887">
        <v>-4.4445854960377604E-3</v>
      </c>
      <c r="C887">
        <v>0.99999999900000003</v>
      </c>
      <c r="D887" s="55">
        <v>1.0000000000000001E-9</v>
      </c>
    </row>
    <row r="888" spans="1:6" x14ac:dyDescent="0.25">
      <c r="A888" t="s">
        <v>1295</v>
      </c>
      <c r="B888">
        <v>-4.4754308481914596E-3</v>
      </c>
      <c r="C888">
        <v>0.99999999900000003</v>
      </c>
      <c r="D888" s="55">
        <v>1.0000000000000001E-9</v>
      </c>
      <c r="E888" s="56">
        <f>AVERAGE(D888:D902)</f>
        <v>2.1280604339493259E-4</v>
      </c>
      <c r="F888" s="56">
        <v>2.1280604339493259E-4</v>
      </c>
    </row>
    <row r="889" spans="1:6" x14ac:dyDescent="0.25">
      <c r="A889" t="s">
        <v>1296</v>
      </c>
      <c r="B889">
        <v>-4.5119051497587402E-3</v>
      </c>
      <c r="C889">
        <v>0.99999999900000003</v>
      </c>
      <c r="D889" s="55">
        <v>1.0000000000000001E-9</v>
      </c>
    </row>
    <row r="890" spans="1:6" x14ac:dyDescent="0.25">
      <c r="A890" t="s">
        <v>1297</v>
      </c>
      <c r="B890">
        <v>-4.5673033406803797E-3</v>
      </c>
      <c r="C890">
        <v>0.99999999900000003</v>
      </c>
      <c r="D890" s="55">
        <v>1.0000000000000001E-9</v>
      </c>
    </row>
    <row r="891" spans="1:6" x14ac:dyDescent="0.25">
      <c r="A891" t="s">
        <v>1298</v>
      </c>
      <c r="B891">
        <v>-4.57415429996665E-3</v>
      </c>
      <c r="C891">
        <v>0.99999999900000003</v>
      </c>
      <c r="D891" s="55">
        <v>1.0000000000000001E-9</v>
      </c>
    </row>
    <row r="892" spans="1:6" x14ac:dyDescent="0.25">
      <c r="A892" t="s">
        <v>1299</v>
      </c>
      <c r="B892">
        <v>-4.1576254588846003E-3</v>
      </c>
      <c r="C892">
        <v>0.99785770764709802</v>
      </c>
      <c r="D892" s="55">
        <v>2.1422923529021299E-3</v>
      </c>
    </row>
    <row r="893" spans="1:6" x14ac:dyDescent="0.25">
      <c r="A893" t="s">
        <v>1300</v>
      </c>
      <c r="B893">
        <v>-4.2322278620003598E-3</v>
      </c>
      <c r="C893">
        <v>0.99895021470197798</v>
      </c>
      <c r="D893" s="55">
        <v>1.0497852980218599E-3</v>
      </c>
    </row>
    <row r="894" spans="1:6" x14ac:dyDescent="0.25">
      <c r="A894" t="s">
        <v>1301</v>
      </c>
      <c r="B894">
        <v>-4.4900718509717297E-3</v>
      </c>
      <c r="C894">
        <v>0.99999999900000003</v>
      </c>
      <c r="D894" s="55">
        <v>1.0000000000000001E-9</v>
      </c>
    </row>
    <row r="895" spans="1:6" x14ac:dyDescent="0.25">
      <c r="A895" t="s">
        <v>1302</v>
      </c>
      <c r="B895">
        <v>-4.7029802620578301E-3</v>
      </c>
      <c r="C895">
        <v>0.99999999900000003</v>
      </c>
      <c r="D895" s="55">
        <v>1.0000000000000001E-9</v>
      </c>
    </row>
    <row r="896" spans="1:6" x14ac:dyDescent="0.25">
      <c r="A896" t="s">
        <v>1303</v>
      </c>
      <c r="B896">
        <v>-4.6106622690413497E-3</v>
      </c>
      <c r="C896">
        <v>0.99999999900000003</v>
      </c>
      <c r="D896" s="55">
        <v>1.0000000000000001E-9</v>
      </c>
    </row>
    <row r="897" spans="1:6" x14ac:dyDescent="0.25">
      <c r="A897" t="s">
        <v>1304</v>
      </c>
      <c r="B897">
        <v>-4.1621603531977304E-3</v>
      </c>
      <c r="C897">
        <v>0.99999999900000003</v>
      </c>
      <c r="D897" s="55">
        <v>1.0000000000000001E-9</v>
      </c>
    </row>
    <row r="898" spans="1:6" x14ac:dyDescent="0.25">
      <c r="A898" t="s">
        <v>1305</v>
      </c>
      <c r="B898">
        <v>-4.5243387697596702E-3</v>
      </c>
      <c r="C898">
        <v>0.99999999900000003</v>
      </c>
      <c r="D898" s="55">
        <v>1.0000000000000001E-9</v>
      </c>
    </row>
    <row r="899" spans="1:6" x14ac:dyDescent="0.25">
      <c r="A899" t="s">
        <v>1306</v>
      </c>
      <c r="B899">
        <v>-4.3781818260466097E-3</v>
      </c>
      <c r="C899">
        <v>0.99999999900000003</v>
      </c>
      <c r="D899" s="55">
        <v>1.0000000000000001E-9</v>
      </c>
    </row>
    <row r="900" spans="1:6" x14ac:dyDescent="0.25">
      <c r="A900" t="s">
        <v>1307</v>
      </c>
      <c r="B900">
        <v>-4.6344433160833602E-3</v>
      </c>
      <c r="C900">
        <v>0.99999999900000003</v>
      </c>
      <c r="D900" s="55">
        <v>1.0000000000000001E-9</v>
      </c>
    </row>
    <row r="901" spans="1:6" x14ac:dyDescent="0.25">
      <c r="A901" t="s">
        <v>1308</v>
      </c>
      <c r="B901">
        <v>-4.5655303252103699E-3</v>
      </c>
      <c r="C901">
        <v>0.99999999900000003</v>
      </c>
      <c r="D901" s="55">
        <v>1.0000000000000001E-9</v>
      </c>
    </row>
    <row r="902" spans="1:6" x14ac:dyDescent="0.25">
      <c r="A902" t="s">
        <v>1309</v>
      </c>
      <c r="B902">
        <v>-4.5076576208888403E-3</v>
      </c>
      <c r="C902">
        <v>0.99999999900000003</v>
      </c>
      <c r="D902" s="55">
        <v>1.0000000000000001E-9</v>
      </c>
    </row>
    <row r="903" spans="1:6" x14ac:dyDescent="0.25">
      <c r="A903" t="s">
        <v>1310</v>
      </c>
      <c r="B903">
        <v>-4.4993582221646003E-3</v>
      </c>
      <c r="C903">
        <v>0.99999999900000003</v>
      </c>
      <c r="D903" s="55">
        <v>1.0000000000000001E-9</v>
      </c>
      <c r="E903" s="56">
        <f>AVERAGE(D903:D905)</f>
        <v>1.0000000000000001E-9</v>
      </c>
      <c r="F903" s="56">
        <v>1.0000000000000001E-9</v>
      </c>
    </row>
    <row r="904" spans="1:6" x14ac:dyDescent="0.25">
      <c r="A904" t="s">
        <v>1311</v>
      </c>
      <c r="B904">
        <v>-4.1768198541520104E-3</v>
      </c>
      <c r="C904">
        <v>0.99999999900000003</v>
      </c>
      <c r="D904" s="55">
        <v>1.0000000000000001E-9</v>
      </c>
    </row>
    <row r="905" spans="1:6" x14ac:dyDescent="0.25">
      <c r="A905" t="s">
        <v>1312</v>
      </c>
      <c r="B905">
        <v>-4.5978699375066002E-3</v>
      </c>
      <c r="C905">
        <v>0.99999999900000003</v>
      </c>
      <c r="D905" s="55">
        <v>1.0000000000000001E-9</v>
      </c>
    </row>
    <row r="906" spans="1:6" x14ac:dyDescent="0.25">
      <c r="A906" t="s">
        <v>1313</v>
      </c>
      <c r="B906">
        <v>-4.5988506005085897E-3</v>
      </c>
      <c r="C906">
        <v>0.99999999900000003</v>
      </c>
      <c r="D906" s="55">
        <v>1.0000000000000001E-9</v>
      </c>
      <c r="E906" s="56">
        <f>AVERAGE(D906:D909)</f>
        <v>1.0000000000000001E-9</v>
      </c>
      <c r="F906" s="56">
        <v>1.0000000000000001E-9</v>
      </c>
    </row>
    <row r="907" spans="1:6" x14ac:dyDescent="0.25">
      <c r="A907" t="s">
        <v>1314</v>
      </c>
      <c r="B907">
        <v>-4.4391687656521904E-3</v>
      </c>
      <c r="C907">
        <v>0.99999999900000003</v>
      </c>
      <c r="D907" s="55">
        <v>1.0000000000000001E-9</v>
      </c>
    </row>
    <row r="908" spans="1:6" x14ac:dyDescent="0.25">
      <c r="A908" t="s">
        <v>1315</v>
      </c>
      <c r="B908">
        <v>-4.5740456758010997E-3</v>
      </c>
      <c r="C908">
        <v>0.99999999900000003</v>
      </c>
      <c r="D908" s="55">
        <v>1.0000000000000001E-9</v>
      </c>
    </row>
    <row r="909" spans="1:6" x14ac:dyDescent="0.25">
      <c r="A909" t="s">
        <v>1316</v>
      </c>
      <c r="B909">
        <v>-4.4955950840622301E-3</v>
      </c>
      <c r="C909">
        <v>0.99999999900000003</v>
      </c>
      <c r="D909" s="55">
        <v>1.0000000000000001E-9</v>
      </c>
    </row>
    <row r="910" spans="1:6" x14ac:dyDescent="0.25">
      <c r="A910" t="s">
        <v>1317</v>
      </c>
      <c r="B910">
        <v>-4.42305861894069E-3</v>
      </c>
      <c r="C910">
        <v>0.99999999900000003</v>
      </c>
      <c r="D910" s="55">
        <v>1.0000000000000001E-9</v>
      </c>
      <c r="E910" s="56">
        <f>AVERAGE(D910:D911)</f>
        <v>1.0000000000000001E-9</v>
      </c>
      <c r="F910" s="56">
        <v>1.0000000000000001E-9</v>
      </c>
    </row>
    <row r="911" spans="1:6" x14ac:dyDescent="0.25">
      <c r="A911" t="s">
        <v>1318</v>
      </c>
      <c r="B911">
        <v>-4.5710088138136802E-3</v>
      </c>
      <c r="C911">
        <v>0.99999999900000003</v>
      </c>
      <c r="D911" s="55">
        <v>1.0000000000000001E-9</v>
      </c>
    </row>
    <row r="912" spans="1:6" x14ac:dyDescent="0.25">
      <c r="A912" t="s">
        <v>1319</v>
      </c>
      <c r="B912">
        <v>-3.2009984581261E-3</v>
      </c>
      <c r="C912">
        <v>0.99328563292954297</v>
      </c>
      <c r="D912" s="55">
        <v>6.7143670704568502E-3</v>
      </c>
      <c r="E912" s="56">
        <f>AVERAGE(D912:D926)</f>
        <v>6.2460001620167193E-3</v>
      </c>
      <c r="F912" s="56">
        <v>6.2460001620167193E-3</v>
      </c>
    </row>
    <row r="913" spans="1:6" x14ac:dyDescent="0.25">
      <c r="A913" t="s">
        <v>1320</v>
      </c>
      <c r="B913">
        <v>-4.3865743612231502E-3</v>
      </c>
      <c r="C913">
        <v>0.99999999900000003</v>
      </c>
      <c r="D913" s="55">
        <v>1.0000000000000001E-9</v>
      </c>
    </row>
    <row r="914" spans="1:6" x14ac:dyDescent="0.25">
      <c r="A914" t="s">
        <v>1321</v>
      </c>
      <c r="B914">
        <v>-4.1505859570097996E-3</v>
      </c>
      <c r="C914">
        <v>0.99829267510305997</v>
      </c>
      <c r="D914" s="55">
        <v>1.70732489693941E-3</v>
      </c>
    </row>
    <row r="915" spans="1:6" x14ac:dyDescent="0.25">
      <c r="A915" t="s">
        <v>1322</v>
      </c>
      <c r="B915">
        <v>-4.59935981747464E-3</v>
      </c>
      <c r="C915">
        <v>0.99999999900000003</v>
      </c>
      <c r="D915" s="55">
        <v>1.0000000000000001E-9</v>
      </c>
    </row>
    <row r="916" spans="1:6" x14ac:dyDescent="0.25">
      <c r="A916" t="s">
        <v>1323</v>
      </c>
      <c r="B916">
        <v>-4.3681697299693904E-3</v>
      </c>
      <c r="C916">
        <v>0.99999999900000003</v>
      </c>
      <c r="D916" s="55">
        <v>1.0000000000000001E-9</v>
      </c>
    </row>
    <row r="917" spans="1:6" x14ac:dyDescent="0.25">
      <c r="A917" t="s">
        <v>1324</v>
      </c>
      <c r="B917">
        <v>-2.60596338986253E-3</v>
      </c>
      <c r="C917">
        <v>0.99111177592520605</v>
      </c>
      <c r="D917" s="55">
        <v>8.8882240747936801E-3</v>
      </c>
    </row>
    <row r="918" spans="1:6" x14ac:dyDescent="0.25">
      <c r="A918" t="s">
        <v>1325</v>
      </c>
      <c r="B918">
        <v>-1.5430850558899899E-3</v>
      </c>
      <c r="C918">
        <v>0.98398466115494299</v>
      </c>
      <c r="D918" s="55">
        <v>1.6015338845056799E-2</v>
      </c>
    </row>
    <row r="919" spans="1:6" x14ac:dyDescent="0.25">
      <c r="A919" t="s">
        <v>1326</v>
      </c>
      <c r="B919">
        <v>-2.88270606407472E-3</v>
      </c>
      <c r="C919">
        <v>0.99094239968365105</v>
      </c>
      <c r="D919" s="55">
        <v>9.0576003163484204E-3</v>
      </c>
    </row>
    <row r="920" spans="1:6" x14ac:dyDescent="0.25">
      <c r="A920" t="s">
        <v>1327</v>
      </c>
      <c r="B920">
        <v>-9.6289200988219903E-4</v>
      </c>
      <c r="C920">
        <v>0.98209311887604001</v>
      </c>
      <c r="D920" s="55">
        <v>1.7906881123960199E-2</v>
      </c>
    </row>
    <row r="921" spans="1:6" x14ac:dyDescent="0.25">
      <c r="A921" t="s">
        <v>1328</v>
      </c>
      <c r="B921">
        <v>-2.9015850190176298E-3</v>
      </c>
      <c r="C921">
        <v>0.99048214372834298</v>
      </c>
      <c r="D921" s="55">
        <v>9.5178562716570804E-3</v>
      </c>
    </row>
    <row r="922" spans="1:6" x14ac:dyDescent="0.25">
      <c r="A922" t="s">
        <v>1329</v>
      </c>
      <c r="B922">
        <v>-3.3048194098308798E-3</v>
      </c>
      <c r="C922">
        <v>0.99454874982095498</v>
      </c>
      <c r="D922" s="55">
        <v>5.4512501790447698E-3</v>
      </c>
    </row>
    <row r="923" spans="1:6" x14ac:dyDescent="0.25">
      <c r="A923" t="s">
        <v>1330</v>
      </c>
      <c r="B923">
        <v>-3.8271022121431101E-3</v>
      </c>
      <c r="C923">
        <v>0.99650269981909401</v>
      </c>
      <c r="D923" s="55">
        <v>3.4973001809057401E-3</v>
      </c>
    </row>
    <row r="924" spans="1:6" x14ac:dyDescent="0.25">
      <c r="A924" t="s">
        <v>1331</v>
      </c>
      <c r="B924">
        <v>-3.6335010662462302E-3</v>
      </c>
      <c r="C924">
        <v>0.99509100201073397</v>
      </c>
      <c r="D924" s="55">
        <v>4.9089979892658698E-3</v>
      </c>
    </row>
    <row r="925" spans="1:6" x14ac:dyDescent="0.25">
      <c r="A925" t="s">
        <v>1332</v>
      </c>
      <c r="B925">
        <v>-3.56167713706503E-3</v>
      </c>
      <c r="C925">
        <v>0.99712452854186495</v>
      </c>
      <c r="D925" s="55">
        <v>2.87547145813436E-3</v>
      </c>
    </row>
    <row r="926" spans="1:6" x14ac:dyDescent="0.25">
      <c r="A926" t="s">
        <v>1333</v>
      </c>
      <c r="B926">
        <v>-3.0514700984230199E-3</v>
      </c>
      <c r="C926">
        <v>0.99285061297631205</v>
      </c>
      <c r="D926" s="55">
        <v>7.1493870236876197E-3</v>
      </c>
    </row>
    <row r="927" spans="1:6" x14ac:dyDescent="0.25">
      <c r="A927" t="s">
        <v>1334</v>
      </c>
      <c r="B927">
        <v>-4.3305013676964996E-3</v>
      </c>
      <c r="C927">
        <v>0.99999999900000003</v>
      </c>
      <c r="D927" s="55">
        <v>1.0000000000000001E-9</v>
      </c>
      <c r="E927" s="56">
        <f>AVERAGE(D927:D946)</f>
        <v>2.3553414831558989E-3</v>
      </c>
      <c r="F927" s="56">
        <v>2.3553414831558989E-3</v>
      </c>
    </row>
    <row r="928" spans="1:6" x14ac:dyDescent="0.25">
      <c r="A928" t="s">
        <v>1335</v>
      </c>
      <c r="B928">
        <v>-3.7732306624714499E-3</v>
      </c>
      <c r="C928">
        <v>0.99781400908217599</v>
      </c>
      <c r="D928" s="55">
        <v>2.1859909178236201E-3</v>
      </c>
    </row>
    <row r="929" spans="1:4" x14ac:dyDescent="0.25">
      <c r="A929" t="s">
        <v>1336</v>
      </c>
      <c r="B929">
        <v>-3.50622224851331E-3</v>
      </c>
      <c r="C929">
        <v>0.99462142284811195</v>
      </c>
      <c r="D929" s="55">
        <v>5.3785771518880896E-3</v>
      </c>
    </row>
    <row r="930" spans="1:4" x14ac:dyDescent="0.25">
      <c r="A930" t="s">
        <v>1337</v>
      </c>
      <c r="B930">
        <v>-3.7324648865602801E-3</v>
      </c>
      <c r="C930">
        <v>0.99501346873217</v>
      </c>
      <c r="D930" s="55">
        <v>4.9865312678296497E-3</v>
      </c>
    </row>
    <row r="931" spans="1:4" x14ac:dyDescent="0.25">
      <c r="A931" t="s">
        <v>1338</v>
      </c>
      <c r="B931">
        <v>-4.0800774602369801E-3</v>
      </c>
      <c r="C931">
        <v>0.99850874693413205</v>
      </c>
      <c r="D931" s="55">
        <v>1.49125306586815E-3</v>
      </c>
    </row>
    <row r="932" spans="1:4" x14ac:dyDescent="0.25">
      <c r="A932" t="s">
        <v>1339</v>
      </c>
      <c r="B932">
        <v>-4.3884296156899601E-3</v>
      </c>
      <c r="C932">
        <v>0.99807736883945997</v>
      </c>
      <c r="D932" s="55">
        <v>1.9226311605399101E-3</v>
      </c>
    </row>
    <row r="933" spans="1:4" x14ac:dyDescent="0.25">
      <c r="A933" t="s">
        <v>1340</v>
      </c>
      <c r="B933">
        <v>-3.33888646088278E-3</v>
      </c>
      <c r="C933">
        <v>0.993706192549621</v>
      </c>
      <c r="D933" s="55">
        <v>6.2938074503787102E-3</v>
      </c>
    </row>
    <row r="934" spans="1:4" x14ac:dyDescent="0.25">
      <c r="A934" t="s">
        <v>1341</v>
      </c>
      <c r="B934">
        <v>-2.8001971209393002E-3</v>
      </c>
      <c r="C934">
        <v>0.993442797570388</v>
      </c>
      <c r="D934" s="55">
        <v>6.5572024296116603E-3</v>
      </c>
    </row>
    <row r="935" spans="1:4" x14ac:dyDescent="0.25">
      <c r="A935" t="s">
        <v>1342</v>
      </c>
      <c r="B935">
        <v>-4.1004941691798399E-3</v>
      </c>
      <c r="C935">
        <v>0.997067345455659</v>
      </c>
      <c r="D935" s="55">
        <v>2.9326545443412399E-3</v>
      </c>
    </row>
    <row r="936" spans="1:4" x14ac:dyDescent="0.25">
      <c r="A936" t="s">
        <v>1343</v>
      </c>
      <c r="B936">
        <v>-4.22524746339228E-3</v>
      </c>
      <c r="C936">
        <v>0.99863618563281997</v>
      </c>
      <c r="D936" s="55">
        <v>1.3638143671797301E-3</v>
      </c>
    </row>
    <row r="937" spans="1:4" x14ac:dyDescent="0.25">
      <c r="A937" t="s">
        <v>1344</v>
      </c>
      <c r="B937">
        <v>-2.7943790401640601E-3</v>
      </c>
      <c r="C937">
        <v>0.99372850148408298</v>
      </c>
      <c r="D937" s="55">
        <v>6.2714985159164098E-3</v>
      </c>
    </row>
    <row r="938" spans="1:4" x14ac:dyDescent="0.25">
      <c r="A938" t="s">
        <v>1345</v>
      </c>
      <c r="B938">
        <v>-3.6308483133385698E-3</v>
      </c>
      <c r="C938">
        <v>0.99565842595066101</v>
      </c>
      <c r="D938" s="55">
        <v>4.3415740493391898E-3</v>
      </c>
    </row>
    <row r="939" spans="1:4" x14ac:dyDescent="0.25">
      <c r="A939" t="s">
        <v>1346</v>
      </c>
      <c r="B939">
        <v>-4.1188201420941E-3</v>
      </c>
      <c r="C939">
        <v>0.99777487407934795</v>
      </c>
      <c r="D939" s="55">
        <v>2.2251259206515898E-3</v>
      </c>
    </row>
    <row r="940" spans="1:4" x14ac:dyDescent="0.25">
      <c r="A940" t="s">
        <v>1347</v>
      </c>
      <c r="B940">
        <v>-4.2453521421046397E-3</v>
      </c>
      <c r="C940">
        <v>0.99884383817824995</v>
      </c>
      <c r="D940" s="55">
        <v>1.15616182175003E-3</v>
      </c>
    </row>
    <row r="941" spans="1:4" x14ac:dyDescent="0.25">
      <c r="A941" t="s">
        <v>1348</v>
      </c>
      <c r="B941">
        <v>-4.6245065492676197E-3</v>
      </c>
      <c r="C941">
        <v>0.99999999900000003</v>
      </c>
      <c r="D941" s="55">
        <v>1.0000000000000001E-9</v>
      </c>
    </row>
    <row r="942" spans="1:4" x14ac:dyDescent="0.25">
      <c r="A942" t="s">
        <v>1349</v>
      </c>
      <c r="B942">
        <v>-4.39398788416712E-3</v>
      </c>
      <c r="C942">
        <v>0.99999999900000003</v>
      </c>
      <c r="D942" s="55">
        <v>1.0000000000000001E-9</v>
      </c>
    </row>
    <row r="943" spans="1:4" x14ac:dyDescent="0.25">
      <c r="A943" t="s">
        <v>1350</v>
      </c>
      <c r="B943">
        <v>-4.4670752779426203E-3</v>
      </c>
      <c r="C943">
        <v>0.99999999900000003</v>
      </c>
      <c r="D943" s="55">
        <v>1.0000000000000001E-9</v>
      </c>
    </row>
    <row r="944" spans="1:4" x14ac:dyDescent="0.25">
      <c r="A944" t="s">
        <v>1351</v>
      </c>
      <c r="B944">
        <v>-4.5405370120151804E-3</v>
      </c>
      <c r="C944">
        <v>0.99999999900000003</v>
      </c>
      <c r="D944" s="55">
        <v>1.0000000000000001E-9</v>
      </c>
    </row>
    <row r="945" spans="1:6" x14ac:dyDescent="0.25">
      <c r="A945" t="s">
        <v>1352</v>
      </c>
      <c r="B945">
        <v>-4.8257235093202098E-3</v>
      </c>
      <c r="C945">
        <v>0.99999999900000003</v>
      </c>
      <c r="D945" s="55">
        <v>1.0000000000000001E-9</v>
      </c>
    </row>
    <row r="946" spans="1:6" x14ac:dyDescent="0.25">
      <c r="A946" t="s">
        <v>1353</v>
      </c>
      <c r="B946">
        <v>-4.5441334565665802E-3</v>
      </c>
      <c r="C946">
        <v>0.99999999900000003</v>
      </c>
      <c r="D946" s="55">
        <v>1.0000000000000001E-9</v>
      </c>
    </row>
    <row r="947" spans="1:6" x14ac:dyDescent="0.25">
      <c r="A947" t="s">
        <v>1354</v>
      </c>
      <c r="B947">
        <v>-4.3837157692049296E-3</v>
      </c>
      <c r="C947">
        <v>0.99999999900000003</v>
      </c>
      <c r="D947" s="55">
        <v>1.0000000000000001E-9</v>
      </c>
      <c r="E947" s="56">
        <f>AVERAGE(D947:D966)</f>
        <v>5.5898233255987934E-4</v>
      </c>
      <c r="F947" s="56">
        <v>5.5898233255987934E-4</v>
      </c>
    </row>
    <row r="948" spans="1:6" x14ac:dyDescent="0.25">
      <c r="A948" t="s">
        <v>1355</v>
      </c>
      <c r="B948">
        <v>-4.5066521185860896E-3</v>
      </c>
      <c r="C948">
        <v>0.99999999900000003</v>
      </c>
      <c r="D948" s="55">
        <v>1.0000000000000001E-9</v>
      </c>
    </row>
    <row r="949" spans="1:6" x14ac:dyDescent="0.25">
      <c r="A949" t="s">
        <v>1356</v>
      </c>
      <c r="B949">
        <v>-4.4918120939793204E-3</v>
      </c>
      <c r="C949">
        <v>0.99999999900000003</v>
      </c>
      <c r="D949" s="55">
        <v>1.0000000000000001E-9</v>
      </c>
    </row>
    <row r="950" spans="1:6" x14ac:dyDescent="0.25">
      <c r="A950" t="s">
        <v>1357</v>
      </c>
      <c r="B950">
        <v>-4.19772380008138E-3</v>
      </c>
      <c r="C950">
        <v>0.99999999900000003</v>
      </c>
      <c r="D950" s="55">
        <v>1.0000000000000001E-9</v>
      </c>
    </row>
    <row r="951" spans="1:6" x14ac:dyDescent="0.25">
      <c r="A951" t="s">
        <v>1358</v>
      </c>
      <c r="B951">
        <v>-4.29721871683518E-3</v>
      </c>
      <c r="C951">
        <v>0.99999999900000003</v>
      </c>
      <c r="D951" s="55">
        <v>1.0000000000000001E-9</v>
      </c>
    </row>
    <row r="952" spans="1:6" x14ac:dyDescent="0.25">
      <c r="A952" t="s">
        <v>1359</v>
      </c>
      <c r="B952">
        <v>-4.1441027759367196E-3</v>
      </c>
      <c r="C952">
        <v>0.99999999900000003</v>
      </c>
      <c r="D952" s="55">
        <v>1.0000000000000001E-9</v>
      </c>
    </row>
    <row r="953" spans="1:6" x14ac:dyDescent="0.25">
      <c r="A953" t="s">
        <v>1360</v>
      </c>
      <c r="B953">
        <v>-4.4811855025148097E-3</v>
      </c>
      <c r="C953">
        <v>0.99999999900000003</v>
      </c>
      <c r="D953" s="55">
        <v>1.0000000000000001E-9</v>
      </c>
    </row>
    <row r="954" spans="1:6" x14ac:dyDescent="0.25">
      <c r="A954" t="s">
        <v>1361</v>
      </c>
      <c r="B954">
        <v>-3.5438159329521301E-3</v>
      </c>
      <c r="C954">
        <v>0.99560443981278701</v>
      </c>
      <c r="D954" s="55">
        <v>4.39556018721232E-3</v>
      </c>
    </row>
    <row r="955" spans="1:6" x14ac:dyDescent="0.25">
      <c r="A955" t="s">
        <v>1362</v>
      </c>
      <c r="B955">
        <v>-4.5625617502903096E-3</v>
      </c>
      <c r="C955">
        <v>0.99999999900000003</v>
      </c>
      <c r="D955" s="55">
        <v>1.0000000000000001E-9</v>
      </c>
    </row>
    <row r="956" spans="1:6" x14ac:dyDescent="0.25">
      <c r="A956" t="s">
        <v>1363</v>
      </c>
      <c r="B956">
        <v>-4.3666651154360197E-3</v>
      </c>
      <c r="C956">
        <v>0.99999999900000003</v>
      </c>
      <c r="D956" s="55">
        <v>1.0000000000000001E-9</v>
      </c>
    </row>
    <row r="957" spans="1:6" x14ac:dyDescent="0.25">
      <c r="A957" t="s">
        <v>1364</v>
      </c>
      <c r="B957">
        <v>-4.5019300483910502E-3</v>
      </c>
      <c r="C957">
        <v>0.99999999900000003</v>
      </c>
      <c r="D957" s="55">
        <v>1.0000000000000001E-9</v>
      </c>
    </row>
    <row r="958" spans="1:6" x14ac:dyDescent="0.25">
      <c r="A958" t="s">
        <v>1365</v>
      </c>
      <c r="B958">
        <v>-4.2127929146062596E-3</v>
      </c>
      <c r="C958">
        <v>0.99890468864843496</v>
      </c>
      <c r="D958" s="55">
        <v>1.09531135156426E-3</v>
      </c>
    </row>
    <row r="959" spans="1:6" x14ac:dyDescent="0.25">
      <c r="A959" t="s">
        <v>1366</v>
      </c>
      <c r="B959">
        <v>-3.3547163329941398E-3</v>
      </c>
      <c r="C959">
        <v>0.99431124188757902</v>
      </c>
      <c r="D959" s="55">
        <v>5.6887581124210104E-3</v>
      </c>
    </row>
    <row r="960" spans="1:6" x14ac:dyDescent="0.25">
      <c r="A960" t="s">
        <v>1367</v>
      </c>
      <c r="B960">
        <v>-4.4290499898746701E-3</v>
      </c>
      <c r="C960">
        <v>0.99999999900000003</v>
      </c>
      <c r="D960" s="55">
        <v>1.0000000000000001E-9</v>
      </c>
    </row>
    <row r="961" spans="1:6" x14ac:dyDescent="0.25">
      <c r="A961" t="s">
        <v>1368</v>
      </c>
      <c r="B961">
        <v>-4.5026885771688599E-3</v>
      </c>
      <c r="C961">
        <v>0.99999999900000003</v>
      </c>
      <c r="D961" s="55">
        <v>1.0000000000000001E-9</v>
      </c>
    </row>
    <row r="962" spans="1:6" x14ac:dyDescent="0.25">
      <c r="A962" t="s">
        <v>1369</v>
      </c>
      <c r="B962">
        <v>-4.4279682253772403E-3</v>
      </c>
      <c r="C962">
        <v>0.99999999900000003</v>
      </c>
      <c r="D962" s="55">
        <v>1.0000000000000001E-9</v>
      </c>
    </row>
    <row r="963" spans="1:6" x14ac:dyDescent="0.25">
      <c r="A963" t="s">
        <v>1370</v>
      </c>
      <c r="B963">
        <v>-4.4853207963646202E-3</v>
      </c>
      <c r="C963">
        <v>0.99999999900000003</v>
      </c>
      <c r="D963" s="55">
        <v>1.0000000000000001E-9</v>
      </c>
    </row>
    <row r="964" spans="1:6" x14ac:dyDescent="0.25">
      <c r="A964" t="s">
        <v>1371</v>
      </c>
      <c r="B964">
        <v>-4.5649081385893703E-3</v>
      </c>
      <c r="C964">
        <v>0.99999999900000003</v>
      </c>
      <c r="D964" s="55">
        <v>1.0000000000000001E-9</v>
      </c>
    </row>
    <row r="965" spans="1:6" x14ac:dyDescent="0.25">
      <c r="A965" t="s">
        <v>1372</v>
      </c>
      <c r="B965">
        <v>-4.5036507210217003E-3</v>
      </c>
      <c r="C965">
        <v>0.99999999900000003</v>
      </c>
      <c r="D965" s="55">
        <v>1.0000000000000001E-9</v>
      </c>
    </row>
    <row r="966" spans="1:6" x14ac:dyDescent="0.25">
      <c r="A966" t="s">
        <v>1373</v>
      </c>
      <c r="B966">
        <v>-4.42380041013878E-3</v>
      </c>
      <c r="C966">
        <v>0.99999999900000003</v>
      </c>
      <c r="D966" s="55">
        <v>1.0000000000000001E-9</v>
      </c>
    </row>
    <row r="967" spans="1:6" x14ac:dyDescent="0.25">
      <c r="A967" t="s">
        <v>1374</v>
      </c>
      <c r="B967">
        <v>-4.93267211049988E-3</v>
      </c>
      <c r="C967">
        <v>0.99999999900000003</v>
      </c>
      <c r="D967" s="55">
        <v>1.0000000000000001E-9</v>
      </c>
      <c r="E967" s="56">
        <f>AVERAGE(D967:D1024)</f>
        <v>1.6090776001933011E-3</v>
      </c>
      <c r="F967" s="56">
        <v>1.6090776001933011E-3</v>
      </c>
    </row>
    <row r="968" spans="1:6" x14ac:dyDescent="0.25">
      <c r="A968" t="s">
        <v>1375</v>
      </c>
      <c r="B968">
        <v>-4.7502474814544301E-3</v>
      </c>
      <c r="C968">
        <v>0.99999999900000003</v>
      </c>
      <c r="D968" s="55">
        <v>1.0000000000000001E-9</v>
      </c>
    </row>
    <row r="969" spans="1:6" x14ac:dyDescent="0.25">
      <c r="A969" t="s">
        <v>1376</v>
      </c>
      <c r="B969">
        <v>-4.8486742282282998E-3</v>
      </c>
      <c r="C969">
        <v>0.99999999900000003</v>
      </c>
      <c r="D969" s="55">
        <v>1.0000000000000001E-9</v>
      </c>
    </row>
    <row r="970" spans="1:6" x14ac:dyDescent="0.25">
      <c r="A970" t="s">
        <v>1377</v>
      </c>
      <c r="B970">
        <v>-4.8994856766087997E-3</v>
      </c>
      <c r="C970">
        <v>0.99999999900000003</v>
      </c>
      <c r="D970" s="55">
        <v>1.0000000000000001E-9</v>
      </c>
    </row>
    <row r="971" spans="1:6" x14ac:dyDescent="0.25">
      <c r="A971" t="s">
        <v>1378</v>
      </c>
      <c r="B971">
        <v>-4.7643304940515304E-3</v>
      </c>
      <c r="C971">
        <v>0.99999999900000003</v>
      </c>
      <c r="D971" s="55">
        <v>1.0000000000000001E-9</v>
      </c>
    </row>
    <row r="972" spans="1:6" x14ac:dyDescent="0.25">
      <c r="A972" t="s">
        <v>1379</v>
      </c>
      <c r="B972">
        <v>-4.7317483947189104E-3</v>
      </c>
      <c r="C972">
        <v>0.99999999900000003</v>
      </c>
      <c r="D972" s="55">
        <v>1.0000000000000001E-9</v>
      </c>
    </row>
    <row r="973" spans="1:6" x14ac:dyDescent="0.25">
      <c r="A973" t="s">
        <v>1380</v>
      </c>
      <c r="B973">
        <v>-4.7759747886724898E-3</v>
      </c>
      <c r="C973">
        <v>0.99999999900000003</v>
      </c>
      <c r="D973" s="55">
        <v>1.0000000000000001E-9</v>
      </c>
    </row>
    <row r="974" spans="1:6" x14ac:dyDescent="0.25">
      <c r="A974" t="s">
        <v>1381</v>
      </c>
      <c r="B974">
        <v>-4.8221293762630603E-3</v>
      </c>
      <c r="C974">
        <v>0.99999999900000003</v>
      </c>
      <c r="D974" s="55">
        <v>1.0000000000000001E-9</v>
      </c>
    </row>
    <row r="975" spans="1:6" x14ac:dyDescent="0.25">
      <c r="A975" t="s">
        <v>1382</v>
      </c>
      <c r="B975">
        <v>-4.7434683444189298E-3</v>
      </c>
      <c r="C975">
        <v>0.99999999900000003</v>
      </c>
      <c r="D975" s="55">
        <v>1.0000000000000001E-9</v>
      </c>
    </row>
    <row r="976" spans="1:6" x14ac:dyDescent="0.25">
      <c r="A976" t="s">
        <v>1383</v>
      </c>
      <c r="B976">
        <v>-4.7077434605605796E-3</v>
      </c>
      <c r="C976">
        <v>0.99999999900000003</v>
      </c>
      <c r="D976" s="55">
        <v>1.0000000000000001E-9</v>
      </c>
    </row>
    <row r="977" spans="1:4" x14ac:dyDescent="0.25">
      <c r="A977" t="s">
        <v>1384</v>
      </c>
      <c r="B977">
        <v>-4.8189527969949601E-3</v>
      </c>
      <c r="C977">
        <v>0.99999999900000003</v>
      </c>
      <c r="D977" s="55">
        <v>1.0000000000000001E-9</v>
      </c>
    </row>
    <row r="978" spans="1:4" x14ac:dyDescent="0.25">
      <c r="A978" t="s">
        <v>1385</v>
      </c>
      <c r="B978">
        <v>-4.6658328624608501E-3</v>
      </c>
      <c r="C978">
        <v>0.99999999900000003</v>
      </c>
      <c r="D978" s="55">
        <v>1.0000000000000001E-9</v>
      </c>
    </row>
    <row r="979" spans="1:4" x14ac:dyDescent="0.25">
      <c r="A979" t="s">
        <v>1386</v>
      </c>
      <c r="B979">
        <v>-4.6641135136577102E-3</v>
      </c>
      <c r="C979">
        <v>0.99999999900000003</v>
      </c>
      <c r="D979" s="55">
        <v>1.0000000000000001E-9</v>
      </c>
    </row>
    <row r="980" spans="1:4" x14ac:dyDescent="0.25">
      <c r="A980" t="s">
        <v>1387</v>
      </c>
      <c r="B980">
        <v>-4.7544878217834199E-3</v>
      </c>
      <c r="C980">
        <v>0.99999999900000003</v>
      </c>
      <c r="D980" s="55">
        <v>1.0000000000000001E-9</v>
      </c>
    </row>
    <row r="981" spans="1:4" x14ac:dyDescent="0.25">
      <c r="A981" t="s">
        <v>1388</v>
      </c>
      <c r="B981">
        <v>-4.8176744033203798E-3</v>
      </c>
      <c r="C981">
        <v>0.99999999900000003</v>
      </c>
      <c r="D981" s="55">
        <v>1.0000000000000001E-9</v>
      </c>
    </row>
    <row r="982" spans="1:4" x14ac:dyDescent="0.25">
      <c r="A982" t="s">
        <v>1389</v>
      </c>
      <c r="B982">
        <v>-4.85283191325894E-3</v>
      </c>
      <c r="C982">
        <v>0.99999999900000003</v>
      </c>
      <c r="D982" s="55">
        <v>1.0000000000000001E-9</v>
      </c>
    </row>
    <row r="983" spans="1:4" x14ac:dyDescent="0.25">
      <c r="A983" t="s">
        <v>1390</v>
      </c>
      <c r="B983">
        <v>-4.90598762188902E-3</v>
      </c>
      <c r="C983">
        <v>0.99999999900000003</v>
      </c>
      <c r="D983" s="55">
        <v>1.0000000000000001E-9</v>
      </c>
    </row>
    <row r="984" spans="1:4" x14ac:dyDescent="0.25">
      <c r="A984" t="s">
        <v>1391</v>
      </c>
      <c r="B984">
        <v>-4.8025440696238698E-3</v>
      </c>
      <c r="C984">
        <v>0.99999999900000003</v>
      </c>
      <c r="D984" s="55">
        <v>1.0000000000000001E-9</v>
      </c>
    </row>
    <row r="985" spans="1:4" x14ac:dyDescent="0.25">
      <c r="A985" t="s">
        <v>1392</v>
      </c>
      <c r="B985">
        <v>-4.79741395022592E-3</v>
      </c>
      <c r="C985">
        <v>0.99999999900000003</v>
      </c>
      <c r="D985" s="55">
        <v>1.0000000000000001E-9</v>
      </c>
    </row>
    <row r="986" spans="1:4" x14ac:dyDescent="0.25">
      <c r="A986" t="s">
        <v>1393</v>
      </c>
      <c r="B986">
        <v>-4.0582341793357702E-3</v>
      </c>
      <c r="C986">
        <v>0.99999999900000003</v>
      </c>
      <c r="D986" s="55">
        <v>1.0000000000000001E-9</v>
      </c>
    </row>
    <row r="987" spans="1:4" x14ac:dyDescent="0.25">
      <c r="A987" t="s">
        <v>1394</v>
      </c>
      <c r="B987">
        <v>-4.7525156106496503E-3</v>
      </c>
      <c r="C987">
        <v>0.99999999900000003</v>
      </c>
      <c r="D987" s="55">
        <v>1.0000000000000001E-9</v>
      </c>
    </row>
    <row r="988" spans="1:4" x14ac:dyDescent="0.25">
      <c r="A988" t="s">
        <v>1395</v>
      </c>
      <c r="B988">
        <v>-4.92735949508602E-3</v>
      </c>
      <c r="C988">
        <v>0.99999999900000003</v>
      </c>
      <c r="D988" s="55">
        <v>1.0000000000000001E-9</v>
      </c>
    </row>
    <row r="989" spans="1:4" x14ac:dyDescent="0.25">
      <c r="A989" t="s">
        <v>1396</v>
      </c>
      <c r="B989">
        <v>-4.8762686866784402E-3</v>
      </c>
      <c r="C989">
        <v>0.99999999900000003</v>
      </c>
      <c r="D989" s="55">
        <v>1.0000000000000001E-9</v>
      </c>
    </row>
    <row r="990" spans="1:4" x14ac:dyDescent="0.25">
      <c r="A990" t="s">
        <v>1397</v>
      </c>
      <c r="B990">
        <v>-4.8150224060108599E-3</v>
      </c>
      <c r="C990">
        <v>0.99999999900000003</v>
      </c>
      <c r="D990" s="55">
        <v>1.0000000000000001E-9</v>
      </c>
    </row>
    <row r="991" spans="1:4" x14ac:dyDescent="0.25">
      <c r="A991" t="s">
        <v>1398</v>
      </c>
      <c r="B991">
        <v>-4.82731114227615E-3</v>
      </c>
      <c r="C991">
        <v>0.99999999900000003</v>
      </c>
      <c r="D991" s="55">
        <v>1.0000000000000001E-9</v>
      </c>
    </row>
    <row r="992" spans="1:4" x14ac:dyDescent="0.25">
      <c r="A992" t="s">
        <v>1399</v>
      </c>
      <c r="B992">
        <v>-4.7006226541061701E-3</v>
      </c>
      <c r="C992">
        <v>0.99999999900000003</v>
      </c>
      <c r="D992" s="55">
        <v>1.0000000000000001E-9</v>
      </c>
    </row>
    <row r="993" spans="1:4" x14ac:dyDescent="0.25">
      <c r="A993" t="s">
        <v>1400</v>
      </c>
      <c r="B993">
        <v>-4.4138736150926396E-3</v>
      </c>
      <c r="C993">
        <v>0.99999999900000003</v>
      </c>
      <c r="D993" s="55">
        <v>1.0000000000000001E-9</v>
      </c>
    </row>
    <row r="994" spans="1:4" x14ac:dyDescent="0.25">
      <c r="A994" t="s">
        <v>1401</v>
      </c>
      <c r="B994">
        <v>-3.6548488243282298E-3</v>
      </c>
      <c r="C994">
        <v>0.99356589101850701</v>
      </c>
      <c r="D994" s="55">
        <v>6.4341089814928896E-3</v>
      </c>
    </row>
    <row r="995" spans="1:4" x14ac:dyDescent="0.25">
      <c r="A995" t="s">
        <v>1402</v>
      </c>
      <c r="B995">
        <v>-3.4320061876125202E-3</v>
      </c>
      <c r="C995">
        <v>0.99028654726159004</v>
      </c>
      <c r="D995" s="55">
        <v>9.7134527384099799E-3</v>
      </c>
    </row>
    <row r="996" spans="1:4" x14ac:dyDescent="0.25">
      <c r="A996" t="s">
        <v>1403</v>
      </c>
      <c r="B996">
        <v>-3.56036208884979E-3</v>
      </c>
      <c r="C996">
        <v>0.99258141934618505</v>
      </c>
      <c r="D996" s="55">
        <v>7.4185806538144298E-3</v>
      </c>
    </row>
    <row r="997" spans="1:4" x14ac:dyDescent="0.25">
      <c r="A997" t="s">
        <v>1404</v>
      </c>
      <c r="B997">
        <v>-3.5521716153562202E-3</v>
      </c>
      <c r="C997">
        <v>0.99395673355576097</v>
      </c>
      <c r="D997" s="55">
        <v>6.0432664442393504E-3</v>
      </c>
    </row>
    <row r="998" spans="1:4" x14ac:dyDescent="0.25">
      <c r="A998" t="s">
        <v>1405</v>
      </c>
      <c r="B998">
        <v>-3.5716312262136199E-3</v>
      </c>
      <c r="C998">
        <v>0.99314561610505003</v>
      </c>
      <c r="D998" s="55">
        <v>6.8543838949500398E-3</v>
      </c>
    </row>
    <row r="999" spans="1:4" x14ac:dyDescent="0.25">
      <c r="A999" t="s">
        <v>1406</v>
      </c>
      <c r="B999">
        <v>-2.81834921833133E-3</v>
      </c>
      <c r="C999">
        <v>0.989136943059026</v>
      </c>
      <c r="D999" s="55">
        <v>1.08630569409741E-2</v>
      </c>
    </row>
    <row r="1000" spans="1:4" x14ac:dyDescent="0.25">
      <c r="A1000" t="s">
        <v>1407</v>
      </c>
      <c r="B1000">
        <v>-4.8288786236293096E-3</v>
      </c>
      <c r="C1000">
        <v>0.99999999900000003</v>
      </c>
      <c r="D1000" s="55">
        <v>1.0000000000000001E-9</v>
      </c>
    </row>
    <row r="1001" spans="1:4" x14ac:dyDescent="0.25">
      <c r="A1001" t="s">
        <v>1408</v>
      </c>
      <c r="B1001">
        <v>-4.6837953393128098E-3</v>
      </c>
      <c r="C1001">
        <v>0.99999999900000003</v>
      </c>
      <c r="D1001" s="55">
        <v>1.0000000000000001E-9</v>
      </c>
    </row>
    <row r="1002" spans="1:4" x14ac:dyDescent="0.25">
      <c r="A1002" t="s">
        <v>1409</v>
      </c>
      <c r="B1002">
        <v>-4.5919675147445696E-3</v>
      </c>
      <c r="C1002">
        <v>0.99999999900000003</v>
      </c>
      <c r="D1002" s="55">
        <v>1.0000000000000001E-9</v>
      </c>
    </row>
    <row r="1003" spans="1:4" x14ac:dyDescent="0.25">
      <c r="A1003" t="s">
        <v>1410</v>
      </c>
      <c r="B1003">
        <v>-4.7858711048240302E-3</v>
      </c>
      <c r="C1003">
        <v>0.99999999900000003</v>
      </c>
      <c r="D1003" s="55">
        <v>1.0000000000000001E-9</v>
      </c>
    </row>
    <row r="1004" spans="1:4" x14ac:dyDescent="0.25">
      <c r="A1004" t="s">
        <v>1411</v>
      </c>
      <c r="B1004">
        <v>-4.9163791567317303E-3</v>
      </c>
      <c r="C1004">
        <v>0.99999999900000003</v>
      </c>
      <c r="D1004" s="55">
        <v>1.0000000000000001E-9</v>
      </c>
    </row>
    <row r="1005" spans="1:4" x14ac:dyDescent="0.25">
      <c r="A1005" t="s">
        <v>1412</v>
      </c>
      <c r="B1005">
        <v>-5.0681920264614199E-3</v>
      </c>
      <c r="C1005">
        <v>0.99999999900000003</v>
      </c>
      <c r="D1005" s="55">
        <v>1.0000000000000001E-9</v>
      </c>
    </row>
    <row r="1006" spans="1:4" x14ac:dyDescent="0.25">
      <c r="A1006" t="s">
        <v>1413</v>
      </c>
      <c r="B1006">
        <v>-4.9332510916064599E-3</v>
      </c>
      <c r="C1006">
        <v>0.99999999900000003</v>
      </c>
      <c r="D1006" s="55">
        <v>1.0000000000000001E-9</v>
      </c>
    </row>
    <row r="1007" spans="1:4" x14ac:dyDescent="0.25">
      <c r="A1007" t="s">
        <v>1414</v>
      </c>
      <c r="B1007">
        <v>-4.8330447927693396E-3</v>
      </c>
      <c r="C1007">
        <v>0.99999999900000003</v>
      </c>
      <c r="D1007" s="55">
        <v>1.0000000000000001E-9</v>
      </c>
    </row>
    <row r="1008" spans="1:4" x14ac:dyDescent="0.25">
      <c r="A1008" t="s">
        <v>1415</v>
      </c>
      <c r="B1008">
        <v>-4.9299827218883601E-3</v>
      </c>
      <c r="C1008">
        <v>0.99999999900000003</v>
      </c>
      <c r="D1008" s="55">
        <v>1.0000000000000001E-9</v>
      </c>
    </row>
    <row r="1009" spans="1:4" x14ac:dyDescent="0.25">
      <c r="A1009" t="s">
        <v>1416</v>
      </c>
      <c r="B1009">
        <v>-4.4788174157410904E-3</v>
      </c>
      <c r="C1009">
        <v>0.99999999900000003</v>
      </c>
      <c r="D1009" s="55">
        <v>1.0000000000000001E-9</v>
      </c>
    </row>
    <row r="1010" spans="1:4" x14ac:dyDescent="0.25">
      <c r="A1010" t="s">
        <v>1417</v>
      </c>
      <c r="B1010">
        <v>-4.2930699102271697E-3</v>
      </c>
      <c r="C1010">
        <v>0.99999999900000003</v>
      </c>
      <c r="D1010" s="55">
        <v>1.0000000000000001E-9</v>
      </c>
    </row>
    <row r="1011" spans="1:4" x14ac:dyDescent="0.25">
      <c r="A1011" t="s">
        <v>1418</v>
      </c>
      <c r="B1011">
        <v>-4.8808646483116001E-3</v>
      </c>
      <c r="C1011">
        <v>0.99999999900000003</v>
      </c>
      <c r="D1011" s="55">
        <v>1.0000000000000001E-9</v>
      </c>
    </row>
    <row r="1012" spans="1:4" x14ac:dyDescent="0.25">
      <c r="A1012" t="s">
        <v>1419</v>
      </c>
      <c r="B1012">
        <v>-4.9132759072593899E-3</v>
      </c>
      <c r="C1012">
        <v>0.99999999900000003</v>
      </c>
      <c r="D1012" s="55">
        <v>1.0000000000000001E-9</v>
      </c>
    </row>
    <row r="1013" spans="1:4" x14ac:dyDescent="0.25">
      <c r="A1013" t="s">
        <v>1420</v>
      </c>
      <c r="B1013">
        <v>-4.70702347785031E-3</v>
      </c>
      <c r="C1013">
        <v>0.99999999900000003</v>
      </c>
      <c r="D1013" s="55">
        <v>1.0000000000000001E-9</v>
      </c>
    </row>
    <row r="1014" spans="1:4" x14ac:dyDescent="0.25">
      <c r="A1014" t="s">
        <v>1421</v>
      </c>
      <c r="B1014">
        <v>-4.9513297480973601E-3</v>
      </c>
      <c r="C1014">
        <v>0.99999999900000003</v>
      </c>
      <c r="D1014" s="55">
        <v>1.0000000000000001E-9</v>
      </c>
    </row>
    <row r="1015" spans="1:4" x14ac:dyDescent="0.25">
      <c r="A1015" t="s">
        <v>1422</v>
      </c>
      <c r="B1015">
        <v>-4.9025878493164999E-3</v>
      </c>
      <c r="C1015">
        <v>0.99999999900000003</v>
      </c>
      <c r="D1015" s="55">
        <v>1.0000000000000001E-9</v>
      </c>
    </row>
    <row r="1016" spans="1:4" x14ac:dyDescent="0.25">
      <c r="A1016" t="s">
        <v>1423</v>
      </c>
      <c r="B1016">
        <v>-4.8446910604325296E-3</v>
      </c>
      <c r="C1016">
        <v>0.99999999900000003</v>
      </c>
      <c r="D1016" s="55">
        <v>1.0000000000000001E-9</v>
      </c>
    </row>
    <row r="1017" spans="1:4" x14ac:dyDescent="0.25">
      <c r="A1017" t="s">
        <v>1424</v>
      </c>
      <c r="B1017">
        <v>-4.9463087070801097E-3</v>
      </c>
      <c r="C1017">
        <v>0.99999999900000003</v>
      </c>
      <c r="D1017" s="55">
        <v>1.0000000000000001E-9</v>
      </c>
    </row>
    <row r="1018" spans="1:4" x14ac:dyDescent="0.25">
      <c r="A1018" t="s">
        <v>1425</v>
      </c>
      <c r="B1018">
        <v>-4.4610880094461697E-3</v>
      </c>
      <c r="C1018">
        <v>0.99999999900000003</v>
      </c>
      <c r="D1018" s="55">
        <v>1.0000000000000001E-9</v>
      </c>
    </row>
    <row r="1019" spans="1:4" x14ac:dyDescent="0.25">
      <c r="A1019" t="s">
        <v>1426</v>
      </c>
      <c r="B1019">
        <v>-3.9192368518727403E-3</v>
      </c>
      <c r="C1019">
        <v>0.99526226444283195</v>
      </c>
      <c r="D1019" s="55">
        <v>4.7377355571674804E-3</v>
      </c>
    </row>
    <row r="1020" spans="1:4" x14ac:dyDescent="0.25">
      <c r="A1020" t="s">
        <v>1427</v>
      </c>
      <c r="B1020">
        <v>-3.0069890802691601E-3</v>
      </c>
      <c r="C1020">
        <v>0.99071486654910002</v>
      </c>
      <c r="D1020" s="55">
        <v>9.2851334508995999E-3</v>
      </c>
    </row>
    <row r="1021" spans="1:4" x14ac:dyDescent="0.25">
      <c r="A1021" t="s">
        <v>1428</v>
      </c>
      <c r="B1021">
        <v>-3.60648785141138E-3</v>
      </c>
      <c r="C1021">
        <v>0.99441192698863801</v>
      </c>
      <c r="D1021" s="55">
        <v>5.5880730113624802E-3</v>
      </c>
    </row>
    <row r="1022" spans="1:4" x14ac:dyDescent="0.25">
      <c r="A1022" t="s">
        <v>1429</v>
      </c>
      <c r="B1022">
        <v>-3.3443658000992999E-3</v>
      </c>
      <c r="C1022">
        <v>0.99305222006850502</v>
      </c>
      <c r="D1022" s="55">
        <v>6.9477799314947497E-3</v>
      </c>
    </row>
    <row r="1023" spans="1:4" x14ac:dyDescent="0.25">
      <c r="A1023" t="s">
        <v>1430</v>
      </c>
      <c r="B1023">
        <v>-3.2886741191822501E-3</v>
      </c>
      <c r="C1023">
        <v>0.99264706753654197</v>
      </c>
      <c r="D1023" s="55">
        <v>7.3529324634574898E-3</v>
      </c>
    </row>
    <row r="1024" spans="1:4" x14ac:dyDescent="0.25">
      <c r="A1024" t="s">
        <v>1431</v>
      </c>
      <c r="B1024">
        <v>-2.7843591370356299E-3</v>
      </c>
      <c r="C1024">
        <v>0.98791204925705101</v>
      </c>
      <c r="D1024" s="55">
        <v>1.20879507429489E-2</v>
      </c>
    </row>
    <row r="1025" spans="1:6" x14ac:dyDescent="0.25">
      <c r="A1025" t="s">
        <v>1432</v>
      </c>
      <c r="B1025">
        <v>-3.38428367907E-3</v>
      </c>
      <c r="C1025">
        <v>0.993718732741672</v>
      </c>
      <c r="D1025" s="55">
        <v>6.2812672583279598E-3</v>
      </c>
      <c r="E1025" s="56">
        <f>AVERAGE(D1025:D1034)</f>
        <v>6.5148316064102011E-3</v>
      </c>
      <c r="F1025" s="56">
        <v>6.5148316064102011E-3</v>
      </c>
    </row>
    <row r="1026" spans="1:6" x14ac:dyDescent="0.25">
      <c r="A1026" t="s">
        <v>1433</v>
      </c>
      <c r="B1026">
        <v>-3.1755875636566601E-3</v>
      </c>
      <c r="C1026">
        <v>0.99632799560355201</v>
      </c>
      <c r="D1026" s="55">
        <v>3.6720043964476399E-3</v>
      </c>
    </row>
    <row r="1027" spans="1:6" x14ac:dyDescent="0.25">
      <c r="A1027" t="s">
        <v>1434</v>
      </c>
      <c r="B1027">
        <v>-3.7295069865705402E-3</v>
      </c>
      <c r="C1027">
        <v>0.99286021335925101</v>
      </c>
      <c r="D1027" s="55">
        <v>7.1397866407492197E-3</v>
      </c>
    </row>
    <row r="1028" spans="1:6" x14ac:dyDescent="0.25">
      <c r="A1028" t="s">
        <v>1435</v>
      </c>
      <c r="B1028">
        <v>-3.5807776677285702E-3</v>
      </c>
      <c r="C1028">
        <v>0.99406628924058404</v>
      </c>
      <c r="D1028" s="55">
        <v>5.93371075941539E-3</v>
      </c>
    </row>
    <row r="1029" spans="1:6" x14ac:dyDescent="0.25">
      <c r="A1029" t="s">
        <v>1436</v>
      </c>
      <c r="B1029">
        <v>-2.88643075156316E-3</v>
      </c>
      <c r="C1029">
        <v>0.98922450298382802</v>
      </c>
      <c r="D1029" s="55">
        <v>1.07754970161715E-2</v>
      </c>
    </row>
    <row r="1030" spans="1:6" x14ac:dyDescent="0.25">
      <c r="A1030" t="s">
        <v>1437</v>
      </c>
      <c r="B1030">
        <v>-3.59399387894322E-3</v>
      </c>
      <c r="C1030">
        <v>0.99373760816914103</v>
      </c>
      <c r="D1030" s="55">
        <v>6.2623918308592598E-3</v>
      </c>
    </row>
    <row r="1031" spans="1:6" x14ac:dyDescent="0.25">
      <c r="A1031" t="s">
        <v>1438</v>
      </c>
      <c r="B1031">
        <v>-3.3671324852477002E-3</v>
      </c>
      <c r="C1031">
        <v>0.99454390141811999</v>
      </c>
      <c r="D1031" s="55">
        <v>5.4560985818798901E-3</v>
      </c>
    </row>
    <row r="1032" spans="1:6" x14ac:dyDescent="0.25">
      <c r="A1032" t="s">
        <v>1439</v>
      </c>
      <c r="B1032">
        <v>-2.97138368752168E-3</v>
      </c>
      <c r="C1032">
        <v>0.99184108105083801</v>
      </c>
      <c r="D1032" s="55">
        <v>8.1589189491620105E-3</v>
      </c>
    </row>
    <row r="1033" spans="1:6" x14ac:dyDescent="0.25">
      <c r="A1033" t="s">
        <v>1440</v>
      </c>
      <c r="B1033">
        <v>-3.5069368933604399E-3</v>
      </c>
      <c r="C1033">
        <v>0.99400901518008</v>
      </c>
      <c r="D1033" s="55">
        <v>5.9909848199200203E-3</v>
      </c>
    </row>
    <row r="1034" spans="1:6" x14ac:dyDescent="0.25">
      <c r="A1034" t="s">
        <v>1441</v>
      </c>
      <c r="B1034">
        <v>-3.9594321729734304E-3</v>
      </c>
      <c r="C1034">
        <v>0.99452234418883101</v>
      </c>
      <c r="D1034" s="55">
        <v>5.4776558111691203E-3</v>
      </c>
    </row>
    <row r="1035" spans="1:6" x14ac:dyDescent="0.25">
      <c r="A1035" t="s">
        <v>1442</v>
      </c>
      <c r="B1035">
        <v>-4.77926962890266E-3</v>
      </c>
      <c r="C1035">
        <v>0.99999999900000003</v>
      </c>
      <c r="D1035" s="55">
        <v>1.0000000000000001E-9</v>
      </c>
      <c r="E1035" s="56">
        <f>AVERAGE(D1035:D1062)</f>
        <v>1.5643552599822124E-6</v>
      </c>
      <c r="F1035" s="56">
        <v>1.5643552599822124E-6</v>
      </c>
    </row>
    <row r="1036" spans="1:6" x14ac:dyDescent="0.25">
      <c r="A1036" t="s">
        <v>1443</v>
      </c>
      <c r="B1036">
        <v>-4.8591883573603596E-3</v>
      </c>
      <c r="C1036">
        <v>0.99999999900000003</v>
      </c>
      <c r="D1036" s="55">
        <v>1.0000000000000001E-9</v>
      </c>
    </row>
    <row r="1037" spans="1:6" x14ac:dyDescent="0.25">
      <c r="A1037" t="s">
        <v>1444</v>
      </c>
      <c r="B1037">
        <v>-4.8075951368455796E-3</v>
      </c>
      <c r="C1037">
        <v>0.99999999900000003</v>
      </c>
      <c r="D1037" s="55">
        <v>1.0000000000000001E-9</v>
      </c>
    </row>
    <row r="1038" spans="1:6" x14ac:dyDescent="0.25">
      <c r="A1038" t="s">
        <v>1445</v>
      </c>
      <c r="B1038">
        <v>-4.9092941023229902E-3</v>
      </c>
      <c r="C1038">
        <v>0.99999999900000003</v>
      </c>
      <c r="D1038" s="55">
        <v>1.0000000000000001E-9</v>
      </c>
    </row>
    <row r="1039" spans="1:6" x14ac:dyDescent="0.25">
      <c r="A1039" t="s">
        <v>1446</v>
      </c>
      <c r="B1039">
        <v>-4.8714300028425903E-3</v>
      </c>
      <c r="C1039">
        <v>0.99999999900000003</v>
      </c>
      <c r="D1039" s="55">
        <v>1.0000000000000001E-9</v>
      </c>
    </row>
    <row r="1040" spans="1:6" x14ac:dyDescent="0.25">
      <c r="A1040" t="s">
        <v>1447</v>
      </c>
      <c r="B1040">
        <v>-5.0197770484191398E-3</v>
      </c>
      <c r="C1040">
        <v>0.99999999900000003</v>
      </c>
      <c r="D1040" s="55">
        <v>1.0000000000000001E-9</v>
      </c>
    </row>
    <row r="1041" spans="1:4" x14ac:dyDescent="0.25">
      <c r="A1041" t="s">
        <v>1448</v>
      </c>
      <c r="B1041">
        <v>-4.5326709272896504E-3</v>
      </c>
      <c r="C1041">
        <v>0.99999999900000003</v>
      </c>
      <c r="D1041" s="55">
        <v>1.0000000000000001E-9</v>
      </c>
    </row>
    <row r="1042" spans="1:4" x14ac:dyDescent="0.25">
      <c r="A1042" t="s">
        <v>1449</v>
      </c>
      <c r="B1042">
        <v>-4.8546706175285996E-3</v>
      </c>
      <c r="C1042">
        <v>0.99995622505271997</v>
      </c>
      <c r="D1042" s="55">
        <v>4.3774947279501901E-5</v>
      </c>
    </row>
    <row r="1043" spans="1:4" x14ac:dyDescent="0.25">
      <c r="A1043" t="s">
        <v>1450</v>
      </c>
      <c r="B1043">
        <v>-4.7597488507050596E-3</v>
      </c>
      <c r="C1043">
        <v>0.99999999900000003</v>
      </c>
      <c r="D1043" s="55">
        <v>1.0000000000000001E-9</v>
      </c>
    </row>
    <row r="1044" spans="1:4" x14ac:dyDescent="0.25">
      <c r="A1044" t="s">
        <v>1451</v>
      </c>
      <c r="B1044">
        <v>-4.8824411632046698E-3</v>
      </c>
      <c r="C1044">
        <v>0.99999999900000003</v>
      </c>
      <c r="D1044" s="55">
        <v>1.0000000000000001E-9</v>
      </c>
    </row>
    <row r="1045" spans="1:4" x14ac:dyDescent="0.25">
      <c r="A1045" t="s">
        <v>1452</v>
      </c>
      <c r="B1045">
        <v>-4.9046164477054696E-3</v>
      </c>
      <c r="C1045">
        <v>0.99999999900000003</v>
      </c>
      <c r="D1045" s="55">
        <v>1.0000000000000001E-9</v>
      </c>
    </row>
    <row r="1046" spans="1:4" x14ac:dyDescent="0.25">
      <c r="A1046" t="s">
        <v>1453</v>
      </c>
      <c r="B1046">
        <v>-4.6495660786571996E-3</v>
      </c>
      <c r="C1046">
        <v>0.99999999900000003</v>
      </c>
      <c r="D1046" s="55">
        <v>1.0000000000000001E-9</v>
      </c>
    </row>
    <row r="1047" spans="1:4" x14ac:dyDescent="0.25">
      <c r="A1047" t="s">
        <v>1454</v>
      </c>
      <c r="B1047">
        <v>-4.6619602792178699E-3</v>
      </c>
      <c r="C1047">
        <v>0.99999999900000003</v>
      </c>
      <c r="D1047" s="55">
        <v>1.0000000000000001E-9</v>
      </c>
    </row>
    <row r="1048" spans="1:4" x14ac:dyDescent="0.25">
      <c r="A1048" t="s">
        <v>1455</v>
      </c>
      <c r="B1048">
        <v>-4.9695927492374604E-3</v>
      </c>
      <c r="C1048">
        <v>0.99999999900000003</v>
      </c>
      <c r="D1048" s="55">
        <v>1.0000000000000001E-9</v>
      </c>
    </row>
    <row r="1049" spans="1:4" x14ac:dyDescent="0.25">
      <c r="A1049" t="s">
        <v>1456</v>
      </c>
      <c r="B1049">
        <v>-4.9879127452770898E-3</v>
      </c>
      <c r="C1049">
        <v>0.99999999900000003</v>
      </c>
      <c r="D1049" s="55">
        <v>1.0000000000000001E-9</v>
      </c>
    </row>
    <row r="1050" spans="1:4" x14ac:dyDescent="0.25">
      <c r="A1050" t="s">
        <v>1457</v>
      </c>
      <c r="B1050">
        <v>-4.9066063247972498E-3</v>
      </c>
      <c r="C1050">
        <v>0.99999999900000003</v>
      </c>
      <c r="D1050" s="55">
        <v>1.0000000000000001E-9</v>
      </c>
    </row>
    <row r="1051" spans="1:4" x14ac:dyDescent="0.25">
      <c r="A1051" t="s">
        <v>1458</v>
      </c>
      <c r="B1051">
        <v>-4.7065980536039401E-3</v>
      </c>
      <c r="C1051">
        <v>0.99999999900000003</v>
      </c>
      <c r="D1051" s="55">
        <v>1.0000000000000001E-9</v>
      </c>
    </row>
    <row r="1052" spans="1:4" x14ac:dyDescent="0.25">
      <c r="A1052" t="s">
        <v>1459</v>
      </c>
      <c r="B1052">
        <v>-4.7746222590047396E-3</v>
      </c>
      <c r="C1052">
        <v>0.99999999900000003</v>
      </c>
      <c r="D1052" s="55">
        <v>1.0000000000000001E-9</v>
      </c>
    </row>
    <row r="1053" spans="1:4" x14ac:dyDescent="0.25">
      <c r="A1053" t="s">
        <v>1460</v>
      </c>
      <c r="B1053">
        <v>-4.7831634536539503E-3</v>
      </c>
      <c r="C1053">
        <v>0.99999999900000003</v>
      </c>
      <c r="D1053" s="55">
        <v>1.0000000000000001E-9</v>
      </c>
    </row>
    <row r="1054" spans="1:4" x14ac:dyDescent="0.25">
      <c r="A1054" t="s">
        <v>1461</v>
      </c>
      <c r="B1054">
        <v>-4.87870462079526E-3</v>
      </c>
      <c r="C1054">
        <v>0.99999999900000003</v>
      </c>
      <c r="D1054" s="55">
        <v>1.0000000000000001E-9</v>
      </c>
    </row>
    <row r="1055" spans="1:4" x14ac:dyDescent="0.25">
      <c r="A1055" t="s">
        <v>1462</v>
      </c>
      <c r="B1055">
        <v>-4.8214666089808197E-3</v>
      </c>
      <c r="C1055">
        <v>0.99999999900000003</v>
      </c>
      <c r="D1055" s="55">
        <v>1.0000000000000001E-9</v>
      </c>
    </row>
    <row r="1056" spans="1:4" x14ac:dyDescent="0.25">
      <c r="A1056" t="s">
        <v>1463</v>
      </c>
      <c r="B1056">
        <v>-4.9616964952660702E-3</v>
      </c>
      <c r="C1056">
        <v>0.99999999900000003</v>
      </c>
      <c r="D1056" s="55">
        <v>1.0000000000000001E-9</v>
      </c>
    </row>
    <row r="1057" spans="1:6" x14ac:dyDescent="0.25">
      <c r="A1057" t="s">
        <v>1464</v>
      </c>
      <c r="B1057">
        <v>-4.8540783502286902E-3</v>
      </c>
      <c r="C1057">
        <v>0.99999999900000003</v>
      </c>
      <c r="D1057" s="55">
        <v>1.0000000000000001E-9</v>
      </c>
    </row>
    <row r="1058" spans="1:6" x14ac:dyDescent="0.25">
      <c r="A1058" t="s">
        <v>1465</v>
      </c>
      <c r="B1058">
        <v>-4.7565871688402296E-3</v>
      </c>
      <c r="C1058">
        <v>0.99999999900000003</v>
      </c>
      <c r="D1058" s="55">
        <v>1.0000000000000001E-9</v>
      </c>
    </row>
    <row r="1059" spans="1:6" x14ac:dyDescent="0.25">
      <c r="A1059" t="s">
        <v>1466</v>
      </c>
      <c r="B1059">
        <v>-4.7829914667479202E-3</v>
      </c>
      <c r="C1059">
        <v>0.99999999900000003</v>
      </c>
      <c r="D1059" s="55">
        <v>1.0000000000000001E-9</v>
      </c>
    </row>
    <row r="1060" spans="1:6" x14ac:dyDescent="0.25">
      <c r="A1060" t="s">
        <v>1467</v>
      </c>
      <c r="B1060">
        <v>-4.8028578135978304E-3</v>
      </c>
      <c r="C1060">
        <v>0.99999999900000003</v>
      </c>
      <c r="D1060" s="55">
        <v>1.0000000000000001E-9</v>
      </c>
    </row>
    <row r="1061" spans="1:6" x14ac:dyDescent="0.25">
      <c r="A1061" t="s">
        <v>1468</v>
      </c>
      <c r="B1061">
        <v>-4.7866308999851099E-3</v>
      </c>
      <c r="C1061">
        <v>0.99999999900000003</v>
      </c>
      <c r="D1061" s="55">
        <v>1.0000000000000001E-9</v>
      </c>
    </row>
    <row r="1062" spans="1:6" x14ac:dyDescent="0.25">
      <c r="A1062" t="s">
        <v>1469</v>
      </c>
      <c r="B1062">
        <v>-4.8290037864513798E-3</v>
      </c>
      <c r="C1062">
        <v>0.99999999900000003</v>
      </c>
      <c r="D1062" s="55">
        <v>1.0000000000000001E-9</v>
      </c>
    </row>
    <row r="1063" spans="1:6" x14ac:dyDescent="0.25">
      <c r="A1063" t="s">
        <v>1470</v>
      </c>
      <c r="B1063">
        <v>-4.8292192140752203E-3</v>
      </c>
      <c r="C1063">
        <v>0.99999999900000003</v>
      </c>
      <c r="D1063" s="55">
        <v>1.0000000000000001E-9</v>
      </c>
      <c r="E1063" s="56">
        <f>AVERAGE(D1063:D1080)</f>
        <v>1.7470479115287832E-4</v>
      </c>
      <c r="F1063" s="56">
        <v>1.7470479115287832E-4</v>
      </c>
    </row>
    <row r="1064" spans="1:6" x14ac:dyDescent="0.25">
      <c r="A1064" t="s">
        <v>1471</v>
      </c>
      <c r="B1064">
        <v>-4.8050895184728803E-3</v>
      </c>
      <c r="C1064">
        <v>0.99999999900000003</v>
      </c>
      <c r="D1064" s="55">
        <v>1.0000000000000001E-9</v>
      </c>
    </row>
    <row r="1065" spans="1:6" x14ac:dyDescent="0.25">
      <c r="A1065" t="s">
        <v>1472</v>
      </c>
      <c r="B1065">
        <v>-4.83480423214249E-3</v>
      </c>
      <c r="C1065">
        <v>0.99999999900000003</v>
      </c>
      <c r="D1065" s="55">
        <v>1.0000000000000001E-9</v>
      </c>
    </row>
    <row r="1066" spans="1:6" x14ac:dyDescent="0.25">
      <c r="A1066" t="s">
        <v>1473</v>
      </c>
      <c r="B1066">
        <v>-4.7659223104485797E-3</v>
      </c>
      <c r="C1066">
        <v>0.99999999900000003</v>
      </c>
      <c r="D1066" s="55">
        <v>1.0000000000000001E-9</v>
      </c>
    </row>
    <row r="1067" spans="1:6" x14ac:dyDescent="0.25">
      <c r="A1067" t="s">
        <v>1474</v>
      </c>
      <c r="B1067">
        <v>-4.67322621265771E-3</v>
      </c>
      <c r="C1067">
        <v>0.99999999900000003</v>
      </c>
      <c r="D1067" s="55">
        <v>1.0000000000000001E-9</v>
      </c>
    </row>
    <row r="1068" spans="1:6" x14ac:dyDescent="0.25">
      <c r="A1068" t="s">
        <v>1475</v>
      </c>
      <c r="B1068">
        <v>-4.5231559017548098E-3</v>
      </c>
      <c r="C1068">
        <v>0.99999999900000003</v>
      </c>
      <c r="D1068" s="55">
        <v>1.0000000000000001E-9</v>
      </c>
    </row>
    <row r="1069" spans="1:6" x14ac:dyDescent="0.25">
      <c r="A1069" t="s">
        <v>1476</v>
      </c>
      <c r="B1069">
        <v>-4.8047233363885597E-3</v>
      </c>
      <c r="C1069">
        <v>0.99999999900000003</v>
      </c>
      <c r="D1069" s="55">
        <v>1.0000000000000001E-9</v>
      </c>
    </row>
    <row r="1070" spans="1:6" x14ac:dyDescent="0.25">
      <c r="A1070" t="s">
        <v>1477</v>
      </c>
      <c r="B1070">
        <v>-4.7738410615610002E-3</v>
      </c>
      <c r="C1070">
        <v>0.99999999900000003</v>
      </c>
      <c r="D1070" s="55">
        <v>1.0000000000000001E-9</v>
      </c>
    </row>
    <row r="1071" spans="1:6" x14ac:dyDescent="0.25">
      <c r="A1071" t="s">
        <v>1478</v>
      </c>
      <c r="B1071">
        <v>-4.8069640509279601E-3</v>
      </c>
      <c r="C1071">
        <v>0.99999999900000003</v>
      </c>
      <c r="D1071" s="55">
        <v>1.0000000000000001E-9</v>
      </c>
    </row>
    <row r="1072" spans="1:6" x14ac:dyDescent="0.25">
      <c r="A1072" t="s">
        <v>1479</v>
      </c>
      <c r="B1072">
        <v>-4.6400189063983202E-3</v>
      </c>
      <c r="C1072">
        <v>0.99999999900000003</v>
      </c>
      <c r="D1072" s="55">
        <v>1.0000000000000001E-9</v>
      </c>
    </row>
    <row r="1073" spans="1:6" x14ac:dyDescent="0.25">
      <c r="A1073" t="s">
        <v>1480</v>
      </c>
      <c r="B1073">
        <v>-4.83101292330453E-3</v>
      </c>
      <c r="C1073">
        <v>0.99999999900000003</v>
      </c>
      <c r="D1073" s="55">
        <v>1.0000000000000001E-9</v>
      </c>
    </row>
    <row r="1074" spans="1:6" x14ac:dyDescent="0.25">
      <c r="A1074" t="s">
        <v>1481</v>
      </c>
      <c r="B1074">
        <v>-4.7726352192639697E-3</v>
      </c>
      <c r="C1074">
        <v>0.99999999900000003</v>
      </c>
      <c r="D1074" s="55">
        <v>1.0000000000000001E-9</v>
      </c>
    </row>
    <row r="1075" spans="1:6" x14ac:dyDescent="0.25">
      <c r="A1075" t="s">
        <v>1482</v>
      </c>
      <c r="B1075">
        <v>-4.90707734528223E-3</v>
      </c>
      <c r="C1075">
        <v>0.99999999900000003</v>
      </c>
      <c r="D1075" s="55">
        <v>1.0000000000000001E-9</v>
      </c>
    </row>
    <row r="1076" spans="1:6" x14ac:dyDescent="0.25">
      <c r="A1076" t="s">
        <v>1483</v>
      </c>
      <c r="B1076">
        <v>-4.6682576161490904E-3</v>
      </c>
      <c r="C1076">
        <v>0.99999999900000003</v>
      </c>
      <c r="D1076" s="55">
        <v>1.0000000000000001E-9</v>
      </c>
    </row>
    <row r="1077" spans="1:6" x14ac:dyDescent="0.25">
      <c r="A1077" t="s">
        <v>1484</v>
      </c>
      <c r="B1077">
        <v>-4.1514016636410699E-3</v>
      </c>
      <c r="C1077">
        <v>0.99685533075924804</v>
      </c>
      <c r="D1077" s="55">
        <v>3.1446692407518101E-3</v>
      </c>
    </row>
    <row r="1078" spans="1:6" x14ac:dyDescent="0.25">
      <c r="A1078" t="s">
        <v>1485</v>
      </c>
      <c r="B1078">
        <v>-4.6947866277320602E-3</v>
      </c>
      <c r="C1078">
        <v>0.99999999900000003</v>
      </c>
      <c r="D1078" s="55">
        <v>1.0000000000000001E-9</v>
      </c>
    </row>
    <row r="1079" spans="1:6" x14ac:dyDescent="0.25">
      <c r="A1079" t="s">
        <v>1486</v>
      </c>
      <c r="B1079">
        <v>-4.7676011058274603E-3</v>
      </c>
      <c r="C1079">
        <v>0.99999999900000003</v>
      </c>
      <c r="D1079" s="55">
        <v>1.0000000000000001E-9</v>
      </c>
    </row>
    <row r="1080" spans="1:6" x14ac:dyDescent="0.25">
      <c r="A1080" t="s">
        <v>1487</v>
      </c>
      <c r="B1080">
        <v>-4.6976529268570096E-3</v>
      </c>
      <c r="C1080">
        <v>0.99999999900000003</v>
      </c>
      <c r="D1080" s="55">
        <v>1.0000000000000001E-9</v>
      </c>
    </row>
    <row r="1081" spans="1:6" x14ac:dyDescent="0.25">
      <c r="A1081" t="s">
        <v>1488</v>
      </c>
      <c r="B1081">
        <v>-4.5956271238783196E-3</v>
      </c>
      <c r="C1081">
        <v>0.99999999900000003</v>
      </c>
      <c r="D1081" s="55">
        <v>1.0000000000000001E-9</v>
      </c>
      <c r="E1081" s="56">
        <f>AVERAGE(D1081:D1092)</f>
        <v>1.0000000000000003E-9</v>
      </c>
      <c r="F1081" s="56">
        <v>1.0000000000000003E-9</v>
      </c>
    </row>
    <row r="1082" spans="1:6" x14ac:dyDescent="0.25">
      <c r="A1082" t="s">
        <v>1489</v>
      </c>
      <c r="B1082">
        <v>-4.61679863984258E-3</v>
      </c>
      <c r="C1082">
        <v>0.99999999900000003</v>
      </c>
      <c r="D1082" s="55">
        <v>1.0000000000000001E-9</v>
      </c>
    </row>
    <row r="1083" spans="1:6" x14ac:dyDescent="0.25">
      <c r="A1083" t="s">
        <v>1490</v>
      </c>
      <c r="B1083">
        <v>-4.8188029136085097E-3</v>
      </c>
      <c r="C1083">
        <v>0.99999999900000003</v>
      </c>
      <c r="D1083" s="55">
        <v>1.0000000000000001E-9</v>
      </c>
    </row>
    <row r="1084" spans="1:6" x14ac:dyDescent="0.25">
      <c r="A1084" t="s">
        <v>1491</v>
      </c>
      <c r="B1084">
        <v>-5.0235975749740296E-3</v>
      </c>
      <c r="C1084">
        <v>0.99999999900000003</v>
      </c>
      <c r="D1084" s="55">
        <v>1.0000000000000001E-9</v>
      </c>
    </row>
    <row r="1085" spans="1:6" x14ac:dyDescent="0.25">
      <c r="A1085" t="s">
        <v>1492</v>
      </c>
      <c r="B1085">
        <v>-4.7375114280831503E-3</v>
      </c>
      <c r="C1085">
        <v>0.99999999900000003</v>
      </c>
      <c r="D1085" s="55">
        <v>1.0000000000000001E-9</v>
      </c>
    </row>
    <row r="1086" spans="1:6" x14ac:dyDescent="0.25">
      <c r="A1086" t="s">
        <v>1493</v>
      </c>
      <c r="B1086">
        <v>-4.8135917517526704E-3</v>
      </c>
      <c r="C1086">
        <v>0.99999999900000003</v>
      </c>
      <c r="D1086" s="55">
        <v>1.0000000000000001E-9</v>
      </c>
    </row>
    <row r="1087" spans="1:6" x14ac:dyDescent="0.25">
      <c r="A1087" t="s">
        <v>1494</v>
      </c>
      <c r="B1087">
        <v>-4.7320771106620597E-3</v>
      </c>
      <c r="C1087">
        <v>0.99999999900000003</v>
      </c>
      <c r="D1087" s="55">
        <v>1.0000000000000001E-9</v>
      </c>
    </row>
    <row r="1088" spans="1:6" x14ac:dyDescent="0.25">
      <c r="A1088" t="s">
        <v>1495</v>
      </c>
      <c r="B1088">
        <v>-4.592562459955E-3</v>
      </c>
      <c r="C1088">
        <v>0.99999999900000003</v>
      </c>
      <c r="D1088" s="55">
        <v>1.0000000000000001E-9</v>
      </c>
    </row>
    <row r="1089" spans="1:6" x14ac:dyDescent="0.25">
      <c r="A1089" t="s">
        <v>1496</v>
      </c>
      <c r="B1089">
        <v>-4.1045453313242998E-3</v>
      </c>
      <c r="C1089">
        <v>0.99999999900000003</v>
      </c>
      <c r="D1089" s="55">
        <v>1.0000000000000001E-9</v>
      </c>
    </row>
    <row r="1090" spans="1:6" x14ac:dyDescent="0.25">
      <c r="A1090" t="s">
        <v>1497</v>
      </c>
      <c r="B1090">
        <v>-4.4956579145516004E-3</v>
      </c>
      <c r="C1090">
        <v>0.99999999900000003</v>
      </c>
      <c r="D1090" s="55">
        <v>1.0000000000000001E-9</v>
      </c>
    </row>
    <row r="1091" spans="1:6" x14ac:dyDescent="0.25">
      <c r="A1091" t="s">
        <v>1498</v>
      </c>
      <c r="B1091">
        <v>-4.7892913756788103E-3</v>
      </c>
      <c r="C1091">
        <v>0.99999999900000003</v>
      </c>
      <c r="D1091" s="55">
        <v>1.0000000000000001E-9</v>
      </c>
    </row>
    <row r="1092" spans="1:6" x14ac:dyDescent="0.25">
      <c r="A1092" t="s">
        <v>1499</v>
      </c>
      <c r="B1092">
        <v>-4.7728319689551001E-3</v>
      </c>
      <c r="C1092">
        <v>0.99999999900000003</v>
      </c>
      <c r="D1092" s="55">
        <v>1.0000000000000001E-9</v>
      </c>
    </row>
    <row r="1093" spans="1:6" x14ac:dyDescent="0.25">
      <c r="A1093" t="s">
        <v>1500</v>
      </c>
      <c r="B1093">
        <v>-4.7836726610663103E-3</v>
      </c>
      <c r="C1093">
        <v>0.99999999900000003</v>
      </c>
      <c r="D1093" s="55">
        <v>1.0000000000000001E-9</v>
      </c>
      <c r="E1093" s="56">
        <f>AVERAGE(D1093:D1099)</f>
        <v>1.0000000000000001E-9</v>
      </c>
      <c r="F1093" s="56">
        <v>1.0000000000000001E-9</v>
      </c>
    </row>
    <row r="1094" spans="1:6" x14ac:dyDescent="0.25">
      <c r="A1094" t="s">
        <v>1501</v>
      </c>
      <c r="B1094">
        <v>-5.1038933699431403E-3</v>
      </c>
      <c r="C1094">
        <v>0.99999999900000003</v>
      </c>
      <c r="D1094" s="55">
        <v>1.0000000000000001E-9</v>
      </c>
    </row>
    <row r="1095" spans="1:6" x14ac:dyDescent="0.25">
      <c r="A1095" t="s">
        <v>1502</v>
      </c>
      <c r="B1095">
        <v>-4.8535872363766599E-3</v>
      </c>
      <c r="C1095">
        <v>0.99999999900000003</v>
      </c>
      <c r="D1095" s="55">
        <v>1.0000000000000001E-9</v>
      </c>
    </row>
    <row r="1096" spans="1:6" x14ac:dyDescent="0.25">
      <c r="A1096" t="s">
        <v>1503</v>
      </c>
      <c r="B1096">
        <v>-4.7486408572449696E-3</v>
      </c>
      <c r="C1096">
        <v>0.99999999900000003</v>
      </c>
      <c r="D1096" s="55">
        <v>1.0000000000000001E-9</v>
      </c>
    </row>
    <row r="1097" spans="1:6" x14ac:dyDescent="0.25">
      <c r="A1097" t="s">
        <v>1504</v>
      </c>
      <c r="B1097">
        <v>-4.6663829101276696E-3</v>
      </c>
      <c r="C1097">
        <v>0.99999999900000003</v>
      </c>
      <c r="D1097" s="55">
        <v>1.0000000000000001E-9</v>
      </c>
    </row>
    <row r="1098" spans="1:6" x14ac:dyDescent="0.25">
      <c r="A1098" t="s">
        <v>1505</v>
      </c>
      <c r="B1098">
        <v>-4.9017347741581504E-3</v>
      </c>
      <c r="C1098">
        <v>0.99999999900000003</v>
      </c>
      <c r="D1098" s="55">
        <v>1.0000000000000001E-9</v>
      </c>
    </row>
    <row r="1099" spans="1:6" x14ac:dyDescent="0.25">
      <c r="A1099" t="s">
        <v>1506</v>
      </c>
      <c r="B1099">
        <v>-4.9552670323230897E-3</v>
      </c>
      <c r="C1099">
        <v>0.99999999900000003</v>
      </c>
      <c r="D1099" s="55">
        <v>1.0000000000000001E-9</v>
      </c>
    </row>
    <row r="1100" spans="1:6" x14ac:dyDescent="0.25">
      <c r="A1100" t="s">
        <v>1507</v>
      </c>
      <c r="B1100">
        <v>-3.6431744506736502E-3</v>
      </c>
      <c r="C1100">
        <v>0.99438525284986201</v>
      </c>
      <c r="D1100" s="55">
        <v>5.6147471501383399E-3</v>
      </c>
      <c r="E1100" s="56">
        <f>AVERAGE(D1100:D1127)</f>
        <v>7.7713950623749175E-4</v>
      </c>
      <c r="F1100" s="56">
        <v>7.7713950623749175E-4</v>
      </c>
    </row>
    <row r="1101" spans="1:6" x14ac:dyDescent="0.25">
      <c r="A1101" t="s">
        <v>1508</v>
      </c>
      <c r="B1101">
        <v>-4.74398242820585E-3</v>
      </c>
      <c r="C1101">
        <v>0.99999999900000003</v>
      </c>
      <c r="D1101" s="55">
        <v>1.0000000000000001E-9</v>
      </c>
    </row>
    <row r="1102" spans="1:6" x14ac:dyDescent="0.25">
      <c r="A1102" t="s">
        <v>1509</v>
      </c>
      <c r="B1102">
        <v>-5.00262406227364E-3</v>
      </c>
      <c r="C1102">
        <v>0.99999999900000003</v>
      </c>
      <c r="D1102" s="55">
        <v>1.0000000000000001E-9</v>
      </c>
    </row>
    <row r="1103" spans="1:6" x14ac:dyDescent="0.25">
      <c r="A1103" t="s">
        <v>1510</v>
      </c>
      <c r="B1103">
        <v>-4.0863106422960099E-3</v>
      </c>
      <c r="C1103">
        <v>0.998043259003073</v>
      </c>
      <c r="D1103" s="55">
        <v>1.9567409969265398E-3</v>
      </c>
    </row>
    <row r="1104" spans="1:6" x14ac:dyDescent="0.25">
      <c r="A1104" t="s">
        <v>1511</v>
      </c>
      <c r="B1104">
        <v>-4.59234887188928E-3</v>
      </c>
      <c r="C1104">
        <v>0.99999999900000003</v>
      </c>
      <c r="D1104" s="55">
        <v>1.0000000000000001E-9</v>
      </c>
    </row>
    <row r="1105" spans="1:4" x14ac:dyDescent="0.25">
      <c r="A1105" t="s">
        <v>1512</v>
      </c>
      <c r="B1105">
        <v>-4.8638249233165197E-3</v>
      </c>
      <c r="C1105">
        <v>0.99999999900000003</v>
      </c>
      <c r="D1105" s="55">
        <v>1.0000000000000001E-9</v>
      </c>
    </row>
    <row r="1106" spans="1:4" x14ac:dyDescent="0.25">
      <c r="A1106" t="s">
        <v>1513</v>
      </c>
      <c r="B1106">
        <v>-4.8546698900722501E-3</v>
      </c>
      <c r="C1106">
        <v>0.99999999900000003</v>
      </c>
      <c r="D1106" s="55">
        <v>1.0000000000000001E-9</v>
      </c>
    </row>
    <row r="1107" spans="1:4" x14ac:dyDescent="0.25">
      <c r="A1107" t="s">
        <v>1514</v>
      </c>
      <c r="B1107">
        <v>-5.2429321315311398E-3</v>
      </c>
      <c r="C1107">
        <v>0.99999999900000003</v>
      </c>
      <c r="D1107" s="55">
        <v>1.0000000000000001E-9</v>
      </c>
    </row>
    <row r="1108" spans="1:4" x14ac:dyDescent="0.25">
      <c r="A1108" t="s">
        <v>1515</v>
      </c>
      <c r="B1108">
        <v>-4.8065296984871903E-3</v>
      </c>
      <c r="C1108">
        <v>0.99999999900000003</v>
      </c>
      <c r="D1108" s="55">
        <v>1.0000000000000001E-9</v>
      </c>
    </row>
    <row r="1109" spans="1:4" x14ac:dyDescent="0.25">
      <c r="A1109" t="s">
        <v>1516</v>
      </c>
      <c r="B1109">
        <v>-4.9917123865385396E-3</v>
      </c>
      <c r="C1109">
        <v>0.99999999900000003</v>
      </c>
      <c r="D1109" s="55">
        <v>1.0000000000000001E-9</v>
      </c>
    </row>
    <row r="1110" spans="1:4" x14ac:dyDescent="0.25">
      <c r="A1110" t="s">
        <v>1517</v>
      </c>
      <c r="B1110">
        <v>-4.7959268851952598E-3</v>
      </c>
      <c r="C1110">
        <v>0.99999999900000003</v>
      </c>
      <c r="D1110" s="55">
        <v>1.0000000000000001E-9</v>
      </c>
    </row>
    <row r="1111" spans="1:4" x14ac:dyDescent="0.25">
      <c r="A1111" t="s">
        <v>1518</v>
      </c>
      <c r="B1111">
        <v>-4.9947988215791796E-3</v>
      </c>
      <c r="C1111">
        <v>0.99999999900000003</v>
      </c>
      <c r="D1111" s="55">
        <v>1.0000000000000001E-9</v>
      </c>
    </row>
    <row r="1112" spans="1:4" x14ac:dyDescent="0.25">
      <c r="A1112" t="s">
        <v>1519</v>
      </c>
      <c r="B1112">
        <v>-4.7921190851947099E-3</v>
      </c>
      <c r="C1112">
        <v>0.99999999900000003</v>
      </c>
      <c r="D1112" s="55">
        <v>1.0000000000000001E-9</v>
      </c>
    </row>
    <row r="1113" spans="1:4" x14ac:dyDescent="0.25">
      <c r="A1113" t="s">
        <v>1520</v>
      </c>
      <c r="B1113">
        <v>-4.9150097571009797E-3</v>
      </c>
      <c r="C1113">
        <v>0.99999999900000003</v>
      </c>
      <c r="D1113" s="55">
        <v>1.0000000000000001E-9</v>
      </c>
    </row>
    <row r="1114" spans="1:4" x14ac:dyDescent="0.25">
      <c r="A1114" t="s">
        <v>1521</v>
      </c>
      <c r="B1114">
        <v>-3.3369044153396502E-3</v>
      </c>
      <c r="C1114">
        <v>0.99210882214307405</v>
      </c>
      <c r="D1114" s="55">
        <v>7.8911778569260502E-3</v>
      </c>
    </row>
    <row r="1115" spans="1:4" x14ac:dyDescent="0.25">
      <c r="A1115" t="s">
        <v>1522</v>
      </c>
      <c r="B1115">
        <v>-3.6265912747069102E-3</v>
      </c>
      <c r="C1115">
        <v>0.99505121042114397</v>
      </c>
      <c r="D1115" s="55">
        <v>4.9487895788562801E-3</v>
      </c>
    </row>
    <row r="1116" spans="1:4" x14ac:dyDescent="0.25">
      <c r="A1116" t="s">
        <v>1523</v>
      </c>
      <c r="B1116">
        <v>-4.6294021559454704E-3</v>
      </c>
      <c r="C1116">
        <v>0.99999999900000003</v>
      </c>
      <c r="D1116" s="55">
        <v>1.0000000000000001E-9</v>
      </c>
    </row>
    <row r="1117" spans="1:4" x14ac:dyDescent="0.25">
      <c r="A1117" t="s">
        <v>1524</v>
      </c>
      <c r="B1117">
        <v>-4.9433022359444898E-3</v>
      </c>
      <c r="C1117">
        <v>0.99999999900000003</v>
      </c>
      <c r="D1117" s="55">
        <v>1.0000000000000001E-9</v>
      </c>
    </row>
    <row r="1118" spans="1:4" x14ac:dyDescent="0.25">
      <c r="A1118" t="s">
        <v>1525</v>
      </c>
      <c r="B1118">
        <v>-4.0598234261870203E-3</v>
      </c>
      <c r="C1118">
        <v>0.99865157240819702</v>
      </c>
      <c r="D1118" s="55">
        <v>1.34842759180256E-3</v>
      </c>
    </row>
    <row r="1119" spans="1:4" x14ac:dyDescent="0.25">
      <c r="A1119" t="s">
        <v>1526</v>
      </c>
      <c r="B1119">
        <v>-4.8896095654185397E-3</v>
      </c>
      <c r="C1119">
        <v>0.99999999900000003</v>
      </c>
      <c r="D1119" s="55">
        <v>1.0000000000000001E-9</v>
      </c>
    </row>
    <row r="1120" spans="1:4" x14ac:dyDescent="0.25">
      <c r="A1120" t="s">
        <v>1527</v>
      </c>
      <c r="B1120">
        <v>-4.9034601040210098E-3</v>
      </c>
      <c r="C1120">
        <v>0.99999999900000003</v>
      </c>
      <c r="D1120" s="55">
        <v>1.0000000000000001E-9</v>
      </c>
    </row>
    <row r="1121" spans="1:6" x14ac:dyDescent="0.25">
      <c r="A1121" t="s">
        <v>1528</v>
      </c>
      <c r="B1121">
        <v>-4.7288370552873204E-3</v>
      </c>
      <c r="C1121">
        <v>0.99999999900000003</v>
      </c>
      <c r="D1121" s="55">
        <v>1.0000000000000001E-9</v>
      </c>
    </row>
    <row r="1122" spans="1:6" x14ac:dyDescent="0.25">
      <c r="A1122" t="s">
        <v>1529</v>
      </c>
      <c r="B1122">
        <v>-4.72724622739295E-3</v>
      </c>
      <c r="C1122">
        <v>0.99999999900000003</v>
      </c>
      <c r="D1122" s="55">
        <v>1.0000000000000001E-9</v>
      </c>
    </row>
    <row r="1123" spans="1:6" x14ac:dyDescent="0.25">
      <c r="A1123" t="s">
        <v>1530</v>
      </c>
      <c r="B1123">
        <v>-4.9696800135841501E-3</v>
      </c>
      <c r="C1123">
        <v>0.99999999900000003</v>
      </c>
      <c r="D1123" s="55">
        <v>1.0000000000000001E-9</v>
      </c>
    </row>
    <row r="1124" spans="1:6" x14ac:dyDescent="0.25">
      <c r="A1124" t="s">
        <v>1531</v>
      </c>
      <c r="B1124">
        <v>-4.7894979365979903E-3</v>
      </c>
      <c r="C1124">
        <v>0.99999999900000003</v>
      </c>
      <c r="D1124" s="55">
        <v>1.0000000000000001E-9</v>
      </c>
    </row>
    <row r="1125" spans="1:6" x14ac:dyDescent="0.25">
      <c r="A1125" t="s">
        <v>1532</v>
      </c>
      <c r="B1125">
        <v>-5.0936878846376604E-3</v>
      </c>
      <c r="C1125">
        <v>0.99999999900000003</v>
      </c>
      <c r="D1125" s="55">
        <v>1.0000000000000001E-9</v>
      </c>
    </row>
    <row r="1126" spans="1:6" x14ac:dyDescent="0.25">
      <c r="A1126" t="s">
        <v>1533</v>
      </c>
      <c r="B1126">
        <v>-4.9308365483114796E-3</v>
      </c>
      <c r="C1126">
        <v>0.99999999900000003</v>
      </c>
      <c r="D1126" s="55">
        <v>1.0000000000000001E-9</v>
      </c>
    </row>
    <row r="1127" spans="1:6" x14ac:dyDescent="0.25">
      <c r="A1127" t="s">
        <v>1534</v>
      </c>
      <c r="B1127">
        <v>-4.8076561050549504E-3</v>
      </c>
      <c r="C1127">
        <v>0.99999999900000003</v>
      </c>
      <c r="D1127" s="55">
        <v>1.0000000000000001E-9</v>
      </c>
    </row>
    <row r="1128" spans="1:6" x14ac:dyDescent="0.25">
      <c r="A1128" t="s">
        <v>1535</v>
      </c>
      <c r="B1128">
        <v>-3.2335345346847198E-3</v>
      </c>
      <c r="C1128">
        <v>0.993303128072488</v>
      </c>
      <c r="D1128" s="55">
        <v>6.6968719275117897E-3</v>
      </c>
      <c r="E1128" s="56">
        <f>AVERAGE(D1128:D1140)</f>
        <v>7.3344968375242672E-3</v>
      </c>
      <c r="F1128" s="56">
        <v>7.3344968375242672E-3</v>
      </c>
    </row>
    <row r="1129" spans="1:6" x14ac:dyDescent="0.25">
      <c r="A1129" t="s">
        <v>1536</v>
      </c>
      <c r="B1129">
        <v>-4.0570103472594302E-3</v>
      </c>
      <c r="C1129">
        <v>0.99508517641280103</v>
      </c>
      <c r="D1129" s="55">
        <v>4.9148235871989002E-3</v>
      </c>
    </row>
    <row r="1130" spans="1:6" x14ac:dyDescent="0.25">
      <c r="A1130" t="s">
        <v>1537</v>
      </c>
      <c r="B1130">
        <v>-3.9933419413796696E-3</v>
      </c>
      <c r="C1130">
        <v>0.99638277951291299</v>
      </c>
      <c r="D1130" s="55">
        <v>3.6172204870867E-3</v>
      </c>
    </row>
    <row r="1131" spans="1:6" x14ac:dyDescent="0.25">
      <c r="A1131" t="s">
        <v>1538</v>
      </c>
      <c r="B1131">
        <v>-4.40167059661291E-3</v>
      </c>
      <c r="C1131">
        <v>0.99732914380648396</v>
      </c>
      <c r="D1131" s="55">
        <v>2.6708561935159698E-3</v>
      </c>
    </row>
    <row r="1132" spans="1:6" x14ac:dyDescent="0.25">
      <c r="A1132" t="s">
        <v>1539</v>
      </c>
      <c r="B1132">
        <v>-2.84283424705328E-3</v>
      </c>
      <c r="C1132">
        <v>0.99082806696751602</v>
      </c>
      <c r="D1132" s="55">
        <v>9.1719330324844198E-3</v>
      </c>
    </row>
    <row r="1133" spans="1:6" x14ac:dyDescent="0.25">
      <c r="A1133" t="s">
        <v>1540</v>
      </c>
      <c r="B1133">
        <v>-1.9562963744457801E-3</v>
      </c>
      <c r="C1133">
        <v>0.98611872868357497</v>
      </c>
      <c r="D1133" s="55">
        <v>1.3881271316424601E-2</v>
      </c>
    </row>
    <row r="1134" spans="1:6" x14ac:dyDescent="0.25">
      <c r="A1134" t="s">
        <v>1541</v>
      </c>
      <c r="B1134">
        <v>-2.9166445056406998E-3</v>
      </c>
      <c r="C1134">
        <v>0.991347868301658</v>
      </c>
      <c r="D1134" s="55">
        <v>8.6521316983415898E-3</v>
      </c>
    </row>
    <row r="1135" spans="1:6" x14ac:dyDescent="0.25">
      <c r="A1135" t="s">
        <v>1542</v>
      </c>
      <c r="B1135">
        <v>-2.8407006371597601E-3</v>
      </c>
      <c r="C1135">
        <v>0.99054498162878202</v>
      </c>
      <c r="D1135" s="55">
        <v>9.4550183712182306E-3</v>
      </c>
    </row>
    <row r="1136" spans="1:6" x14ac:dyDescent="0.25">
      <c r="A1136" t="s">
        <v>1543</v>
      </c>
      <c r="B1136">
        <v>-3.81339409639482E-3</v>
      </c>
      <c r="C1136">
        <v>0.99371587230480596</v>
      </c>
      <c r="D1136" s="55">
        <v>6.2841276951943999E-3</v>
      </c>
    </row>
    <row r="1137" spans="1:6" x14ac:dyDescent="0.25">
      <c r="A1137" t="s">
        <v>1544</v>
      </c>
      <c r="B1137">
        <v>-3.3512730209925498E-3</v>
      </c>
      <c r="C1137">
        <v>0.99267838449402901</v>
      </c>
      <c r="D1137" s="55">
        <v>7.3216155059709796E-3</v>
      </c>
    </row>
    <row r="1138" spans="1:6" x14ac:dyDescent="0.25">
      <c r="A1138" t="s">
        <v>1545</v>
      </c>
      <c r="B1138">
        <v>-4.6195582234129203E-3</v>
      </c>
      <c r="C1138">
        <v>0.99949159928084097</v>
      </c>
      <c r="D1138" s="55">
        <v>5.0840071915941301E-4</v>
      </c>
    </row>
    <row r="1139" spans="1:6" x14ac:dyDescent="0.25">
      <c r="A1139" t="s">
        <v>1546</v>
      </c>
      <c r="B1139">
        <v>-3.1679710052346802E-3</v>
      </c>
      <c r="C1139">
        <v>0.99160016109229498</v>
      </c>
      <c r="D1139" s="55">
        <v>8.3998389077048694E-3</v>
      </c>
    </row>
    <row r="1140" spans="1:6" x14ac:dyDescent="0.25">
      <c r="A1140" t="s">
        <v>1547</v>
      </c>
      <c r="B1140">
        <v>-2.0289375292587798E-3</v>
      </c>
      <c r="C1140">
        <v>0.98622565055399602</v>
      </c>
      <c r="D1140" s="55">
        <v>1.37743494460036E-2</v>
      </c>
    </row>
    <row r="1141" spans="1:6" x14ac:dyDescent="0.25">
      <c r="A1141" t="s">
        <v>1548</v>
      </c>
      <c r="B1141">
        <v>-4.4964967453067E-3</v>
      </c>
      <c r="C1141">
        <v>0.99999999900000003</v>
      </c>
      <c r="D1141" s="55">
        <v>1.0000000000000001E-9</v>
      </c>
      <c r="E1141" s="56">
        <f>AVERAGE(D1141:D1149)</f>
        <v>3.0054899440835073E-4</v>
      </c>
      <c r="F1141" s="56">
        <v>3.0054899440835073E-4</v>
      </c>
    </row>
    <row r="1142" spans="1:6" x14ac:dyDescent="0.25">
      <c r="A1142" t="s">
        <v>1549</v>
      </c>
      <c r="B1142">
        <v>-4.3900208923696501E-3</v>
      </c>
      <c r="C1142">
        <v>0.99999999900000003</v>
      </c>
      <c r="D1142" s="55">
        <v>1.0000000000000001E-9</v>
      </c>
    </row>
    <row r="1143" spans="1:6" x14ac:dyDescent="0.25">
      <c r="A1143" t="s">
        <v>1550</v>
      </c>
      <c r="B1143">
        <v>-4.5723563487832797E-3</v>
      </c>
      <c r="C1143">
        <v>0.99999999900000003</v>
      </c>
      <c r="D1143" s="55">
        <v>1.0000000000000001E-9</v>
      </c>
    </row>
    <row r="1144" spans="1:6" x14ac:dyDescent="0.25">
      <c r="A1144" t="s">
        <v>1551</v>
      </c>
      <c r="B1144">
        <v>-4.5491679959136699E-3</v>
      </c>
      <c r="C1144">
        <v>0.99999999900000003</v>
      </c>
      <c r="D1144" s="55">
        <v>1.0000000000000001E-9</v>
      </c>
    </row>
    <row r="1145" spans="1:6" x14ac:dyDescent="0.25">
      <c r="A1145" t="s">
        <v>1552</v>
      </c>
      <c r="B1145">
        <v>-4.4635480562658803E-3</v>
      </c>
      <c r="C1145">
        <v>0.99999999900000003</v>
      </c>
      <c r="D1145" s="55">
        <v>1.0000000000000001E-9</v>
      </c>
    </row>
    <row r="1146" spans="1:6" x14ac:dyDescent="0.25">
      <c r="A1146" t="s">
        <v>1553</v>
      </c>
      <c r="B1146">
        <v>-3.9200616357783404E-3</v>
      </c>
      <c r="C1146">
        <v>0.99787965701284798</v>
      </c>
      <c r="D1146" s="55">
        <v>2.1203429871521698E-3</v>
      </c>
    </row>
    <row r="1147" spans="1:6" x14ac:dyDescent="0.25">
      <c r="A1147" t="s">
        <v>1554</v>
      </c>
      <c r="B1147">
        <v>-4.35752266131674E-3</v>
      </c>
      <c r="C1147">
        <v>0.99941540903747705</v>
      </c>
      <c r="D1147" s="55">
        <v>5.8459096252298705E-4</v>
      </c>
    </row>
    <row r="1148" spans="1:6" x14ac:dyDescent="0.25">
      <c r="A1148" t="s">
        <v>1555</v>
      </c>
      <c r="B1148">
        <v>-4.3117039738151597E-3</v>
      </c>
      <c r="C1148">
        <v>0.99999999900000003</v>
      </c>
      <c r="D1148" s="55">
        <v>1.0000000000000001E-9</v>
      </c>
    </row>
    <row r="1149" spans="1:6" x14ac:dyDescent="0.25">
      <c r="A1149" t="s">
        <v>1556</v>
      </c>
      <c r="B1149">
        <v>-4.4412656821618103E-3</v>
      </c>
      <c r="C1149">
        <v>0.99999999900000003</v>
      </c>
      <c r="D1149" s="55">
        <v>1.0000000000000001E-9</v>
      </c>
    </row>
    <row r="1150" spans="1:6" x14ac:dyDescent="0.25">
      <c r="A1150" t="s">
        <v>1557</v>
      </c>
      <c r="B1150">
        <v>-4.4069185600430199E-3</v>
      </c>
      <c r="C1150">
        <v>0.99863162710611397</v>
      </c>
      <c r="D1150" s="55">
        <v>1.36837289388617E-3</v>
      </c>
      <c r="E1150" s="56">
        <f>AVERAGE(D1150:D1157)</f>
        <v>2.9971163297535245E-4</v>
      </c>
      <c r="F1150" s="56">
        <v>2.9971163297535245E-4</v>
      </c>
    </row>
    <row r="1151" spans="1:6" x14ac:dyDescent="0.25">
      <c r="A1151" t="s">
        <v>1558</v>
      </c>
      <c r="B1151">
        <v>-4.20836373072491E-3</v>
      </c>
      <c r="C1151">
        <v>0.99999999900000003</v>
      </c>
      <c r="D1151" s="55">
        <v>1.0000000000000001E-9</v>
      </c>
    </row>
    <row r="1152" spans="1:6" x14ac:dyDescent="0.25">
      <c r="A1152" t="s">
        <v>1559</v>
      </c>
      <c r="B1152">
        <v>-4.4735425354416498E-3</v>
      </c>
      <c r="C1152">
        <v>0.99999999900000003</v>
      </c>
      <c r="D1152" s="55">
        <v>1.0000000000000001E-9</v>
      </c>
    </row>
    <row r="1153" spans="1:6" x14ac:dyDescent="0.25">
      <c r="A1153" t="s">
        <v>1560</v>
      </c>
      <c r="B1153">
        <v>-4.2822525433372097E-3</v>
      </c>
      <c r="C1153">
        <v>0.99999999900000003</v>
      </c>
      <c r="D1153" s="55">
        <v>1.0000000000000001E-9</v>
      </c>
    </row>
    <row r="1154" spans="1:6" x14ac:dyDescent="0.25">
      <c r="A1154" t="s">
        <v>1561</v>
      </c>
      <c r="B1154">
        <v>-4.0741848520788604E-3</v>
      </c>
      <c r="C1154">
        <v>0.99897068583008297</v>
      </c>
      <c r="D1154" s="55">
        <v>1.0293141699166499E-3</v>
      </c>
    </row>
    <row r="1155" spans="1:6" x14ac:dyDescent="0.25">
      <c r="A1155" t="s">
        <v>1562</v>
      </c>
      <c r="B1155">
        <v>-4.3140550829976398E-3</v>
      </c>
      <c r="C1155">
        <v>0.99999999900000003</v>
      </c>
      <c r="D1155" s="55">
        <v>1.0000000000000001E-9</v>
      </c>
    </row>
    <row r="1156" spans="1:6" x14ac:dyDescent="0.25">
      <c r="A1156" t="s">
        <v>1563</v>
      </c>
      <c r="B1156">
        <v>-4.3901163179759402E-3</v>
      </c>
      <c r="C1156">
        <v>0.99999999900000003</v>
      </c>
      <c r="D1156" s="55">
        <v>1.0000000000000001E-9</v>
      </c>
    </row>
    <row r="1157" spans="1:6" x14ac:dyDescent="0.25">
      <c r="A1157" t="s">
        <v>1564</v>
      </c>
      <c r="B1157">
        <v>-4.4457738294907002E-3</v>
      </c>
      <c r="C1157">
        <v>0.99999999900000003</v>
      </c>
      <c r="D1157" s="55">
        <v>1.0000000000000001E-9</v>
      </c>
    </row>
    <row r="1158" spans="1:6" x14ac:dyDescent="0.25">
      <c r="A1158" t="s">
        <v>1565</v>
      </c>
      <c r="B1158">
        <v>-4.2373721151986897E-3</v>
      </c>
      <c r="C1158">
        <v>0.99999999900000003</v>
      </c>
      <c r="D1158" s="55">
        <v>1.0000000000000001E-9</v>
      </c>
      <c r="E1158" s="56">
        <f>AVERAGE(D1158:D1177)</f>
        <v>2.1015733727958078E-5</v>
      </c>
      <c r="F1158" s="56">
        <v>2.1015733727958078E-5</v>
      </c>
    </row>
    <row r="1159" spans="1:6" x14ac:dyDescent="0.25">
      <c r="A1159" t="s">
        <v>1566</v>
      </c>
      <c r="B1159">
        <v>-4.4700453224490802E-3</v>
      </c>
      <c r="C1159">
        <v>0.99999999900000003</v>
      </c>
      <c r="D1159" s="55">
        <v>1.0000000000000001E-9</v>
      </c>
    </row>
    <row r="1160" spans="1:6" x14ac:dyDescent="0.25">
      <c r="A1160" t="s">
        <v>1567</v>
      </c>
      <c r="B1160">
        <v>-4.3082271582337798E-3</v>
      </c>
      <c r="C1160">
        <v>0.99999999900000003</v>
      </c>
      <c r="D1160" s="55">
        <v>1.0000000000000001E-9</v>
      </c>
    </row>
    <row r="1161" spans="1:6" x14ac:dyDescent="0.25">
      <c r="A1161" t="s">
        <v>1568</v>
      </c>
      <c r="B1161">
        <v>-4.34767064775975E-3</v>
      </c>
      <c r="C1161">
        <v>0.99999999900000003</v>
      </c>
      <c r="D1161" s="55">
        <v>1.0000000000000001E-9</v>
      </c>
    </row>
    <row r="1162" spans="1:6" x14ac:dyDescent="0.25">
      <c r="A1162" t="s">
        <v>1569</v>
      </c>
      <c r="B1162">
        <v>-4.2943483469209901E-3</v>
      </c>
      <c r="C1162">
        <v>0.99999999900000003</v>
      </c>
      <c r="D1162" s="55">
        <v>1.0000000000000001E-9</v>
      </c>
    </row>
    <row r="1163" spans="1:6" x14ac:dyDescent="0.25">
      <c r="A1163" t="s">
        <v>1570</v>
      </c>
      <c r="B1163">
        <v>-4.2691786802161198E-3</v>
      </c>
      <c r="C1163">
        <v>0.99999999900000003</v>
      </c>
      <c r="D1163" s="55">
        <v>1.0000000000000001E-9</v>
      </c>
    </row>
    <row r="1164" spans="1:6" x14ac:dyDescent="0.25">
      <c r="A1164" t="s">
        <v>1571</v>
      </c>
      <c r="B1164">
        <v>-4.3839683815387401E-3</v>
      </c>
      <c r="C1164">
        <v>0.99957984058424298</v>
      </c>
      <c r="D1164" s="55">
        <v>4.2015941575637098E-4</v>
      </c>
    </row>
    <row r="1165" spans="1:6" x14ac:dyDescent="0.25">
      <c r="A1165" t="s">
        <v>1572</v>
      </c>
      <c r="B1165">
        <v>-4.4836292046218197E-3</v>
      </c>
      <c r="C1165">
        <v>0.99999999900000003</v>
      </c>
      <c r="D1165" s="55">
        <v>1.0000000000000001E-9</v>
      </c>
    </row>
    <row r="1166" spans="1:6" x14ac:dyDescent="0.25">
      <c r="A1166" t="s">
        <v>1573</v>
      </c>
      <c r="B1166">
        <v>-4.5557339241801397E-3</v>
      </c>
      <c r="C1166">
        <v>0.99999999900000003</v>
      </c>
      <c r="D1166" s="55">
        <v>1.0000000000000001E-9</v>
      </c>
    </row>
    <row r="1167" spans="1:6" x14ac:dyDescent="0.25">
      <c r="A1167" t="s">
        <v>1574</v>
      </c>
      <c r="B1167">
        <v>-4.4040333896862103E-3</v>
      </c>
      <c r="C1167">
        <v>0.99999999900000003</v>
      </c>
      <c r="D1167" s="55">
        <v>1.0000000000000001E-9</v>
      </c>
    </row>
    <row r="1168" spans="1:6" x14ac:dyDescent="0.25">
      <c r="A1168" t="s">
        <v>1575</v>
      </c>
      <c r="B1168">
        <v>-4.3472413058085104E-3</v>
      </c>
      <c r="C1168">
        <v>0.99999999900000003</v>
      </c>
      <c r="D1168" s="55">
        <v>1.0000000000000001E-9</v>
      </c>
    </row>
    <row r="1169" spans="1:4" x14ac:dyDescent="0.25">
      <c r="A1169" t="s">
        <v>1576</v>
      </c>
      <c r="B1169">
        <v>-4.30813522166721E-3</v>
      </c>
      <c r="C1169">
        <v>0.99999999900000003</v>
      </c>
      <c r="D1169" s="55">
        <v>1.0000000000000001E-9</v>
      </c>
    </row>
    <row r="1170" spans="1:4" x14ac:dyDescent="0.25">
      <c r="A1170" t="s">
        <v>1577</v>
      </c>
      <c r="B1170">
        <v>-4.4183843851806903E-3</v>
      </c>
      <c r="C1170">
        <v>0.99999999900000003</v>
      </c>
      <c r="D1170" s="55">
        <v>1.0000000000000001E-9</v>
      </c>
    </row>
    <row r="1171" spans="1:4" x14ac:dyDescent="0.25">
      <c r="A1171" t="s">
        <v>1578</v>
      </c>
      <c r="B1171">
        <v>-4.3198456187379698E-3</v>
      </c>
      <c r="C1171">
        <v>0.99999999900000003</v>
      </c>
      <c r="D1171" s="55">
        <v>1.0000000000000001E-9</v>
      </c>
    </row>
    <row r="1172" spans="1:4" x14ac:dyDescent="0.25">
      <c r="A1172" t="s">
        <v>1579</v>
      </c>
      <c r="B1172">
        <v>-4.2566931713873303E-3</v>
      </c>
      <c r="C1172">
        <v>0.99999999900000003</v>
      </c>
      <c r="D1172" s="55">
        <v>1.0000000000000001E-9</v>
      </c>
    </row>
    <row r="1173" spans="1:4" x14ac:dyDescent="0.25">
      <c r="A1173" t="s">
        <v>1580</v>
      </c>
      <c r="B1173">
        <v>-4.5424395560506601E-3</v>
      </c>
      <c r="C1173">
        <v>0.99999999900000003</v>
      </c>
      <c r="D1173" s="55">
        <v>1.0000000000000001E-9</v>
      </c>
    </row>
    <row r="1174" spans="1:4" x14ac:dyDescent="0.25">
      <c r="A1174" t="s">
        <v>1581</v>
      </c>
      <c r="B1174">
        <v>-4.3763116848823001E-3</v>
      </c>
      <c r="C1174">
        <v>0.99999999900000003</v>
      </c>
      <c r="D1174" s="55">
        <v>1.0000000000000001E-9</v>
      </c>
    </row>
    <row r="1175" spans="1:4" x14ac:dyDescent="0.25">
      <c r="A1175" t="s">
        <v>1582</v>
      </c>
      <c r="B1175">
        <v>-4.3552478297777296E-3</v>
      </c>
      <c r="C1175">
        <v>0.99999999900000003</v>
      </c>
      <c r="D1175" s="55">
        <v>1.0000000000000001E-9</v>
      </c>
    </row>
    <row r="1176" spans="1:4" x14ac:dyDescent="0.25">
      <c r="A1176" t="s">
        <v>1583</v>
      </c>
      <c r="B1176">
        <v>-4.1517608555324704E-3</v>
      </c>
      <c r="C1176">
        <v>0.99999986274119701</v>
      </c>
      <c r="D1176" s="55">
        <v>1.3725880279039E-7</v>
      </c>
    </row>
    <row r="1177" spans="1:4" x14ac:dyDescent="0.25">
      <c r="A1177" t="s">
        <v>1584</v>
      </c>
      <c r="B1177">
        <v>-4.0373201287628498E-3</v>
      </c>
      <c r="C1177">
        <v>0.99999999900000003</v>
      </c>
      <c r="D1177" s="55">
        <v>1.0000000000000001E-9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9D8F4-E296-4A17-A2FB-92A72DE9057A}">
  <dimension ref="A1:J97"/>
  <sheetViews>
    <sheetView workbookViewId="0">
      <selection activeCell="H22" sqref="H22"/>
    </sheetView>
  </sheetViews>
  <sheetFormatPr defaultColWidth="11.54296875" defaultRowHeight="12.5" x14ac:dyDescent="0.25"/>
  <cols>
    <col min="1" max="1" width="25.26953125" customWidth="1"/>
    <col min="2" max="2" width="3.7265625" customWidth="1"/>
    <col min="3" max="3" width="21.81640625" customWidth="1"/>
    <col min="4" max="4" width="22.1796875" customWidth="1"/>
    <col min="5" max="5" width="14.81640625" customWidth="1"/>
    <col min="6" max="6" width="21" customWidth="1"/>
    <col min="7" max="7" width="13" customWidth="1"/>
  </cols>
  <sheetData>
    <row r="1" spans="1:10" x14ac:dyDescent="0.2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H1" t="s">
        <v>385</v>
      </c>
    </row>
    <row r="2" spans="1:10" x14ac:dyDescent="0.25">
      <c r="A2" t="s">
        <v>46</v>
      </c>
      <c r="B2">
        <v>11</v>
      </c>
      <c r="C2">
        <v>6.6847983612267005E-4</v>
      </c>
      <c r="D2">
        <v>5.6584493061793105E-4</v>
      </c>
      <c r="E2" s="1">
        <f t="shared" ref="E2:E33" si="0">(D2-C2)/AVERAGE(C2:D2)</f>
        <v>-0.16630129811906819</v>
      </c>
      <c r="F2">
        <f t="shared" ref="F2:F33" si="1">AVERAGE(C2:D2)</f>
        <v>6.1716238337030055E-4</v>
      </c>
      <c r="G2" s="2"/>
      <c r="H2" t="s">
        <v>386</v>
      </c>
    </row>
    <row r="3" spans="1:10" x14ac:dyDescent="0.25">
      <c r="A3" t="s">
        <v>47</v>
      </c>
      <c r="B3">
        <v>15</v>
      </c>
      <c r="C3">
        <v>4.6943301730330902E-4</v>
      </c>
      <c r="D3">
        <v>5.4542774028185504E-4</v>
      </c>
      <c r="E3" s="1">
        <f t="shared" si="0"/>
        <v>0.14976384180894645</v>
      </c>
      <c r="F3">
        <f t="shared" si="1"/>
        <v>5.0743037879258206E-4</v>
      </c>
      <c r="G3">
        <f>D2/H17</f>
        <v>10.327522004342599</v>
      </c>
      <c r="H3" t="s">
        <v>397</v>
      </c>
    </row>
    <row r="4" spans="1:10" x14ac:dyDescent="0.25">
      <c r="A4" t="s">
        <v>36</v>
      </c>
      <c r="B4">
        <v>6</v>
      </c>
      <c r="C4">
        <v>5.4693642931837603E-4</v>
      </c>
      <c r="D4">
        <v>4.6945421618024505E-4</v>
      </c>
      <c r="E4" s="1">
        <f t="shared" si="0"/>
        <v>-0.15246541963227092</v>
      </c>
      <c r="F4">
        <f t="shared" si="1"/>
        <v>5.0819532274931048E-4</v>
      </c>
      <c r="H4" t="s">
        <v>387</v>
      </c>
    </row>
    <row r="5" spans="1:10" x14ac:dyDescent="0.25">
      <c r="A5" t="s">
        <v>25</v>
      </c>
      <c r="B5">
        <v>4</v>
      </c>
      <c r="C5">
        <v>4.7837596934586303E-4</v>
      </c>
      <c r="D5">
        <v>4.5348751026366203E-4</v>
      </c>
      <c r="E5" s="1">
        <f t="shared" si="0"/>
        <v>-5.3416534989932027E-2</v>
      </c>
      <c r="F5">
        <f t="shared" si="1"/>
        <v>4.6593173980476253E-4</v>
      </c>
      <c r="I5" t="s">
        <v>388</v>
      </c>
    </row>
    <row r="6" spans="1:10" x14ac:dyDescent="0.25">
      <c r="A6" t="s">
        <v>34</v>
      </c>
      <c r="B6">
        <v>1</v>
      </c>
      <c r="C6">
        <v>4.4254866524180703E-4</v>
      </c>
      <c r="D6">
        <v>4.4254867571871603E-4</v>
      </c>
      <c r="E6" s="1">
        <f t="shared" si="0"/>
        <v>2.3674026606554959E-8</v>
      </c>
      <c r="F6">
        <f t="shared" si="1"/>
        <v>4.4254867048026155E-4</v>
      </c>
      <c r="H6" t="s">
        <v>389</v>
      </c>
    </row>
    <row r="7" spans="1:10" x14ac:dyDescent="0.25">
      <c r="A7" t="s">
        <v>26</v>
      </c>
      <c r="B7">
        <v>7</v>
      </c>
      <c r="C7">
        <v>4.7129923533155606E-4</v>
      </c>
      <c r="D7">
        <v>3.6224334720005901E-4</v>
      </c>
      <c r="E7" s="1">
        <f t="shared" si="0"/>
        <v>-0.26166842682535829</v>
      </c>
      <c r="F7">
        <f t="shared" si="1"/>
        <v>4.167712912658075E-4</v>
      </c>
      <c r="H7" t="s">
        <v>390</v>
      </c>
    </row>
    <row r="8" spans="1:10" x14ac:dyDescent="0.25">
      <c r="A8" t="s">
        <v>23</v>
      </c>
      <c r="B8">
        <v>5</v>
      </c>
      <c r="C8">
        <v>3.7321005806252805E-4</v>
      </c>
      <c r="D8">
        <v>3.5967518305940401E-4</v>
      </c>
      <c r="E8" s="1">
        <f t="shared" si="0"/>
        <v>-3.6935864562927419E-2</v>
      </c>
      <c r="F8">
        <f t="shared" si="1"/>
        <v>3.6644262056096603E-4</v>
      </c>
      <c r="J8" t="s">
        <v>391</v>
      </c>
    </row>
    <row r="9" spans="1:10" x14ac:dyDescent="0.25">
      <c r="A9" t="s">
        <v>84</v>
      </c>
      <c r="B9">
        <v>15</v>
      </c>
      <c r="C9">
        <v>4.2284805113813504E-4</v>
      </c>
      <c r="D9">
        <v>3.3498583567196803E-4</v>
      </c>
      <c r="E9" s="1">
        <f t="shared" si="0"/>
        <v>-0.23187724116164629</v>
      </c>
      <c r="F9">
        <f t="shared" si="1"/>
        <v>3.7891694340505154E-4</v>
      </c>
    </row>
    <row r="10" spans="1:10" x14ac:dyDescent="0.25">
      <c r="A10" t="s">
        <v>49</v>
      </c>
      <c r="B10">
        <v>3</v>
      </c>
      <c r="C10">
        <v>3.4245366268226903E-4</v>
      </c>
      <c r="D10">
        <v>3.2191994743427301E-4</v>
      </c>
      <c r="E10" s="1">
        <f t="shared" si="0"/>
        <v>-6.1813759412852255E-2</v>
      </c>
      <c r="F10">
        <f t="shared" si="1"/>
        <v>3.3218680505827102E-4</v>
      </c>
      <c r="H10" t="s">
        <v>392</v>
      </c>
    </row>
    <row r="11" spans="1:10" x14ac:dyDescent="0.25">
      <c r="A11" t="s">
        <v>85</v>
      </c>
      <c r="B11">
        <v>20</v>
      </c>
      <c r="C11">
        <v>4.2824269505986704E-4</v>
      </c>
      <c r="D11">
        <v>3.1075242654575301E-4</v>
      </c>
      <c r="E11" s="1">
        <f t="shared" si="0"/>
        <v>-0.31797305578646334</v>
      </c>
      <c r="F11">
        <f t="shared" si="1"/>
        <v>3.6949756080281E-4</v>
      </c>
      <c r="G11" t="s">
        <v>132</v>
      </c>
      <c r="H11" t="s">
        <v>393</v>
      </c>
    </row>
    <row r="12" spans="1:10" x14ac:dyDescent="0.25">
      <c r="A12" t="s">
        <v>32</v>
      </c>
      <c r="B12">
        <v>5</v>
      </c>
      <c r="C12">
        <v>2.7856279476728101E-4</v>
      </c>
      <c r="D12">
        <v>3.0318000810943501E-4</v>
      </c>
      <c r="E12" s="1">
        <f t="shared" si="0"/>
        <v>8.4632635661058372E-2</v>
      </c>
      <c r="F12">
        <f t="shared" si="1"/>
        <v>2.9087140143835798E-4</v>
      </c>
      <c r="G12" t="s">
        <v>131</v>
      </c>
      <c r="H12" t="s">
        <v>394</v>
      </c>
    </row>
    <row r="13" spans="1:10" x14ac:dyDescent="0.25">
      <c r="A13" t="s">
        <v>40</v>
      </c>
      <c r="B13">
        <v>19</v>
      </c>
      <c r="C13">
        <v>3.9683563597030301E-4</v>
      </c>
      <c r="D13">
        <v>2.9917445957683902E-4</v>
      </c>
      <c r="E13" s="1">
        <f t="shared" si="0"/>
        <v>-0.28063149376214536</v>
      </c>
      <c r="F13">
        <f t="shared" si="1"/>
        <v>3.4800504777357099E-4</v>
      </c>
      <c r="H13" t="s">
        <v>395</v>
      </c>
    </row>
    <row r="14" spans="1:10" x14ac:dyDescent="0.25">
      <c r="A14" t="s">
        <v>15</v>
      </c>
      <c r="B14">
        <v>10</v>
      </c>
      <c r="C14">
        <v>3.2968890118786003E-4</v>
      </c>
      <c r="D14">
        <v>2.9880517603132403E-4</v>
      </c>
      <c r="E14" s="1">
        <f t="shared" si="0"/>
        <v>-9.8278492275323259E-2</v>
      </c>
      <c r="F14">
        <f t="shared" si="1"/>
        <v>3.1424703860959201E-4</v>
      </c>
    </row>
    <row r="15" spans="1:10" x14ac:dyDescent="0.25">
      <c r="A15" t="s">
        <v>87</v>
      </c>
      <c r="B15">
        <v>20</v>
      </c>
      <c r="C15">
        <v>3.1544879208869403E-4</v>
      </c>
      <c r="D15">
        <v>2.9412813954284104E-4</v>
      </c>
      <c r="E15" s="1">
        <f t="shared" si="0"/>
        <v>-6.9952294581713162E-2</v>
      </c>
      <c r="F15">
        <f t="shared" si="1"/>
        <v>3.0478846581576753E-4</v>
      </c>
      <c r="H15" t="s">
        <v>396</v>
      </c>
    </row>
    <row r="16" spans="1:10" x14ac:dyDescent="0.25">
      <c r="A16" t="s">
        <v>78</v>
      </c>
      <c r="B16">
        <v>11</v>
      </c>
      <c r="C16">
        <v>3.3788485169746802E-4</v>
      </c>
      <c r="D16">
        <v>2.8847387739039002E-4</v>
      </c>
      <c r="E16" s="1">
        <f t="shared" si="0"/>
        <v>-0.15777212645869337</v>
      </c>
      <c r="F16">
        <f t="shared" si="1"/>
        <v>3.1317936454392902E-4</v>
      </c>
    </row>
    <row r="17" spans="1:8" x14ac:dyDescent="0.25">
      <c r="A17" t="s">
        <v>37</v>
      </c>
      <c r="B17">
        <v>8</v>
      </c>
      <c r="C17">
        <v>3.7713663106823204E-4</v>
      </c>
      <c r="D17">
        <v>2.8145556701893301E-4</v>
      </c>
      <c r="E17" s="1">
        <f t="shared" si="0"/>
        <v>-0.29056239757226998</v>
      </c>
      <c r="F17">
        <f t="shared" si="1"/>
        <v>3.2929609904358255E-4</v>
      </c>
      <c r="H17">
        <v>5.4790000000000002E-5</v>
      </c>
    </row>
    <row r="18" spans="1:8" x14ac:dyDescent="0.25">
      <c r="A18" t="s">
        <v>7</v>
      </c>
      <c r="B18">
        <v>12</v>
      </c>
      <c r="C18">
        <v>2.9767944161864505E-4</v>
      </c>
      <c r="D18">
        <v>2.7885504774641403E-4</v>
      </c>
      <c r="E18" s="1">
        <f t="shared" si="0"/>
        <v>-6.5301882955735885E-2</v>
      </c>
      <c r="F18">
        <f t="shared" si="1"/>
        <v>2.8826724468252954E-4</v>
      </c>
    </row>
    <row r="19" spans="1:8" x14ac:dyDescent="0.25">
      <c r="A19" t="s">
        <v>65</v>
      </c>
      <c r="B19">
        <v>20</v>
      </c>
      <c r="C19">
        <v>2.6853989359459701E-4</v>
      </c>
      <c r="D19">
        <v>2.7121802989806302E-4</v>
      </c>
      <c r="E19" s="1">
        <f t="shared" si="0"/>
        <v>9.9234719377025594E-3</v>
      </c>
      <c r="F19">
        <f t="shared" si="1"/>
        <v>2.6987896174633002E-4</v>
      </c>
    </row>
    <row r="20" spans="1:8" x14ac:dyDescent="0.25">
      <c r="A20" t="s">
        <v>74</v>
      </c>
      <c r="B20">
        <v>19</v>
      </c>
      <c r="C20">
        <v>3.3679842535659703E-4</v>
      </c>
      <c r="D20">
        <v>2.7033402259745901E-4</v>
      </c>
      <c r="E20" s="1">
        <f t="shared" si="0"/>
        <v>-0.21894531574819609</v>
      </c>
      <c r="F20">
        <f t="shared" si="1"/>
        <v>3.0356622397702802E-4</v>
      </c>
    </row>
    <row r="21" spans="1:8" x14ac:dyDescent="0.25">
      <c r="A21" t="s">
        <v>18</v>
      </c>
      <c r="B21">
        <v>14</v>
      </c>
      <c r="C21">
        <v>3.0135378537178402E-4</v>
      </c>
      <c r="D21">
        <v>2.6899730701695102E-4</v>
      </c>
      <c r="E21" s="1">
        <f t="shared" si="0"/>
        <v>-0.11346161614004499</v>
      </c>
      <c r="F21">
        <f t="shared" si="1"/>
        <v>2.8517554619436755E-4</v>
      </c>
    </row>
    <row r="22" spans="1:8" x14ac:dyDescent="0.25">
      <c r="A22" t="s">
        <v>24</v>
      </c>
      <c r="B22">
        <v>23</v>
      </c>
      <c r="C22">
        <v>2.9723722473551703E-4</v>
      </c>
      <c r="D22">
        <v>2.67484975972117E-4</v>
      </c>
      <c r="E22" s="1">
        <f t="shared" si="0"/>
        <v>-0.10536950283207749</v>
      </c>
      <c r="F22">
        <f t="shared" si="1"/>
        <v>2.8236110035381702E-4</v>
      </c>
    </row>
    <row r="23" spans="1:8" x14ac:dyDescent="0.25">
      <c r="A23" t="s">
        <v>30</v>
      </c>
      <c r="B23">
        <v>20</v>
      </c>
      <c r="C23">
        <v>2.9269773863663002E-4</v>
      </c>
      <c r="D23">
        <v>2.6469505526650401E-4</v>
      </c>
      <c r="E23" s="1">
        <f t="shared" si="0"/>
        <v>-0.10047737852525028</v>
      </c>
      <c r="F23">
        <f t="shared" si="1"/>
        <v>2.7869639695156704E-4</v>
      </c>
    </row>
    <row r="24" spans="1:8" x14ac:dyDescent="0.25">
      <c r="A24" t="s">
        <v>19</v>
      </c>
      <c r="B24">
        <v>18</v>
      </c>
      <c r="C24">
        <v>2.9279499977271701E-4</v>
      </c>
      <c r="D24">
        <v>2.6100409109505002E-4</v>
      </c>
      <c r="E24" s="1">
        <f t="shared" si="0"/>
        <v>-0.11481025953962005</v>
      </c>
      <c r="F24">
        <f t="shared" si="1"/>
        <v>2.7689954543388354E-4</v>
      </c>
    </row>
    <row r="25" spans="1:8" x14ac:dyDescent="0.25">
      <c r="A25" t="s">
        <v>75</v>
      </c>
      <c r="B25">
        <v>6</v>
      </c>
      <c r="C25">
        <v>2.5984169226068901E-4</v>
      </c>
      <c r="D25">
        <v>2.6002042161797103E-4</v>
      </c>
      <c r="E25" s="1">
        <f t="shared" si="0"/>
        <v>6.8760293358763899E-4</v>
      </c>
      <c r="F25">
        <f t="shared" si="1"/>
        <v>2.5993105693933002E-4</v>
      </c>
    </row>
    <row r="26" spans="1:8" x14ac:dyDescent="0.25">
      <c r="A26" t="s">
        <v>98</v>
      </c>
      <c r="B26">
        <v>20</v>
      </c>
      <c r="C26">
        <v>2.8078578896381103E-4</v>
      </c>
      <c r="D26">
        <v>2.5872001879969703E-4</v>
      </c>
      <c r="E26" s="1">
        <f t="shared" si="0"/>
        <v>-8.1799935595082668E-2</v>
      </c>
      <c r="F26">
        <f t="shared" si="1"/>
        <v>2.6975290388175401E-4</v>
      </c>
    </row>
    <row r="27" spans="1:8" x14ac:dyDescent="0.25">
      <c r="A27" t="s">
        <v>62</v>
      </c>
      <c r="B27">
        <v>14</v>
      </c>
      <c r="C27">
        <v>3.0037148498989402E-4</v>
      </c>
      <c r="D27">
        <v>2.5810518717225102E-4</v>
      </c>
      <c r="E27" s="1">
        <f t="shared" si="0"/>
        <v>-0.15136280501747312</v>
      </c>
      <c r="F27">
        <f t="shared" si="1"/>
        <v>2.7923833608107249E-4</v>
      </c>
    </row>
    <row r="28" spans="1:8" x14ac:dyDescent="0.25">
      <c r="A28" t="s">
        <v>16</v>
      </c>
      <c r="B28">
        <v>12</v>
      </c>
      <c r="C28">
        <v>3.0281605319156803E-4</v>
      </c>
      <c r="D28">
        <v>2.5726843186487102E-4</v>
      </c>
      <c r="E28" s="1">
        <f t="shared" si="0"/>
        <v>-0.16264553845696061</v>
      </c>
      <c r="F28">
        <f t="shared" si="1"/>
        <v>2.800422425282195E-4</v>
      </c>
    </row>
    <row r="29" spans="1:8" x14ac:dyDescent="0.25">
      <c r="A29" t="s">
        <v>28</v>
      </c>
      <c r="B29">
        <v>18</v>
      </c>
      <c r="C29">
        <v>2.2999929020482701E-4</v>
      </c>
      <c r="D29">
        <v>2.5582136821469603E-4</v>
      </c>
      <c r="E29" s="1">
        <f t="shared" si="0"/>
        <v>0.10630292295051295</v>
      </c>
      <c r="F29">
        <f t="shared" si="1"/>
        <v>2.4291032920976152E-4</v>
      </c>
    </row>
    <row r="30" spans="1:8" x14ac:dyDescent="0.25">
      <c r="A30" t="s">
        <v>64</v>
      </c>
      <c r="B30">
        <v>20</v>
      </c>
      <c r="C30">
        <v>2.1283412180194902E-4</v>
      </c>
      <c r="D30">
        <v>2.4915627764819404E-4</v>
      </c>
      <c r="E30" s="1">
        <f t="shared" si="0"/>
        <v>0.15724203745132076</v>
      </c>
      <c r="F30">
        <f t="shared" si="1"/>
        <v>2.3099519972507153E-4</v>
      </c>
    </row>
    <row r="31" spans="1:8" x14ac:dyDescent="0.25">
      <c r="A31" t="s">
        <v>6</v>
      </c>
      <c r="B31">
        <v>20</v>
      </c>
      <c r="C31">
        <v>2.3054358704240201E-4</v>
      </c>
      <c r="D31">
        <v>2.4658343274101802E-4</v>
      </c>
      <c r="E31" s="1">
        <f t="shared" si="0"/>
        <v>6.7235117834646627E-2</v>
      </c>
      <c r="F31">
        <f t="shared" si="1"/>
        <v>2.3856350989171003E-4</v>
      </c>
    </row>
    <row r="32" spans="1:8" x14ac:dyDescent="0.25">
      <c r="A32" t="s">
        <v>27</v>
      </c>
      <c r="B32">
        <v>9</v>
      </c>
      <c r="C32">
        <v>3.1818325621934401E-4</v>
      </c>
      <c r="D32">
        <v>2.4641923429980802E-4</v>
      </c>
      <c r="E32" s="1">
        <f t="shared" si="0"/>
        <v>-0.25421078767665012</v>
      </c>
      <c r="F32">
        <f t="shared" si="1"/>
        <v>2.8230124525957599E-4</v>
      </c>
    </row>
    <row r="33" spans="1:6" x14ac:dyDescent="0.25">
      <c r="A33" t="s">
        <v>68</v>
      </c>
      <c r="B33">
        <v>12</v>
      </c>
      <c r="C33">
        <v>3.0829811900589605E-4</v>
      </c>
      <c r="D33">
        <v>2.4639818547516902E-4</v>
      </c>
      <c r="E33" s="1">
        <f t="shared" si="0"/>
        <v>-0.22318495014541792</v>
      </c>
      <c r="F33">
        <f t="shared" si="1"/>
        <v>2.7734815224053253E-4</v>
      </c>
    </row>
    <row r="34" spans="1:6" x14ac:dyDescent="0.25">
      <c r="A34" t="s">
        <v>20</v>
      </c>
      <c r="B34">
        <v>13</v>
      </c>
      <c r="C34">
        <v>3.3815376872970402E-4</v>
      </c>
      <c r="D34">
        <v>2.4639731659608402E-4</v>
      </c>
      <c r="E34" s="1">
        <f t="shared" ref="E34:E65" si="2">(D34-C34)/AVERAGE(C34:D34)</f>
        <v>-0.31393818072369617</v>
      </c>
      <c r="F34">
        <f t="shared" ref="F34:F65" si="3">AVERAGE(C34:D34)</f>
        <v>2.9227554266289405E-4</v>
      </c>
    </row>
    <row r="35" spans="1:6" x14ac:dyDescent="0.25">
      <c r="A35" t="s">
        <v>95</v>
      </c>
      <c r="B35">
        <v>13</v>
      </c>
      <c r="C35">
        <v>4.6215726245713105E-4</v>
      </c>
      <c r="D35">
        <v>2.44315230986484E-4</v>
      </c>
      <c r="E35" s="1">
        <f t="shared" si="2"/>
        <v>-0.61670350506868943</v>
      </c>
      <c r="F35">
        <f t="shared" si="3"/>
        <v>3.5323624672180753E-4</v>
      </c>
    </row>
    <row r="36" spans="1:6" x14ac:dyDescent="0.25">
      <c r="A36" t="s">
        <v>38</v>
      </c>
      <c r="B36">
        <v>19</v>
      </c>
      <c r="C36">
        <v>3.6516082474226803E-4</v>
      </c>
      <c r="D36">
        <v>2.4299759264419102E-4</v>
      </c>
      <c r="E36" s="1">
        <f t="shared" si="2"/>
        <v>-0.40174805973440114</v>
      </c>
      <c r="F36">
        <f t="shared" si="3"/>
        <v>3.0407920869322954E-4</v>
      </c>
    </row>
    <row r="37" spans="1:6" x14ac:dyDescent="0.25">
      <c r="A37" t="s">
        <v>22</v>
      </c>
      <c r="B37">
        <v>22</v>
      </c>
      <c r="C37">
        <v>3.9919525210510304E-4</v>
      </c>
      <c r="D37">
        <v>2.4136981840316502E-4</v>
      </c>
      <c r="E37" s="1">
        <f t="shared" si="2"/>
        <v>-0.49276940304193778</v>
      </c>
      <c r="F37">
        <f t="shared" si="3"/>
        <v>3.2028253525413406E-4</v>
      </c>
    </row>
    <row r="38" spans="1:6" x14ac:dyDescent="0.25">
      <c r="A38" t="s">
        <v>89</v>
      </c>
      <c r="B38">
        <v>10</v>
      </c>
      <c r="C38">
        <v>4.4245764432536503E-4</v>
      </c>
      <c r="D38">
        <v>2.3969233264955803E-4</v>
      </c>
      <c r="E38" s="1">
        <f t="shared" si="2"/>
        <v>-0.59448894970280419</v>
      </c>
      <c r="F38">
        <f t="shared" si="3"/>
        <v>3.410749884874615E-4</v>
      </c>
    </row>
    <row r="39" spans="1:6" x14ac:dyDescent="0.25">
      <c r="A39" t="s">
        <v>9</v>
      </c>
      <c r="B39">
        <v>20</v>
      </c>
      <c r="C39">
        <v>2.9959988387203801E-4</v>
      </c>
      <c r="D39">
        <v>2.3618024718666201E-4</v>
      </c>
      <c r="E39" s="1">
        <f t="shared" si="2"/>
        <v>-0.23673754590361151</v>
      </c>
      <c r="F39">
        <f t="shared" si="3"/>
        <v>2.6789006552935002E-4</v>
      </c>
    </row>
    <row r="40" spans="1:6" x14ac:dyDescent="0.25">
      <c r="A40" t="s">
        <v>72</v>
      </c>
      <c r="B40">
        <v>5</v>
      </c>
      <c r="C40">
        <v>2.2416064344460602E-4</v>
      </c>
      <c r="D40">
        <v>2.3551848089017901E-4</v>
      </c>
      <c r="E40" s="1">
        <f t="shared" si="2"/>
        <v>4.9416372614306758E-2</v>
      </c>
      <c r="F40">
        <f t="shared" si="3"/>
        <v>2.2983956216739252E-4</v>
      </c>
    </row>
    <row r="41" spans="1:6" x14ac:dyDescent="0.25">
      <c r="A41" t="s">
        <v>66</v>
      </c>
      <c r="B41">
        <v>10</v>
      </c>
      <c r="C41">
        <v>2.08160471677982E-4</v>
      </c>
      <c r="D41">
        <v>2.3506727417863402E-4</v>
      </c>
      <c r="E41" s="1">
        <f t="shared" si="2"/>
        <v>0.12141298802785852</v>
      </c>
      <c r="F41">
        <f t="shared" si="3"/>
        <v>2.2161387292830801E-4</v>
      </c>
    </row>
    <row r="42" spans="1:6" x14ac:dyDescent="0.25">
      <c r="A42" t="s">
        <v>17</v>
      </c>
      <c r="B42">
        <v>20</v>
      </c>
      <c r="C42">
        <v>2.6751952732376503E-4</v>
      </c>
      <c r="D42">
        <v>2.3159010277538802E-4</v>
      </c>
      <c r="E42" s="1">
        <f t="shared" si="2"/>
        <v>-0.14397407856562203</v>
      </c>
      <c r="F42">
        <f t="shared" si="3"/>
        <v>2.4955481504957653E-4</v>
      </c>
    </row>
    <row r="43" spans="1:6" x14ac:dyDescent="0.25">
      <c r="A43" t="s">
        <v>63</v>
      </c>
      <c r="B43">
        <v>8</v>
      </c>
      <c r="C43">
        <v>2.3485974874198703E-4</v>
      </c>
      <c r="D43">
        <v>2.2298545529744301E-4</v>
      </c>
      <c r="E43" s="1">
        <f t="shared" si="2"/>
        <v>-5.1870341066284888E-2</v>
      </c>
      <c r="F43">
        <f t="shared" si="3"/>
        <v>2.2892260201971501E-4</v>
      </c>
    </row>
    <row r="44" spans="1:6" x14ac:dyDescent="0.25">
      <c r="A44" t="s">
        <v>71</v>
      </c>
      <c r="B44">
        <v>12</v>
      </c>
      <c r="C44">
        <v>3.5255224301822903E-4</v>
      </c>
      <c r="D44">
        <v>2.2278788500763302E-4</v>
      </c>
      <c r="E44" s="1">
        <f t="shared" si="2"/>
        <v>-0.45108745832087338</v>
      </c>
      <c r="F44">
        <f t="shared" si="3"/>
        <v>2.8767006401293104E-4</v>
      </c>
    </row>
    <row r="45" spans="1:6" x14ac:dyDescent="0.25">
      <c r="A45" t="s">
        <v>29</v>
      </c>
      <c r="B45">
        <v>19</v>
      </c>
      <c r="C45">
        <v>1.8581201281866002E-4</v>
      </c>
      <c r="D45">
        <v>2.1812590848428702E-4</v>
      </c>
      <c r="E45" s="1">
        <f t="shared" si="2"/>
        <v>0.1599943652796692</v>
      </c>
      <c r="F45">
        <f t="shared" si="3"/>
        <v>2.0196896065147353E-4</v>
      </c>
    </row>
    <row r="46" spans="1:6" x14ac:dyDescent="0.25">
      <c r="A46" t="s">
        <v>39</v>
      </c>
      <c r="B46">
        <v>6</v>
      </c>
      <c r="C46">
        <v>2.4302732253015402E-4</v>
      </c>
      <c r="D46">
        <v>2.1667661817512202E-4</v>
      </c>
      <c r="E46" s="1">
        <f t="shared" si="2"/>
        <v>-0.1146420642581608</v>
      </c>
      <c r="F46">
        <f t="shared" si="3"/>
        <v>2.2985197035263802E-4</v>
      </c>
    </row>
    <row r="47" spans="1:6" x14ac:dyDescent="0.25">
      <c r="A47" t="s">
        <v>10</v>
      </c>
      <c r="B47">
        <v>18</v>
      </c>
      <c r="C47">
        <v>1.9565987147414102E-4</v>
      </c>
      <c r="D47">
        <v>2.1494795725724702E-4</v>
      </c>
      <c r="E47" s="1">
        <f t="shared" si="2"/>
        <v>9.3948943168952095E-2</v>
      </c>
      <c r="F47">
        <f t="shared" si="3"/>
        <v>2.0530391436569402E-4</v>
      </c>
    </row>
    <row r="48" spans="1:6" x14ac:dyDescent="0.25">
      <c r="A48" t="s">
        <v>42</v>
      </c>
      <c r="B48">
        <v>18</v>
      </c>
      <c r="C48">
        <v>2.6717889520555901E-4</v>
      </c>
      <c r="D48">
        <v>2.1020338787021501E-4</v>
      </c>
      <c r="E48" s="1">
        <f t="shared" si="2"/>
        <v>-0.23869971448563532</v>
      </c>
      <c r="F48">
        <f t="shared" si="3"/>
        <v>2.3869114153788701E-4</v>
      </c>
    </row>
    <row r="49" spans="1:7" x14ac:dyDescent="0.25">
      <c r="A49" t="s">
        <v>48</v>
      </c>
      <c r="B49">
        <v>14</v>
      </c>
      <c r="C49">
        <v>2.1820677551312101E-4</v>
      </c>
      <c r="D49">
        <v>2.1013726085636201E-4</v>
      </c>
      <c r="E49" s="1">
        <f t="shared" si="2"/>
        <v>-3.7677726180823316E-2</v>
      </c>
      <c r="F49">
        <f t="shared" si="3"/>
        <v>2.1417201818474152E-4</v>
      </c>
    </row>
    <row r="50" spans="1:7" x14ac:dyDescent="0.25">
      <c r="A50" t="s">
        <v>69</v>
      </c>
      <c r="B50">
        <v>6</v>
      </c>
      <c r="C50">
        <v>2.2472688636522001E-4</v>
      </c>
      <c r="D50">
        <v>2.0925543246862801E-4</v>
      </c>
      <c r="E50" s="1">
        <f t="shared" si="2"/>
        <v>-7.1299927324989992E-2</v>
      </c>
      <c r="F50">
        <f t="shared" si="3"/>
        <v>2.1699115941692401E-4</v>
      </c>
    </row>
    <row r="51" spans="1:7" x14ac:dyDescent="0.25">
      <c r="A51" t="s">
        <v>76</v>
      </c>
      <c r="B51">
        <v>3</v>
      </c>
      <c r="C51">
        <v>2.0683837863035403E-4</v>
      </c>
      <c r="D51">
        <v>2.0417313396994003E-4</v>
      </c>
      <c r="E51" s="1">
        <f t="shared" si="2"/>
        <v>-1.2969197108626656E-2</v>
      </c>
      <c r="F51">
        <f t="shared" si="3"/>
        <v>2.0550575630014703E-4</v>
      </c>
    </row>
    <row r="52" spans="1:7" x14ac:dyDescent="0.25">
      <c r="A52" t="s">
        <v>60</v>
      </c>
      <c r="B52">
        <v>6</v>
      </c>
      <c r="C52">
        <v>2.3578932467013903E-4</v>
      </c>
      <c r="D52">
        <v>2.0289573313490302E-4</v>
      </c>
      <c r="E52" s="1">
        <f t="shared" si="2"/>
        <v>-0.1499644948009804</v>
      </c>
      <c r="F52">
        <f t="shared" si="3"/>
        <v>2.1934252890252104E-4</v>
      </c>
    </row>
    <row r="53" spans="1:7" x14ac:dyDescent="0.25">
      <c r="A53" t="s">
        <v>51</v>
      </c>
      <c r="B53">
        <v>18</v>
      </c>
      <c r="C53">
        <v>3.0834516256259003E-4</v>
      </c>
      <c r="D53">
        <v>2.0120821901365002E-4</v>
      </c>
      <c r="E53" s="1">
        <f t="shared" si="2"/>
        <v>-0.42051312942924723</v>
      </c>
      <c r="F53">
        <f t="shared" si="3"/>
        <v>2.5477669078812003E-4</v>
      </c>
    </row>
    <row r="54" spans="1:7" x14ac:dyDescent="0.25">
      <c r="A54" t="s">
        <v>57</v>
      </c>
      <c r="B54">
        <v>16</v>
      </c>
      <c r="C54">
        <v>2.7383966690001802E-4</v>
      </c>
      <c r="D54">
        <v>1.9931051020301502E-4</v>
      </c>
      <c r="E54" s="1">
        <f t="shared" si="2"/>
        <v>-0.31503383197835533</v>
      </c>
      <c r="F54">
        <f t="shared" si="3"/>
        <v>2.3657508855151653E-4</v>
      </c>
    </row>
    <row r="55" spans="1:7" x14ac:dyDescent="0.25">
      <c r="A55" t="s">
        <v>8</v>
      </c>
      <c r="B55">
        <v>20</v>
      </c>
      <c r="C55">
        <v>1.88658666902561E-4</v>
      </c>
      <c r="D55">
        <v>1.9881548940687302E-4</v>
      </c>
      <c r="E55" s="1">
        <f t="shared" si="2"/>
        <v>5.2425806154673467E-2</v>
      </c>
      <c r="F55">
        <f t="shared" si="3"/>
        <v>1.93737078154717E-4</v>
      </c>
    </row>
    <row r="56" spans="1:7" x14ac:dyDescent="0.25">
      <c r="A56" t="s">
        <v>77</v>
      </c>
      <c r="B56">
        <v>10</v>
      </c>
      <c r="C56">
        <v>1.6541099176572101E-4</v>
      </c>
      <c r="D56">
        <v>1.9765499867189102E-4</v>
      </c>
      <c r="E56" s="1">
        <f t="shared" si="2"/>
        <v>0.17762064062957561</v>
      </c>
      <c r="F56">
        <f t="shared" si="3"/>
        <v>1.81532995218806E-4</v>
      </c>
    </row>
    <row r="57" spans="1:7" x14ac:dyDescent="0.25">
      <c r="A57" t="s">
        <v>70</v>
      </c>
      <c r="B57">
        <v>3</v>
      </c>
      <c r="C57">
        <v>1.65170125722602E-4</v>
      </c>
      <c r="D57">
        <v>1.9556550915632401E-4</v>
      </c>
      <c r="E57" s="1">
        <f t="shared" si="2"/>
        <v>0.16851888471691265</v>
      </c>
      <c r="F57">
        <f t="shared" si="3"/>
        <v>1.80367817439463E-4</v>
      </c>
    </row>
    <row r="58" spans="1:7" x14ac:dyDescent="0.25">
      <c r="A58" t="s">
        <v>33</v>
      </c>
      <c r="B58">
        <v>10</v>
      </c>
      <c r="C58">
        <v>2.8829051573944103E-4</v>
      </c>
      <c r="D58">
        <v>1.9529316294254002E-4</v>
      </c>
      <c r="E58" s="1">
        <f t="shared" si="2"/>
        <v>-0.38461741740485339</v>
      </c>
      <c r="F58">
        <f t="shared" si="3"/>
        <v>2.4179183934099053E-4</v>
      </c>
    </row>
    <row r="59" spans="1:7" x14ac:dyDescent="0.25">
      <c r="A59" t="s">
        <v>59</v>
      </c>
      <c r="B59">
        <v>6</v>
      </c>
      <c r="C59">
        <v>1.8454211107829302E-4</v>
      </c>
      <c r="D59">
        <v>1.9501539168389603E-4</v>
      </c>
      <c r="E59" s="1">
        <f t="shared" si="2"/>
        <v>5.5186792669805404E-2</v>
      </c>
      <c r="F59">
        <f t="shared" si="3"/>
        <v>1.8977875138109454E-4</v>
      </c>
    </row>
    <row r="60" spans="1:7" x14ac:dyDescent="0.25">
      <c r="A60" t="s">
        <v>61</v>
      </c>
      <c r="B60">
        <v>20</v>
      </c>
      <c r="C60">
        <v>1.7518214321266202E-4</v>
      </c>
      <c r="D60">
        <v>1.9367534923847801E-4</v>
      </c>
      <c r="E60" s="1">
        <f t="shared" si="2"/>
        <v>0.10027290432911926</v>
      </c>
      <c r="F60">
        <f t="shared" si="3"/>
        <v>1.8442874622557001E-4</v>
      </c>
    </row>
    <row r="61" spans="1:7" x14ac:dyDescent="0.25">
      <c r="A61" t="s">
        <v>67</v>
      </c>
      <c r="B61">
        <v>15</v>
      </c>
      <c r="C61">
        <v>2.3410451676155402E-4</v>
      </c>
      <c r="D61">
        <v>1.8529395930442602E-4</v>
      </c>
      <c r="E61" s="1">
        <f t="shared" si="2"/>
        <v>-0.23276459139755717</v>
      </c>
      <c r="F61">
        <f t="shared" si="3"/>
        <v>2.0969923803299001E-4</v>
      </c>
    </row>
    <row r="62" spans="1:7" x14ac:dyDescent="0.25">
      <c r="A62" t="s">
        <v>97</v>
      </c>
      <c r="B62">
        <v>8</v>
      </c>
      <c r="C62">
        <v>3.1058303290557704E-4</v>
      </c>
      <c r="D62">
        <v>1.7887161332201502E-4</v>
      </c>
      <c r="E62" s="1">
        <f t="shared" si="2"/>
        <v>-0.5381966259742782</v>
      </c>
      <c r="F62">
        <f t="shared" si="3"/>
        <v>2.4472732311379606E-4</v>
      </c>
    </row>
    <row r="63" spans="1:7" x14ac:dyDescent="0.25">
      <c r="A63" t="s">
        <v>56</v>
      </c>
      <c r="B63">
        <v>5</v>
      </c>
      <c r="C63">
        <v>1.8413153717764102E-4</v>
      </c>
      <c r="D63">
        <v>1.7776798337478702E-4</v>
      </c>
      <c r="E63" s="1">
        <f t="shared" si="2"/>
        <v>-3.5167517177918578E-2</v>
      </c>
      <c r="F63">
        <f t="shared" si="3"/>
        <v>1.8094976027621402E-4</v>
      </c>
      <c r="G63" t="s">
        <v>131</v>
      </c>
    </row>
    <row r="64" spans="1:7" x14ac:dyDescent="0.25">
      <c r="A64" t="s">
        <v>86</v>
      </c>
      <c r="B64">
        <v>1</v>
      </c>
      <c r="C64">
        <v>1.7743734372121202E-4</v>
      </c>
      <c r="D64">
        <v>1.7743734372121202E-4</v>
      </c>
      <c r="E64" s="1">
        <f t="shared" si="2"/>
        <v>0</v>
      </c>
      <c r="F64">
        <f t="shared" si="3"/>
        <v>1.7743734372121202E-4</v>
      </c>
    </row>
    <row r="65" spans="1:6" x14ac:dyDescent="0.25">
      <c r="A65" t="s">
        <v>43</v>
      </c>
      <c r="B65">
        <v>7</v>
      </c>
      <c r="C65">
        <v>2.1027855509909402E-4</v>
      </c>
      <c r="D65">
        <v>1.73813448613713E-4</v>
      </c>
      <c r="E65" s="1">
        <f t="shared" si="2"/>
        <v>-0.18987693642613127</v>
      </c>
      <c r="F65">
        <f t="shared" si="3"/>
        <v>1.9204600185640351E-4</v>
      </c>
    </row>
    <row r="66" spans="1:6" x14ac:dyDescent="0.25">
      <c r="A66" t="s">
        <v>12</v>
      </c>
      <c r="B66">
        <v>4</v>
      </c>
      <c r="C66">
        <v>1.7019816207937302E-4</v>
      </c>
      <c r="D66">
        <v>1.7118819541420802E-4</v>
      </c>
      <c r="E66" s="1">
        <f t="shared" ref="E66:E94" si="4">(D66-C66)/AVERAGE(C66:D66)</f>
        <v>5.8000755630875991E-3</v>
      </c>
      <c r="F66">
        <f t="shared" ref="F66:F94" si="5">AVERAGE(C66:D66)</f>
        <v>1.7069317874679051E-4</v>
      </c>
    </row>
    <row r="67" spans="1:6" x14ac:dyDescent="0.25">
      <c r="A67" t="s">
        <v>13</v>
      </c>
      <c r="B67">
        <v>2</v>
      </c>
      <c r="C67">
        <v>1.49641846166759E-4</v>
      </c>
      <c r="D67">
        <v>1.66226846848737E-4</v>
      </c>
      <c r="E67" s="1">
        <f t="shared" si="4"/>
        <v>0.10501199421599131</v>
      </c>
      <c r="F67">
        <f t="shared" si="5"/>
        <v>1.5793434650774799E-4</v>
      </c>
    </row>
    <row r="68" spans="1:6" x14ac:dyDescent="0.25">
      <c r="A68" t="s">
        <v>50</v>
      </c>
      <c r="B68">
        <v>7</v>
      </c>
      <c r="C68">
        <v>1.9358591619742202E-4</v>
      </c>
      <c r="D68">
        <v>1.6581089562593801E-4</v>
      </c>
      <c r="E68" s="1">
        <f t="shared" si="4"/>
        <v>-0.15456464641725956</v>
      </c>
      <c r="F68">
        <f t="shared" si="5"/>
        <v>1.7969840591168003E-4</v>
      </c>
    </row>
    <row r="69" spans="1:6" x14ac:dyDescent="0.25">
      <c r="A69" t="s">
        <v>45</v>
      </c>
      <c r="B69">
        <v>18</v>
      </c>
      <c r="C69">
        <v>2.6523798969409603E-4</v>
      </c>
      <c r="D69">
        <v>1.6093864152849101E-4</v>
      </c>
      <c r="E69" s="1">
        <f t="shared" si="4"/>
        <v>-0.48946535555644155</v>
      </c>
      <c r="F69">
        <f t="shared" si="5"/>
        <v>2.1308831561129351E-4</v>
      </c>
    </row>
    <row r="70" spans="1:6" x14ac:dyDescent="0.25">
      <c r="A70" t="s">
        <v>52</v>
      </c>
      <c r="B70">
        <v>9</v>
      </c>
      <c r="C70">
        <v>2.0395607115775201E-4</v>
      </c>
      <c r="D70">
        <v>1.5727683015052602E-4</v>
      </c>
      <c r="E70" s="1">
        <f t="shared" si="4"/>
        <v>-0.25844401680006268</v>
      </c>
      <c r="F70">
        <f t="shared" si="5"/>
        <v>1.8061645065413901E-4</v>
      </c>
    </row>
    <row r="71" spans="1:6" x14ac:dyDescent="0.25">
      <c r="A71" t="s">
        <v>11</v>
      </c>
      <c r="B71">
        <v>19</v>
      </c>
      <c r="C71">
        <v>3.3113010713479502E-4</v>
      </c>
      <c r="D71">
        <v>1.53789185810283E-4</v>
      </c>
      <c r="E71" s="1">
        <f t="shared" si="4"/>
        <v>-0.73142448198940879</v>
      </c>
      <c r="F71">
        <f t="shared" si="5"/>
        <v>2.4245964647253901E-4</v>
      </c>
    </row>
    <row r="72" spans="1:6" x14ac:dyDescent="0.25">
      <c r="A72" t="s">
        <v>96</v>
      </c>
      <c r="B72">
        <v>9</v>
      </c>
      <c r="C72">
        <v>2.94638529365308E-4</v>
      </c>
      <c r="D72">
        <v>1.51783697399351E-4</v>
      </c>
      <c r="E72" s="1">
        <f t="shared" si="4"/>
        <v>-0.63999874289980618</v>
      </c>
      <c r="F72">
        <f t="shared" si="5"/>
        <v>2.232111133823295E-4</v>
      </c>
    </row>
    <row r="73" spans="1:6" x14ac:dyDescent="0.25">
      <c r="A73" t="s">
        <v>21</v>
      </c>
      <c r="B73">
        <v>16</v>
      </c>
      <c r="C73">
        <v>3.2933122125312501E-4</v>
      </c>
      <c r="D73">
        <v>1.50744775464244E-4</v>
      </c>
      <c r="E73" s="1">
        <f t="shared" si="4"/>
        <v>-0.74399239707882614</v>
      </c>
      <c r="F73">
        <f t="shared" si="5"/>
        <v>2.4003799835868451E-4</v>
      </c>
    </row>
    <row r="74" spans="1:6" x14ac:dyDescent="0.25">
      <c r="A74" t="s">
        <v>58</v>
      </c>
      <c r="B74">
        <v>3</v>
      </c>
      <c r="C74">
        <v>1.5182202986081101E-4</v>
      </c>
      <c r="D74">
        <v>1.4962620480382302E-4</v>
      </c>
      <c r="E74" s="1">
        <f t="shared" si="4"/>
        <v>-1.4568505000076531E-2</v>
      </c>
      <c r="F74">
        <f t="shared" si="5"/>
        <v>1.5072411733231701E-4</v>
      </c>
    </row>
    <row r="75" spans="1:6" x14ac:dyDescent="0.25">
      <c r="A75" t="s">
        <v>44</v>
      </c>
      <c r="B75">
        <v>8</v>
      </c>
      <c r="C75">
        <v>1.39272882230982E-4</v>
      </c>
      <c r="D75">
        <v>1.45337490883165E-4</v>
      </c>
      <c r="E75" s="1">
        <f t="shared" si="4"/>
        <v>4.2616919304980544E-2</v>
      </c>
      <c r="F75">
        <f t="shared" si="5"/>
        <v>1.4230518655707351E-4</v>
      </c>
    </row>
    <row r="76" spans="1:6" x14ac:dyDescent="0.25">
      <c r="A76" t="s">
        <v>73</v>
      </c>
      <c r="B76">
        <v>8</v>
      </c>
      <c r="C76">
        <v>1.3991467739374401E-4</v>
      </c>
      <c r="D76">
        <v>1.4446317230115501E-4</v>
      </c>
      <c r="E76" s="1">
        <f t="shared" si="4"/>
        <v>3.1989094173761813E-2</v>
      </c>
      <c r="F76">
        <f t="shared" si="5"/>
        <v>1.4218892484744951E-4</v>
      </c>
    </row>
    <row r="77" spans="1:6" x14ac:dyDescent="0.25">
      <c r="A77" t="s">
        <v>94</v>
      </c>
      <c r="B77">
        <v>28</v>
      </c>
      <c r="C77">
        <v>2.3927515243902403E-4</v>
      </c>
      <c r="D77">
        <v>1.4197625160462102E-4</v>
      </c>
      <c r="E77" s="1">
        <f t="shared" si="4"/>
        <v>-0.51041858365596671</v>
      </c>
      <c r="F77">
        <f t="shared" si="5"/>
        <v>1.9062570202182252E-4</v>
      </c>
    </row>
    <row r="78" spans="1:6" x14ac:dyDescent="0.25">
      <c r="A78" t="s">
        <v>31</v>
      </c>
      <c r="B78">
        <v>2</v>
      </c>
      <c r="C78">
        <v>1.4418382062425901E-4</v>
      </c>
      <c r="D78">
        <v>1.4107479915711802E-4</v>
      </c>
      <c r="E78" s="1">
        <f t="shared" si="4"/>
        <v>-2.1797914254256447E-2</v>
      </c>
      <c r="F78">
        <f t="shared" si="5"/>
        <v>1.4262930989068852E-4</v>
      </c>
    </row>
    <row r="79" spans="1:6" x14ac:dyDescent="0.25">
      <c r="A79" t="s">
        <v>41</v>
      </c>
      <c r="B79">
        <v>1</v>
      </c>
      <c r="C79">
        <v>1.28926032673154E-4</v>
      </c>
      <c r="D79">
        <v>1.28926032673154E-4</v>
      </c>
      <c r="E79" s="1">
        <f t="shared" si="4"/>
        <v>0</v>
      </c>
      <c r="F79">
        <f t="shared" si="5"/>
        <v>1.28926032673154E-4</v>
      </c>
    </row>
    <row r="80" spans="1:6" x14ac:dyDescent="0.25">
      <c r="A80" t="s">
        <v>88</v>
      </c>
      <c r="B80">
        <v>58</v>
      </c>
      <c r="C80">
        <v>3.0552399911913702E-4</v>
      </c>
      <c r="D80">
        <v>1.2771436247522601E-4</v>
      </c>
      <c r="E80" s="1">
        <f t="shared" si="4"/>
        <v>-0.82083976123237434</v>
      </c>
      <c r="F80">
        <f t="shared" si="5"/>
        <v>2.1661918079718151E-4</v>
      </c>
    </row>
    <row r="81" spans="1:7" x14ac:dyDescent="0.25">
      <c r="A81" t="s">
        <v>35</v>
      </c>
      <c r="B81">
        <v>9</v>
      </c>
      <c r="C81">
        <v>1.3617645387047501E-4</v>
      </c>
      <c r="D81">
        <v>1.26251651923692E-4</v>
      </c>
      <c r="E81" s="1">
        <f t="shared" si="4"/>
        <v>-7.5638254650722755E-2</v>
      </c>
      <c r="F81">
        <f t="shared" si="5"/>
        <v>1.3121405289708352E-4</v>
      </c>
    </row>
    <row r="82" spans="1:7" x14ac:dyDescent="0.25">
      <c r="A82" t="s">
        <v>14</v>
      </c>
      <c r="B82">
        <v>2</v>
      </c>
      <c r="C82">
        <v>1.24729596982494E-4</v>
      </c>
      <c r="D82">
        <v>1.2030645729982401E-4</v>
      </c>
      <c r="E82" s="1">
        <f t="shared" si="4"/>
        <v>-3.6101949940590197E-2</v>
      </c>
      <c r="F82">
        <f t="shared" si="5"/>
        <v>1.2251802714115901E-4</v>
      </c>
    </row>
    <row r="83" spans="1:7" x14ac:dyDescent="0.25">
      <c r="A83" t="s">
        <v>92</v>
      </c>
      <c r="B83">
        <v>12</v>
      </c>
      <c r="C83">
        <v>1.4932638734762002E-4</v>
      </c>
      <c r="D83">
        <v>1.19619943610104E-4</v>
      </c>
      <c r="E83" s="1">
        <f t="shared" si="4"/>
        <v>-0.22090982711480533</v>
      </c>
      <c r="F83">
        <f t="shared" si="5"/>
        <v>1.34473165478862E-4</v>
      </c>
    </row>
    <row r="84" spans="1:7" x14ac:dyDescent="0.25">
      <c r="A84" t="s">
        <v>90</v>
      </c>
      <c r="B84">
        <v>28</v>
      </c>
      <c r="C84">
        <v>1.5350779160158701E-4</v>
      </c>
      <c r="D84">
        <v>1.15715875837059E-4</v>
      </c>
      <c r="E84" s="1">
        <f t="shared" si="4"/>
        <v>-0.28074735125685407</v>
      </c>
      <c r="F84">
        <f t="shared" si="5"/>
        <v>1.3461183371932299E-4</v>
      </c>
    </row>
    <row r="85" spans="1:7" x14ac:dyDescent="0.25">
      <c r="A85" t="s">
        <v>91</v>
      </c>
      <c r="B85">
        <v>18</v>
      </c>
      <c r="C85">
        <v>1.03360971668811E-4</v>
      </c>
      <c r="D85" s="2">
        <v>9.8452514667587003E-5</v>
      </c>
      <c r="E85" s="1">
        <f t="shared" si="4"/>
        <v>-4.8643498413601688E-2</v>
      </c>
      <c r="F85">
        <f t="shared" si="5"/>
        <v>1.00906743168199E-4</v>
      </c>
      <c r="G85" t="s">
        <v>131</v>
      </c>
    </row>
    <row r="86" spans="1:7" x14ac:dyDescent="0.25">
      <c r="A86" t="s">
        <v>54</v>
      </c>
      <c r="B86">
        <v>21</v>
      </c>
      <c r="C86">
        <v>1.1834510936133E-4</v>
      </c>
      <c r="D86" s="2">
        <v>9.4679693788276496E-5</v>
      </c>
      <c r="E86" s="1">
        <f t="shared" si="4"/>
        <v>-0.22218460219802083</v>
      </c>
      <c r="F86">
        <f t="shared" si="5"/>
        <v>1.0651240157480325E-4</v>
      </c>
    </row>
    <row r="87" spans="1:7" x14ac:dyDescent="0.25">
      <c r="A87" t="s">
        <v>93</v>
      </c>
      <c r="B87">
        <v>7</v>
      </c>
      <c r="C87">
        <v>1.1229947291536701E-4</v>
      </c>
      <c r="D87" s="2">
        <v>9.3662247242843304E-5</v>
      </c>
      <c r="E87" s="1">
        <f t="shared" si="4"/>
        <v>-0.18097756862981579</v>
      </c>
      <c r="F87">
        <f t="shared" si="5"/>
        <v>1.0298086007910515E-4</v>
      </c>
    </row>
    <row r="88" spans="1:7" x14ac:dyDescent="0.25">
      <c r="A88" t="s">
        <v>55</v>
      </c>
      <c r="B88">
        <v>5</v>
      </c>
      <c r="C88">
        <v>1.0908592217546601E-4</v>
      </c>
      <c r="D88" s="2">
        <v>9.0758009623283697E-5</v>
      </c>
      <c r="E88" s="1">
        <f t="shared" si="4"/>
        <v>-0.18342225743075558</v>
      </c>
      <c r="F88">
        <f t="shared" si="5"/>
        <v>9.9921965899374854E-5</v>
      </c>
    </row>
    <row r="89" spans="1:7" x14ac:dyDescent="0.25">
      <c r="A89" t="s">
        <v>80</v>
      </c>
      <c r="B89">
        <v>15</v>
      </c>
      <c r="C89">
        <v>1.1134808854557801E-4</v>
      </c>
      <c r="D89" s="2">
        <v>8.6440181668633593E-5</v>
      </c>
      <c r="E89" s="1">
        <f t="shared" si="4"/>
        <v>-0.25186434817361297</v>
      </c>
      <c r="F89">
        <f t="shared" si="5"/>
        <v>9.8894135107105793E-5</v>
      </c>
    </row>
    <row r="90" spans="1:7" x14ac:dyDescent="0.25">
      <c r="A90" t="s">
        <v>83</v>
      </c>
      <c r="B90">
        <v>2</v>
      </c>
      <c r="C90" s="2">
        <v>7.4339273583951196E-5</v>
      </c>
      <c r="D90" s="2">
        <v>7.8276423998034403E-5</v>
      </c>
      <c r="E90" s="1">
        <f t="shared" si="4"/>
        <v>5.1595615345769501E-2</v>
      </c>
      <c r="F90">
        <f t="shared" si="5"/>
        <v>7.63078487909928E-5</v>
      </c>
    </row>
    <row r="91" spans="1:7" x14ac:dyDescent="0.25">
      <c r="A91" t="s">
        <v>82</v>
      </c>
      <c r="B91">
        <v>4</v>
      </c>
      <c r="C91" s="2">
        <v>7.3548759319894296E-5</v>
      </c>
      <c r="D91" s="2">
        <v>7.1292726866280104E-5</v>
      </c>
      <c r="E91" s="1">
        <f t="shared" si="4"/>
        <v>-3.1151744061979073E-2</v>
      </c>
      <c r="F91">
        <f t="shared" si="5"/>
        <v>7.24207430930872E-5</v>
      </c>
    </row>
    <row r="92" spans="1:7" x14ac:dyDescent="0.25">
      <c r="A92" t="s">
        <v>79</v>
      </c>
      <c r="B92">
        <v>3</v>
      </c>
      <c r="C92" s="2">
        <v>6.1551360033222196E-5</v>
      </c>
      <c r="D92" s="2">
        <v>6.8142379050480605E-5</v>
      </c>
      <c r="E92" s="1">
        <f t="shared" si="4"/>
        <v>0.10163974088224326</v>
      </c>
      <c r="F92">
        <f t="shared" si="5"/>
        <v>6.4846869541851401E-5</v>
      </c>
    </row>
    <row r="93" spans="1:7" x14ac:dyDescent="0.25">
      <c r="A93" t="s">
        <v>53</v>
      </c>
      <c r="B93">
        <v>21</v>
      </c>
      <c r="C93" s="2">
        <v>8.2981043188170593E-5</v>
      </c>
      <c r="D93" s="2">
        <v>5.8541617828269197E-5</v>
      </c>
      <c r="E93" s="1">
        <f t="shared" si="4"/>
        <v>-0.34537826217191353</v>
      </c>
      <c r="F93">
        <f t="shared" si="5"/>
        <v>7.0761330508219895E-5</v>
      </c>
    </row>
    <row r="94" spans="1:7" x14ac:dyDescent="0.25">
      <c r="A94" t="s">
        <v>81</v>
      </c>
      <c r="B94">
        <v>3</v>
      </c>
      <c r="C94" s="2">
        <v>5.5564190030564898E-5</v>
      </c>
      <c r="D94" s="2">
        <v>5.47951624467001E-5</v>
      </c>
      <c r="E94" s="1">
        <f t="shared" si="4"/>
        <v>-1.3936790432387212E-2</v>
      </c>
      <c r="F94">
        <f t="shared" si="5"/>
        <v>5.5179676238632496E-5</v>
      </c>
    </row>
    <row r="97" spans="3:4" x14ac:dyDescent="0.25">
      <c r="C97" s="54">
        <f>C5/C94</f>
        <v>8.6094293659768404</v>
      </c>
      <c r="D97" s="54">
        <f>D5/D94</f>
        <v>8.2760501112625526</v>
      </c>
    </row>
  </sheetData>
  <sortState xmlns:xlrd2="http://schemas.microsoft.com/office/spreadsheetml/2017/richdata2" ref="A2:F94">
    <sortCondition descending="1" ref="D2:D94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5"/>
  <sheetViews>
    <sheetView topLeftCell="E1" zoomScale="85" zoomScaleNormal="85" workbookViewId="0">
      <pane xSplit="2600" ySplit="440" activePane="bottomRight"/>
      <selection activeCell="H24" sqref="H24"/>
      <selection pane="topRight" activeCell="A2" sqref="A2"/>
      <selection pane="bottomLeft" activeCell="E65" sqref="E65"/>
      <selection pane="bottomRight" activeCell="D3" sqref="D3"/>
    </sheetView>
  </sheetViews>
  <sheetFormatPr defaultColWidth="11.54296875" defaultRowHeight="12.5" x14ac:dyDescent="0.25"/>
  <cols>
    <col min="1" max="1" width="25.26953125" customWidth="1"/>
    <col min="2" max="2" width="21.81640625" style="8" customWidth="1"/>
    <col min="3" max="3" width="18.81640625" style="4" customWidth="1"/>
    <col min="4" max="4" width="23.1796875" style="9" bestFit="1" customWidth="1"/>
    <col min="5" max="5" width="23.1796875" style="8" customWidth="1"/>
    <col min="6" max="6" width="30" style="4" customWidth="1"/>
    <col min="7" max="7" width="26.1796875" style="9" bestFit="1" customWidth="1"/>
    <col min="8" max="8" width="16.26953125" bestFit="1" customWidth="1"/>
    <col min="9" max="9" width="3.7265625" customWidth="1"/>
    <col min="10" max="10" width="14.54296875" customWidth="1"/>
    <col min="11" max="11" width="7.453125" customWidth="1"/>
    <col min="12" max="12" width="7.1796875" customWidth="1"/>
    <col min="13" max="13" width="6.81640625" customWidth="1"/>
    <col min="14" max="14" width="7.7265625" customWidth="1"/>
  </cols>
  <sheetData>
    <row r="1" spans="1:14" x14ac:dyDescent="0.25">
      <c r="A1" t="s">
        <v>0</v>
      </c>
      <c r="B1" s="7" t="s">
        <v>2</v>
      </c>
      <c r="C1" s="5" t="s">
        <v>3</v>
      </c>
      <c r="D1" s="9" t="s">
        <v>127</v>
      </c>
      <c r="E1" s="8" t="s">
        <v>128</v>
      </c>
      <c r="F1" s="4" t="s">
        <v>129</v>
      </c>
      <c r="G1" s="9" t="s">
        <v>130</v>
      </c>
      <c r="I1" t="s">
        <v>1</v>
      </c>
      <c r="J1" t="s">
        <v>5</v>
      </c>
      <c r="K1" t="s">
        <v>124</v>
      </c>
      <c r="N1" t="s">
        <v>125</v>
      </c>
    </row>
    <row r="2" spans="1:14" x14ac:dyDescent="0.25">
      <c r="A2" t="s">
        <v>12</v>
      </c>
      <c r="B2" s="8">
        <v>1.7019816207937302E-4</v>
      </c>
      <c r="C2" s="4">
        <v>1.7118819541420802E-4</v>
      </c>
      <c r="D2" s="10">
        <f t="shared" ref="D2:D38" si="0">(C2-B2)/AVERAGE(B2:C2)</f>
        <v>5.8000755630875991E-3</v>
      </c>
      <c r="H2" s="3"/>
      <c r="I2">
        <v>4</v>
      </c>
      <c r="J2">
        <f t="shared" ref="J2:J41" si="1">AVERAGE(B2:C2)</f>
        <v>1.7069317874679051E-4</v>
      </c>
    </row>
    <row r="3" spans="1:14" x14ac:dyDescent="0.25">
      <c r="A3" t="s">
        <v>13</v>
      </c>
      <c r="B3" s="8">
        <v>1.49641846166759E-4</v>
      </c>
      <c r="C3" s="4">
        <v>1.66226846848737E-4</v>
      </c>
      <c r="D3" s="10">
        <f t="shared" si="0"/>
        <v>0.10501199421599131</v>
      </c>
      <c r="E3" s="8">
        <f>B3/B2</f>
        <v>0.87922128146702638</v>
      </c>
      <c r="F3" s="4">
        <f>C3/C2</f>
        <v>0.97101816189214152</v>
      </c>
      <c r="G3" s="9">
        <f>D3/D2</f>
        <v>18.105280366397409</v>
      </c>
      <c r="H3" s="3">
        <f>AVERAGE(D2:D3)</f>
        <v>5.5406034889539449E-2</v>
      </c>
      <c r="I3">
        <v>2</v>
      </c>
      <c r="J3">
        <f t="shared" si="1"/>
        <v>1.5793434650774799E-4</v>
      </c>
      <c r="K3">
        <f>1-G3</f>
        <v>-17.105280366397409</v>
      </c>
      <c r="L3" t="str">
        <f>IF(D3&lt;D2,"+","-")</f>
        <v>-</v>
      </c>
      <c r="M3" t="s">
        <v>122</v>
      </c>
      <c r="N3">
        <f>D2-D3</f>
        <v>-9.9211918652903713E-2</v>
      </c>
    </row>
    <row r="4" spans="1:14" x14ac:dyDescent="0.25">
      <c r="A4" t="s">
        <v>14</v>
      </c>
      <c r="B4" s="8">
        <v>1.24729596982494E-4</v>
      </c>
      <c r="C4" s="4">
        <v>1.2030645729982401E-4</v>
      </c>
      <c r="D4" s="10">
        <f t="shared" si="0"/>
        <v>-3.6101949940590197E-2</v>
      </c>
      <c r="E4" s="8">
        <f>B4/B2</f>
        <v>0.73284925911435839</v>
      </c>
      <c r="F4" s="4">
        <f>C4/C2</f>
        <v>0.70277309138477539</v>
      </c>
      <c r="G4" s="9">
        <f>D4/D2</f>
        <v>-6.2243930355575863</v>
      </c>
      <c r="H4" s="3">
        <f>AVERAGE(D2+D4)</f>
        <v>-3.0301874377502598E-2</v>
      </c>
      <c r="I4">
        <v>2</v>
      </c>
      <c r="J4">
        <f t="shared" si="1"/>
        <v>1.2251802714115901E-4</v>
      </c>
      <c r="K4">
        <f>1-G4</f>
        <v>7.2243930355575863</v>
      </c>
      <c r="L4" t="str">
        <f>IF(D4&lt;D3,"+","-")</f>
        <v>+</v>
      </c>
      <c r="M4" t="s">
        <v>123</v>
      </c>
      <c r="N4">
        <f>D3-D4</f>
        <v>0.14111394415658152</v>
      </c>
    </row>
    <row r="5" spans="1:14" x14ac:dyDescent="0.25">
      <c r="A5" t="s">
        <v>16</v>
      </c>
      <c r="B5" s="8">
        <v>3.0281605319156803E-4</v>
      </c>
      <c r="C5" s="4">
        <v>2.5726843186487102E-4</v>
      </c>
      <c r="D5" s="10">
        <f t="shared" si="0"/>
        <v>-0.16264553845696061</v>
      </c>
      <c r="I5">
        <v>12</v>
      </c>
      <c r="J5">
        <f t="shared" si="1"/>
        <v>2.800422425282195E-4</v>
      </c>
    </row>
    <row r="6" spans="1:14" x14ac:dyDescent="0.25">
      <c r="A6" t="s">
        <v>17</v>
      </c>
      <c r="B6" s="8">
        <v>2.6751952732376503E-4</v>
      </c>
      <c r="C6" s="4">
        <v>2.3159010277538802E-4</v>
      </c>
      <c r="D6" s="10">
        <f t="shared" si="0"/>
        <v>-0.14397407856562203</v>
      </c>
      <c r="E6" s="8">
        <f>B6/B5</f>
        <v>0.88343905319486593</v>
      </c>
      <c r="F6" s="4">
        <f>C6/C5</f>
        <v>0.90018857384348494</v>
      </c>
      <c r="G6" s="9">
        <f>D6/D5</f>
        <v>0.88520152431799137</v>
      </c>
      <c r="H6" s="3">
        <f>AVERAGE(D5:D6)</f>
        <v>-0.15330980851129133</v>
      </c>
      <c r="I6">
        <v>20</v>
      </c>
      <c r="J6">
        <f t="shared" si="1"/>
        <v>2.4955481504957653E-4</v>
      </c>
      <c r="K6">
        <f>-(1-G6)</f>
        <v>-0.11479847568200863</v>
      </c>
      <c r="L6" t="str">
        <f>IF(D6&lt;D5,"+","-")</f>
        <v>-</v>
      </c>
      <c r="M6" t="s">
        <v>122</v>
      </c>
      <c r="N6">
        <f>D5-D6</f>
        <v>-1.8671459891338588E-2</v>
      </c>
    </row>
    <row r="7" spans="1:14" x14ac:dyDescent="0.25">
      <c r="A7" t="s">
        <v>18</v>
      </c>
      <c r="B7" s="8">
        <v>3.0135378537178402E-4</v>
      </c>
      <c r="C7" s="4">
        <v>2.6899730701695102E-4</v>
      </c>
      <c r="D7" s="10">
        <f t="shared" si="0"/>
        <v>-0.11346161614004499</v>
      </c>
      <c r="I7">
        <v>14</v>
      </c>
      <c r="J7">
        <f t="shared" si="1"/>
        <v>2.8517554619436755E-4</v>
      </c>
    </row>
    <row r="8" spans="1:14" x14ac:dyDescent="0.25">
      <c r="A8" t="s">
        <v>19</v>
      </c>
      <c r="B8" s="8">
        <v>2.9279499977271701E-4</v>
      </c>
      <c r="C8" s="4">
        <v>2.6100409109505002E-4</v>
      </c>
      <c r="D8" s="10">
        <f t="shared" si="0"/>
        <v>-0.11481025953962005</v>
      </c>
      <c r="E8" s="8">
        <f>B8/B7</f>
        <v>0.97159887808109691</v>
      </c>
      <c r="F8" s="4">
        <f>C8/C7</f>
        <v>0.97028514519144504</v>
      </c>
      <c r="G8" s="9">
        <f>D8/D7</f>
        <v>1.0118863404687488</v>
      </c>
      <c r="H8" s="3">
        <f>AVERAGE(D7:D8)</f>
        <v>-0.11413593783983253</v>
      </c>
      <c r="I8">
        <v>18</v>
      </c>
      <c r="J8">
        <f t="shared" si="1"/>
        <v>2.7689954543388354E-4</v>
      </c>
      <c r="K8">
        <f>-(1-G8)</f>
        <v>1.1886340468748813E-2</v>
      </c>
      <c r="L8" t="str">
        <f>IF(D8&lt;D7,"+","-")</f>
        <v>+</v>
      </c>
      <c r="M8" t="s">
        <v>123</v>
      </c>
      <c r="N8">
        <f>D7-D8</f>
        <v>1.3486433995750641E-3</v>
      </c>
    </row>
    <row r="9" spans="1:14" x14ac:dyDescent="0.25">
      <c r="A9" t="s">
        <v>20</v>
      </c>
      <c r="B9" s="8">
        <v>3.3815376872970402E-4</v>
      </c>
      <c r="C9" s="4">
        <v>2.4639731659608402E-4</v>
      </c>
      <c r="D9" s="10">
        <f t="shared" si="0"/>
        <v>-0.31393818072369617</v>
      </c>
      <c r="I9">
        <v>13</v>
      </c>
      <c r="J9">
        <f t="shared" si="1"/>
        <v>2.9227554266289405E-4</v>
      </c>
    </row>
    <row r="10" spans="1:14" x14ac:dyDescent="0.25">
      <c r="A10" t="s">
        <v>21</v>
      </c>
      <c r="B10" s="8">
        <v>3.2933122125312501E-4</v>
      </c>
      <c r="C10" s="4">
        <v>1.50744775464244E-4</v>
      </c>
      <c r="D10" s="10">
        <f t="shared" si="0"/>
        <v>-0.74399239707882614</v>
      </c>
      <c r="E10" s="8">
        <f>B10/B9</f>
        <v>0.97390965799458196</v>
      </c>
      <c r="F10" s="4">
        <f>C10/C9</f>
        <v>0.61179552418323613</v>
      </c>
      <c r="G10" s="9">
        <f>D10/D9</f>
        <v>2.3698691104209146</v>
      </c>
      <c r="H10" s="3">
        <f>AVERAGE(D9:D10)</f>
        <v>-0.52896528890126115</v>
      </c>
      <c r="I10">
        <v>16</v>
      </c>
      <c r="J10">
        <f t="shared" si="1"/>
        <v>2.4003799835868451E-4</v>
      </c>
      <c r="K10">
        <f>-(1-G10)</f>
        <v>1.3698691104209146</v>
      </c>
      <c r="L10" t="str">
        <f>IF(D10&lt;D9,"+","-")</f>
        <v>+</v>
      </c>
      <c r="M10" t="s">
        <v>123</v>
      </c>
      <c r="N10">
        <f>D9-D10</f>
        <v>0.43005421635512997</v>
      </c>
    </row>
    <row r="11" spans="1:14" x14ac:dyDescent="0.25">
      <c r="A11" t="s">
        <v>27</v>
      </c>
      <c r="B11" s="8">
        <v>3.1818325621934401E-4</v>
      </c>
      <c r="C11" s="4">
        <v>2.4641923429980802E-4</v>
      </c>
      <c r="D11" s="10">
        <f t="shared" si="0"/>
        <v>-0.25421078767665012</v>
      </c>
      <c r="I11">
        <v>9</v>
      </c>
      <c r="J11">
        <f t="shared" si="1"/>
        <v>2.8230124525957599E-4</v>
      </c>
    </row>
    <row r="12" spans="1:14" x14ac:dyDescent="0.25">
      <c r="A12" t="s">
        <v>28</v>
      </c>
      <c r="B12" s="8">
        <v>2.2999929020482701E-4</v>
      </c>
      <c r="C12" s="4">
        <v>2.5582136821469603E-4</v>
      </c>
      <c r="D12" s="10">
        <f t="shared" si="0"/>
        <v>0.10630292295051295</v>
      </c>
      <c r="E12" s="8">
        <f>B12/B11</f>
        <v>0.72285164511068378</v>
      </c>
      <c r="F12" s="4">
        <f>C12/C11</f>
        <v>1.0381550325874678</v>
      </c>
      <c r="G12" s="9">
        <f>D12/D11</f>
        <v>-0.41816841811500016</v>
      </c>
      <c r="H12" s="3">
        <f>AVERAGE(D11:D12)</f>
        <v>-7.3953932363068575E-2</v>
      </c>
      <c r="I12">
        <v>18</v>
      </c>
      <c r="J12">
        <f t="shared" si="1"/>
        <v>2.4291032920976152E-4</v>
      </c>
      <c r="K12">
        <f>1-G12</f>
        <v>1.4181684181150001</v>
      </c>
      <c r="L12" t="str">
        <f>IF(D12&lt;D11,"+","-")</f>
        <v>-</v>
      </c>
      <c r="M12" t="s">
        <v>122</v>
      </c>
      <c r="N12">
        <f>D11-D12</f>
        <v>-0.36051371062716309</v>
      </c>
    </row>
    <row r="13" spans="1:14" x14ac:dyDescent="0.25">
      <c r="A13" t="s">
        <v>29</v>
      </c>
      <c r="B13" s="8">
        <v>1.8581201281866002E-4</v>
      </c>
      <c r="C13" s="4">
        <v>2.1812590848428702E-4</v>
      </c>
      <c r="D13" s="10">
        <f t="shared" si="0"/>
        <v>0.1599943652796692</v>
      </c>
      <c r="I13">
        <v>19</v>
      </c>
      <c r="J13">
        <f t="shared" si="1"/>
        <v>2.0196896065147353E-4</v>
      </c>
    </row>
    <row r="14" spans="1:14" x14ac:dyDescent="0.25">
      <c r="A14" t="s">
        <v>30</v>
      </c>
      <c r="B14" s="8">
        <v>2.9269773863663002E-4</v>
      </c>
      <c r="C14" s="4">
        <v>2.6469505526650401E-4</v>
      </c>
      <c r="D14" s="10">
        <f t="shared" si="0"/>
        <v>-0.10047737852525028</v>
      </c>
      <c r="E14" s="8">
        <f>B14/B13</f>
        <v>1.5752358213905322</v>
      </c>
      <c r="F14" s="4">
        <f>C14/C13</f>
        <v>1.213496631857337</v>
      </c>
      <c r="G14" s="9">
        <f>D14/D13</f>
        <v>-0.62800573226198575</v>
      </c>
      <c r="H14" s="3">
        <f>AVERAGE(D13:D14)</f>
        <v>2.9758493377209462E-2</v>
      </c>
      <c r="I14">
        <v>20</v>
      </c>
      <c r="J14">
        <f t="shared" si="1"/>
        <v>2.7869639695156704E-4</v>
      </c>
      <c r="K14">
        <f>1-G14</f>
        <v>1.6280057322619856</v>
      </c>
      <c r="L14" t="str">
        <f>IF(D14&lt;D13,"+","-")</f>
        <v>+</v>
      </c>
      <c r="M14" t="s">
        <v>123</v>
      </c>
      <c r="N14">
        <f>D13-D14</f>
        <v>0.2604717438049195</v>
      </c>
    </row>
    <row r="15" spans="1:14" x14ac:dyDescent="0.25">
      <c r="A15" t="s">
        <v>31</v>
      </c>
      <c r="B15" s="8">
        <v>1.4418382062425901E-4</v>
      </c>
      <c r="C15" s="4">
        <v>1.4107479915711802E-4</v>
      </c>
      <c r="D15" s="10">
        <f t="shared" si="0"/>
        <v>-2.1797914254256447E-2</v>
      </c>
      <c r="I15">
        <v>2</v>
      </c>
      <c r="J15">
        <f t="shared" si="1"/>
        <v>1.4262930989068852E-4</v>
      </c>
    </row>
    <row r="16" spans="1:14" x14ac:dyDescent="0.25">
      <c r="A16" t="s">
        <v>32</v>
      </c>
      <c r="B16" s="8">
        <v>2.7856279476728101E-4</v>
      </c>
      <c r="C16" s="4">
        <v>3.0318000810943501E-4</v>
      </c>
      <c r="D16" s="10">
        <f t="shared" si="0"/>
        <v>8.4632635661058372E-2</v>
      </c>
      <c r="E16" s="8">
        <f>B16/B15</f>
        <v>1.9319975955777431</v>
      </c>
      <c r="F16" s="4">
        <f>C16/C15</f>
        <v>2.1490727608392834</v>
      </c>
      <c r="G16" s="9">
        <f>D16/D15</f>
        <v>-3.8826024670930286</v>
      </c>
      <c r="H16" s="3">
        <f>AVERAGE(D15:D16)</f>
        <v>3.1417360703400961E-2</v>
      </c>
      <c r="I16">
        <v>5</v>
      </c>
      <c r="J16">
        <f t="shared" si="1"/>
        <v>2.9087140143835798E-4</v>
      </c>
      <c r="K16">
        <f>1-G16</f>
        <v>4.8826024670930286</v>
      </c>
      <c r="L16" t="str">
        <f>IF(D16&lt;D15,"+","-")</f>
        <v>-</v>
      </c>
      <c r="M16" t="s">
        <v>122</v>
      </c>
      <c r="N16">
        <f>D15-D16</f>
        <v>-0.10643054991531482</v>
      </c>
    </row>
    <row r="17" spans="1:14" x14ac:dyDescent="0.25">
      <c r="A17" t="s">
        <v>35</v>
      </c>
      <c r="B17" s="8">
        <v>1.3617645387047501E-4</v>
      </c>
      <c r="C17" s="4">
        <v>1.26251651923692E-4</v>
      </c>
      <c r="D17" s="10">
        <f t="shared" si="0"/>
        <v>-7.5638254650722755E-2</v>
      </c>
      <c r="I17">
        <v>9</v>
      </c>
      <c r="J17">
        <f t="shared" si="1"/>
        <v>1.3121405289708352E-4</v>
      </c>
    </row>
    <row r="18" spans="1:14" x14ac:dyDescent="0.25">
      <c r="A18" t="s">
        <v>36</v>
      </c>
      <c r="B18" s="8">
        <v>5.4693642931837603E-4</v>
      </c>
      <c r="C18" s="4">
        <v>4.6945421618024505E-4</v>
      </c>
      <c r="D18" s="10">
        <f t="shared" si="0"/>
        <v>-0.15246541963227092</v>
      </c>
      <c r="E18" s="8">
        <f>B18/B17</f>
        <v>4.0163803196006089</v>
      </c>
      <c r="F18" s="4">
        <f>C18/C17</f>
        <v>3.7184005834948501</v>
      </c>
      <c r="G18" s="9">
        <f>D18/D17</f>
        <v>2.0157183734119126</v>
      </c>
      <c r="H18" s="3">
        <f>AVERAGE(D17:D18)</f>
        <v>-0.11405183714149683</v>
      </c>
      <c r="I18">
        <v>6</v>
      </c>
      <c r="J18">
        <f t="shared" si="1"/>
        <v>5.0819532274931048E-4</v>
      </c>
      <c r="K18">
        <f>1-G18</f>
        <v>-1.0157183734119126</v>
      </c>
      <c r="L18" t="str">
        <f>IF(D18&lt;D17,"+","-")</f>
        <v>+</v>
      </c>
      <c r="M18" t="s">
        <v>123</v>
      </c>
      <c r="N18">
        <f>D17-D18</f>
        <v>7.6827164981548166E-2</v>
      </c>
    </row>
    <row r="19" spans="1:14" x14ac:dyDescent="0.25">
      <c r="A19" t="s">
        <v>37</v>
      </c>
      <c r="B19" s="8">
        <v>3.7713663106823204E-4</v>
      </c>
      <c r="C19" s="4">
        <v>2.8145556701893301E-4</v>
      </c>
      <c r="D19" s="10">
        <f t="shared" si="0"/>
        <v>-0.29056239757226998</v>
      </c>
      <c r="I19">
        <v>8</v>
      </c>
      <c r="J19">
        <f t="shared" si="1"/>
        <v>3.2929609904358255E-4</v>
      </c>
    </row>
    <row r="20" spans="1:14" x14ac:dyDescent="0.25">
      <c r="A20" t="s">
        <v>38</v>
      </c>
      <c r="B20" s="8">
        <v>3.6516082474226803E-4</v>
      </c>
      <c r="C20" s="4">
        <v>2.4299759264419102E-4</v>
      </c>
      <c r="D20" s="10">
        <f t="shared" si="0"/>
        <v>-0.40174805973440114</v>
      </c>
      <c r="E20" s="8">
        <f>B20/B19</f>
        <v>0.96824544385401445</v>
      </c>
      <c r="F20" s="4">
        <f>C20/C19</f>
        <v>0.86336040611285902</v>
      </c>
      <c r="G20" s="9">
        <f>D20/D19</f>
        <v>1.3826567480552143</v>
      </c>
      <c r="H20" s="3">
        <f>AVERAGE(D19:D20)</f>
        <v>-0.34615522865333559</v>
      </c>
      <c r="I20">
        <v>19</v>
      </c>
      <c r="J20">
        <f t="shared" si="1"/>
        <v>3.0407920869322954E-4</v>
      </c>
      <c r="K20">
        <f>1-G20</f>
        <v>-0.38265674805521432</v>
      </c>
      <c r="L20" t="str">
        <f>IF(D20&lt;D19,"+","-")</f>
        <v>+</v>
      </c>
      <c r="M20" t="s">
        <v>123</v>
      </c>
      <c r="N20">
        <f>D19-D20</f>
        <v>0.11118566216213116</v>
      </c>
    </row>
    <row r="21" spans="1:14" x14ac:dyDescent="0.25">
      <c r="A21" t="s">
        <v>39</v>
      </c>
      <c r="B21" s="8">
        <v>2.4302732253015402E-4</v>
      </c>
      <c r="C21" s="4">
        <v>2.1667661817512202E-4</v>
      </c>
      <c r="D21" s="10">
        <f t="shared" si="0"/>
        <v>-0.1146420642581608</v>
      </c>
      <c r="I21">
        <v>6</v>
      </c>
      <c r="J21">
        <f t="shared" si="1"/>
        <v>2.2985197035263802E-4</v>
      </c>
    </row>
    <row r="22" spans="1:14" x14ac:dyDescent="0.25">
      <c r="A22" t="s">
        <v>40</v>
      </c>
      <c r="B22" s="8">
        <v>3.9683563597030301E-4</v>
      </c>
      <c r="C22" s="4">
        <v>2.9917445957683902E-4</v>
      </c>
      <c r="D22" s="10">
        <f t="shared" si="0"/>
        <v>-0.28063149376214536</v>
      </c>
      <c r="E22" s="8">
        <f>B22/B21</f>
        <v>1.6328848618289202</v>
      </c>
      <c r="F22" s="4">
        <f>C22/C21</f>
        <v>1.3807417805230868</v>
      </c>
      <c r="G22" s="9">
        <f>D22/D21</f>
        <v>2.4478928879908808</v>
      </c>
      <c r="H22" s="3">
        <f>AVERAGE(D21:D22)</f>
        <v>-0.19763677901015309</v>
      </c>
      <c r="I22">
        <v>19</v>
      </c>
      <c r="J22">
        <f t="shared" si="1"/>
        <v>3.4800504777357099E-4</v>
      </c>
      <c r="K22">
        <f>1-G22</f>
        <v>-1.4478928879908808</v>
      </c>
      <c r="L22" t="str">
        <f>IF(D22&lt;D21,"+","-")</f>
        <v>+</v>
      </c>
      <c r="M22" t="s">
        <v>123</v>
      </c>
      <c r="N22">
        <f>D21-D22</f>
        <v>0.16598942950398454</v>
      </c>
    </row>
    <row r="23" spans="1:14" x14ac:dyDescent="0.25">
      <c r="A23" t="s">
        <v>48</v>
      </c>
      <c r="B23" s="8">
        <v>2.1820677551312101E-4</v>
      </c>
      <c r="C23" s="4">
        <v>2.1013726085636201E-4</v>
      </c>
      <c r="D23" s="10">
        <f t="shared" si="0"/>
        <v>-3.7677726180823316E-2</v>
      </c>
      <c r="I23">
        <v>14</v>
      </c>
      <c r="J23">
        <f t="shared" si="1"/>
        <v>2.1417201818474152E-4</v>
      </c>
    </row>
    <row r="24" spans="1:14" x14ac:dyDescent="0.25">
      <c r="A24" t="s">
        <v>49</v>
      </c>
      <c r="B24" s="8">
        <v>3.4245366268226903E-4</v>
      </c>
      <c r="C24" s="4">
        <v>3.2191994743427301E-4</v>
      </c>
      <c r="D24" s="10">
        <f t="shared" si="0"/>
        <v>-6.1813759412852255E-2</v>
      </c>
      <c r="E24" s="8">
        <f>B24/B23</f>
        <v>1.5693997671565287</v>
      </c>
      <c r="F24" s="4">
        <f>C24/C23</f>
        <v>1.531950812161387</v>
      </c>
      <c r="G24" s="9">
        <f>D24/D23</f>
        <v>1.6405915557694499</v>
      </c>
      <c r="H24" s="3">
        <f>AVERAGE(D23:D24)</f>
        <v>-4.9745742796837786E-2</v>
      </c>
      <c r="I24">
        <v>3</v>
      </c>
      <c r="J24">
        <f t="shared" si="1"/>
        <v>3.3218680505827102E-4</v>
      </c>
      <c r="L24" t="str">
        <f>IF(D24&lt;D23,"+","-")</f>
        <v>+</v>
      </c>
      <c r="M24" t="s">
        <v>123</v>
      </c>
      <c r="N24">
        <f>D23-D24</f>
        <v>2.4136033232028939E-2</v>
      </c>
    </row>
    <row r="25" spans="1:14" x14ac:dyDescent="0.25">
      <c r="A25" t="s">
        <v>51</v>
      </c>
      <c r="B25" s="8">
        <v>3.0834516256259003E-4</v>
      </c>
      <c r="C25" s="4">
        <v>2.0120821901365002E-4</v>
      </c>
      <c r="D25" s="10">
        <f t="shared" si="0"/>
        <v>-0.42051312942924723</v>
      </c>
      <c r="I25">
        <v>18</v>
      </c>
      <c r="J25">
        <f t="shared" si="1"/>
        <v>2.5477669078812003E-4</v>
      </c>
    </row>
    <row r="26" spans="1:14" x14ac:dyDescent="0.25">
      <c r="A26" t="s">
        <v>52</v>
      </c>
      <c r="B26" s="8">
        <v>2.0395607115775201E-4</v>
      </c>
      <c r="C26" s="4">
        <v>1.5727683015052602E-4</v>
      </c>
      <c r="D26" s="10">
        <f t="shared" si="0"/>
        <v>-0.25844401680006268</v>
      </c>
      <c r="E26" s="8">
        <f>B26/B25</f>
        <v>0.66145377298193087</v>
      </c>
      <c r="F26" s="4">
        <f>C26/C25</f>
        <v>0.78166205596132388</v>
      </c>
      <c r="G26" s="9">
        <f>D26/D25</f>
        <v>0.61459202748518882</v>
      </c>
      <c r="H26" s="3">
        <f>AVERAGE(D25:D26)</f>
        <v>-0.33947857311465496</v>
      </c>
      <c r="I26">
        <v>9</v>
      </c>
      <c r="J26">
        <f t="shared" si="1"/>
        <v>1.8061645065413901E-4</v>
      </c>
      <c r="L26" t="str">
        <f>IF(D26&lt;D25,"+","-")</f>
        <v>-</v>
      </c>
      <c r="M26" t="s">
        <v>122</v>
      </c>
      <c r="N26">
        <f>D25-D26</f>
        <v>-0.16206911262918455</v>
      </c>
    </row>
    <row r="27" spans="1:14" x14ac:dyDescent="0.25">
      <c r="A27" t="s">
        <v>54</v>
      </c>
      <c r="B27" s="8">
        <v>1.1834510936133E-4</v>
      </c>
      <c r="C27" s="6">
        <v>9.4679693788276496E-5</v>
      </c>
      <c r="D27" s="10">
        <f t="shared" si="0"/>
        <v>-0.22218460219802083</v>
      </c>
      <c r="I27">
        <v>21</v>
      </c>
      <c r="J27">
        <f t="shared" si="1"/>
        <v>1.0651240157480325E-4</v>
      </c>
    </row>
    <row r="28" spans="1:14" x14ac:dyDescent="0.25">
      <c r="A28" t="s">
        <v>55</v>
      </c>
      <c r="B28" s="8">
        <v>1.0908592217546601E-4</v>
      </c>
      <c r="C28" s="6">
        <v>9.0758009623283697E-5</v>
      </c>
      <c r="D28" s="10">
        <f t="shared" si="0"/>
        <v>-0.18342225743075558</v>
      </c>
      <c r="E28" s="8">
        <f>B28/B27</f>
        <v>0.92176113372294965</v>
      </c>
      <c r="F28" s="4">
        <f>C28/C27</f>
        <v>0.95857945871939021</v>
      </c>
      <c r="G28" s="9">
        <f>D28/D27</f>
        <v>0.8255399141803782</v>
      </c>
      <c r="H28" s="3">
        <f>AVERAGE(D27:D28)</f>
        <v>-0.2028034298143882</v>
      </c>
      <c r="I28">
        <v>5</v>
      </c>
      <c r="J28">
        <f t="shared" si="1"/>
        <v>9.9921965899374854E-5</v>
      </c>
      <c r="L28" t="str">
        <f>IF(D28&lt;D27,"+","-")</f>
        <v>-</v>
      </c>
      <c r="M28" t="s">
        <v>122</v>
      </c>
      <c r="N28">
        <f>D27-D28</f>
        <v>-3.8762344767265255E-2</v>
      </c>
    </row>
    <row r="29" spans="1:14" x14ac:dyDescent="0.25">
      <c r="A29" t="s">
        <v>57</v>
      </c>
      <c r="B29" s="8">
        <v>2.7383966690001802E-4</v>
      </c>
      <c r="C29" s="4">
        <v>1.9931051020301502E-4</v>
      </c>
      <c r="D29" s="10">
        <f t="shared" si="0"/>
        <v>-0.31503383197835533</v>
      </c>
      <c r="I29">
        <v>16</v>
      </c>
      <c r="J29">
        <f t="shared" si="1"/>
        <v>2.3657508855151653E-4</v>
      </c>
    </row>
    <row r="30" spans="1:14" x14ac:dyDescent="0.25">
      <c r="A30" t="s">
        <v>58</v>
      </c>
      <c r="B30" s="8">
        <v>1.5182202986081101E-4</v>
      </c>
      <c r="C30" s="4">
        <v>1.4962620480382302E-4</v>
      </c>
      <c r="D30" s="10">
        <f t="shared" si="0"/>
        <v>-1.4568505000076531E-2</v>
      </c>
      <c r="E30" s="8">
        <f>B30/B29</f>
        <v>0.55441942206365213</v>
      </c>
      <c r="F30" s="4">
        <f>C30/C29</f>
        <v>0.75071908978315183</v>
      </c>
      <c r="G30" s="9">
        <f>D30/D29</f>
        <v>4.6244255445800735E-2</v>
      </c>
      <c r="H30" s="3">
        <f>AVERAGE(D29:D30)</f>
        <v>-0.16480116848921594</v>
      </c>
      <c r="I30">
        <v>3</v>
      </c>
      <c r="J30">
        <f t="shared" si="1"/>
        <v>1.5072411733231701E-4</v>
      </c>
      <c r="L30" t="str">
        <f>IF(D30&lt;D29,"+","-")</f>
        <v>-</v>
      </c>
      <c r="M30" t="s">
        <v>122</v>
      </c>
      <c r="N30">
        <f>D29-D30</f>
        <v>-0.30046532697827877</v>
      </c>
    </row>
    <row r="31" spans="1:14" x14ac:dyDescent="0.25">
      <c r="A31" t="s">
        <v>59</v>
      </c>
      <c r="B31" s="8">
        <v>1.8454211107829302E-4</v>
      </c>
      <c r="C31" s="4">
        <v>1.9501539168389603E-4</v>
      </c>
      <c r="D31" s="10">
        <f t="shared" si="0"/>
        <v>5.5186792669805404E-2</v>
      </c>
      <c r="I31">
        <v>6</v>
      </c>
      <c r="J31">
        <f t="shared" si="1"/>
        <v>1.8977875138109454E-4</v>
      </c>
    </row>
    <row r="32" spans="1:14" x14ac:dyDescent="0.25">
      <c r="A32" t="s">
        <v>60</v>
      </c>
      <c r="B32" s="8">
        <v>2.3578932467013903E-4</v>
      </c>
      <c r="C32" s="4">
        <v>2.0289573313490302E-4</v>
      </c>
      <c r="D32" s="10">
        <f t="shared" si="0"/>
        <v>-0.1499644948009804</v>
      </c>
      <c r="E32" s="8">
        <f>B32/B31</f>
        <v>1.2776992920066039</v>
      </c>
      <c r="F32" s="4">
        <f>C32/C31</f>
        <v>1.0404088179038729</v>
      </c>
      <c r="G32" s="9">
        <f>D32/D31</f>
        <v>-2.7173982677023942</v>
      </c>
      <c r="H32" s="3">
        <f>AVERAGE(D31:D32)</f>
        <v>-4.7388851065587496E-2</v>
      </c>
      <c r="I32">
        <v>6</v>
      </c>
      <c r="J32">
        <f t="shared" si="1"/>
        <v>2.1934252890252104E-4</v>
      </c>
      <c r="L32" t="str">
        <f>IF(D32&lt;D31,"+","-")</f>
        <v>+</v>
      </c>
      <c r="M32" t="s">
        <v>123</v>
      </c>
      <c r="N32">
        <f>D31-D32</f>
        <v>0.20515128747078581</v>
      </c>
    </row>
    <row r="33" spans="1:14" x14ac:dyDescent="0.25">
      <c r="A33" t="s">
        <v>61</v>
      </c>
      <c r="B33" s="8">
        <v>1.7518214321266202E-4</v>
      </c>
      <c r="C33" s="4">
        <v>1.9367534923847801E-4</v>
      </c>
      <c r="D33" s="10">
        <f t="shared" si="0"/>
        <v>0.10027290432911926</v>
      </c>
      <c r="E33" s="8">
        <f>B33/B31</f>
        <v>0.94928004339529859</v>
      </c>
      <c r="F33" s="4">
        <f>C33/C31</f>
        <v>0.99312852983630073</v>
      </c>
      <c r="G33" s="9">
        <f>D33/D31</f>
        <v>1.8169728566955119</v>
      </c>
      <c r="H33" s="3">
        <f>AVERAGE(D31+D33)</f>
        <v>0.15545969699892465</v>
      </c>
      <c r="I33">
        <v>20</v>
      </c>
      <c r="J33">
        <f t="shared" si="1"/>
        <v>1.8442874622557001E-4</v>
      </c>
      <c r="L33" t="str">
        <f>IF(D33&lt;D32,"+","-")</f>
        <v>-</v>
      </c>
      <c r="M33" t="s">
        <v>122</v>
      </c>
      <c r="N33">
        <f>D32-D33</f>
        <v>-0.25023739913009968</v>
      </c>
    </row>
    <row r="34" spans="1:14" x14ac:dyDescent="0.25">
      <c r="A34" t="s">
        <v>62</v>
      </c>
      <c r="B34" s="8">
        <v>3.0037148498989402E-4</v>
      </c>
      <c r="C34" s="4">
        <v>2.5810518717225102E-4</v>
      </c>
      <c r="D34" s="10">
        <f t="shared" si="0"/>
        <v>-0.15136280501747312</v>
      </c>
      <c r="I34">
        <v>14</v>
      </c>
      <c r="J34">
        <f t="shared" si="1"/>
        <v>2.7923833608107249E-4</v>
      </c>
    </row>
    <row r="35" spans="1:14" x14ac:dyDescent="0.25">
      <c r="A35" t="s">
        <v>63</v>
      </c>
      <c r="B35" s="8">
        <v>2.3485974874198703E-4</v>
      </c>
      <c r="C35" s="4">
        <v>2.2298545529744301E-4</v>
      </c>
      <c r="D35" s="10">
        <f t="shared" si="0"/>
        <v>-5.1870341066284888E-2</v>
      </c>
      <c r="E35" s="8">
        <f>B35/B34</f>
        <v>0.78189761837708682</v>
      </c>
      <c r="F35" s="4">
        <f>C35/C34</f>
        <v>0.86393248326555239</v>
      </c>
      <c r="G35" s="9">
        <f>D35/D34</f>
        <v>0.34268882015166835</v>
      </c>
      <c r="H35" s="3">
        <f>AVERAGE(D34:D35)</f>
        <v>-0.101616573041879</v>
      </c>
      <c r="I35">
        <v>8</v>
      </c>
      <c r="J35">
        <f t="shared" si="1"/>
        <v>2.2892260201971501E-4</v>
      </c>
      <c r="K35">
        <f>1-G35</f>
        <v>0.65731117984833165</v>
      </c>
      <c r="L35" t="str">
        <f>IF(D35&lt;D34,"+","-")</f>
        <v>-</v>
      </c>
      <c r="M35" t="s">
        <v>122</v>
      </c>
      <c r="N35">
        <f>D34-D35</f>
        <v>-9.9492463951188242E-2</v>
      </c>
    </row>
    <row r="36" spans="1:14" x14ac:dyDescent="0.25">
      <c r="A36" t="s">
        <v>65</v>
      </c>
      <c r="B36" s="8">
        <v>2.6853989359459701E-4</v>
      </c>
      <c r="C36" s="4">
        <v>2.7121802989806302E-4</v>
      </c>
      <c r="D36" s="10">
        <f t="shared" si="0"/>
        <v>9.9234719377025594E-3</v>
      </c>
      <c r="I36">
        <v>20</v>
      </c>
      <c r="J36">
        <f t="shared" si="1"/>
        <v>2.6987896174633002E-4</v>
      </c>
    </row>
    <row r="37" spans="1:14" x14ac:dyDescent="0.25">
      <c r="A37" t="s">
        <v>66</v>
      </c>
      <c r="B37" s="8">
        <v>2.08160471677982E-4</v>
      </c>
      <c r="C37" s="4">
        <v>2.3506727417863402E-4</v>
      </c>
      <c r="D37" s="10">
        <f t="shared" si="0"/>
        <v>0.12141298802785852</v>
      </c>
      <c r="E37" s="8">
        <f>B37/B36</f>
        <v>0.77515660295982991</v>
      </c>
      <c r="F37" s="4">
        <f>C37/C36</f>
        <v>0.86670961464834684</v>
      </c>
      <c r="G37" s="9">
        <f>D37/D36</f>
        <v>12.234930354019578</v>
      </c>
      <c r="H37" s="3">
        <f>AVERAGE(D36:D37)</f>
        <v>6.5668229982780546E-2</v>
      </c>
      <c r="I37">
        <v>10</v>
      </c>
      <c r="J37">
        <f t="shared" si="1"/>
        <v>2.2161387292830801E-4</v>
      </c>
      <c r="L37" t="str">
        <f>IF(D37&lt;D36,"+","-")</f>
        <v>-</v>
      </c>
      <c r="M37" t="s">
        <v>122</v>
      </c>
      <c r="N37">
        <f>D36-D37</f>
        <v>-0.11148951609015596</v>
      </c>
    </row>
    <row r="38" spans="1:14" x14ac:dyDescent="0.25">
      <c r="A38" t="s">
        <v>69</v>
      </c>
      <c r="B38" s="8">
        <v>2.2472688636522001E-4</v>
      </c>
      <c r="C38" s="4">
        <v>2.0925543246862801E-4</v>
      </c>
      <c r="D38" s="10">
        <f t="shared" si="0"/>
        <v>-7.1299927324989992E-2</v>
      </c>
      <c r="I38">
        <v>6</v>
      </c>
      <c r="J38">
        <f t="shared" si="1"/>
        <v>2.1699115941692401E-4</v>
      </c>
    </row>
    <row r="39" spans="1:14" x14ac:dyDescent="0.25">
      <c r="A39" t="s">
        <v>70</v>
      </c>
      <c r="B39" s="8">
        <v>1.65170125722602E-4</v>
      </c>
      <c r="C39" s="4">
        <v>1.9556550915632401E-4</v>
      </c>
      <c r="D39" s="10">
        <f t="shared" ref="D39:D41" si="2">(C39-B39)/AVERAGE(B39:C39)</f>
        <v>0.16851888471691265</v>
      </c>
      <c r="E39" s="8">
        <f>B39/B38</f>
        <v>0.73498159652411155</v>
      </c>
      <c r="F39" s="4">
        <f>C39/C38</f>
        <v>0.93457793113994103</v>
      </c>
      <c r="G39" s="9">
        <f>D39/D38</f>
        <v>-2.3635211288335811</v>
      </c>
      <c r="H39" s="3">
        <f>AVERAGE(D38:D39)</f>
        <v>4.8609478695961328E-2</v>
      </c>
      <c r="I39">
        <v>3</v>
      </c>
      <c r="J39">
        <f t="shared" si="1"/>
        <v>1.80367817439463E-4</v>
      </c>
      <c r="L39" t="str">
        <f>IF(D39&lt;D38,"+","-")</f>
        <v>-</v>
      </c>
      <c r="M39" t="s">
        <v>122</v>
      </c>
      <c r="N39">
        <f>D38-D39</f>
        <v>-0.23981881204190264</v>
      </c>
    </row>
    <row r="40" spans="1:14" x14ac:dyDescent="0.25">
      <c r="A40" t="s">
        <v>90</v>
      </c>
      <c r="B40" s="8">
        <v>1.5350779160158701E-4</v>
      </c>
      <c r="C40" s="4">
        <v>1.15715875837059E-4</v>
      </c>
      <c r="D40" s="10">
        <f t="shared" si="2"/>
        <v>-0.28074735125685407</v>
      </c>
      <c r="I40">
        <v>28</v>
      </c>
      <c r="J40">
        <f t="shared" si="1"/>
        <v>1.3461183371932299E-4</v>
      </c>
    </row>
    <row r="41" spans="1:14" x14ac:dyDescent="0.25">
      <c r="A41" t="s">
        <v>91</v>
      </c>
      <c r="B41" s="8">
        <v>1.03360971668811E-4</v>
      </c>
      <c r="C41" s="6">
        <v>9.8452514667587003E-5</v>
      </c>
      <c r="D41" s="10">
        <f t="shared" si="2"/>
        <v>-4.8643498413601688E-2</v>
      </c>
      <c r="E41" s="8">
        <f>B41/B40</f>
        <v>0.67332720111740851</v>
      </c>
      <c r="F41" s="4">
        <f>C41/C40</f>
        <v>0.8508125091341765</v>
      </c>
      <c r="G41" s="9">
        <f>D41/D40</f>
        <v>0.17326431824141431</v>
      </c>
      <c r="H41" s="3">
        <f>AVERAGE(D40:D41)</f>
        <v>-0.16469542483522787</v>
      </c>
      <c r="I41">
        <v>18</v>
      </c>
      <c r="J41">
        <f t="shared" si="1"/>
        <v>1.00906743168199E-4</v>
      </c>
      <c r="L41" t="str">
        <f>IF(D41&lt;D40,"+","-")</f>
        <v>-</v>
      </c>
      <c r="M41" t="s">
        <v>122</v>
      </c>
      <c r="N41">
        <f>D40-D41</f>
        <v>-0.23210385284325238</v>
      </c>
    </row>
    <row r="44" spans="1:14" ht="13" x14ac:dyDescent="0.3">
      <c r="B44" s="8" t="s">
        <v>120</v>
      </c>
      <c r="C44" s="4" t="s">
        <v>121</v>
      </c>
      <c r="D44" s="9" t="s">
        <v>126</v>
      </c>
      <c r="F44" s="3"/>
      <c r="G44" s="11" t="s">
        <v>141</v>
      </c>
    </row>
    <row r="45" spans="1:14" ht="13" x14ac:dyDescent="0.3">
      <c r="B45" s="8">
        <f t="shared" ref="B45:C46" si="3">E3-1</f>
        <v>-0.12077871853297362</v>
      </c>
      <c r="C45" s="4">
        <f t="shared" si="3"/>
        <v>-2.8981838107858482E-2</v>
      </c>
      <c r="D45" s="9">
        <f>G3-1</f>
        <v>17.105280366397409</v>
      </c>
      <c r="E45" s="8" t="s">
        <v>99</v>
      </c>
      <c r="F45" s="3" t="s">
        <v>160</v>
      </c>
      <c r="G45" s="3" t="s">
        <v>137</v>
      </c>
    </row>
    <row r="46" spans="1:14" ht="13" x14ac:dyDescent="0.3">
      <c r="B46" s="8">
        <f t="shared" si="3"/>
        <v>-0.26715074088564161</v>
      </c>
      <c r="C46" s="4">
        <f t="shared" si="3"/>
        <v>-0.29722690861522461</v>
      </c>
      <c r="D46" s="9">
        <f>G4-1</f>
        <v>-7.2243930355575863</v>
      </c>
      <c r="E46" s="8" t="s">
        <v>100</v>
      </c>
      <c r="F46" s="3" t="s">
        <v>161</v>
      </c>
      <c r="G46" s="3" t="s">
        <v>140</v>
      </c>
    </row>
    <row r="47" spans="1:14" ht="13" x14ac:dyDescent="0.3">
      <c r="B47" s="8">
        <f>E6-1</f>
        <v>-0.11656094680513407</v>
      </c>
      <c r="C47" s="4">
        <f>F6-1</f>
        <v>-9.981142615651506E-2</v>
      </c>
      <c r="D47" s="9">
        <f>G6-1</f>
        <v>-0.11479847568200863</v>
      </c>
      <c r="E47" s="8" t="s">
        <v>101</v>
      </c>
      <c r="F47" s="30" t="s">
        <v>142</v>
      </c>
      <c r="G47" s="30" t="s">
        <v>133</v>
      </c>
    </row>
    <row r="48" spans="1:14" ht="13" x14ac:dyDescent="0.3">
      <c r="B48" s="8">
        <f>E8-1</f>
        <v>-2.8401121918903094E-2</v>
      </c>
      <c r="C48" s="4">
        <f>F8-1</f>
        <v>-2.9714854808554958E-2</v>
      </c>
      <c r="D48" s="9">
        <f>G8-1</f>
        <v>1.1886340468748813E-2</v>
      </c>
      <c r="E48" s="8" t="s">
        <v>102</v>
      </c>
      <c r="F48" s="30" t="s">
        <v>143</v>
      </c>
      <c r="G48" s="30" t="s">
        <v>134</v>
      </c>
    </row>
    <row r="49" spans="2:7" ht="13" x14ac:dyDescent="0.3">
      <c r="B49" s="8">
        <f>E10-1</f>
        <v>-2.6090342005418043E-2</v>
      </c>
      <c r="C49" s="4">
        <f>F10-1</f>
        <v>-0.38820447581676387</v>
      </c>
      <c r="D49" s="9">
        <f>G10-1</f>
        <v>1.3698691104209146</v>
      </c>
      <c r="E49" s="8" t="s">
        <v>103</v>
      </c>
      <c r="F49" s="30" t="s">
        <v>144</v>
      </c>
      <c r="G49" s="30" t="s">
        <v>135</v>
      </c>
    </row>
    <row r="50" spans="2:7" ht="13" x14ac:dyDescent="0.3">
      <c r="B50" s="8">
        <f>E12-1</f>
        <v>-0.27714835488931622</v>
      </c>
      <c r="C50" s="4">
        <f>F12-1</f>
        <v>3.8155032587467774E-2</v>
      </c>
      <c r="D50" s="9">
        <f>G12-1</f>
        <v>-1.4181684181150001</v>
      </c>
      <c r="E50" s="8" t="s">
        <v>104</v>
      </c>
      <c r="F50" s="30" t="s">
        <v>145</v>
      </c>
      <c r="G50" s="30" t="s">
        <v>137</v>
      </c>
    </row>
    <row r="51" spans="2:7" ht="13" x14ac:dyDescent="0.3">
      <c r="B51" s="8">
        <f>E14-1</f>
        <v>0.5752358213905322</v>
      </c>
      <c r="C51" s="4">
        <f>F14-1</f>
        <v>0.21349663185733703</v>
      </c>
      <c r="D51" s="9">
        <f>G14-1</f>
        <v>-1.6280057322619856</v>
      </c>
      <c r="E51" s="8" t="s">
        <v>105</v>
      </c>
      <c r="F51" s="30" t="s">
        <v>146</v>
      </c>
      <c r="G51" s="30" t="s">
        <v>136</v>
      </c>
    </row>
    <row r="52" spans="2:7" ht="13" x14ac:dyDescent="0.3">
      <c r="B52" s="8">
        <f>E16-1</f>
        <v>0.93199759557774309</v>
      </c>
      <c r="C52" s="4">
        <f>F16-1</f>
        <v>1.1490727608392834</v>
      </c>
      <c r="D52" s="9">
        <f>G16-1</f>
        <v>-4.8826024670930286</v>
      </c>
      <c r="E52" s="8" t="s">
        <v>106</v>
      </c>
      <c r="F52" s="3" t="s">
        <v>159</v>
      </c>
      <c r="G52" s="3" t="s">
        <v>138</v>
      </c>
    </row>
    <row r="53" spans="2:7" ht="13" x14ac:dyDescent="0.3">
      <c r="B53" s="8">
        <f>E18-1</f>
        <v>3.0163803196006089</v>
      </c>
      <c r="C53" s="4">
        <f>F18-1</f>
        <v>2.7184005834948501</v>
      </c>
      <c r="D53" s="9">
        <f>G18-1</f>
        <v>1.0157183734119126</v>
      </c>
      <c r="E53" s="8" t="s">
        <v>107</v>
      </c>
      <c r="F53" s="31" t="s">
        <v>147</v>
      </c>
      <c r="G53" s="31" t="s">
        <v>399</v>
      </c>
    </row>
    <row r="54" spans="2:7" ht="13" x14ac:dyDescent="0.3">
      <c r="B54" s="8">
        <f>E20-1</f>
        <v>-3.1754556145985546E-2</v>
      </c>
      <c r="C54" s="4">
        <f>F20-1</f>
        <v>-0.13663959388714098</v>
      </c>
      <c r="D54" s="9">
        <f>G20-1</f>
        <v>0.38265674805521432</v>
      </c>
      <c r="E54" s="8" t="s">
        <v>108</v>
      </c>
      <c r="F54" s="30" t="s">
        <v>148</v>
      </c>
      <c r="G54" s="30" t="s">
        <v>135</v>
      </c>
    </row>
    <row r="55" spans="2:7" ht="13" x14ac:dyDescent="0.3">
      <c r="B55" s="8">
        <f>E22-1</f>
        <v>0.63288486182892023</v>
      </c>
      <c r="C55" s="4">
        <f>F22-1</f>
        <v>0.38074178052308683</v>
      </c>
      <c r="D55" s="9">
        <f>G22-1</f>
        <v>1.4478928879908808</v>
      </c>
      <c r="E55" s="8" t="s">
        <v>109</v>
      </c>
      <c r="F55" s="30" t="s">
        <v>149</v>
      </c>
      <c r="G55" s="30" t="s">
        <v>136</v>
      </c>
    </row>
    <row r="56" spans="2:7" ht="13" x14ac:dyDescent="0.3">
      <c r="B56" s="8">
        <f>E24-1</f>
        <v>0.56939976715652874</v>
      </c>
      <c r="C56" s="4">
        <f t="shared" ref="C56" si="4">F24-1</f>
        <v>0.53195081216138695</v>
      </c>
      <c r="D56" s="9">
        <f>G24-1</f>
        <v>0.64059155576944993</v>
      </c>
      <c r="E56" s="8" t="s">
        <v>110</v>
      </c>
      <c r="F56" s="31" t="s">
        <v>150</v>
      </c>
      <c r="G56" s="31" t="s">
        <v>400</v>
      </c>
    </row>
    <row r="57" spans="2:7" ht="13" x14ac:dyDescent="0.3">
      <c r="B57" s="8">
        <f>E26-1</f>
        <v>-0.33854622701806913</v>
      </c>
      <c r="C57" s="4">
        <f t="shared" ref="C57" si="5">F26-1</f>
        <v>-0.21833794403867612</v>
      </c>
      <c r="D57" s="9">
        <f>G26-1</f>
        <v>-0.38540797251481118</v>
      </c>
      <c r="E57" s="8" t="s">
        <v>111</v>
      </c>
      <c r="F57" s="30" t="s">
        <v>151</v>
      </c>
      <c r="G57" s="30" t="s">
        <v>139</v>
      </c>
    </row>
    <row r="58" spans="2:7" ht="13" x14ac:dyDescent="0.3">
      <c r="B58" s="8">
        <f>E28-1</f>
        <v>-7.8238866277050345E-2</v>
      </c>
      <c r="C58" s="4">
        <f t="shared" ref="C58" si="6">F28-1</f>
        <v>-4.1420541280609791E-2</v>
      </c>
      <c r="D58" s="9">
        <f>G28-1</f>
        <v>-0.1744600858196218</v>
      </c>
      <c r="E58" s="8" t="s">
        <v>112</v>
      </c>
      <c r="F58" s="30" t="s">
        <v>152</v>
      </c>
      <c r="G58" s="30" t="s">
        <v>138</v>
      </c>
    </row>
    <row r="59" spans="2:7" ht="13" x14ac:dyDescent="0.3">
      <c r="B59" s="8">
        <f>E30-1</f>
        <v>-0.44558057793634787</v>
      </c>
      <c r="C59" s="4">
        <f t="shared" ref="C59" si="7">F30-1</f>
        <v>-0.24928091021684817</v>
      </c>
      <c r="D59" s="9">
        <f>G30-1</f>
        <v>-0.95375574455419931</v>
      </c>
      <c r="E59" s="8" t="s">
        <v>113</v>
      </c>
      <c r="F59" s="30" t="s">
        <v>153</v>
      </c>
      <c r="G59" s="30" t="s">
        <v>138</v>
      </c>
    </row>
    <row r="60" spans="2:7" ht="13" x14ac:dyDescent="0.3">
      <c r="B60" s="8">
        <f>E32-1</f>
        <v>0.27769929200660393</v>
      </c>
      <c r="C60" s="4">
        <f t="shared" ref="C60:C61" si="8">F32-1</f>
        <v>4.0408817903872851E-2</v>
      </c>
      <c r="D60" s="9">
        <f>G32-1</f>
        <v>-3.7173982677023942</v>
      </c>
      <c r="E60" s="8" t="s">
        <v>114</v>
      </c>
      <c r="F60" s="3" t="s">
        <v>154</v>
      </c>
      <c r="G60" s="3" t="s">
        <v>138</v>
      </c>
    </row>
    <row r="61" spans="2:7" ht="13" x14ac:dyDescent="0.3">
      <c r="B61" s="8">
        <f>E33-1</f>
        <v>-5.0719956604701411E-2</v>
      </c>
      <c r="C61" s="4">
        <f t="shared" si="8"/>
        <v>-6.871470163699267E-3</v>
      </c>
      <c r="D61" s="9">
        <f>G33-1</f>
        <v>0.8169728566955119</v>
      </c>
      <c r="E61" s="8" t="s">
        <v>115</v>
      </c>
      <c r="F61" s="30" t="s">
        <v>155</v>
      </c>
      <c r="G61" s="30" t="s">
        <v>138</v>
      </c>
    </row>
    <row r="62" spans="2:7" ht="13" x14ac:dyDescent="0.3">
      <c r="B62" s="8">
        <f>E35-1</f>
        <v>-0.21810238162291318</v>
      </c>
      <c r="C62" s="4">
        <f t="shared" ref="C62" si="9">F35-1</f>
        <v>-0.13606751673444761</v>
      </c>
      <c r="D62" s="9">
        <f>G35-1</f>
        <v>-0.65731117984833165</v>
      </c>
      <c r="E62" s="8" t="s">
        <v>116</v>
      </c>
      <c r="F62" s="30" t="s">
        <v>156</v>
      </c>
      <c r="G62" s="30" t="s">
        <v>138</v>
      </c>
    </row>
    <row r="63" spans="2:7" x14ac:dyDescent="0.25">
      <c r="B63" s="8">
        <f>E37-1</f>
        <v>-0.22484339704017009</v>
      </c>
      <c r="C63" s="4">
        <f t="shared" ref="C63" si="10">F37-1</f>
        <v>-0.13329038535165316</v>
      </c>
      <c r="D63" s="9">
        <f>G37-1</f>
        <v>11.234930354019578</v>
      </c>
      <c r="E63" s="8" t="s">
        <v>119</v>
      </c>
      <c r="F63" s="30" t="s">
        <v>119</v>
      </c>
      <c r="G63" s="30" t="s">
        <v>140</v>
      </c>
    </row>
    <row r="64" spans="2:7" ht="13" x14ac:dyDescent="0.3">
      <c r="B64" s="8">
        <f>E39-1</f>
        <v>-0.26501840347588845</v>
      </c>
      <c r="C64" s="4">
        <f>F39-1</f>
        <v>-6.5422068860058968E-2</v>
      </c>
      <c r="D64" s="9">
        <f>G39-1</f>
        <v>-3.3635211288335811</v>
      </c>
      <c r="E64" s="8" t="s">
        <v>117</v>
      </c>
      <c r="F64" s="30" t="s">
        <v>157</v>
      </c>
      <c r="G64" s="30" t="s">
        <v>138</v>
      </c>
    </row>
    <row r="65" spans="2:7" ht="13" x14ac:dyDescent="0.3">
      <c r="B65" s="8">
        <f>E41-1</f>
        <v>-0.32667279888259149</v>
      </c>
      <c r="C65" s="4">
        <f>F41-1</f>
        <v>-0.1491874908658235</v>
      </c>
      <c r="D65" s="9">
        <f>G41-1</f>
        <v>-0.82673568175858569</v>
      </c>
      <c r="E65" s="8" t="s">
        <v>118</v>
      </c>
      <c r="F65" s="30" t="s">
        <v>158</v>
      </c>
      <c r="G65" s="30" t="s">
        <v>138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5E92-3679-40E9-B9FC-3A3CC468A2CA}">
  <dimension ref="A1:D79"/>
  <sheetViews>
    <sheetView topLeftCell="A31" workbookViewId="0">
      <selection activeCell="B36" sqref="B36"/>
    </sheetView>
  </sheetViews>
  <sheetFormatPr defaultRowHeight="12.5" x14ac:dyDescent="0.25"/>
  <cols>
    <col min="1" max="1" width="26.81640625" customWidth="1"/>
  </cols>
  <sheetData>
    <row r="1" spans="1:4" ht="28.5" thickBot="1" x14ac:dyDescent="0.35">
      <c r="A1" s="12" t="s">
        <v>162</v>
      </c>
      <c r="B1" s="12" t="s">
        <v>163</v>
      </c>
      <c r="C1" s="12" t="s">
        <v>164</v>
      </c>
      <c r="D1" s="12" t="s">
        <v>165</v>
      </c>
    </row>
    <row r="2" spans="1:4" ht="15" thickTop="1" thickBot="1" x14ac:dyDescent="0.3">
      <c r="A2" s="13" t="s">
        <v>166</v>
      </c>
      <c r="B2" s="14">
        <v>6.4000000000000001E-2</v>
      </c>
      <c r="C2" s="15">
        <v>0.05</v>
      </c>
      <c r="D2" s="15">
        <v>7.0000000000000007E-2</v>
      </c>
    </row>
    <row r="3" spans="1:4" ht="28.5" thickBot="1" x14ac:dyDescent="0.3">
      <c r="A3" s="16" t="s">
        <v>167</v>
      </c>
      <c r="B3" s="17">
        <v>1</v>
      </c>
      <c r="C3" s="17">
        <v>1</v>
      </c>
      <c r="D3" s="17">
        <v>1</v>
      </c>
    </row>
    <row r="4" spans="1:4" ht="14.5" thickBot="1" x14ac:dyDescent="0.3">
      <c r="A4" s="13" t="s">
        <v>168</v>
      </c>
      <c r="B4" s="14">
        <v>0.98699999999999999</v>
      </c>
      <c r="C4" s="14">
        <v>0.98199999999999998</v>
      </c>
      <c r="D4" s="14">
        <v>0.99299999999999999</v>
      </c>
    </row>
    <row r="5" spans="1:4" ht="14.5" thickBot="1" x14ac:dyDescent="0.3">
      <c r="A5" s="16" t="s">
        <v>169</v>
      </c>
      <c r="B5" s="17">
        <v>0.93</v>
      </c>
      <c r="C5" s="18">
        <v>0.92200000000000004</v>
      </c>
      <c r="D5" s="18">
        <v>0.93899999999999995</v>
      </c>
    </row>
    <row r="6" spans="1:4" ht="14.5" thickBot="1" x14ac:dyDescent="0.3">
      <c r="A6" s="13" t="s">
        <v>170</v>
      </c>
      <c r="B6" s="14">
        <v>0.89300000000000002</v>
      </c>
      <c r="C6" s="14">
        <v>0.88200000000000001</v>
      </c>
      <c r="D6" s="14">
        <v>0.90500000000000003</v>
      </c>
    </row>
    <row r="7" spans="1:4" ht="14.5" thickBot="1" x14ac:dyDescent="0.3">
      <c r="A7" s="16" t="s">
        <v>171</v>
      </c>
      <c r="B7" s="18">
        <v>0.13600000000000001</v>
      </c>
      <c r="C7" s="18">
        <v>0.121</v>
      </c>
      <c r="D7" s="18">
        <v>0.151</v>
      </c>
    </row>
    <row r="8" spans="1:4" ht="14.5" thickBot="1" x14ac:dyDescent="0.3">
      <c r="A8" s="13" t="s">
        <v>172</v>
      </c>
      <c r="B8" s="15">
        <v>0.11</v>
      </c>
      <c r="C8" s="14">
        <v>0.10100000000000001</v>
      </c>
      <c r="D8" s="14">
        <v>0.125</v>
      </c>
    </row>
    <row r="9" spans="1:4" ht="14.5" thickBot="1" x14ac:dyDescent="0.3">
      <c r="A9" s="16" t="s">
        <v>173</v>
      </c>
      <c r="B9" s="18">
        <v>5.3999999999999999E-2</v>
      </c>
      <c r="C9" s="17">
        <v>0.04</v>
      </c>
      <c r="D9" s="18">
        <v>6.6000000000000003E-2</v>
      </c>
    </row>
    <row r="10" spans="1:4" ht="14.5" thickBot="1" x14ac:dyDescent="0.3">
      <c r="A10" s="13" t="s">
        <v>174</v>
      </c>
      <c r="B10" s="14">
        <v>0.33700000000000002</v>
      </c>
      <c r="C10" s="14">
        <v>0.30599999999999999</v>
      </c>
      <c r="D10" s="14">
        <v>0.35199999999999998</v>
      </c>
    </row>
    <row r="11" spans="1:4" ht="14.5" thickBot="1" x14ac:dyDescent="0.3">
      <c r="A11" s="16" t="s">
        <v>175</v>
      </c>
      <c r="B11" s="18">
        <v>0.88500000000000001</v>
      </c>
      <c r="C11" s="18">
        <v>0.876</v>
      </c>
      <c r="D11" s="18">
        <v>0.89900000000000002</v>
      </c>
    </row>
    <row r="12" spans="1:4" ht="14.5" thickBot="1" x14ac:dyDescent="0.3">
      <c r="A12" s="13" t="s">
        <v>176</v>
      </c>
      <c r="B12" s="14">
        <v>0.52900000000000003</v>
      </c>
      <c r="C12" s="15">
        <v>0.52</v>
      </c>
      <c r="D12" s="14">
        <v>0.54500000000000004</v>
      </c>
    </row>
    <row r="13" spans="1:4" ht="14.5" thickBot="1" x14ac:dyDescent="0.3">
      <c r="A13" s="16" t="s">
        <v>177</v>
      </c>
      <c r="B13" s="18">
        <v>0.24199999999999999</v>
      </c>
      <c r="C13" s="18">
        <v>0.20899999999999999</v>
      </c>
      <c r="D13" s="18">
        <v>0.26800000000000002</v>
      </c>
    </row>
    <row r="14" spans="1:4" ht="14.5" thickBot="1" x14ac:dyDescent="0.3">
      <c r="A14" s="13" t="s">
        <v>178</v>
      </c>
      <c r="B14" s="14">
        <v>2.5999999999999999E-2</v>
      </c>
      <c r="C14" s="14">
        <v>2.1000000000000001E-2</v>
      </c>
      <c r="D14" s="14">
        <v>3.5000000000000003E-2</v>
      </c>
    </row>
    <row r="15" spans="1:4" ht="14.5" thickBot="1" x14ac:dyDescent="0.3">
      <c r="A15" s="16" t="s">
        <v>179</v>
      </c>
      <c r="B15" s="18">
        <v>0.11700000000000001</v>
      </c>
      <c r="C15" s="18">
        <v>0.10100000000000001</v>
      </c>
      <c r="D15" s="18">
        <v>0.13100000000000001</v>
      </c>
    </row>
    <row r="16" spans="1:4" ht="14.5" thickBot="1" x14ac:dyDescent="0.3">
      <c r="A16" s="13" t="s">
        <v>180</v>
      </c>
      <c r="B16" s="14">
        <v>9.4E-2</v>
      </c>
      <c r="C16" s="14">
        <v>7.8E-2</v>
      </c>
      <c r="D16" s="14">
        <v>0.108</v>
      </c>
    </row>
    <row r="17" spans="1:4" ht="14.5" thickBot="1" x14ac:dyDescent="0.3">
      <c r="A17" s="16" t="s">
        <v>181</v>
      </c>
      <c r="B17" s="18">
        <v>0.94699999999999995</v>
      </c>
      <c r="C17" s="18">
        <v>0.93899999999999995</v>
      </c>
      <c r="D17" s="18">
        <v>0.95399999999999996</v>
      </c>
    </row>
    <row r="18" spans="1:4" ht="14.5" thickBot="1" x14ac:dyDescent="0.3">
      <c r="A18" s="13" t="s">
        <v>182</v>
      </c>
      <c r="B18" s="14">
        <v>0.125</v>
      </c>
      <c r="C18" s="14">
        <v>0.11600000000000001</v>
      </c>
      <c r="D18" s="14">
        <v>0.13700000000000001</v>
      </c>
    </row>
    <row r="19" spans="1:4" ht="14.5" thickBot="1" x14ac:dyDescent="0.3">
      <c r="A19" s="16" t="s">
        <v>183</v>
      </c>
      <c r="B19" s="18">
        <v>0.34399999999999997</v>
      </c>
      <c r="C19" s="18">
        <v>0.32300000000000001</v>
      </c>
      <c r="D19" s="18">
        <v>0.35799999999999998</v>
      </c>
    </row>
    <row r="20" spans="1:4" ht="14.5" thickBot="1" x14ac:dyDescent="0.3">
      <c r="A20" s="13" t="s">
        <v>184</v>
      </c>
      <c r="B20" s="14">
        <v>0.91700000000000004</v>
      </c>
      <c r="C20" s="14">
        <v>0.91100000000000003</v>
      </c>
      <c r="D20" s="14">
        <v>0.92500000000000004</v>
      </c>
    </row>
    <row r="21" spans="1:4" ht="14.5" thickBot="1" x14ac:dyDescent="0.3">
      <c r="A21" s="16" t="s">
        <v>185</v>
      </c>
      <c r="B21" s="18">
        <v>2E-3</v>
      </c>
      <c r="C21" s="17">
        <v>0</v>
      </c>
      <c r="D21" s="18">
        <v>4.0000000000000001E-3</v>
      </c>
    </row>
    <row r="22" spans="1:4" ht="14.5" thickBot="1" x14ac:dyDescent="0.3">
      <c r="A22" s="13" t="s">
        <v>186</v>
      </c>
      <c r="B22" s="14">
        <v>0.36899999999999999</v>
      </c>
      <c r="C22" s="14">
        <v>0.34499999999999997</v>
      </c>
      <c r="D22" s="14">
        <v>0.38300000000000001</v>
      </c>
    </row>
    <row r="23" spans="1:4" ht="14.5" thickBot="1" x14ac:dyDescent="0.3">
      <c r="A23" s="16" t="s">
        <v>187</v>
      </c>
      <c r="B23" s="18">
        <v>5.7000000000000002E-2</v>
      </c>
      <c r="C23" s="18">
        <v>4.7E-2</v>
      </c>
      <c r="D23" s="18">
        <v>6.6000000000000003E-2</v>
      </c>
    </row>
    <row r="24" spans="1:4" ht="14.5" thickBot="1" x14ac:dyDescent="0.3">
      <c r="A24" s="13" t="s">
        <v>188</v>
      </c>
      <c r="B24" s="14">
        <v>5.3999999999999999E-2</v>
      </c>
      <c r="C24" s="14">
        <v>4.7E-2</v>
      </c>
      <c r="D24" s="14">
        <v>6.2E-2</v>
      </c>
    </row>
    <row r="25" spans="1:4" ht="14.5" thickBot="1" x14ac:dyDescent="0.3">
      <c r="A25" s="16" t="s">
        <v>189</v>
      </c>
      <c r="B25" s="18">
        <v>0.92500000000000004</v>
      </c>
      <c r="C25" s="18">
        <v>0.91700000000000004</v>
      </c>
      <c r="D25" s="18">
        <v>0.93899999999999995</v>
      </c>
    </row>
    <row r="26" spans="1:4" ht="14.5" thickBot="1" x14ac:dyDescent="0.3">
      <c r="A26" s="13" t="s">
        <v>190</v>
      </c>
      <c r="B26" s="14">
        <v>7.4999999999999997E-2</v>
      </c>
      <c r="C26" s="14">
        <v>5.5E-2</v>
      </c>
      <c r="D26" s="14">
        <v>9.5000000000000001E-2</v>
      </c>
    </row>
    <row r="27" spans="1:4" ht="14.5" thickBot="1" x14ac:dyDescent="0.3">
      <c r="A27" s="16" t="s">
        <v>191</v>
      </c>
      <c r="B27" s="18">
        <v>0.72499999999999998</v>
      </c>
      <c r="C27" s="18">
        <v>0.71099999999999997</v>
      </c>
      <c r="D27" s="18">
        <v>0.74099999999999999</v>
      </c>
    </row>
    <row r="28" spans="1:4" ht="14.5" thickBot="1" x14ac:dyDescent="0.3">
      <c r="A28" s="13" t="s">
        <v>192</v>
      </c>
      <c r="B28" s="14">
        <v>6.8000000000000005E-2</v>
      </c>
      <c r="C28" s="14">
        <v>5.3999999999999999E-2</v>
      </c>
      <c r="D28" s="14">
        <v>7.4999999999999997E-2</v>
      </c>
    </row>
    <row r="29" spans="1:4" ht="14.5" thickBot="1" x14ac:dyDescent="0.3">
      <c r="A29" s="16" t="s">
        <v>193</v>
      </c>
      <c r="B29" s="18">
        <v>5.7000000000000002E-2</v>
      </c>
      <c r="C29" s="18">
        <v>4.4999999999999998E-2</v>
      </c>
      <c r="D29" s="18">
        <v>6.7000000000000004E-2</v>
      </c>
    </row>
    <row r="30" spans="1:4" ht="14.5" thickBot="1" x14ac:dyDescent="0.3">
      <c r="A30" s="13" t="s">
        <v>194</v>
      </c>
      <c r="B30" s="15">
        <v>0.03</v>
      </c>
      <c r="C30" s="14">
        <v>2.1000000000000001E-2</v>
      </c>
      <c r="D30" s="14">
        <v>5.0999999999999997E-2</v>
      </c>
    </row>
    <row r="31" spans="1:4" ht="14.5" thickBot="1" x14ac:dyDescent="0.3">
      <c r="A31" s="16" t="s">
        <v>195</v>
      </c>
      <c r="B31" s="18">
        <v>0.187</v>
      </c>
      <c r="C31" s="18">
        <v>0.17799999999999999</v>
      </c>
      <c r="D31" s="18">
        <v>0.193</v>
      </c>
    </row>
    <row r="32" spans="1:4" ht="14.5" thickBot="1" x14ac:dyDescent="0.3">
      <c r="A32" s="13" t="s">
        <v>196</v>
      </c>
      <c r="B32" s="14">
        <v>3.4000000000000002E-2</v>
      </c>
      <c r="C32" s="14">
        <v>2.5999999999999999E-2</v>
      </c>
      <c r="D32" s="14">
        <v>3.9E-2</v>
      </c>
    </row>
    <row r="33" spans="1:4" ht="14.5" thickBot="1" x14ac:dyDescent="0.3">
      <c r="A33" s="16" t="s">
        <v>197</v>
      </c>
      <c r="B33" s="18">
        <v>5.0999999999999997E-2</v>
      </c>
      <c r="C33" s="18">
        <v>3.9E-2</v>
      </c>
      <c r="D33" s="18">
        <v>6.4000000000000001E-2</v>
      </c>
    </row>
    <row r="34" spans="1:4" ht="14.5" thickBot="1" x14ac:dyDescent="0.3">
      <c r="A34" s="13" t="s">
        <v>198</v>
      </c>
      <c r="B34" s="14">
        <v>1.7999999999999999E-2</v>
      </c>
      <c r="C34" s="14">
        <v>1.2E-2</v>
      </c>
      <c r="D34" s="14">
        <v>2.7E-2</v>
      </c>
    </row>
    <row r="35" spans="1:4" ht="28.5" thickBot="1" x14ac:dyDescent="0.3">
      <c r="A35" s="16" t="s">
        <v>199</v>
      </c>
      <c r="B35" s="18">
        <v>3.0000000000000001E-3</v>
      </c>
      <c r="C35" s="18">
        <v>1E-3</v>
      </c>
      <c r="D35" s="18">
        <v>4.0000000000000001E-3</v>
      </c>
    </row>
    <row r="36" spans="1:4" ht="14.5" thickBot="1" x14ac:dyDescent="0.3">
      <c r="A36" s="13" t="s">
        <v>200</v>
      </c>
      <c r="B36" s="14">
        <v>0.76900000000000002</v>
      </c>
      <c r="C36" s="14">
        <v>0.752</v>
      </c>
      <c r="D36" s="14">
        <v>0.78600000000000003</v>
      </c>
    </row>
    <row r="37" spans="1:4" ht="14.5" thickBot="1" x14ac:dyDescent="0.3">
      <c r="A37" s="16" t="s">
        <v>201</v>
      </c>
      <c r="B37" s="18">
        <v>1E-3</v>
      </c>
      <c r="C37" s="18">
        <v>1E-3</v>
      </c>
      <c r="D37" s="18">
        <v>2E-3</v>
      </c>
    </row>
    <row r="38" spans="1:4" ht="14.5" thickBot="1" x14ac:dyDescent="0.3">
      <c r="A38" s="13" t="s">
        <v>202</v>
      </c>
      <c r="B38" s="14">
        <v>0.42699999999999999</v>
      </c>
      <c r="C38" s="14">
        <v>0.40799999999999997</v>
      </c>
      <c r="D38" s="14">
        <v>0.44600000000000001</v>
      </c>
    </row>
    <row r="39" spans="1:4" ht="14.5" thickBot="1" x14ac:dyDescent="0.3">
      <c r="A39" s="16" t="s">
        <v>203</v>
      </c>
      <c r="B39" s="18">
        <v>0.99299999999999999</v>
      </c>
      <c r="C39" s="18">
        <v>0.98799999999999999</v>
      </c>
      <c r="D39" s="18">
        <v>0.995</v>
      </c>
    </row>
    <row r="40" spans="1:4" ht="14.5" thickBot="1" x14ac:dyDescent="0.3">
      <c r="A40" s="13" t="s">
        <v>204</v>
      </c>
      <c r="B40" s="15">
        <v>0.04</v>
      </c>
      <c r="C40" s="14">
        <v>3.5000000000000003E-2</v>
      </c>
      <c r="D40" s="14">
        <v>5.0999999999999997E-2</v>
      </c>
    </row>
    <row r="41" spans="1:4" ht="14.5" thickBot="1" x14ac:dyDescent="0.3">
      <c r="A41" s="16" t="s">
        <v>205</v>
      </c>
      <c r="B41" s="18">
        <v>0.25600000000000001</v>
      </c>
      <c r="C41" s="17">
        <v>0.24</v>
      </c>
      <c r="D41" s="17">
        <v>0.28999999999999998</v>
      </c>
    </row>
    <row r="42" spans="1:4" ht="14.5" thickBot="1" x14ac:dyDescent="0.3">
      <c r="A42" s="13" t="s">
        <v>206</v>
      </c>
      <c r="B42" s="14">
        <v>8.7999999999999995E-2</v>
      </c>
      <c r="C42" s="14">
        <v>7.5999999999999998E-2</v>
      </c>
      <c r="D42" s="14">
        <v>0.104</v>
      </c>
    </row>
    <row r="43" spans="1:4" ht="14.5" thickBot="1" x14ac:dyDescent="0.3">
      <c r="A43" s="16" t="s">
        <v>207</v>
      </c>
      <c r="B43" s="18">
        <v>5.0999999999999997E-2</v>
      </c>
      <c r="C43" s="18">
        <v>3.5000000000000003E-2</v>
      </c>
      <c r="D43" s="18">
        <v>6.0999999999999999E-2</v>
      </c>
    </row>
    <row r="44" spans="1:4" ht="14.5" thickBot="1" x14ac:dyDescent="0.3">
      <c r="A44" s="13" t="s">
        <v>208</v>
      </c>
      <c r="B44" s="14">
        <v>5.8999999999999997E-2</v>
      </c>
      <c r="C44" s="14">
        <v>5.1999999999999998E-2</v>
      </c>
      <c r="D44" s="15">
        <v>0.08</v>
      </c>
    </row>
    <row r="45" spans="1:4" ht="14.5" thickBot="1" x14ac:dyDescent="0.3">
      <c r="A45" s="16" t="s">
        <v>209</v>
      </c>
      <c r="B45" s="17">
        <v>0.03</v>
      </c>
      <c r="C45" s="18">
        <v>2.5000000000000001E-2</v>
      </c>
      <c r="D45" s="18">
        <v>3.9E-2</v>
      </c>
    </row>
    <row r="46" spans="1:4" ht="14.5" thickBot="1" x14ac:dyDescent="0.3">
      <c r="A46" s="13" t="s">
        <v>210</v>
      </c>
      <c r="B46" s="14">
        <v>0.78700000000000003</v>
      </c>
      <c r="C46" s="14">
        <v>0.77500000000000002</v>
      </c>
      <c r="D46" s="14">
        <v>0.79700000000000004</v>
      </c>
    </row>
    <row r="47" spans="1:4" ht="14.5" thickBot="1" x14ac:dyDescent="0.3">
      <c r="A47" s="16" t="s">
        <v>211</v>
      </c>
      <c r="B47" s="18">
        <v>0.67800000000000005</v>
      </c>
      <c r="C47" s="18">
        <v>0.65800000000000003</v>
      </c>
      <c r="D47" s="18">
        <v>0.69099999999999995</v>
      </c>
    </row>
    <row r="48" spans="1:4" ht="14.5" thickBot="1" x14ac:dyDescent="0.3">
      <c r="A48" s="13" t="s">
        <v>212</v>
      </c>
      <c r="B48" s="14">
        <v>0.68400000000000005</v>
      </c>
      <c r="C48" s="14">
        <v>0.67100000000000004</v>
      </c>
      <c r="D48" s="14">
        <v>0.69899999999999995</v>
      </c>
    </row>
    <row r="49" spans="1:4" ht="14.5" thickBot="1" x14ac:dyDescent="0.3">
      <c r="A49" s="16" t="s">
        <v>213</v>
      </c>
      <c r="B49" s="17">
        <v>7.0000000000000007E-2</v>
      </c>
      <c r="C49" s="18">
        <v>5.6000000000000001E-2</v>
      </c>
      <c r="D49" s="18">
        <v>8.3000000000000004E-2</v>
      </c>
    </row>
    <row r="50" spans="1:4" ht="14.5" thickBot="1" x14ac:dyDescent="0.3">
      <c r="A50" s="13" t="s">
        <v>214</v>
      </c>
      <c r="B50" s="14">
        <v>0.39300000000000002</v>
      </c>
      <c r="C50" s="14">
        <v>0.38100000000000001</v>
      </c>
      <c r="D50" s="14">
        <v>0.41199999999999998</v>
      </c>
    </row>
    <row r="51" spans="1:4" ht="14.5" thickBot="1" x14ac:dyDescent="0.3">
      <c r="A51" s="16" t="s">
        <v>215</v>
      </c>
      <c r="B51" s="18">
        <v>0.218</v>
      </c>
      <c r="C51" s="18">
        <v>0.19700000000000001</v>
      </c>
      <c r="D51" s="18">
        <v>0.26200000000000001</v>
      </c>
    </row>
    <row r="52" spans="1:4" ht="14.5" thickBot="1" x14ac:dyDescent="0.3">
      <c r="A52" s="13" t="s">
        <v>216</v>
      </c>
      <c r="B52" s="14">
        <v>5.6000000000000001E-2</v>
      </c>
      <c r="C52" s="15">
        <v>0.04</v>
      </c>
      <c r="D52" s="14">
        <v>7.5999999999999998E-2</v>
      </c>
    </row>
    <row r="53" spans="1:4" ht="14.5" thickBot="1" x14ac:dyDescent="0.3">
      <c r="A53" s="16" t="s">
        <v>217</v>
      </c>
      <c r="B53" s="18">
        <v>8.5999999999999993E-2</v>
      </c>
      <c r="C53" s="18">
        <v>7.2999999999999995E-2</v>
      </c>
      <c r="D53" s="18">
        <v>9.9000000000000005E-2</v>
      </c>
    </row>
    <row r="54" spans="1:4" ht="28.5" thickBot="1" x14ac:dyDescent="0.3">
      <c r="A54" s="13" t="s">
        <v>218</v>
      </c>
      <c r="B54" s="14">
        <v>2.1000000000000001E-2</v>
      </c>
      <c r="C54" s="14">
        <v>1.2999999999999999E-2</v>
      </c>
      <c r="D54" s="14">
        <v>2.5999999999999999E-2</v>
      </c>
    </row>
    <row r="55" spans="1:4" ht="14.5" thickBot="1" x14ac:dyDescent="0.3">
      <c r="A55" s="16" t="s">
        <v>219</v>
      </c>
      <c r="B55" s="18">
        <v>0.222</v>
      </c>
      <c r="C55" s="18">
        <v>0.19800000000000001</v>
      </c>
      <c r="D55" s="18">
        <v>0.23899999999999999</v>
      </c>
    </row>
    <row r="56" spans="1:4" ht="14.5" thickBot="1" x14ac:dyDescent="0.3">
      <c r="A56" s="13" t="s">
        <v>220</v>
      </c>
      <c r="B56" s="14">
        <v>0.21099999999999999</v>
      </c>
      <c r="C56" s="15">
        <v>0.19</v>
      </c>
      <c r="D56" s="14">
        <v>0.22700000000000001</v>
      </c>
    </row>
    <row r="57" spans="1:4" ht="14.5" thickBot="1" x14ac:dyDescent="0.3">
      <c r="A57" s="19"/>
      <c r="B57" s="19"/>
      <c r="C57" s="19"/>
      <c r="D57" s="19"/>
    </row>
    <row r="58" spans="1:4" ht="14.5" thickBot="1" x14ac:dyDescent="0.3">
      <c r="A58" s="20"/>
      <c r="B58" s="20"/>
      <c r="C58" s="20"/>
      <c r="D58" s="20"/>
    </row>
    <row r="59" spans="1:4" ht="14" x14ac:dyDescent="0.25">
      <c r="A59" s="19"/>
      <c r="B59" s="19"/>
      <c r="C59" s="19"/>
      <c r="D59" s="19"/>
    </row>
    <row r="60" spans="1:4" x14ac:dyDescent="0.25">
      <c r="A60" s="21"/>
      <c r="B60" s="21"/>
      <c r="C60" s="21"/>
      <c r="D60" s="21"/>
    </row>
    <row r="61" spans="1:4" ht="13" thickBot="1" x14ac:dyDescent="0.3">
      <c r="A61" s="21"/>
      <c r="B61" s="21"/>
      <c r="C61" s="21"/>
      <c r="D61" s="21"/>
    </row>
    <row r="62" spans="1:4" ht="14.5" thickBot="1" x14ac:dyDescent="0.3">
      <c r="A62" s="13" t="s">
        <v>221</v>
      </c>
      <c r="B62" s="13" t="s">
        <v>222</v>
      </c>
      <c r="C62" s="20"/>
      <c r="D62" s="20"/>
    </row>
    <row r="63" spans="1:4" ht="14.5" thickBot="1" x14ac:dyDescent="0.3">
      <c r="A63" s="16" t="s">
        <v>223</v>
      </c>
      <c r="B63" s="16">
        <v>2045</v>
      </c>
      <c r="C63" s="19"/>
      <c r="D63" s="19"/>
    </row>
    <row r="64" spans="1:4" ht="14.5" thickBot="1" x14ac:dyDescent="0.3">
      <c r="A64" s="13" t="s">
        <v>224</v>
      </c>
      <c r="B64" s="13" t="s">
        <v>225</v>
      </c>
      <c r="C64" s="20"/>
      <c r="D64" s="20"/>
    </row>
    <row r="65" spans="1:4" ht="14.5" thickBot="1" x14ac:dyDescent="0.3">
      <c r="A65" s="16" t="s">
        <v>226</v>
      </c>
      <c r="B65" s="16" t="s">
        <v>227</v>
      </c>
      <c r="C65" s="19"/>
      <c r="D65" s="19"/>
    </row>
    <row r="66" spans="1:4" ht="14.5" thickBot="1" x14ac:dyDescent="0.3">
      <c r="A66" s="13" t="s">
        <v>228</v>
      </c>
      <c r="B66" s="13" t="s">
        <v>227</v>
      </c>
      <c r="C66" s="20"/>
      <c r="D66" s="20"/>
    </row>
    <row r="67" spans="1:4" ht="14.5" thickBot="1" x14ac:dyDescent="0.3">
      <c r="A67" s="16" t="s">
        <v>229</v>
      </c>
      <c r="B67" s="16">
        <v>0</v>
      </c>
      <c r="C67" s="19"/>
      <c r="D67" s="19"/>
    </row>
    <row r="68" spans="1:4" ht="14.5" thickBot="1" x14ac:dyDescent="0.3">
      <c r="A68" s="13" t="s">
        <v>230</v>
      </c>
      <c r="B68" s="13">
        <v>1</v>
      </c>
      <c r="C68" s="20"/>
      <c r="D68" s="20"/>
    </row>
    <row r="69" spans="1:4" ht="14.5" thickBot="1" x14ac:dyDescent="0.3">
      <c r="A69" s="16" t="s">
        <v>231</v>
      </c>
      <c r="B69" s="16">
        <v>0</v>
      </c>
      <c r="C69" s="19"/>
      <c r="D69" s="19"/>
    </row>
    <row r="70" spans="1:4" ht="14.5" thickBot="1" x14ac:dyDescent="0.3">
      <c r="A70" s="13" t="s">
        <v>232</v>
      </c>
      <c r="B70" s="13">
        <v>99</v>
      </c>
      <c r="C70" s="20"/>
      <c r="D70" s="20"/>
    </row>
    <row r="71" spans="1:4" ht="14.5" thickBot="1" x14ac:dyDescent="0.3">
      <c r="A71" s="16" t="s">
        <v>233</v>
      </c>
      <c r="B71" s="16">
        <v>0</v>
      </c>
      <c r="C71" s="19"/>
      <c r="D71" s="19"/>
    </row>
    <row r="72" spans="1:4" ht="14.5" thickBot="1" x14ac:dyDescent="0.3">
      <c r="A72" s="13" t="s">
        <v>234</v>
      </c>
      <c r="B72" s="13">
        <v>1</v>
      </c>
      <c r="C72" s="20"/>
      <c r="D72" s="20"/>
    </row>
    <row r="73" spans="1:4" ht="14.5" thickBot="1" x14ac:dyDescent="0.3">
      <c r="A73" s="16" t="s">
        <v>235</v>
      </c>
      <c r="B73" s="16">
        <v>0</v>
      </c>
      <c r="C73" s="19"/>
      <c r="D73" s="19"/>
    </row>
    <row r="74" spans="1:4" ht="14.5" thickBot="1" x14ac:dyDescent="0.3">
      <c r="A74" s="13" t="s">
        <v>236</v>
      </c>
      <c r="B74" s="13">
        <v>1</v>
      </c>
      <c r="C74" s="20"/>
      <c r="D74" s="20"/>
    </row>
    <row r="75" spans="1:4" ht="14.5" thickBot="1" x14ac:dyDescent="0.3">
      <c r="A75" s="16" t="s">
        <v>237</v>
      </c>
      <c r="B75" s="16">
        <v>0</v>
      </c>
      <c r="C75" s="19"/>
      <c r="D75" s="19"/>
    </row>
    <row r="76" spans="1:4" ht="14.5" thickBot="1" x14ac:dyDescent="0.3">
      <c r="A76" s="13" t="s">
        <v>238</v>
      </c>
      <c r="B76" s="13">
        <v>1</v>
      </c>
      <c r="C76" s="20"/>
      <c r="D76" s="20"/>
    </row>
    <row r="77" spans="1:4" ht="14.5" thickBot="1" x14ac:dyDescent="0.3">
      <c r="A77" s="16" t="s">
        <v>239</v>
      </c>
      <c r="B77" s="16">
        <v>0.95</v>
      </c>
      <c r="C77" s="19"/>
      <c r="D77" s="19"/>
    </row>
    <row r="78" spans="1:4" ht="14.5" thickBot="1" x14ac:dyDescent="0.3">
      <c r="A78" s="13" t="s">
        <v>240</v>
      </c>
      <c r="B78" s="13">
        <v>20</v>
      </c>
      <c r="C78" s="20"/>
      <c r="D78" s="20"/>
    </row>
    <row r="79" spans="1:4" ht="14" x14ac:dyDescent="0.25">
      <c r="A79" s="16" t="s">
        <v>241</v>
      </c>
      <c r="B79" s="16">
        <v>1000</v>
      </c>
      <c r="C79" s="21"/>
      <c r="D79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24FA-0566-4E9A-9704-5FFA2BC63729}">
  <dimension ref="A1:D30"/>
  <sheetViews>
    <sheetView workbookViewId="0">
      <selection activeCell="B9" sqref="B9:D9"/>
    </sheetView>
  </sheetViews>
  <sheetFormatPr defaultRowHeight="12.5" x14ac:dyDescent="0.25"/>
  <sheetData>
    <row r="1" spans="1:4" ht="28.5" thickBot="1" x14ac:dyDescent="0.3">
      <c r="A1" s="13" t="s">
        <v>242</v>
      </c>
      <c r="B1" s="15">
        <v>0.19</v>
      </c>
      <c r="C1" s="14">
        <v>0.17599999999999999</v>
      </c>
      <c r="D1" s="14">
        <v>0.20899999999999999</v>
      </c>
    </row>
    <row r="2" spans="1:4" ht="28.5" thickBot="1" x14ac:dyDescent="0.3">
      <c r="A2" s="16" t="s">
        <v>243</v>
      </c>
      <c r="B2" s="18">
        <v>0.27500000000000002</v>
      </c>
      <c r="C2" s="18">
        <v>0.25800000000000001</v>
      </c>
      <c r="D2" s="18">
        <v>0.28599999999999998</v>
      </c>
    </row>
    <row r="3" spans="1:4" ht="28.5" thickBot="1" x14ac:dyDescent="0.3">
      <c r="A3" s="13" t="s">
        <v>244</v>
      </c>
      <c r="B3" s="14">
        <v>0.161</v>
      </c>
      <c r="C3" s="14">
        <v>0.14899999999999999</v>
      </c>
      <c r="D3" s="14">
        <v>0.16700000000000001</v>
      </c>
    </row>
    <row r="4" spans="1:4" ht="28.5" thickBot="1" x14ac:dyDescent="0.3">
      <c r="A4" s="16" t="s">
        <v>245</v>
      </c>
      <c r="B4" s="18">
        <v>0.14499999999999999</v>
      </c>
      <c r="C4" s="18">
        <v>0.13500000000000001</v>
      </c>
      <c r="D4" s="18">
        <v>0.158</v>
      </c>
    </row>
    <row r="5" spans="1:4" ht="14.5" thickBot="1" x14ac:dyDescent="0.3">
      <c r="A5" s="13" t="s">
        <v>246</v>
      </c>
      <c r="B5" s="14">
        <v>3.1E-2</v>
      </c>
      <c r="C5" s="14">
        <v>2.1999999999999999E-2</v>
      </c>
      <c r="D5" s="15">
        <v>0.04</v>
      </c>
    </row>
    <row r="6" spans="1:4" ht="28.5" thickBot="1" x14ac:dyDescent="0.3">
      <c r="A6" s="16" t="s">
        <v>247</v>
      </c>
      <c r="B6" s="18">
        <v>0.10100000000000001</v>
      </c>
      <c r="C6" s="18">
        <v>8.5999999999999993E-2</v>
      </c>
      <c r="D6" s="18">
        <v>0.128</v>
      </c>
    </row>
    <row r="7" spans="1:4" ht="42.5" thickBot="1" x14ac:dyDescent="0.3">
      <c r="A7" s="13" t="s">
        <v>248</v>
      </c>
      <c r="B7" s="14">
        <v>0.26500000000000001</v>
      </c>
      <c r="C7" s="14">
        <v>0.255</v>
      </c>
      <c r="D7" s="14">
        <v>0.28699999999999998</v>
      </c>
    </row>
    <row r="8" spans="1:4" ht="28.5" thickBot="1" x14ac:dyDescent="0.3">
      <c r="A8" s="16" t="s">
        <v>249</v>
      </c>
      <c r="B8" s="17">
        <v>0.09</v>
      </c>
      <c r="C8" s="18">
        <v>7.5999999999999998E-2</v>
      </c>
      <c r="D8" s="18">
        <v>0.108</v>
      </c>
    </row>
    <row r="9" spans="1:4" ht="28" x14ac:dyDescent="0.25">
      <c r="A9" s="13" t="s">
        <v>250</v>
      </c>
      <c r="B9" s="14">
        <v>0.16300000000000001</v>
      </c>
      <c r="C9" s="14">
        <v>0.14699999999999999</v>
      </c>
      <c r="D9" s="14">
        <v>0.191</v>
      </c>
    </row>
    <row r="12" spans="1:4" ht="13" thickBot="1" x14ac:dyDescent="0.3">
      <c r="A12" s="21"/>
      <c r="B12" s="21"/>
      <c r="C12" s="21"/>
      <c r="D12" s="21"/>
    </row>
    <row r="13" spans="1:4" ht="56.5" thickBot="1" x14ac:dyDescent="0.3">
      <c r="A13" s="13" t="s">
        <v>221</v>
      </c>
      <c r="B13" s="13" t="s">
        <v>222</v>
      </c>
      <c r="C13" s="20"/>
      <c r="D13" s="20"/>
    </row>
    <row r="14" spans="1:4" ht="28.5" thickBot="1" x14ac:dyDescent="0.3">
      <c r="A14" s="16" t="s">
        <v>223</v>
      </c>
      <c r="B14" s="16">
        <v>2045</v>
      </c>
      <c r="C14" s="19"/>
      <c r="D14" s="19"/>
    </row>
    <row r="15" spans="1:4" ht="28.5" thickBot="1" x14ac:dyDescent="0.3">
      <c r="A15" s="13" t="s">
        <v>224</v>
      </c>
      <c r="B15" s="13" t="s">
        <v>225</v>
      </c>
      <c r="C15" s="20"/>
      <c r="D15" s="20"/>
    </row>
    <row r="16" spans="1:4" ht="42.5" thickBot="1" x14ac:dyDescent="0.3">
      <c r="A16" s="16" t="s">
        <v>226</v>
      </c>
      <c r="B16" s="16" t="s">
        <v>227</v>
      </c>
      <c r="C16" s="19"/>
      <c r="D16" s="19"/>
    </row>
    <row r="17" spans="1:4" ht="56.5" thickBot="1" x14ac:dyDescent="0.3">
      <c r="A17" s="13" t="s">
        <v>228</v>
      </c>
      <c r="B17" s="13" t="s">
        <v>227</v>
      </c>
      <c r="C17" s="20"/>
      <c r="D17" s="20"/>
    </row>
    <row r="18" spans="1:4" ht="28.5" thickBot="1" x14ac:dyDescent="0.3">
      <c r="A18" s="16" t="s">
        <v>229</v>
      </c>
      <c r="B18" s="16">
        <v>0</v>
      </c>
      <c r="C18" s="19"/>
      <c r="D18" s="19"/>
    </row>
    <row r="19" spans="1:4" ht="28.5" thickBot="1" x14ac:dyDescent="0.3">
      <c r="A19" s="13" t="s">
        <v>230</v>
      </c>
      <c r="B19" s="13">
        <v>1</v>
      </c>
      <c r="C19" s="20"/>
      <c r="D19" s="20"/>
    </row>
    <row r="20" spans="1:4" ht="28.5" thickBot="1" x14ac:dyDescent="0.3">
      <c r="A20" s="16" t="s">
        <v>231</v>
      </c>
      <c r="B20" s="16">
        <v>0</v>
      </c>
      <c r="C20" s="19"/>
      <c r="D20" s="19"/>
    </row>
    <row r="21" spans="1:4" ht="28.5" thickBot="1" x14ac:dyDescent="0.3">
      <c r="A21" s="13" t="s">
        <v>232</v>
      </c>
      <c r="B21" s="13">
        <v>99</v>
      </c>
      <c r="C21" s="20"/>
      <c r="D21" s="20"/>
    </row>
    <row r="22" spans="1:4" ht="28.5" thickBot="1" x14ac:dyDescent="0.3">
      <c r="A22" s="16" t="s">
        <v>233</v>
      </c>
      <c r="B22" s="16">
        <v>0</v>
      </c>
      <c r="C22" s="19"/>
      <c r="D22" s="19"/>
    </row>
    <row r="23" spans="1:4" ht="28.5" thickBot="1" x14ac:dyDescent="0.3">
      <c r="A23" s="13" t="s">
        <v>234</v>
      </c>
      <c r="B23" s="13">
        <v>1</v>
      </c>
      <c r="C23" s="20"/>
      <c r="D23" s="20"/>
    </row>
    <row r="24" spans="1:4" ht="14.5" thickBot="1" x14ac:dyDescent="0.3">
      <c r="A24" s="16" t="s">
        <v>235</v>
      </c>
      <c r="B24" s="16">
        <v>0</v>
      </c>
      <c r="C24" s="19"/>
      <c r="D24" s="19"/>
    </row>
    <row r="25" spans="1:4" ht="28.5" thickBot="1" x14ac:dyDescent="0.3">
      <c r="A25" s="13" t="s">
        <v>236</v>
      </c>
      <c r="B25" s="13">
        <v>1</v>
      </c>
      <c r="C25" s="20"/>
      <c r="D25" s="20"/>
    </row>
    <row r="26" spans="1:4" ht="28.5" thickBot="1" x14ac:dyDescent="0.3">
      <c r="A26" s="16" t="s">
        <v>237</v>
      </c>
      <c r="B26" s="16">
        <v>0</v>
      </c>
      <c r="C26" s="19"/>
      <c r="D26" s="19"/>
    </row>
    <row r="27" spans="1:4" ht="28.5" thickBot="1" x14ac:dyDescent="0.3">
      <c r="A27" s="13" t="s">
        <v>238</v>
      </c>
      <c r="B27" s="13">
        <v>1</v>
      </c>
      <c r="C27" s="20"/>
      <c r="D27" s="20"/>
    </row>
    <row r="28" spans="1:4" ht="28.5" thickBot="1" x14ac:dyDescent="0.3">
      <c r="A28" s="16" t="s">
        <v>239</v>
      </c>
      <c r="B28" s="16">
        <v>0.95</v>
      </c>
      <c r="C28" s="19"/>
      <c r="D28" s="19"/>
    </row>
    <row r="29" spans="1:4" ht="56.5" thickBot="1" x14ac:dyDescent="0.3">
      <c r="A29" s="13" t="s">
        <v>240</v>
      </c>
      <c r="B29" s="13">
        <v>20</v>
      </c>
      <c r="C29" s="20"/>
      <c r="D29" s="20"/>
    </row>
    <row r="30" spans="1:4" ht="56" x14ac:dyDescent="0.25">
      <c r="A30" s="16" t="s">
        <v>241</v>
      </c>
      <c r="B30" s="16">
        <v>1000</v>
      </c>
      <c r="C30" s="21"/>
      <c r="D30" s="2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workbookViewId="0">
      <selection activeCell="B7" sqref="B7:D7"/>
    </sheetView>
  </sheetViews>
  <sheetFormatPr defaultRowHeight="12.5" x14ac:dyDescent="0.25"/>
  <sheetData>
    <row r="1" spans="1:7" ht="14.5" thickBot="1" x14ac:dyDescent="0.3">
      <c r="A1" s="13" t="s">
        <v>251</v>
      </c>
      <c r="B1" s="14">
        <v>0.189</v>
      </c>
      <c r="C1" s="14">
        <v>0.17699999999999999</v>
      </c>
      <c r="D1" s="14">
        <v>0.20200000000000001</v>
      </c>
    </row>
    <row r="2" spans="1:7" ht="28.5" thickBot="1" x14ac:dyDescent="0.3">
      <c r="A2" s="16" t="s">
        <v>252</v>
      </c>
      <c r="B2" s="18">
        <v>5.8999999999999997E-2</v>
      </c>
      <c r="C2" s="18">
        <v>4.8000000000000001E-2</v>
      </c>
      <c r="D2" s="18">
        <v>7.3999999999999996E-2</v>
      </c>
    </row>
    <row r="3" spans="1:7" ht="28.5" thickBot="1" x14ac:dyDescent="0.3">
      <c r="A3" s="13" t="s">
        <v>253</v>
      </c>
      <c r="B3" s="14">
        <v>0.95199999999999996</v>
      </c>
      <c r="C3" s="14">
        <v>0.94099999999999995</v>
      </c>
      <c r="D3" s="14">
        <v>0.96199999999999997</v>
      </c>
    </row>
    <row r="4" spans="1:7" ht="28.5" thickBot="1" x14ac:dyDescent="0.3">
      <c r="A4" s="16" t="s">
        <v>254</v>
      </c>
      <c r="B4" s="18">
        <v>5.6000000000000001E-2</v>
      </c>
      <c r="C4" s="18">
        <v>5.0999999999999997E-2</v>
      </c>
      <c r="D4" s="18">
        <v>7.5999999999999998E-2</v>
      </c>
    </row>
    <row r="5" spans="1:7" ht="14.5" thickBot="1" x14ac:dyDescent="0.3">
      <c r="A5" s="13" t="s">
        <v>255</v>
      </c>
      <c r="B5" s="14">
        <v>0.39600000000000002</v>
      </c>
      <c r="C5" s="14">
        <v>0.36599999999999999</v>
      </c>
      <c r="D5" s="14">
        <v>0.41799999999999998</v>
      </c>
    </row>
    <row r="6" spans="1:7" ht="28.5" thickBot="1" x14ac:dyDescent="0.3">
      <c r="A6" s="16" t="s">
        <v>256</v>
      </c>
      <c r="B6" s="18">
        <v>0.94099999999999995</v>
      </c>
      <c r="C6" s="18">
        <v>0.93700000000000006</v>
      </c>
      <c r="D6" s="18">
        <v>0.94899999999999995</v>
      </c>
    </row>
    <row r="7" spans="1:7" s="35" customFormat="1" ht="28.5" thickBot="1" x14ac:dyDescent="0.3">
      <c r="A7" s="33" t="s">
        <v>257</v>
      </c>
      <c r="B7" s="34">
        <v>0.21099999999999999</v>
      </c>
      <c r="C7" s="34">
        <v>0.20399999999999999</v>
      </c>
      <c r="D7" s="34">
        <v>0.23400000000000001</v>
      </c>
      <c r="G7" s="35" t="s">
        <v>402</v>
      </c>
    </row>
    <row r="8" spans="1:7" ht="28.5" thickBot="1" x14ac:dyDescent="0.3">
      <c r="A8" s="16" t="s">
        <v>258</v>
      </c>
      <c r="B8" s="18">
        <v>0.79900000000000004</v>
      </c>
      <c r="C8" s="18">
        <v>0.78600000000000003</v>
      </c>
      <c r="D8" s="18">
        <v>0.81200000000000006</v>
      </c>
    </row>
    <row r="9" spans="1:7" ht="28.5" thickBot="1" x14ac:dyDescent="0.3">
      <c r="A9" s="13" t="s">
        <v>259</v>
      </c>
      <c r="B9" s="14">
        <v>0.155</v>
      </c>
      <c r="C9" s="15">
        <v>0.13</v>
      </c>
      <c r="D9" s="14">
        <v>0.17399999999999999</v>
      </c>
    </row>
    <row r="10" spans="1:7" ht="28.5" thickBot="1" x14ac:dyDescent="0.3">
      <c r="A10" s="16" t="s">
        <v>260</v>
      </c>
      <c r="B10" s="18">
        <v>8.1000000000000003E-2</v>
      </c>
      <c r="C10" s="18">
        <v>7.2999999999999995E-2</v>
      </c>
      <c r="D10" s="18">
        <v>9.4E-2</v>
      </c>
    </row>
    <row r="11" spans="1:7" ht="42.5" thickBot="1" x14ac:dyDescent="0.3">
      <c r="A11" s="13" t="s">
        <v>261</v>
      </c>
      <c r="B11" s="14">
        <v>0.71799999999999997</v>
      </c>
      <c r="C11" s="14">
        <v>0.69899999999999995</v>
      </c>
      <c r="D11" s="14">
        <v>0.73099999999999998</v>
      </c>
    </row>
    <row r="12" spans="1:7" ht="42.5" thickBot="1" x14ac:dyDescent="0.3">
      <c r="A12" s="16" t="s">
        <v>262</v>
      </c>
      <c r="B12" s="18">
        <v>0.10199999999999999</v>
      </c>
      <c r="C12" s="18">
        <v>9.2999999999999999E-2</v>
      </c>
      <c r="D12" s="18">
        <v>0.11799999999999999</v>
      </c>
    </row>
    <row r="13" spans="1:7" ht="28.5" thickBot="1" x14ac:dyDescent="0.3">
      <c r="A13" s="13" t="s">
        <v>263</v>
      </c>
      <c r="B13" s="14">
        <v>0.27800000000000002</v>
      </c>
      <c r="C13" s="14">
        <v>0.25700000000000001</v>
      </c>
      <c r="D13" s="14">
        <v>0.29199999999999998</v>
      </c>
    </row>
    <row r="14" spans="1:7" ht="28.5" thickBot="1" x14ac:dyDescent="0.3">
      <c r="A14" s="16" t="s">
        <v>264</v>
      </c>
      <c r="B14" s="18">
        <v>2.3E-2</v>
      </c>
      <c r="C14" s="18">
        <v>1.9E-2</v>
      </c>
      <c r="D14" s="18">
        <v>2.7E-2</v>
      </c>
    </row>
    <row r="15" spans="1:7" ht="28.5" thickBot="1" x14ac:dyDescent="0.3">
      <c r="A15" s="13" t="s">
        <v>265</v>
      </c>
      <c r="B15" s="14">
        <v>0.77700000000000002</v>
      </c>
      <c r="C15" s="14">
        <v>0.76300000000000001</v>
      </c>
      <c r="D15" s="14">
        <v>0.79300000000000004</v>
      </c>
    </row>
    <row r="16" spans="1:7" ht="14.5" thickBot="1" x14ac:dyDescent="0.3">
      <c r="A16" s="16" t="s">
        <v>266</v>
      </c>
      <c r="B16" s="17">
        <v>0.26</v>
      </c>
      <c r="C16" s="18">
        <v>0.23400000000000001</v>
      </c>
      <c r="D16" s="18">
        <v>0.26900000000000002</v>
      </c>
    </row>
    <row r="17" spans="1:4" ht="28.5" thickBot="1" x14ac:dyDescent="0.3">
      <c r="A17" s="13" t="s">
        <v>267</v>
      </c>
      <c r="B17" s="14">
        <v>0.32700000000000001</v>
      </c>
      <c r="C17" s="14">
        <v>0.30199999999999999</v>
      </c>
      <c r="D17" s="14">
        <v>0.34399999999999997</v>
      </c>
    </row>
    <row r="18" spans="1:4" ht="28.5" thickBot="1" x14ac:dyDescent="0.3">
      <c r="A18" s="16" t="s">
        <v>268</v>
      </c>
      <c r="B18" s="18">
        <v>0.88800000000000001</v>
      </c>
      <c r="C18" s="18">
        <v>0.879</v>
      </c>
      <c r="D18" s="18">
        <v>0.90300000000000002</v>
      </c>
    </row>
    <row r="19" spans="1:4" ht="28" x14ac:dyDescent="0.25">
      <c r="A19" s="13" t="s">
        <v>269</v>
      </c>
      <c r="B19" s="14">
        <v>0.14799999999999999</v>
      </c>
      <c r="C19" s="14">
        <v>0.128</v>
      </c>
      <c r="D19" s="14">
        <v>0.159</v>
      </c>
    </row>
    <row r="24" spans="1:4" ht="13" thickBot="1" x14ac:dyDescent="0.3">
      <c r="A24" s="21"/>
      <c r="B24" s="21"/>
      <c r="C24" s="21"/>
      <c r="D24" s="21"/>
    </row>
    <row r="25" spans="1:4" ht="56.5" thickBot="1" x14ac:dyDescent="0.3">
      <c r="A25" s="13" t="s">
        <v>221</v>
      </c>
      <c r="B25" s="13" t="s">
        <v>222</v>
      </c>
      <c r="C25" s="20"/>
      <c r="D25" s="20"/>
    </row>
    <row r="26" spans="1:4" ht="28.5" thickBot="1" x14ac:dyDescent="0.3">
      <c r="A26" s="16" t="s">
        <v>223</v>
      </c>
      <c r="B26" s="16">
        <v>2045</v>
      </c>
      <c r="C26" s="19"/>
      <c r="D26" s="19"/>
    </row>
    <row r="27" spans="1:4" ht="28.5" thickBot="1" x14ac:dyDescent="0.3">
      <c r="A27" s="13" t="s">
        <v>224</v>
      </c>
      <c r="B27" s="13" t="s">
        <v>225</v>
      </c>
      <c r="C27" s="20"/>
      <c r="D27" s="20"/>
    </row>
    <row r="28" spans="1:4" ht="42.5" thickBot="1" x14ac:dyDescent="0.3">
      <c r="A28" s="16" t="s">
        <v>226</v>
      </c>
      <c r="B28" s="16" t="s">
        <v>227</v>
      </c>
      <c r="C28" s="19"/>
      <c r="D28" s="19"/>
    </row>
    <row r="29" spans="1:4" ht="56.5" thickBot="1" x14ac:dyDescent="0.3">
      <c r="A29" s="13" t="s">
        <v>228</v>
      </c>
      <c r="B29" s="13" t="s">
        <v>227</v>
      </c>
      <c r="C29" s="20"/>
      <c r="D29" s="20"/>
    </row>
    <row r="30" spans="1:4" ht="28.5" thickBot="1" x14ac:dyDescent="0.3">
      <c r="A30" s="16" t="s">
        <v>229</v>
      </c>
      <c r="B30" s="16">
        <v>0</v>
      </c>
      <c r="C30" s="19"/>
      <c r="D30" s="19"/>
    </row>
    <row r="31" spans="1:4" ht="28.5" thickBot="1" x14ac:dyDescent="0.3">
      <c r="A31" s="13" t="s">
        <v>230</v>
      </c>
      <c r="B31" s="13">
        <v>1</v>
      </c>
      <c r="C31" s="20"/>
      <c r="D31" s="20"/>
    </row>
    <row r="32" spans="1:4" ht="28.5" thickBot="1" x14ac:dyDescent="0.3">
      <c r="A32" s="16" t="s">
        <v>231</v>
      </c>
      <c r="B32" s="16">
        <v>0</v>
      </c>
      <c r="C32" s="19"/>
      <c r="D32" s="19"/>
    </row>
    <row r="33" spans="1:4" ht="28.5" thickBot="1" x14ac:dyDescent="0.3">
      <c r="A33" s="13" t="s">
        <v>232</v>
      </c>
      <c r="B33" s="13">
        <v>99</v>
      </c>
      <c r="C33" s="20"/>
      <c r="D33" s="20"/>
    </row>
    <row r="34" spans="1:4" ht="28.5" thickBot="1" x14ac:dyDescent="0.3">
      <c r="A34" s="16" t="s">
        <v>233</v>
      </c>
      <c r="B34" s="16">
        <v>0</v>
      </c>
      <c r="C34" s="19"/>
      <c r="D34" s="19"/>
    </row>
    <row r="35" spans="1:4" ht="28.5" thickBot="1" x14ac:dyDescent="0.3">
      <c r="A35" s="13" t="s">
        <v>234</v>
      </c>
      <c r="B35" s="13">
        <v>1</v>
      </c>
      <c r="C35" s="20"/>
      <c r="D35" s="20"/>
    </row>
    <row r="36" spans="1:4" ht="14.5" thickBot="1" x14ac:dyDescent="0.3">
      <c r="A36" s="16" t="s">
        <v>235</v>
      </c>
      <c r="B36" s="16">
        <v>0</v>
      </c>
      <c r="C36" s="19"/>
      <c r="D36" s="19"/>
    </row>
    <row r="37" spans="1:4" ht="28.5" thickBot="1" x14ac:dyDescent="0.3">
      <c r="A37" s="13" t="s">
        <v>236</v>
      </c>
      <c r="B37" s="13">
        <v>1</v>
      </c>
      <c r="C37" s="20"/>
      <c r="D37" s="20"/>
    </row>
    <row r="38" spans="1:4" ht="28.5" thickBot="1" x14ac:dyDescent="0.3">
      <c r="A38" s="16" t="s">
        <v>237</v>
      </c>
      <c r="B38" s="16">
        <v>0</v>
      </c>
      <c r="C38" s="19"/>
      <c r="D38" s="19"/>
    </row>
    <row r="39" spans="1:4" ht="28.5" thickBot="1" x14ac:dyDescent="0.3">
      <c r="A39" s="13" t="s">
        <v>238</v>
      </c>
      <c r="B39" s="13">
        <v>1</v>
      </c>
      <c r="C39" s="20"/>
      <c r="D39" s="20"/>
    </row>
    <row r="40" spans="1:4" ht="28.5" thickBot="1" x14ac:dyDescent="0.3">
      <c r="A40" s="16" t="s">
        <v>239</v>
      </c>
      <c r="B40" s="16">
        <v>0.95</v>
      </c>
      <c r="C40" s="19"/>
      <c r="D40" s="19"/>
    </row>
    <row r="41" spans="1:4" ht="56.5" thickBot="1" x14ac:dyDescent="0.3">
      <c r="A41" s="13" t="s">
        <v>240</v>
      </c>
      <c r="B41" s="13">
        <v>20</v>
      </c>
      <c r="C41" s="20"/>
      <c r="D41" s="20"/>
    </row>
    <row r="42" spans="1:4" ht="56" x14ac:dyDescent="0.25">
      <c r="A42" s="16" t="s">
        <v>241</v>
      </c>
      <c r="B42" s="16">
        <v>1000</v>
      </c>
      <c r="C42" s="21"/>
      <c r="D42" s="21"/>
    </row>
  </sheetData>
  <sortState xmlns:xlrd2="http://schemas.microsoft.com/office/spreadsheetml/2017/richdata2" ref="A2:F94">
    <sortCondition ref="A2:A9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6340573E3D3447AEB5B162B8F8548A" ma:contentTypeVersion="13" ma:contentTypeDescription="Create a new document." ma:contentTypeScope="" ma:versionID="26e1f9eef5f60e96c8883d2710b5f2d8">
  <xsd:schema xmlns:xsd="http://www.w3.org/2001/XMLSchema" xmlns:xs="http://www.w3.org/2001/XMLSchema" xmlns:p="http://schemas.microsoft.com/office/2006/metadata/properties" xmlns:ns3="dc02176e-81d2-4725-98ca-7c47b7c5c863" xmlns:ns4="8abcb5e9-6509-486a-bd6c-d729b706f527" targetNamespace="http://schemas.microsoft.com/office/2006/metadata/properties" ma:root="true" ma:fieldsID="eb468f6fa8df6bdaac8962a89fd85dfe" ns3:_="" ns4:_="">
    <xsd:import namespace="dc02176e-81d2-4725-98ca-7c47b7c5c863"/>
    <xsd:import namespace="8abcb5e9-6509-486a-bd6c-d729b706f5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02176e-81d2-4725-98ca-7c47b7c5c8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bcb5e9-6509-486a-bd6c-d729b706f52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5B394F-1BE8-4D23-9AAD-013087F670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01221C-2330-4DD3-B0F6-CFDBD03CAF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02176e-81d2-4725-98ca-7c47b7c5c863"/>
    <ds:schemaRef ds:uri="8abcb5e9-6509-486a-bd6c-d729b706f5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B72AFE8-0357-463B-9205-166B39E9FF97}">
  <ds:schemaRefs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dc02176e-81d2-4725-98ca-7c47b7c5c863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abcb5e9-6509-486a-bd6c-d729b706f52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 sorted GMU</vt:lpstr>
      <vt:lpstr>orginal</vt:lpstr>
      <vt:lpstr>Table</vt:lpstr>
      <vt:lpstr>Hybridization</vt:lpstr>
      <vt:lpstr>sorted by Tajima's</vt:lpstr>
      <vt:lpstr>temporal</vt:lpstr>
      <vt:lpstr>PVAeast</vt:lpstr>
      <vt:lpstr>PVAwest</vt:lpstr>
      <vt:lpstr>PVANW</vt:lpstr>
      <vt:lpstr>PVAgen</vt:lpstr>
      <vt:lpstr>PVA gen clean</vt:lpstr>
      <vt:lpstr>PVA no temp</vt:lpstr>
      <vt:lpstr>Sample_plate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Neville</dc:creator>
  <cp:lastModifiedBy>Helen Neville</cp:lastModifiedBy>
  <dcterms:created xsi:type="dcterms:W3CDTF">2019-08-29T16:20:28Z</dcterms:created>
  <dcterms:modified xsi:type="dcterms:W3CDTF">2020-03-06T23:01:27Z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0x010100FC6340573E3D3447AEB5B162B8F8548A</vt:lpwstr>
  </property>
</Properties>
</file>