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r\Documents\Manuscripts\Thermal physiology manuscripts\CVH thermal phys MS\Ecology submission\"/>
    </mc:Choice>
  </mc:AlternateContent>
  <xr:revisionPtr revIDLastSave="0" documentId="13_ncr:40009_{1208FE18-59B1-4593-818A-248AAB942A11}" xr6:coauthVersionLast="47" xr6:coauthVersionMax="47" xr10:uidLastSave="{00000000-0000-0000-0000-000000000000}"/>
  <bookViews>
    <workbookView xWindow="-108" yWindow="-108" windowWidth="23256" windowHeight="12576"/>
  </bookViews>
  <sheets>
    <sheet name="Appendix 1 Table S1" sheetId="1" r:id="rId1"/>
  </sheets>
  <calcPr calcId="0"/>
</workbook>
</file>

<file path=xl/calcChain.xml><?xml version="1.0" encoding="utf-8"?>
<calcChain xmlns="http://schemas.openxmlformats.org/spreadsheetml/2006/main">
  <c r="G92" i="1" l="1"/>
  <c r="H91" i="1"/>
  <c r="G91" i="1"/>
  <c r="O86" i="1"/>
  <c r="O87" i="1"/>
  <c r="O88" i="1"/>
  <c r="O89" i="1"/>
  <c r="O85" i="1"/>
  <c r="O30" i="1"/>
  <c r="O32" i="1"/>
  <c r="O33" i="1"/>
  <c r="O35" i="1"/>
  <c r="O37" i="1"/>
  <c r="O39" i="1"/>
  <c r="O43" i="1"/>
  <c r="O44" i="1"/>
  <c r="O45" i="1"/>
  <c r="O47" i="1"/>
  <c r="O49" i="1"/>
  <c r="O50" i="1"/>
  <c r="O51" i="1"/>
  <c r="O52" i="1"/>
  <c r="O57" i="1"/>
  <c r="O58" i="1"/>
  <c r="O59" i="1"/>
  <c r="O29" i="1"/>
  <c r="O17" i="1"/>
  <c r="O12" i="1"/>
  <c r="O11" i="1"/>
  <c r="O23" i="1"/>
  <c r="O24" i="1"/>
  <c r="O25" i="1"/>
  <c r="O26" i="1"/>
  <c r="O27" i="1"/>
  <c r="O28" i="1"/>
  <c r="O22" i="1"/>
  <c r="O10" i="1"/>
  <c r="O8" i="1"/>
  <c r="O2" i="1"/>
  <c r="O84" i="1"/>
  <c r="O64" i="1"/>
  <c r="O66" i="1"/>
  <c r="O68" i="1"/>
  <c r="O69" i="1"/>
  <c r="O70" i="1"/>
  <c r="O72" i="1"/>
  <c r="O73" i="1"/>
  <c r="O74" i="1"/>
  <c r="O76" i="1"/>
  <c r="O78" i="1"/>
  <c r="O79" i="1"/>
  <c r="O80" i="1"/>
  <c r="O82" i="1"/>
  <c r="O83" i="1"/>
  <c r="O62" i="1"/>
  <c r="N90" i="1"/>
  <c r="N86" i="1"/>
  <c r="N85" i="1"/>
  <c r="N30" i="1"/>
  <c r="N31" i="1"/>
  <c r="N32" i="1"/>
  <c r="N34" i="1"/>
  <c r="N35" i="1"/>
  <c r="N36" i="1"/>
  <c r="N37" i="1"/>
  <c r="N38" i="1"/>
  <c r="N39" i="1"/>
  <c r="N40" i="1"/>
  <c r="N43" i="1"/>
  <c r="N44" i="1"/>
  <c r="N45" i="1"/>
  <c r="N46" i="1"/>
  <c r="N47" i="1"/>
  <c r="N48" i="1"/>
  <c r="N49" i="1"/>
  <c r="N50" i="1"/>
  <c r="N51" i="1"/>
  <c r="N53" i="1"/>
  <c r="N56" i="1"/>
  <c r="N58" i="1"/>
  <c r="N59" i="1"/>
  <c r="N29" i="1"/>
  <c r="N17" i="1"/>
  <c r="N12" i="1"/>
  <c r="N11" i="1"/>
  <c r="N19" i="1"/>
  <c r="N20" i="1"/>
  <c r="N21" i="1"/>
  <c r="N22" i="1"/>
  <c r="N23" i="1"/>
  <c r="N24" i="1"/>
  <c r="N25" i="1"/>
  <c r="N26" i="1"/>
  <c r="N28" i="1"/>
  <c r="N18" i="1"/>
  <c r="N9" i="1"/>
  <c r="N8" i="1"/>
  <c r="N4" i="1"/>
  <c r="N2" i="1"/>
  <c r="N64" i="1"/>
  <c r="N65" i="1"/>
  <c r="N66" i="1"/>
  <c r="N67" i="1"/>
  <c r="N69" i="1"/>
  <c r="N70" i="1"/>
  <c r="N71" i="1"/>
  <c r="N73" i="1"/>
  <c r="N74" i="1"/>
  <c r="N75" i="1"/>
  <c r="N76" i="1"/>
  <c r="N77" i="1"/>
  <c r="N79" i="1"/>
  <c r="N80" i="1"/>
  <c r="N81" i="1"/>
  <c r="N82" i="1"/>
  <c r="N83" i="1"/>
  <c r="N84" i="1"/>
  <c r="N62" i="1"/>
</calcChain>
</file>

<file path=xl/sharedStrings.xml><?xml version="1.0" encoding="utf-8"?>
<sst xmlns="http://schemas.openxmlformats.org/spreadsheetml/2006/main" count="518" uniqueCount="234">
  <si>
    <t>Scientific name</t>
  </si>
  <si>
    <t>Common name</t>
  </si>
  <si>
    <t>Family</t>
  </si>
  <si>
    <t>order</t>
  </si>
  <si>
    <t>Amazilia amabilis</t>
  </si>
  <si>
    <t>Blue-chested Hummingbird</t>
  </si>
  <si>
    <t>Trochilidae</t>
  </si>
  <si>
    <t>Apodiformes</t>
  </si>
  <si>
    <t>forest_edge</t>
  </si>
  <si>
    <t>Amazilia tzacatl</t>
  </si>
  <si>
    <t>Rufous-tailed Hummingbird</t>
  </si>
  <si>
    <t>edge</t>
  </si>
  <si>
    <t>Arremon aurantiirostris</t>
  </si>
  <si>
    <t>Orange-billed Sparrow</t>
  </si>
  <si>
    <t>Passerellidae</t>
  </si>
  <si>
    <t>Passeriformes</t>
  </si>
  <si>
    <t>Arremonops conirostris</t>
  </si>
  <si>
    <t>Black-striped Sparrow</t>
  </si>
  <si>
    <t>Attila spadiceus</t>
  </si>
  <si>
    <t>Bright-rumped Attila</t>
  </si>
  <si>
    <t>Tyrannidae</t>
  </si>
  <si>
    <t>canopy</t>
  </si>
  <si>
    <t>Baryphthengus martii</t>
  </si>
  <si>
    <t>Rufous Motmot</t>
  </si>
  <si>
    <t>Momotidae</t>
  </si>
  <si>
    <t>Coraciiformes</t>
  </si>
  <si>
    <t>forest_interior</t>
  </si>
  <si>
    <t>midstory</t>
  </si>
  <si>
    <t>Brotogeris jugularis</t>
  </si>
  <si>
    <t>Orange-chinned Parakeet</t>
  </si>
  <si>
    <t>Psittacidae</t>
  </si>
  <si>
    <t>Psittaciformes</t>
  </si>
  <si>
    <t>Cantorchilus leucotis</t>
  </si>
  <si>
    <t>Buff-breasted Wren</t>
  </si>
  <si>
    <t>Troglodytidae</t>
  </si>
  <si>
    <t>understory</t>
  </si>
  <si>
    <t>Ceratopipra mentalis</t>
  </si>
  <si>
    <t>Red-capped Manakin</t>
  </si>
  <si>
    <t>Pipridae</t>
  </si>
  <si>
    <t>Cercomacra tyrannina</t>
  </si>
  <si>
    <t>Dusky Antbird</t>
  </si>
  <si>
    <t>Thamnophilidae</t>
  </si>
  <si>
    <t>Chloroceryle aenea</t>
  </si>
  <si>
    <t>American Pygmy-kingfisher</t>
  </si>
  <si>
    <t>Alcedinidae</t>
  </si>
  <si>
    <t>Cnipodectes subbrunneus</t>
  </si>
  <si>
    <t>Brownish Twistwing</t>
  </si>
  <si>
    <t>Columbina talpacoti</t>
  </si>
  <si>
    <t>Ruddy Ground-dove</t>
  </si>
  <si>
    <t>Columbidae</t>
  </si>
  <si>
    <t>Columbiformes</t>
  </si>
  <si>
    <t>open</t>
  </si>
  <si>
    <t>Cyanerpes_cyaneus</t>
  </si>
  <si>
    <t>Red-legged Honeycreeper</t>
  </si>
  <si>
    <t>Thraupidae</t>
  </si>
  <si>
    <t>Cyanoloxia cyanoides</t>
  </si>
  <si>
    <t>Blue-black Grosbeak</t>
  </si>
  <si>
    <t>Cardinalidae</t>
  </si>
  <si>
    <t>Cymbilaimus lineatus</t>
  </si>
  <si>
    <t>Fasciated Antshrike</t>
  </si>
  <si>
    <t>Cyphorhinus phaeocephalus</t>
  </si>
  <si>
    <t>Song Wren</t>
  </si>
  <si>
    <t>Dendrocincla fuliginosa</t>
  </si>
  <si>
    <t>Plain-brown Woodcreeper</t>
  </si>
  <si>
    <t>Furnariidae</t>
  </si>
  <si>
    <t>Epinecrophylla fulviventris</t>
  </si>
  <si>
    <t>Checker-throated Stipplethroat</t>
  </si>
  <si>
    <t>Eucometis penicillata</t>
  </si>
  <si>
    <t>Gray-headed Tanager</t>
  </si>
  <si>
    <t>Euphonia laniirostris</t>
  </si>
  <si>
    <t xml:space="preserve">Thick-billed Euphonia </t>
  </si>
  <si>
    <t>Fringillidae</t>
  </si>
  <si>
    <t>Florisuga mellivora</t>
  </si>
  <si>
    <t>White-necked Jacobin</t>
  </si>
  <si>
    <t>Formicarius analis</t>
  </si>
  <si>
    <t>Black-faced Antthrush</t>
  </si>
  <si>
    <t>Formicariidae</t>
  </si>
  <si>
    <t>Geotrygon montana</t>
  </si>
  <si>
    <t>Ruddy Quail-dove</t>
  </si>
  <si>
    <t>Glyphorynchus spirurus</t>
  </si>
  <si>
    <t>Wedge-billed Woodcreeper</t>
  </si>
  <si>
    <t>Gymnopithys bicolor</t>
  </si>
  <si>
    <t>Bicolored Antbird</t>
  </si>
  <si>
    <t>Habia fuscicauda</t>
  </si>
  <si>
    <t>Red-throated Ant-tanager</t>
  </si>
  <si>
    <t>Henicorhina leucosticta</t>
  </si>
  <si>
    <t>White-breasted Wood-Wren</t>
  </si>
  <si>
    <t>Hylopezus_perspicillatus</t>
  </si>
  <si>
    <t>Streak-chested Antpitta</t>
  </si>
  <si>
    <t>Grallariidae</t>
  </si>
  <si>
    <t>Hylophylax naevioides</t>
  </si>
  <si>
    <t>Spotted Antbird</t>
  </si>
  <si>
    <t>Juliamyia_julie</t>
  </si>
  <si>
    <t>Violet-bellied Hummingbird</t>
  </si>
  <si>
    <t>Lepidothrix coronata</t>
  </si>
  <si>
    <t>Blue-crowned Manakin</t>
  </si>
  <si>
    <t>Leptotila cassini</t>
  </si>
  <si>
    <t>Gray-chested Dove</t>
  </si>
  <si>
    <t>Malacoptila panamensis</t>
  </si>
  <si>
    <t>White-whiskered Puffbird</t>
  </si>
  <si>
    <t>Bucconidae</t>
  </si>
  <si>
    <t>Manacus vitellinus</t>
  </si>
  <si>
    <t>Golden-collared Manakin</t>
  </si>
  <si>
    <t>Megarynchus pitangua</t>
  </si>
  <si>
    <t>Boat-billed Flycatcher</t>
  </si>
  <si>
    <t>Melanerpes rubricapillus</t>
  </si>
  <si>
    <t>Red-crowned Woodpecker</t>
  </si>
  <si>
    <t>Picidae</t>
  </si>
  <si>
    <t>Piciformes</t>
  </si>
  <si>
    <t>Microbates cinereiventris</t>
  </si>
  <si>
    <t>Tawny-faced Gnatwren</t>
  </si>
  <si>
    <t>Polioptilidae</t>
  </si>
  <si>
    <t>Microcerculus marginatus</t>
  </si>
  <si>
    <t>Scaly-breasted Wren</t>
  </si>
  <si>
    <t>Mimus gilvus</t>
  </si>
  <si>
    <t>Tropical Mockingbird</t>
  </si>
  <si>
    <t>Mimidae</t>
  </si>
  <si>
    <t>Mionectes oleagineus</t>
  </si>
  <si>
    <t>Ochre-bellied Flycatcher</t>
  </si>
  <si>
    <t>Molothrus bonariensis</t>
  </si>
  <si>
    <t>Shiny Cowbird</t>
  </si>
  <si>
    <t>Icteridae</t>
  </si>
  <si>
    <t>Momotus subrufescens</t>
  </si>
  <si>
    <t>Whooping Motmot</t>
  </si>
  <si>
    <t>Myiarchus panamensis</t>
  </si>
  <si>
    <t>Panama Flycatcher</t>
  </si>
  <si>
    <t>Myiobius atricaudus</t>
  </si>
  <si>
    <t>Black-tailed Flycatcher</t>
  </si>
  <si>
    <t>Oxyruncidae</t>
  </si>
  <si>
    <t>Myiobius sulphureipygius</t>
  </si>
  <si>
    <t>Sulphur-rumped Flycatcher</t>
  </si>
  <si>
    <t>Myiodynastes maculatus</t>
  </si>
  <si>
    <t>Streaked Flycatcher</t>
  </si>
  <si>
    <t>Myiozetetes similis</t>
  </si>
  <si>
    <t>Social Flycatcher</t>
  </si>
  <si>
    <t>Myrmeciza longipes</t>
  </si>
  <si>
    <t>White-bellied Antbird</t>
  </si>
  <si>
    <t>Myrmotherula axillaris</t>
  </si>
  <si>
    <t>White-flanked Antwren</t>
  </si>
  <si>
    <t>Oncostoma olivaceum</t>
  </si>
  <si>
    <t>Southern Bentbill</t>
  </si>
  <si>
    <t>Onychorhynchus coronatus</t>
  </si>
  <si>
    <t>Royal Flycatcher</t>
  </si>
  <si>
    <t>Pachysylvia aurantiifrons</t>
  </si>
  <si>
    <t>Golden-fronted Greenlet</t>
  </si>
  <si>
    <t>Vireonidae</t>
  </si>
  <si>
    <t>Pachysylvia decurtata</t>
  </si>
  <si>
    <t>Lesser Greenlet</t>
  </si>
  <si>
    <t>Phaenostictus mcleannani</t>
  </si>
  <si>
    <t>Ocellated Antbird</t>
  </si>
  <si>
    <t>Phaethornis longirostris</t>
  </si>
  <si>
    <t>Long-billed Hermit</t>
  </si>
  <si>
    <t>Pheugopedius fasciatoventris</t>
  </si>
  <si>
    <t>Black-bellied Wren</t>
  </si>
  <si>
    <t>Pitangus sulphuratus</t>
  </si>
  <si>
    <t>Great Kiskadee</t>
  </si>
  <si>
    <t>Poliocrania exsul</t>
  </si>
  <si>
    <t>Chestnut-backed Antbird</t>
  </si>
  <si>
    <t>Quiscalus mexicanus</t>
  </si>
  <si>
    <t>Great-tailed Grackle</t>
  </si>
  <si>
    <t>Ramphocaenus melanurus</t>
  </si>
  <si>
    <t>Long-billed Gnatwren</t>
  </si>
  <si>
    <t>Ramphocelus dimidiatus</t>
  </si>
  <si>
    <t>Crimson-backed Tanager</t>
  </si>
  <si>
    <t>Ramphocelus flammigerus</t>
  </si>
  <si>
    <t>Flame-rumped Tanager</t>
  </si>
  <si>
    <t>Rhodinocichla rosea</t>
  </si>
  <si>
    <t>Rosy Thrush-Tanager</t>
  </si>
  <si>
    <t>Rhodinocichlidae</t>
  </si>
  <si>
    <t>Rhynchocyclus olivaceus</t>
  </si>
  <si>
    <t>Olivaceous Flatbill</t>
  </si>
  <si>
    <t>Saltator maximus</t>
  </si>
  <si>
    <t>Buff-throated Saltator</t>
  </si>
  <si>
    <t>Saltator striatipectus</t>
  </si>
  <si>
    <t>Streaked Saltator</t>
  </si>
  <si>
    <t>Schiffornis stenorhyncha</t>
  </si>
  <si>
    <t>Russet-winged Schiffornis</t>
  </si>
  <si>
    <t>Tityridae</t>
  </si>
  <si>
    <t>Sclerurus guatemalensis</t>
  </si>
  <si>
    <t>Scaly-throated Leaftosser</t>
  </si>
  <si>
    <t>Sporophila corvina</t>
  </si>
  <si>
    <t>Variable Seedeater</t>
  </si>
  <si>
    <t>Sporophila nigricollis</t>
  </si>
  <si>
    <t>Yellow-bellied Seedeater</t>
  </si>
  <si>
    <t>Tachyphonus luctuosus</t>
  </si>
  <si>
    <t>White-shouldered Tanager</t>
  </si>
  <si>
    <t>Tangara inornata</t>
  </si>
  <si>
    <t>Plain-colored Tanager</t>
  </si>
  <si>
    <t>Terenotriccus erythrurus</t>
  </si>
  <si>
    <t>Ruddy-tailed Flycatcher</t>
  </si>
  <si>
    <t>Thamnophilus atrinucha</t>
  </si>
  <si>
    <t>Black-crowned Antshrike</t>
  </si>
  <si>
    <t>Thamnophilus doliatus</t>
  </si>
  <si>
    <t>Barred Antshrike</t>
  </si>
  <si>
    <t>Thraupis episcopus</t>
  </si>
  <si>
    <t>Blue-gray Tanager</t>
  </si>
  <si>
    <t>Thraupis palmarum</t>
  </si>
  <si>
    <t>Palm Tanager</t>
  </si>
  <si>
    <t>Thryophilus rufalbus</t>
  </si>
  <si>
    <t>Rufous-and-white Wren</t>
  </si>
  <si>
    <t>Todirostrum cinereum</t>
  </si>
  <si>
    <t>Common Tody-Flycatcher</t>
  </si>
  <si>
    <t>Tolmomyias assimilis</t>
  </si>
  <si>
    <t>Yellow-margined Flycatcher</t>
  </si>
  <si>
    <t>Troglodytes musculus</t>
  </si>
  <si>
    <t>House Wren</t>
  </si>
  <si>
    <t>Trogon rufus</t>
  </si>
  <si>
    <t>Black-throated Trogon</t>
  </si>
  <si>
    <t>Trogonidae</t>
  </si>
  <si>
    <t>Trogoniformes</t>
  </si>
  <si>
    <t>Turdus grayi</t>
  </si>
  <si>
    <t>Clay-colored Thrush</t>
  </si>
  <si>
    <t>Turdidae</t>
  </si>
  <si>
    <t>Tyrannulus elatus</t>
  </si>
  <si>
    <t>Yellow-crowned Tyrannulet</t>
  </si>
  <si>
    <t>Tyrannus melancholicus</t>
  </si>
  <si>
    <t>Tropical Kingbird</t>
  </si>
  <si>
    <t>Xenops minutus</t>
  </si>
  <si>
    <t>Plain Xenops</t>
  </si>
  <si>
    <t>Xiphorhynchus lachrymosus</t>
  </si>
  <si>
    <t>Black-striped Woodcreeper</t>
  </si>
  <si>
    <t>Xiphorhynchus susurrans</t>
  </si>
  <si>
    <t>Cocoa Woodcreeper</t>
  </si>
  <si>
    <t>Habitat type</t>
  </si>
  <si>
    <t>Vertical stratum</t>
  </si>
  <si>
    <t>Mean body mass (grams)</t>
  </si>
  <si>
    <t>Mean lower critical temperature (°C)</t>
  </si>
  <si>
    <t>Mean thermoneutral zone breadth (°C)</t>
  </si>
  <si>
    <t>Mean heat tolerance limit (°C)</t>
  </si>
  <si>
    <t>Mean thermal safety margin (°C)</t>
  </si>
  <si>
    <t>Mean warming tolerance (°C)</t>
  </si>
  <si>
    <t>N_TNZ</t>
  </si>
  <si>
    <t>N_HTL</t>
  </si>
  <si>
    <t>Mean upper critical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</si>
</sst>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8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8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77" zoomScale="85" zoomScaleNormal="85" workbookViewId="0">
      <selection activeCell="B92" sqref="B92"/>
    </sheetView>
  </sheetViews>
  <sheetFormatPr defaultRowHeight="15.6" x14ac:dyDescent="0.3"/>
  <cols>
    <col min="1" max="1" width="28.77734375" style="2" bestFit="1" customWidth="1"/>
    <col min="2" max="2" width="28.44140625" style="3" bestFit="1" customWidth="1"/>
    <col min="3" max="3" width="16.6640625" style="3" bestFit="1" customWidth="1"/>
    <col min="4" max="4" width="15.44140625" style="3" bestFit="1" customWidth="1"/>
    <col min="5" max="5" width="14.6640625" style="3" bestFit="1" customWidth="1"/>
    <col min="6" max="6" width="17.33203125" style="3" bestFit="1" customWidth="1"/>
    <col min="7" max="7" width="8.109375" style="3" customWidth="1"/>
    <col min="8" max="8" width="6.5546875" style="3" customWidth="1"/>
    <col min="9" max="9" width="19.21875" style="6" customWidth="1"/>
    <col min="10" max="10" width="23.88671875" style="6" customWidth="1"/>
    <col min="11" max="11" width="21.21875" style="6" customWidth="1"/>
    <col min="12" max="12" width="23" style="6" customWidth="1"/>
    <col min="13" max="13" width="21.88671875" style="7" customWidth="1"/>
    <col min="14" max="15" width="19.21875" style="7" customWidth="1"/>
    <col min="16" max="16384" width="8.88671875" style="3"/>
  </cols>
  <sheetData>
    <row r="1" spans="1:15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223</v>
      </c>
      <c r="F1" s="1" t="s">
        <v>224</v>
      </c>
      <c r="G1" s="1" t="s">
        <v>231</v>
      </c>
      <c r="H1" s="1" t="s">
        <v>232</v>
      </c>
      <c r="I1" s="4" t="s">
        <v>225</v>
      </c>
      <c r="J1" s="4" t="s">
        <v>233</v>
      </c>
      <c r="K1" s="4" t="s">
        <v>226</v>
      </c>
      <c r="L1" s="4" t="s">
        <v>227</v>
      </c>
      <c r="M1" s="5" t="s">
        <v>228</v>
      </c>
      <c r="N1" s="5" t="s">
        <v>229</v>
      </c>
      <c r="O1" s="5" t="s">
        <v>230</v>
      </c>
    </row>
    <row r="2" spans="1:15" x14ac:dyDescent="0.3">
      <c r="A2" s="2" t="s">
        <v>18</v>
      </c>
      <c r="B2" s="3" t="s">
        <v>19</v>
      </c>
      <c r="C2" s="3" t="s">
        <v>20</v>
      </c>
      <c r="D2" s="3" t="s">
        <v>15</v>
      </c>
      <c r="E2" s="3" t="s">
        <v>8</v>
      </c>
      <c r="F2" s="3" t="s">
        <v>21</v>
      </c>
      <c r="G2" s="3">
        <v>1</v>
      </c>
      <c r="H2" s="3">
        <v>1</v>
      </c>
      <c r="I2" s="6">
        <v>34.4</v>
      </c>
      <c r="J2" s="6">
        <v>37.5</v>
      </c>
      <c r="M2" s="7">
        <v>44.1</v>
      </c>
      <c r="N2" s="6">
        <f>J2-29.5</f>
        <v>8</v>
      </c>
      <c r="O2" s="7">
        <f>M2-29.5</f>
        <v>14.600000000000001</v>
      </c>
    </row>
    <row r="3" spans="1:15" x14ac:dyDescent="0.3">
      <c r="A3" s="2" t="s">
        <v>146</v>
      </c>
      <c r="B3" s="3" t="s">
        <v>147</v>
      </c>
      <c r="C3" s="3" t="s">
        <v>145</v>
      </c>
      <c r="D3" s="3" t="s">
        <v>15</v>
      </c>
      <c r="E3" s="3" t="s">
        <v>8</v>
      </c>
      <c r="F3" s="3" t="s">
        <v>21</v>
      </c>
      <c r="G3" s="3">
        <v>1</v>
      </c>
      <c r="I3" s="6">
        <v>9</v>
      </c>
      <c r="K3" s="6">
        <v>29.5</v>
      </c>
      <c r="N3" s="6"/>
    </row>
    <row r="4" spans="1:15" x14ac:dyDescent="0.3">
      <c r="A4" s="2" t="s">
        <v>202</v>
      </c>
      <c r="B4" s="3" t="s">
        <v>203</v>
      </c>
      <c r="C4" s="3" t="s">
        <v>20</v>
      </c>
      <c r="D4" s="3" t="s">
        <v>15</v>
      </c>
      <c r="E4" s="3" t="s">
        <v>8</v>
      </c>
      <c r="F4" s="3" t="s">
        <v>21</v>
      </c>
      <c r="G4" s="3">
        <v>2</v>
      </c>
      <c r="I4" s="6">
        <v>13.31</v>
      </c>
      <c r="J4" s="6">
        <v>38</v>
      </c>
      <c r="K4" s="6">
        <v>22</v>
      </c>
      <c r="L4" s="6">
        <v>16</v>
      </c>
      <c r="N4" s="6">
        <f>J4-29.5</f>
        <v>8.5</v>
      </c>
    </row>
    <row r="5" spans="1:15" x14ac:dyDescent="0.3">
      <c r="A5" s="2" t="s">
        <v>213</v>
      </c>
      <c r="B5" s="3" t="s">
        <v>214</v>
      </c>
      <c r="C5" s="3" t="s">
        <v>20</v>
      </c>
      <c r="D5" s="3" t="s">
        <v>15</v>
      </c>
      <c r="E5" s="3" t="s">
        <v>8</v>
      </c>
      <c r="F5" s="3" t="s">
        <v>21</v>
      </c>
      <c r="G5" s="3">
        <v>1</v>
      </c>
      <c r="I5" s="6">
        <v>6.83</v>
      </c>
      <c r="K5" s="6">
        <v>26</v>
      </c>
      <c r="N5" s="6"/>
    </row>
    <row r="6" spans="1:15" x14ac:dyDescent="0.3">
      <c r="A6" s="2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27</v>
      </c>
      <c r="G6" s="3">
        <v>6</v>
      </c>
      <c r="I6" s="6">
        <v>3.96</v>
      </c>
      <c r="K6" s="6">
        <v>28</v>
      </c>
    </row>
    <row r="7" spans="1:15" x14ac:dyDescent="0.3">
      <c r="A7" s="2" t="s">
        <v>92</v>
      </c>
      <c r="B7" s="3" t="s">
        <v>93</v>
      </c>
      <c r="C7" s="3" t="s">
        <v>6</v>
      </c>
      <c r="D7" s="3" t="s">
        <v>15</v>
      </c>
      <c r="E7" s="3" t="s">
        <v>8</v>
      </c>
      <c r="F7" s="3" t="s">
        <v>27</v>
      </c>
      <c r="G7" s="3">
        <v>1</v>
      </c>
      <c r="I7" s="6">
        <v>3.5</v>
      </c>
      <c r="K7" s="6">
        <v>27</v>
      </c>
    </row>
    <row r="8" spans="1:15" x14ac:dyDescent="0.3">
      <c r="A8" s="2" t="s">
        <v>184</v>
      </c>
      <c r="B8" s="3" t="s">
        <v>185</v>
      </c>
      <c r="C8" s="3" t="s">
        <v>54</v>
      </c>
      <c r="D8" s="3" t="s">
        <v>15</v>
      </c>
      <c r="E8" s="3" t="s">
        <v>8</v>
      </c>
      <c r="F8" s="3" t="s">
        <v>27</v>
      </c>
      <c r="G8" s="3">
        <v>4</v>
      </c>
      <c r="H8" s="3">
        <v>1</v>
      </c>
      <c r="I8" s="6">
        <v>13</v>
      </c>
      <c r="J8" s="6">
        <v>32</v>
      </c>
      <c r="K8" s="6">
        <v>28.67</v>
      </c>
      <c r="L8" s="6">
        <v>3.33</v>
      </c>
      <c r="M8" s="7">
        <v>42.8</v>
      </c>
      <c r="N8" s="6">
        <f>J8-29.3</f>
        <v>2.6999999999999993</v>
      </c>
      <c r="O8" s="7">
        <f>M8-29.3</f>
        <v>13.499999999999996</v>
      </c>
    </row>
    <row r="9" spans="1:15" x14ac:dyDescent="0.3">
      <c r="A9" s="2" t="s">
        <v>58</v>
      </c>
      <c r="B9" s="3" t="s">
        <v>59</v>
      </c>
      <c r="C9" s="3" t="s">
        <v>41</v>
      </c>
      <c r="D9" s="3" t="s">
        <v>15</v>
      </c>
      <c r="E9" s="3" t="s">
        <v>8</v>
      </c>
      <c r="F9" s="3" t="s">
        <v>27</v>
      </c>
      <c r="G9" s="3">
        <v>2</v>
      </c>
      <c r="I9" s="6">
        <v>33.4</v>
      </c>
      <c r="J9" s="6">
        <v>36</v>
      </c>
      <c r="K9" s="6">
        <v>27.5</v>
      </c>
      <c r="L9" s="6">
        <v>8.5</v>
      </c>
      <c r="N9" s="6">
        <f>J9-29.3</f>
        <v>6.6999999999999993</v>
      </c>
    </row>
    <row r="10" spans="1:15" x14ac:dyDescent="0.3">
      <c r="A10" s="2" t="s">
        <v>122</v>
      </c>
      <c r="B10" s="3" t="s">
        <v>123</v>
      </c>
      <c r="C10" s="3" t="s">
        <v>24</v>
      </c>
      <c r="D10" s="3" t="s">
        <v>25</v>
      </c>
      <c r="E10" s="3" t="s">
        <v>8</v>
      </c>
      <c r="F10" s="3" t="s">
        <v>27</v>
      </c>
      <c r="G10" s="3">
        <v>4</v>
      </c>
      <c r="H10" s="3">
        <v>3</v>
      </c>
      <c r="I10" s="6">
        <v>101.5</v>
      </c>
      <c r="K10" s="6">
        <v>25</v>
      </c>
      <c r="M10" s="7">
        <v>42.8</v>
      </c>
      <c r="N10" s="6"/>
      <c r="O10" s="7">
        <f>M10-29.3</f>
        <v>13.499999999999996</v>
      </c>
    </row>
    <row r="11" spans="1:15" x14ac:dyDescent="0.3">
      <c r="A11" s="2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  <c r="G11" s="3">
        <v>1</v>
      </c>
      <c r="H11" s="3">
        <v>1</v>
      </c>
      <c r="I11" s="6">
        <v>161.5</v>
      </c>
      <c r="J11" s="6">
        <v>35</v>
      </c>
      <c r="M11" s="7">
        <v>43.4</v>
      </c>
      <c r="N11" s="6">
        <f>J11-29.3</f>
        <v>5.6999999999999993</v>
      </c>
      <c r="O11" s="7">
        <f>M11-29.3</f>
        <v>14.099999999999998</v>
      </c>
    </row>
    <row r="12" spans="1:15" x14ac:dyDescent="0.3">
      <c r="A12" s="2" t="s">
        <v>62</v>
      </c>
      <c r="B12" s="3" t="s">
        <v>63</v>
      </c>
      <c r="C12" s="3" t="s">
        <v>64</v>
      </c>
      <c r="D12" s="3" t="s">
        <v>15</v>
      </c>
      <c r="E12" s="3" t="s">
        <v>26</v>
      </c>
      <c r="F12" s="3" t="s">
        <v>27</v>
      </c>
      <c r="G12" s="3">
        <v>10</v>
      </c>
      <c r="H12" s="3">
        <v>6</v>
      </c>
      <c r="I12" s="6">
        <v>37.799999999999997</v>
      </c>
      <c r="J12" s="6">
        <v>35</v>
      </c>
      <c r="K12" s="6">
        <v>26.7</v>
      </c>
      <c r="L12" s="6">
        <v>8.3000000000000007</v>
      </c>
      <c r="M12" s="7">
        <v>42.3</v>
      </c>
      <c r="N12" s="6">
        <f>J12-29.3</f>
        <v>5.6999999999999993</v>
      </c>
      <c r="O12" s="7">
        <f>M12-29.3</f>
        <v>12.999999999999996</v>
      </c>
    </row>
    <row r="13" spans="1:15" x14ac:dyDescent="0.3">
      <c r="A13" s="2" t="s">
        <v>160</v>
      </c>
      <c r="B13" s="3" t="s">
        <v>161</v>
      </c>
      <c r="C13" s="3" t="s">
        <v>111</v>
      </c>
      <c r="D13" s="3" t="s">
        <v>15</v>
      </c>
      <c r="E13" s="3" t="s">
        <v>26</v>
      </c>
      <c r="F13" s="3" t="s">
        <v>27</v>
      </c>
      <c r="G13" s="3">
        <v>2</v>
      </c>
      <c r="I13" s="6">
        <v>8.8000000000000007</v>
      </c>
      <c r="K13" s="6">
        <v>28.25</v>
      </c>
      <c r="N13" s="6"/>
    </row>
    <row r="14" spans="1:15" x14ac:dyDescent="0.3">
      <c r="A14" s="2" t="s">
        <v>206</v>
      </c>
      <c r="B14" s="3" t="s">
        <v>207</v>
      </c>
      <c r="C14" s="3" t="s">
        <v>208</v>
      </c>
      <c r="D14" s="3" t="s">
        <v>209</v>
      </c>
      <c r="E14" s="3" t="s">
        <v>26</v>
      </c>
      <c r="F14" s="3" t="s">
        <v>27</v>
      </c>
      <c r="G14" s="3">
        <v>1</v>
      </c>
      <c r="I14" s="6">
        <v>48.54</v>
      </c>
      <c r="K14" s="6">
        <v>26.5</v>
      </c>
      <c r="N14" s="6"/>
    </row>
    <row r="15" spans="1:15" x14ac:dyDescent="0.3">
      <c r="A15" s="2" t="s">
        <v>217</v>
      </c>
      <c r="B15" s="3" t="s">
        <v>218</v>
      </c>
      <c r="C15" s="3" t="s">
        <v>64</v>
      </c>
      <c r="D15" s="3" t="s">
        <v>15</v>
      </c>
      <c r="E15" s="3" t="s">
        <v>26</v>
      </c>
      <c r="F15" s="3" t="s">
        <v>27</v>
      </c>
      <c r="G15" s="3">
        <v>3</v>
      </c>
      <c r="I15" s="6">
        <v>10.83</v>
      </c>
      <c r="K15" s="6">
        <v>25.25</v>
      </c>
      <c r="N15" s="6"/>
    </row>
    <row r="16" spans="1:15" x14ac:dyDescent="0.3">
      <c r="A16" s="2" t="s">
        <v>219</v>
      </c>
      <c r="B16" s="3" t="s">
        <v>220</v>
      </c>
      <c r="C16" s="3" t="s">
        <v>64</v>
      </c>
      <c r="D16" s="3" t="s">
        <v>15</v>
      </c>
      <c r="E16" s="3" t="s">
        <v>26</v>
      </c>
      <c r="F16" s="3" t="s">
        <v>27</v>
      </c>
      <c r="G16" s="3">
        <v>1</v>
      </c>
      <c r="I16" s="6">
        <v>56.5</v>
      </c>
      <c r="K16" s="6">
        <v>24.5</v>
      </c>
      <c r="N16" s="6"/>
    </row>
    <row r="17" spans="1:15" x14ac:dyDescent="0.3">
      <c r="A17" s="2" t="s">
        <v>221</v>
      </c>
      <c r="B17" s="3" t="s">
        <v>222</v>
      </c>
      <c r="C17" s="3" t="s">
        <v>64</v>
      </c>
      <c r="D17" s="3" t="s">
        <v>15</v>
      </c>
      <c r="E17" s="3" t="s">
        <v>26</v>
      </c>
      <c r="F17" s="3" t="s">
        <v>27</v>
      </c>
      <c r="G17" s="3">
        <v>8</v>
      </c>
      <c r="H17" s="3">
        <v>5</v>
      </c>
      <c r="I17" s="6">
        <v>41.8</v>
      </c>
      <c r="J17" s="6">
        <v>36.67</v>
      </c>
      <c r="K17" s="6">
        <v>27</v>
      </c>
      <c r="L17" s="6">
        <v>9.67</v>
      </c>
      <c r="M17" s="7">
        <v>41.1</v>
      </c>
      <c r="N17" s="6">
        <f>J17-29.3</f>
        <v>7.370000000000001</v>
      </c>
      <c r="O17" s="7">
        <f>M17-29.3</f>
        <v>11.8</v>
      </c>
    </row>
    <row r="18" spans="1:15" x14ac:dyDescent="0.3">
      <c r="A18" s="2" t="s">
        <v>12</v>
      </c>
      <c r="B18" s="3" t="s">
        <v>13</v>
      </c>
      <c r="C18" s="3" t="s">
        <v>14</v>
      </c>
      <c r="D18" s="3" t="s">
        <v>15</v>
      </c>
      <c r="E18" s="3" t="s">
        <v>8</v>
      </c>
      <c r="F18" s="3" t="s">
        <v>35</v>
      </c>
      <c r="G18" s="3">
        <v>5</v>
      </c>
      <c r="I18" s="6">
        <v>30.01</v>
      </c>
      <c r="J18" s="6">
        <v>35</v>
      </c>
      <c r="K18" s="6">
        <v>28.25</v>
      </c>
      <c r="L18" s="6">
        <v>6.75</v>
      </c>
      <c r="N18" s="6">
        <f>J18-28.2</f>
        <v>6.8000000000000007</v>
      </c>
    </row>
    <row r="19" spans="1:15" x14ac:dyDescent="0.3">
      <c r="A19" s="2" t="s">
        <v>135</v>
      </c>
      <c r="B19" s="3" t="s">
        <v>136</v>
      </c>
      <c r="C19" s="3" t="s">
        <v>41</v>
      </c>
      <c r="D19" s="3" t="s">
        <v>15</v>
      </c>
      <c r="E19" s="3" t="s">
        <v>8</v>
      </c>
      <c r="F19" s="3" t="s">
        <v>35</v>
      </c>
      <c r="G19" s="3">
        <v>4</v>
      </c>
      <c r="I19" s="6">
        <v>27.33</v>
      </c>
      <c r="J19" s="6">
        <v>36</v>
      </c>
      <c r="K19" s="6">
        <v>29.5</v>
      </c>
      <c r="L19" s="6">
        <v>6.5</v>
      </c>
      <c r="N19" s="6">
        <f>J19-28.2</f>
        <v>7.8000000000000007</v>
      </c>
    </row>
    <row r="20" spans="1:15" x14ac:dyDescent="0.3">
      <c r="A20" s="2" t="s">
        <v>166</v>
      </c>
      <c r="B20" s="3" t="s">
        <v>167</v>
      </c>
      <c r="C20" s="3" t="s">
        <v>168</v>
      </c>
      <c r="D20" s="3" t="s">
        <v>15</v>
      </c>
      <c r="E20" s="3" t="s">
        <v>8</v>
      </c>
      <c r="F20" s="3" t="s">
        <v>35</v>
      </c>
      <c r="G20" s="3">
        <v>2</v>
      </c>
      <c r="I20" s="6">
        <v>48.88</v>
      </c>
      <c r="J20" s="6">
        <v>36</v>
      </c>
      <c r="N20" s="6">
        <f>J20-28.2</f>
        <v>7.8000000000000007</v>
      </c>
    </row>
    <row r="21" spans="1:15" x14ac:dyDescent="0.3">
      <c r="A21" s="2" t="s">
        <v>32</v>
      </c>
      <c r="B21" s="3" t="s">
        <v>33</v>
      </c>
      <c r="C21" s="3" t="s">
        <v>34</v>
      </c>
      <c r="D21" s="3" t="s">
        <v>15</v>
      </c>
      <c r="E21" s="3" t="s">
        <v>8</v>
      </c>
      <c r="F21" s="3" t="s">
        <v>35</v>
      </c>
      <c r="G21" s="3">
        <v>4</v>
      </c>
      <c r="I21" s="6">
        <v>17.260000000000002</v>
      </c>
      <c r="J21" s="6">
        <v>36</v>
      </c>
      <c r="K21" s="6">
        <v>25.75</v>
      </c>
      <c r="L21" s="6">
        <v>10.25</v>
      </c>
      <c r="N21" s="6">
        <f>J21-28.2</f>
        <v>7.8000000000000007</v>
      </c>
    </row>
    <row r="22" spans="1:15" x14ac:dyDescent="0.3">
      <c r="A22" s="2" t="s">
        <v>39</v>
      </c>
      <c r="B22" s="3" t="s">
        <v>40</v>
      </c>
      <c r="C22" s="3" t="s">
        <v>41</v>
      </c>
      <c r="D22" s="3" t="s">
        <v>15</v>
      </c>
      <c r="E22" s="3" t="s">
        <v>8</v>
      </c>
      <c r="F22" s="3" t="s">
        <v>35</v>
      </c>
      <c r="G22" s="3">
        <v>6</v>
      </c>
      <c r="H22" s="3">
        <v>1</v>
      </c>
      <c r="I22" s="6">
        <v>16.5</v>
      </c>
      <c r="J22" s="6">
        <v>37.17</v>
      </c>
      <c r="K22" s="6">
        <v>29.17</v>
      </c>
      <c r="L22" s="6">
        <v>8</v>
      </c>
      <c r="M22" s="7">
        <v>43.6</v>
      </c>
      <c r="N22" s="6">
        <f>J22-28.2</f>
        <v>8.9700000000000024</v>
      </c>
      <c r="O22" s="7">
        <f>M22-28.2</f>
        <v>15.400000000000002</v>
      </c>
    </row>
    <row r="23" spans="1:15" x14ac:dyDescent="0.3">
      <c r="A23" s="2" t="s">
        <v>55</v>
      </c>
      <c r="B23" s="3" t="s">
        <v>56</v>
      </c>
      <c r="C23" s="3" t="s">
        <v>57</v>
      </c>
      <c r="D23" s="3" t="s">
        <v>15</v>
      </c>
      <c r="E23" s="3" t="s">
        <v>8</v>
      </c>
      <c r="F23" s="3" t="s">
        <v>35</v>
      </c>
      <c r="G23" s="3">
        <v>3</v>
      </c>
      <c r="H23" s="3">
        <v>3</v>
      </c>
      <c r="I23" s="6">
        <v>27.2</v>
      </c>
      <c r="J23" s="6">
        <v>35</v>
      </c>
      <c r="K23" s="6">
        <v>25.7</v>
      </c>
      <c r="L23" s="6">
        <v>9.3000000000000007</v>
      </c>
      <c r="M23" s="7">
        <v>43.5</v>
      </c>
      <c r="N23" s="6">
        <f>J23-28.2</f>
        <v>6.8000000000000007</v>
      </c>
      <c r="O23" s="7">
        <f>M23-28.2</f>
        <v>15.3</v>
      </c>
    </row>
    <row r="24" spans="1:15" x14ac:dyDescent="0.3">
      <c r="A24" s="2" t="s">
        <v>83</v>
      </c>
      <c r="B24" s="3" t="s">
        <v>84</v>
      </c>
      <c r="C24" s="3" t="s">
        <v>57</v>
      </c>
      <c r="D24" s="3" t="s">
        <v>15</v>
      </c>
      <c r="E24" s="3" t="s">
        <v>8</v>
      </c>
      <c r="F24" s="3" t="s">
        <v>35</v>
      </c>
      <c r="G24" s="3">
        <v>10</v>
      </c>
      <c r="H24" s="3">
        <v>6</v>
      </c>
      <c r="I24" s="6">
        <v>38.200000000000003</v>
      </c>
      <c r="J24" s="6">
        <v>35.75</v>
      </c>
      <c r="K24" s="6">
        <v>26</v>
      </c>
      <c r="L24" s="6">
        <v>9.75</v>
      </c>
      <c r="M24" s="7">
        <v>43.7</v>
      </c>
      <c r="N24" s="6">
        <f>J24-28.2</f>
        <v>7.5500000000000007</v>
      </c>
      <c r="O24" s="7">
        <f>M24-28.2</f>
        <v>15.500000000000004</v>
      </c>
    </row>
    <row r="25" spans="1:15" x14ac:dyDescent="0.3">
      <c r="A25" s="2" t="s">
        <v>101</v>
      </c>
      <c r="B25" s="3" t="s">
        <v>102</v>
      </c>
      <c r="C25" s="3" t="s">
        <v>38</v>
      </c>
      <c r="D25" s="3" t="s">
        <v>15</v>
      </c>
      <c r="E25" s="3" t="s">
        <v>8</v>
      </c>
      <c r="F25" s="3" t="s">
        <v>35</v>
      </c>
      <c r="G25" s="3">
        <v>9</v>
      </c>
      <c r="H25" s="3">
        <v>3</v>
      </c>
      <c r="I25" s="6">
        <v>16</v>
      </c>
      <c r="J25" s="6">
        <v>34.58</v>
      </c>
      <c r="K25" s="6">
        <v>27.33</v>
      </c>
      <c r="L25" s="6">
        <v>7.25</v>
      </c>
      <c r="M25" s="7">
        <v>40.799999999999997</v>
      </c>
      <c r="N25" s="6">
        <f>J25-28.2</f>
        <v>6.379999999999999</v>
      </c>
      <c r="O25" s="7">
        <f>M25-28.2</f>
        <v>12.599999999999998</v>
      </c>
    </row>
    <row r="26" spans="1:15" x14ac:dyDescent="0.3">
      <c r="A26" s="2" t="s">
        <v>126</v>
      </c>
      <c r="B26" s="3" t="s">
        <v>127</v>
      </c>
      <c r="C26" s="3" t="s">
        <v>128</v>
      </c>
      <c r="D26" s="3" t="s">
        <v>15</v>
      </c>
      <c r="E26" s="3" t="s">
        <v>8</v>
      </c>
      <c r="F26" s="3" t="s">
        <v>35</v>
      </c>
      <c r="G26" s="3">
        <v>7</v>
      </c>
      <c r="H26" s="3">
        <v>1</v>
      </c>
      <c r="I26" s="6">
        <v>8.8000000000000007</v>
      </c>
      <c r="J26" s="6">
        <v>36.5</v>
      </c>
      <c r="K26" s="6">
        <v>25.88</v>
      </c>
      <c r="L26" s="6">
        <v>10.63</v>
      </c>
      <c r="M26" s="7">
        <v>41.7</v>
      </c>
      <c r="N26" s="6">
        <f>J26-28.2</f>
        <v>8.3000000000000007</v>
      </c>
      <c r="O26" s="7">
        <f>M26-28.2</f>
        <v>13.500000000000004</v>
      </c>
    </row>
    <row r="27" spans="1:15" x14ac:dyDescent="0.3">
      <c r="A27" s="2" t="s">
        <v>152</v>
      </c>
      <c r="B27" s="3" t="s">
        <v>153</v>
      </c>
      <c r="C27" s="3" t="s">
        <v>34</v>
      </c>
      <c r="D27" s="3" t="s">
        <v>15</v>
      </c>
      <c r="E27" s="3" t="s">
        <v>8</v>
      </c>
      <c r="F27" s="3" t="s">
        <v>35</v>
      </c>
      <c r="G27" s="3">
        <v>3</v>
      </c>
      <c r="H27" s="3">
        <v>1</v>
      </c>
      <c r="I27" s="6">
        <v>23.5</v>
      </c>
      <c r="M27" s="7">
        <v>41.4</v>
      </c>
      <c r="N27" s="6"/>
      <c r="O27" s="7">
        <f>M27-28.2</f>
        <v>13.2</v>
      </c>
    </row>
    <row r="28" spans="1:15" x14ac:dyDescent="0.3">
      <c r="A28" s="2" t="s">
        <v>198</v>
      </c>
      <c r="B28" s="3" t="s">
        <v>199</v>
      </c>
      <c r="C28" s="3" t="s">
        <v>34</v>
      </c>
      <c r="D28" s="3" t="s">
        <v>15</v>
      </c>
      <c r="E28" s="3" t="s">
        <v>8</v>
      </c>
      <c r="F28" s="3" t="s">
        <v>35</v>
      </c>
      <c r="G28" s="3">
        <v>5</v>
      </c>
      <c r="H28" s="3">
        <v>2</v>
      </c>
      <c r="I28" s="6">
        <v>27.3</v>
      </c>
      <c r="J28" s="6">
        <v>35</v>
      </c>
      <c r="K28" s="6">
        <v>25.38</v>
      </c>
      <c r="L28" s="6">
        <v>9.6300000000000008</v>
      </c>
      <c r="M28" s="7">
        <v>42.8</v>
      </c>
      <c r="N28" s="6">
        <f>J28-28.2</f>
        <v>6.8000000000000007</v>
      </c>
      <c r="O28" s="7">
        <f>M28-28.2</f>
        <v>14.599999999999998</v>
      </c>
    </row>
    <row r="29" spans="1:15" x14ac:dyDescent="0.3">
      <c r="A29" s="2" t="s">
        <v>42</v>
      </c>
      <c r="B29" s="3" t="s">
        <v>43</v>
      </c>
      <c r="C29" s="3" t="s">
        <v>44</v>
      </c>
      <c r="D29" s="3" t="s">
        <v>25</v>
      </c>
      <c r="E29" s="3" t="s">
        <v>26</v>
      </c>
      <c r="F29" s="3" t="s">
        <v>35</v>
      </c>
      <c r="G29" s="3">
        <v>3</v>
      </c>
      <c r="H29" s="3">
        <v>3</v>
      </c>
      <c r="I29" s="6">
        <v>15</v>
      </c>
      <c r="J29" s="6">
        <v>34.75</v>
      </c>
      <c r="K29" s="6">
        <v>25</v>
      </c>
      <c r="L29" s="6">
        <v>9.75</v>
      </c>
      <c r="M29" s="7">
        <v>43</v>
      </c>
      <c r="N29" s="6">
        <f>J29-28.2</f>
        <v>6.5500000000000007</v>
      </c>
      <c r="O29" s="7">
        <f>M29-28.2</f>
        <v>14.8</v>
      </c>
    </row>
    <row r="30" spans="1:15" x14ac:dyDescent="0.3">
      <c r="A30" s="2" t="s">
        <v>81</v>
      </c>
      <c r="B30" s="3" t="s">
        <v>82</v>
      </c>
      <c r="C30" s="3" t="s">
        <v>41</v>
      </c>
      <c r="D30" s="3" t="s">
        <v>15</v>
      </c>
      <c r="E30" s="3" t="s">
        <v>26</v>
      </c>
      <c r="F30" s="3" t="s">
        <v>35</v>
      </c>
      <c r="G30" s="3">
        <v>6</v>
      </c>
      <c r="H30" s="3">
        <v>7</v>
      </c>
      <c r="I30" s="6">
        <v>28.7</v>
      </c>
      <c r="J30" s="6">
        <v>34</v>
      </c>
      <c r="K30" s="6">
        <v>27</v>
      </c>
      <c r="L30" s="6">
        <v>7</v>
      </c>
      <c r="M30" s="7">
        <v>43.6</v>
      </c>
      <c r="N30" s="6">
        <f>J30-28.2</f>
        <v>5.8000000000000007</v>
      </c>
      <c r="O30" s="7">
        <f>M30-28.2</f>
        <v>15.400000000000002</v>
      </c>
    </row>
    <row r="31" spans="1:15" x14ac:dyDescent="0.3">
      <c r="A31" s="2" t="s">
        <v>85</v>
      </c>
      <c r="B31" s="3" t="s">
        <v>86</v>
      </c>
      <c r="C31" s="3" t="s">
        <v>34</v>
      </c>
      <c r="D31" s="3" t="s">
        <v>15</v>
      </c>
      <c r="E31" s="3" t="s">
        <v>26</v>
      </c>
      <c r="F31" s="3" t="s">
        <v>35</v>
      </c>
      <c r="G31" s="3">
        <v>1</v>
      </c>
      <c r="I31" s="6">
        <v>16.41</v>
      </c>
      <c r="J31" s="6">
        <v>35</v>
      </c>
      <c r="N31" s="6">
        <f>J31-28.2</f>
        <v>6.8000000000000007</v>
      </c>
    </row>
    <row r="32" spans="1:15" x14ac:dyDescent="0.3">
      <c r="A32" s="2" t="s">
        <v>90</v>
      </c>
      <c r="B32" s="3" t="s">
        <v>91</v>
      </c>
      <c r="C32" s="3" t="s">
        <v>41</v>
      </c>
      <c r="D32" s="3" t="s">
        <v>15</v>
      </c>
      <c r="E32" s="3" t="s">
        <v>26</v>
      </c>
      <c r="F32" s="3" t="s">
        <v>35</v>
      </c>
      <c r="G32" s="3">
        <v>14</v>
      </c>
      <c r="H32" s="3">
        <v>5</v>
      </c>
      <c r="I32" s="6">
        <v>16.5</v>
      </c>
      <c r="J32" s="6">
        <v>34.17</v>
      </c>
      <c r="K32" s="6">
        <v>26.21</v>
      </c>
      <c r="L32" s="6">
        <v>7.95</v>
      </c>
      <c r="M32" s="7">
        <v>44.2</v>
      </c>
      <c r="N32" s="6">
        <f>J32-28.2</f>
        <v>5.9700000000000024</v>
      </c>
      <c r="O32" s="7">
        <f>M32-28.2</f>
        <v>16.000000000000004</v>
      </c>
    </row>
    <row r="33" spans="1:15" x14ac:dyDescent="0.3">
      <c r="A33" s="2" t="s">
        <v>109</v>
      </c>
      <c r="B33" s="3" t="s">
        <v>110</v>
      </c>
      <c r="C33" s="3" t="s">
        <v>111</v>
      </c>
      <c r="D33" s="3" t="s">
        <v>15</v>
      </c>
      <c r="E33" s="3" t="s">
        <v>26</v>
      </c>
      <c r="F33" s="3" t="s">
        <v>35</v>
      </c>
      <c r="H33" s="3">
        <v>1</v>
      </c>
      <c r="I33" s="6">
        <v>10.6</v>
      </c>
      <c r="M33" s="7">
        <v>39</v>
      </c>
      <c r="N33" s="6"/>
      <c r="O33" s="7">
        <f>M33-28.2</f>
        <v>10.8</v>
      </c>
    </row>
    <row r="34" spans="1:15" x14ac:dyDescent="0.3">
      <c r="A34" s="2" t="s">
        <v>148</v>
      </c>
      <c r="B34" s="3" t="s">
        <v>149</v>
      </c>
      <c r="C34" s="3" t="s">
        <v>41</v>
      </c>
      <c r="D34" s="3" t="s">
        <v>15</v>
      </c>
      <c r="E34" s="3" t="s">
        <v>26</v>
      </c>
      <c r="F34" s="3" t="s">
        <v>35</v>
      </c>
      <c r="G34" s="3">
        <v>3</v>
      </c>
      <c r="I34" s="6">
        <v>48.61</v>
      </c>
      <c r="J34" s="6">
        <v>35</v>
      </c>
      <c r="K34" s="6">
        <v>28.25</v>
      </c>
      <c r="L34" s="6">
        <v>6.75</v>
      </c>
      <c r="N34" s="6">
        <f>J34-28.2</f>
        <v>6.8000000000000007</v>
      </c>
    </row>
    <row r="35" spans="1:15" x14ac:dyDescent="0.3">
      <c r="A35" s="2" t="s">
        <v>156</v>
      </c>
      <c r="B35" s="3" t="s">
        <v>157</v>
      </c>
      <c r="C35" s="3" t="s">
        <v>41</v>
      </c>
      <c r="D35" s="3" t="s">
        <v>15</v>
      </c>
      <c r="E35" s="3" t="s">
        <v>26</v>
      </c>
      <c r="F35" s="3" t="s">
        <v>35</v>
      </c>
      <c r="G35" s="3">
        <v>5</v>
      </c>
      <c r="H35" s="3">
        <v>5</v>
      </c>
      <c r="I35" s="6">
        <v>26.4</v>
      </c>
      <c r="J35" s="6">
        <v>35.25</v>
      </c>
      <c r="K35" s="6">
        <v>25.33</v>
      </c>
      <c r="L35" s="6">
        <v>9.92</v>
      </c>
      <c r="M35" s="7">
        <v>43.8</v>
      </c>
      <c r="N35" s="6">
        <f>J35-28.2</f>
        <v>7.0500000000000007</v>
      </c>
      <c r="O35" s="7">
        <f>M35-28.2</f>
        <v>15.599999999999998</v>
      </c>
    </row>
    <row r="36" spans="1:15" x14ac:dyDescent="0.3">
      <c r="A36" s="2" t="s">
        <v>175</v>
      </c>
      <c r="B36" s="3" t="s">
        <v>176</v>
      </c>
      <c r="C36" s="3" t="s">
        <v>177</v>
      </c>
      <c r="D36" s="3" t="s">
        <v>15</v>
      </c>
      <c r="E36" s="3" t="s">
        <v>26</v>
      </c>
      <c r="F36" s="3" t="s">
        <v>35</v>
      </c>
      <c r="G36" s="3">
        <v>2</v>
      </c>
      <c r="I36" s="6">
        <v>30.76</v>
      </c>
      <c r="J36" s="6">
        <v>34</v>
      </c>
      <c r="K36" s="6">
        <v>25</v>
      </c>
      <c r="L36" s="6">
        <v>9</v>
      </c>
      <c r="N36" s="6">
        <f>J36-28.2</f>
        <v>5.8000000000000007</v>
      </c>
    </row>
    <row r="37" spans="1:15" x14ac:dyDescent="0.3">
      <c r="A37" s="2" t="s">
        <v>60</v>
      </c>
      <c r="B37" s="3" t="s">
        <v>61</v>
      </c>
      <c r="C37" s="3" t="s">
        <v>34</v>
      </c>
      <c r="D37" s="3" t="s">
        <v>15</v>
      </c>
      <c r="E37" s="3" t="s">
        <v>26</v>
      </c>
      <c r="F37" s="3" t="s">
        <v>35</v>
      </c>
      <c r="G37" s="3">
        <v>21</v>
      </c>
      <c r="H37" s="3">
        <v>8</v>
      </c>
      <c r="I37" s="6">
        <v>23.4</v>
      </c>
      <c r="J37" s="6">
        <v>34.78</v>
      </c>
      <c r="K37" s="6">
        <v>26.67</v>
      </c>
      <c r="L37" s="6">
        <v>8.11</v>
      </c>
      <c r="M37" s="7">
        <v>43.9</v>
      </c>
      <c r="N37" s="6">
        <f>J37-28.2</f>
        <v>6.5800000000000018</v>
      </c>
      <c r="O37" s="7">
        <f>M37-28.2</f>
        <v>15.7</v>
      </c>
    </row>
    <row r="38" spans="1:15" x14ac:dyDescent="0.3">
      <c r="A38" s="2" t="s">
        <v>74</v>
      </c>
      <c r="B38" s="3" t="s">
        <v>75</v>
      </c>
      <c r="C38" s="3" t="s">
        <v>76</v>
      </c>
      <c r="D38" s="3" t="s">
        <v>15</v>
      </c>
      <c r="E38" s="3" t="s">
        <v>26</v>
      </c>
      <c r="F38" s="3" t="s">
        <v>35</v>
      </c>
      <c r="G38" s="3">
        <v>4</v>
      </c>
      <c r="H38" s="3">
        <v>5</v>
      </c>
      <c r="I38" s="6">
        <v>55.8</v>
      </c>
      <c r="J38" s="6">
        <v>34.75</v>
      </c>
      <c r="K38" s="6">
        <v>27</v>
      </c>
      <c r="L38" s="6">
        <v>7.75</v>
      </c>
      <c r="N38" s="6">
        <f>J38-28.2</f>
        <v>6.5500000000000007</v>
      </c>
    </row>
    <row r="39" spans="1:15" x14ac:dyDescent="0.3">
      <c r="A39" s="2" t="s">
        <v>77</v>
      </c>
      <c r="B39" s="3" t="s">
        <v>78</v>
      </c>
      <c r="C39" s="3" t="s">
        <v>49</v>
      </c>
      <c r="D39" s="3" t="s">
        <v>50</v>
      </c>
      <c r="E39" s="3" t="s">
        <v>26</v>
      </c>
      <c r="F39" s="3" t="s">
        <v>35</v>
      </c>
      <c r="G39" s="3">
        <v>3</v>
      </c>
      <c r="H39" s="3">
        <v>5</v>
      </c>
      <c r="I39" s="6">
        <v>117.4</v>
      </c>
      <c r="J39" s="6">
        <v>35.75</v>
      </c>
      <c r="K39" s="6">
        <v>28.5</v>
      </c>
      <c r="L39" s="6">
        <v>7.25</v>
      </c>
      <c r="M39" s="7">
        <v>45.4</v>
      </c>
      <c r="N39" s="6">
        <f>J39-28.2</f>
        <v>7.5500000000000007</v>
      </c>
      <c r="O39" s="7">
        <f>M39-28.2</f>
        <v>17.2</v>
      </c>
    </row>
    <row r="40" spans="1:15" x14ac:dyDescent="0.3">
      <c r="A40" s="2" t="s">
        <v>87</v>
      </c>
      <c r="B40" s="3" t="s">
        <v>88</v>
      </c>
      <c r="C40" s="3" t="s">
        <v>89</v>
      </c>
      <c r="D40" s="3" t="s">
        <v>15</v>
      </c>
      <c r="E40" s="3" t="s">
        <v>26</v>
      </c>
      <c r="F40" s="3" t="s">
        <v>35</v>
      </c>
      <c r="G40" s="3">
        <v>5</v>
      </c>
      <c r="I40" s="6">
        <v>39.520000000000003</v>
      </c>
      <c r="J40" s="6">
        <v>35</v>
      </c>
      <c r="K40" s="6">
        <v>24.5</v>
      </c>
      <c r="L40" s="6">
        <v>10.5</v>
      </c>
      <c r="N40" s="6">
        <f>J40-28.2</f>
        <v>6.8000000000000007</v>
      </c>
    </row>
    <row r="41" spans="1:15" x14ac:dyDescent="0.3">
      <c r="A41" s="2" t="s">
        <v>96</v>
      </c>
      <c r="B41" s="3" t="s">
        <v>97</v>
      </c>
      <c r="C41" s="3" t="s">
        <v>49</v>
      </c>
      <c r="D41" s="3" t="s">
        <v>50</v>
      </c>
      <c r="E41" s="3" t="s">
        <v>26</v>
      </c>
      <c r="F41" s="3" t="s">
        <v>35</v>
      </c>
      <c r="G41" s="3">
        <v>1</v>
      </c>
      <c r="I41" s="6">
        <v>155</v>
      </c>
      <c r="K41" s="6">
        <v>24.5</v>
      </c>
      <c r="N41" s="6"/>
    </row>
    <row r="42" spans="1:15" x14ac:dyDescent="0.3">
      <c r="A42" s="2" t="s">
        <v>112</v>
      </c>
      <c r="B42" s="3" t="s">
        <v>113</v>
      </c>
      <c r="C42" s="3" t="s">
        <v>34</v>
      </c>
      <c r="D42" s="3" t="s">
        <v>15</v>
      </c>
      <c r="E42" s="3" t="s">
        <v>26</v>
      </c>
      <c r="F42" s="3" t="s">
        <v>35</v>
      </c>
      <c r="G42" s="3">
        <v>1</v>
      </c>
      <c r="I42" s="6">
        <v>17.75</v>
      </c>
      <c r="K42" s="6">
        <v>24</v>
      </c>
      <c r="N42" s="6"/>
    </row>
    <row r="43" spans="1:15" x14ac:dyDescent="0.3">
      <c r="A43" s="2" t="s">
        <v>178</v>
      </c>
      <c r="B43" s="3" t="s">
        <v>179</v>
      </c>
      <c r="C43" s="3" t="s">
        <v>64</v>
      </c>
      <c r="D43" s="3" t="s">
        <v>15</v>
      </c>
      <c r="E43" s="3" t="s">
        <v>26</v>
      </c>
      <c r="F43" s="3" t="s">
        <v>35</v>
      </c>
      <c r="G43" s="3">
        <v>4</v>
      </c>
      <c r="H43" s="3">
        <v>3</v>
      </c>
      <c r="I43" s="6">
        <v>33</v>
      </c>
      <c r="J43" s="6">
        <v>37.5</v>
      </c>
      <c r="K43" s="6">
        <v>24</v>
      </c>
      <c r="L43" s="6">
        <v>13.5</v>
      </c>
      <c r="M43" s="7">
        <v>41.7</v>
      </c>
      <c r="N43" s="6">
        <f>J43-28.2</f>
        <v>9.3000000000000007</v>
      </c>
      <c r="O43" s="7">
        <f>M43-28.2</f>
        <v>13.500000000000004</v>
      </c>
    </row>
    <row r="44" spans="1:15" x14ac:dyDescent="0.3">
      <c r="A44" s="2" t="s">
        <v>36</v>
      </c>
      <c r="B44" s="3" t="s">
        <v>37</v>
      </c>
      <c r="C44" s="3" t="s">
        <v>38</v>
      </c>
      <c r="D44" s="3" t="s">
        <v>15</v>
      </c>
      <c r="E44" s="3" t="s">
        <v>26</v>
      </c>
      <c r="F44" s="3" t="s">
        <v>35</v>
      </c>
      <c r="G44" s="3">
        <v>15</v>
      </c>
      <c r="H44" s="3">
        <v>3</v>
      </c>
      <c r="I44" s="6">
        <v>12.5</v>
      </c>
      <c r="J44" s="6">
        <v>36.380000000000003</v>
      </c>
      <c r="K44" s="6">
        <v>26.1</v>
      </c>
      <c r="L44" s="6">
        <v>10.28</v>
      </c>
      <c r="M44" s="7">
        <v>42.2</v>
      </c>
      <c r="N44" s="6">
        <f>J44-28.2</f>
        <v>8.1800000000000033</v>
      </c>
      <c r="O44" s="7">
        <f>M44-28.2</f>
        <v>14.000000000000004</v>
      </c>
    </row>
    <row r="45" spans="1:15" x14ac:dyDescent="0.3">
      <c r="A45" s="2" t="s">
        <v>45</v>
      </c>
      <c r="B45" s="3" t="s">
        <v>46</v>
      </c>
      <c r="C45" s="3" t="s">
        <v>20</v>
      </c>
      <c r="D45" s="3" t="s">
        <v>15</v>
      </c>
      <c r="E45" s="3" t="s">
        <v>26</v>
      </c>
      <c r="F45" s="3" t="s">
        <v>35</v>
      </c>
      <c r="G45" s="3">
        <v>1</v>
      </c>
      <c r="H45" s="3">
        <v>1</v>
      </c>
      <c r="I45" s="6">
        <v>30.1</v>
      </c>
      <c r="J45" s="6">
        <v>35.5</v>
      </c>
      <c r="M45" s="7">
        <v>42.5</v>
      </c>
      <c r="N45" s="6">
        <f>J45-28.2</f>
        <v>7.3000000000000007</v>
      </c>
      <c r="O45" s="7">
        <f>M45-28.2</f>
        <v>14.3</v>
      </c>
    </row>
    <row r="46" spans="1:15" x14ac:dyDescent="0.3">
      <c r="A46" s="2" t="s">
        <v>65</v>
      </c>
      <c r="B46" s="3" t="s">
        <v>66</v>
      </c>
      <c r="C46" s="3" t="s">
        <v>41</v>
      </c>
      <c r="D46" s="3" t="s">
        <v>15</v>
      </c>
      <c r="E46" s="3" t="s">
        <v>26</v>
      </c>
      <c r="F46" s="3" t="s">
        <v>35</v>
      </c>
      <c r="G46" s="3">
        <v>5</v>
      </c>
      <c r="I46" s="6">
        <v>9.92</v>
      </c>
      <c r="J46" s="6">
        <v>36.380000000000003</v>
      </c>
      <c r="N46" s="6">
        <f>J46-28.2</f>
        <v>8.1800000000000033</v>
      </c>
    </row>
    <row r="47" spans="1:15" x14ac:dyDescent="0.3">
      <c r="A47" s="2" t="s">
        <v>67</v>
      </c>
      <c r="B47" s="3" t="s">
        <v>68</v>
      </c>
      <c r="C47" s="3" t="s">
        <v>54</v>
      </c>
      <c r="D47" s="3" t="s">
        <v>15</v>
      </c>
      <c r="E47" s="3" t="s">
        <v>26</v>
      </c>
      <c r="F47" s="3" t="s">
        <v>35</v>
      </c>
      <c r="G47" s="3">
        <v>11</v>
      </c>
      <c r="H47" s="3">
        <v>6</v>
      </c>
      <c r="I47" s="6">
        <v>29.6</v>
      </c>
      <c r="J47" s="6">
        <v>35.299999999999997</v>
      </c>
      <c r="K47" s="6">
        <v>25.67</v>
      </c>
      <c r="L47" s="6">
        <v>9.6300000000000008</v>
      </c>
      <c r="M47" s="7">
        <v>41.7</v>
      </c>
      <c r="N47" s="6">
        <f>J47-28.2</f>
        <v>7.0999999999999979</v>
      </c>
      <c r="O47" s="7">
        <f>M47-28.2</f>
        <v>13.500000000000004</v>
      </c>
    </row>
    <row r="48" spans="1:15" x14ac:dyDescent="0.3">
      <c r="A48" s="2" t="s">
        <v>79</v>
      </c>
      <c r="B48" s="3" t="s">
        <v>80</v>
      </c>
      <c r="C48" s="3" t="s">
        <v>64</v>
      </c>
      <c r="D48" s="3" t="s">
        <v>15</v>
      </c>
      <c r="E48" s="3" t="s">
        <v>26</v>
      </c>
      <c r="F48" s="3" t="s">
        <v>35</v>
      </c>
      <c r="G48" s="3">
        <v>1</v>
      </c>
      <c r="H48" s="3">
        <v>1</v>
      </c>
      <c r="I48" s="6">
        <v>14</v>
      </c>
      <c r="J48" s="6">
        <v>35</v>
      </c>
      <c r="N48" s="6">
        <f>J48-28.2</f>
        <v>6.8000000000000007</v>
      </c>
    </row>
    <row r="49" spans="1:15" x14ac:dyDescent="0.3">
      <c r="A49" s="2" t="s">
        <v>94</v>
      </c>
      <c r="B49" s="3" t="s">
        <v>95</v>
      </c>
      <c r="C49" s="3" t="s">
        <v>38</v>
      </c>
      <c r="D49" s="3" t="s">
        <v>15</v>
      </c>
      <c r="E49" s="3" t="s">
        <v>26</v>
      </c>
      <c r="F49" s="3" t="s">
        <v>35</v>
      </c>
      <c r="G49" s="3">
        <v>6</v>
      </c>
      <c r="H49" s="3">
        <v>1</v>
      </c>
      <c r="I49" s="6">
        <v>7.3</v>
      </c>
      <c r="J49" s="6">
        <v>35.630000000000003</v>
      </c>
      <c r="K49" s="6">
        <v>25.25</v>
      </c>
      <c r="L49" s="6">
        <v>10.38</v>
      </c>
      <c r="M49" s="7">
        <v>43.2</v>
      </c>
      <c r="N49" s="6">
        <f>J49-28.2</f>
        <v>7.4300000000000033</v>
      </c>
      <c r="O49" s="7">
        <f>M49-28.2</f>
        <v>15.000000000000004</v>
      </c>
    </row>
    <row r="50" spans="1:15" x14ac:dyDescent="0.3">
      <c r="A50" s="2" t="s">
        <v>98</v>
      </c>
      <c r="B50" s="3" t="s">
        <v>99</v>
      </c>
      <c r="C50" s="3" t="s">
        <v>100</v>
      </c>
      <c r="D50" s="3" t="s">
        <v>15</v>
      </c>
      <c r="E50" s="3" t="s">
        <v>26</v>
      </c>
      <c r="F50" s="3" t="s">
        <v>35</v>
      </c>
      <c r="G50" s="3">
        <v>4</v>
      </c>
      <c r="H50" s="3">
        <v>1</v>
      </c>
      <c r="I50" s="6">
        <v>43.5</v>
      </c>
      <c r="J50" s="6">
        <v>38.25</v>
      </c>
      <c r="K50" s="6">
        <v>27</v>
      </c>
      <c r="L50" s="6">
        <v>11.25</v>
      </c>
      <c r="M50" s="7">
        <v>43.5</v>
      </c>
      <c r="N50" s="6">
        <f>J50-28.2</f>
        <v>10.050000000000001</v>
      </c>
      <c r="O50" s="7">
        <f>M50-28.2</f>
        <v>15.3</v>
      </c>
    </row>
    <row r="51" spans="1:15" x14ac:dyDescent="0.3">
      <c r="A51" s="2" t="s">
        <v>117</v>
      </c>
      <c r="B51" s="3" t="s">
        <v>118</v>
      </c>
      <c r="C51" s="3" t="s">
        <v>20</v>
      </c>
      <c r="D51" s="3" t="s">
        <v>15</v>
      </c>
      <c r="E51" s="3" t="s">
        <v>26</v>
      </c>
      <c r="F51" s="3" t="s">
        <v>35</v>
      </c>
      <c r="G51" s="3">
        <v>8</v>
      </c>
      <c r="H51" s="3">
        <v>1</v>
      </c>
      <c r="I51" s="6">
        <v>10.8</v>
      </c>
      <c r="J51" s="6">
        <v>35</v>
      </c>
      <c r="K51" s="6">
        <v>27</v>
      </c>
      <c r="L51" s="6">
        <v>8</v>
      </c>
      <c r="M51" s="7">
        <v>39.200000000000003</v>
      </c>
      <c r="N51" s="6">
        <f>J51-28.2</f>
        <v>6.8000000000000007</v>
      </c>
      <c r="O51" s="7">
        <f>M51-28.2</f>
        <v>11.000000000000004</v>
      </c>
    </row>
    <row r="52" spans="1:15" x14ac:dyDescent="0.3">
      <c r="A52" s="2" t="s">
        <v>129</v>
      </c>
      <c r="B52" s="3" t="s">
        <v>130</v>
      </c>
      <c r="C52" s="3" t="s">
        <v>128</v>
      </c>
      <c r="D52" s="3" t="s">
        <v>15</v>
      </c>
      <c r="E52" s="3" t="s">
        <v>26</v>
      </c>
      <c r="F52" s="3" t="s">
        <v>35</v>
      </c>
      <c r="H52" s="3">
        <v>1</v>
      </c>
      <c r="I52" s="6">
        <v>10.199999999999999</v>
      </c>
      <c r="M52" s="7">
        <v>43</v>
      </c>
      <c r="N52" s="6"/>
      <c r="O52" s="7">
        <f>M52-28.2</f>
        <v>14.8</v>
      </c>
    </row>
    <row r="53" spans="1:15" x14ac:dyDescent="0.3">
      <c r="A53" s="2" t="s">
        <v>137</v>
      </c>
      <c r="B53" s="3" t="s">
        <v>138</v>
      </c>
      <c r="C53" s="3" t="s">
        <v>41</v>
      </c>
      <c r="D53" s="3" t="s">
        <v>15</v>
      </c>
      <c r="E53" s="3" t="s">
        <v>26</v>
      </c>
      <c r="F53" s="3" t="s">
        <v>35</v>
      </c>
      <c r="G53" s="3">
        <v>2</v>
      </c>
      <c r="I53" s="6">
        <v>7.96</v>
      </c>
      <c r="J53" s="6">
        <v>35.5</v>
      </c>
      <c r="N53" s="6">
        <f>J53-28.2</f>
        <v>7.3000000000000007</v>
      </c>
    </row>
    <row r="54" spans="1:15" x14ac:dyDescent="0.3">
      <c r="A54" s="2" t="s">
        <v>139</v>
      </c>
      <c r="B54" s="3" t="s">
        <v>140</v>
      </c>
      <c r="C54" s="3" t="s">
        <v>20</v>
      </c>
      <c r="D54" s="3" t="s">
        <v>15</v>
      </c>
      <c r="E54" s="3" t="s">
        <v>26</v>
      </c>
      <c r="F54" s="3" t="s">
        <v>35</v>
      </c>
      <c r="G54" s="3">
        <v>1</v>
      </c>
      <c r="I54" s="6">
        <v>7.25</v>
      </c>
      <c r="K54" s="6">
        <v>25</v>
      </c>
      <c r="N54" s="6"/>
    </row>
    <row r="55" spans="1:15" x14ac:dyDescent="0.3">
      <c r="A55" s="2" t="s">
        <v>141</v>
      </c>
      <c r="B55" s="3" t="s">
        <v>142</v>
      </c>
      <c r="C55" s="3" t="s">
        <v>128</v>
      </c>
      <c r="D55" s="3" t="s">
        <v>15</v>
      </c>
      <c r="E55" s="3" t="s">
        <v>26</v>
      </c>
      <c r="F55" s="3" t="s">
        <v>35</v>
      </c>
      <c r="G55" s="3">
        <v>1</v>
      </c>
      <c r="I55" s="6">
        <v>20.63</v>
      </c>
      <c r="K55" s="6">
        <v>24</v>
      </c>
      <c r="N55" s="6"/>
    </row>
    <row r="56" spans="1:15" x14ac:dyDescent="0.3">
      <c r="A56" s="2" t="s">
        <v>150</v>
      </c>
      <c r="B56" s="3" t="s">
        <v>151</v>
      </c>
      <c r="C56" s="3" t="s">
        <v>6</v>
      </c>
      <c r="D56" s="3" t="s">
        <v>7</v>
      </c>
      <c r="E56" s="3" t="s">
        <v>26</v>
      </c>
      <c r="F56" s="3" t="s">
        <v>35</v>
      </c>
      <c r="G56" s="3">
        <v>1</v>
      </c>
      <c r="I56" s="6">
        <v>5.45</v>
      </c>
      <c r="J56" s="6">
        <v>33.5</v>
      </c>
      <c r="N56" s="6">
        <f>J56-28.2</f>
        <v>5.3000000000000007</v>
      </c>
    </row>
    <row r="57" spans="1:15" x14ac:dyDescent="0.3">
      <c r="A57" s="2" t="s">
        <v>169</v>
      </c>
      <c r="B57" s="3" t="s">
        <v>170</v>
      </c>
      <c r="C57" s="3" t="s">
        <v>20</v>
      </c>
      <c r="D57" s="3" t="s">
        <v>15</v>
      </c>
      <c r="E57" s="3" t="s">
        <v>26</v>
      </c>
      <c r="F57" s="3" t="s">
        <v>35</v>
      </c>
      <c r="H57" s="3">
        <v>5</v>
      </c>
      <c r="I57" s="6">
        <v>21.1</v>
      </c>
      <c r="M57" s="7">
        <v>42.4</v>
      </c>
      <c r="N57" s="6"/>
      <c r="O57" s="7">
        <f>M57-28.2</f>
        <v>14.2</v>
      </c>
    </row>
    <row r="58" spans="1:15" x14ac:dyDescent="0.3">
      <c r="A58" s="2" t="s">
        <v>188</v>
      </c>
      <c r="B58" s="3" t="s">
        <v>189</v>
      </c>
      <c r="C58" s="3" t="s">
        <v>128</v>
      </c>
      <c r="D58" s="3" t="s">
        <v>15</v>
      </c>
      <c r="E58" s="3" t="s">
        <v>26</v>
      </c>
      <c r="F58" s="3" t="s">
        <v>35</v>
      </c>
      <c r="G58" s="3">
        <v>2</v>
      </c>
      <c r="I58" s="6">
        <v>7.1</v>
      </c>
      <c r="J58" s="6">
        <v>33.5</v>
      </c>
      <c r="K58" s="6">
        <v>24</v>
      </c>
      <c r="L58" s="6">
        <v>9.5</v>
      </c>
      <c r="N58" s="6">
        <f>J58-28.2</f>
        <v>5.3000000000000007</v>
      </c>
      <c r="O58" s="7">
        <f>M58-28.2</f>
        <v>-28.2</v>
      </c>
    </row>
    <row r="59" spans="1:15" x14ac:dyDescent="0.3">
      <c r="A59" s="2" t="s">
        <v>190</v>
      </c>
      <c r="B59" s="3" t="s">
        <v>191</v>
      </c>
      <c r="C59" s="3" t="s">
        <v>41</v>
      </c>
      <c r="D59" s="3" t="s">
        <v>15</v>
      </c>
      <c r="E59" s="3" t="s">
        <v>26</v>
      </c>
      <c r="F59" s="3" t="s">
        <v>35</v>
      </c>
      <c r="G59" s="3">
        <v>8</v>
      </c>
      <c r="H59" s="3">
        <v>3</v>
      </c>
      <c r="I59" s="6">
        <v>21.5</v>
      </c>
      <c r="J59" s="6">
        <v>35</v>
      </c>
      <c r="K59" s="6">
        <v>26.88</v>
      </c>
      <c r="L59" s="6">
        <v>8.1300000000000008</v>
      </c>
      <c r="M59" s="7">
        <v>43</v>
      </c>
      <c r="N59" s="6">
        <f>J59-28.2</f>
        <v>6.8000000000000007</v>
      </c>
      <c r="O59" s="7">
        <f>M59-28.2</f>
        <v>14.8</v>
      </c>
    </row>
    <row r="60" spans="1:15" x14ac:dyDescent="0.3">
      <c r="A60" s="2" t="s">
        <v>9</v>
      </c>
      <c r="B60" s="3" t="s">
        <v>10</v>
      </c>
      <c r="C60" s="3" t="s">
        <v>6</v>
      </c>
      <c r="D60" s="3" t="s">
        <v>7</v>
      </c>
      <c r="E60" s="3" t="s">
        <v>11</v>
      </c>
      <c r="G60" s="3">
        <v>9</v>
      </c>
      <c r="I60" s="6">
        <v>4.9000000000000004</v>
      </c>
      <c r="J60" s="6">
        <v>34</v>
      </c>
      <c r="K60" s="6">
        <v>29.875</v>
      </c>
      <c r="L60" s="6">
        <v>4.13</v>
      </c>
    </row>
    <row r="61" spans="1:15" x14ac:dyDescent="0.3">
      <c r="A61" s="2" t="s">
        <v>16</v>
      </c>
      <c r="B61" s="3" t="s">
        <v>17</v>
      </c>
      <c r="C61" s="3" t="s">
        <v>14</v>
      </c>
      <c r="D61" s="3" t="s">
        <v>15</v>
      </c>
      <c r="E61" s="3" t="s">
        <v>11</v>
      </c>
      <c r="G61" s="3">
        <v>1</v>
      </c>
      <c r="I61" s="6">
        <v>31.69</v>
      </c>
      <c r="K61" s="6">
        <v>27.5</v>
      </c>
    </row>
    <row r="62" spans="1:15" x14ac:dyDescent="0.3">
      <c r="A62" s="2" t="s">
        <v>28</v>
      </c>
      <c r="B62" s="3" t="s">
        <v>29</v>
      </c>
      <c r="C62" s="3" t="s">
        <v>30</v>
      </c>
      <c r="D62" s="3" t="s">
        <v>31</v>
      </c>
      <c r="E62" s="3" t="s">
        <v>11</v>
      </c>
      <c r="G62" s="3">
        <v>2</v>
      </c>
      <c r="H62" s="3">
        <v>1</v>
      </c>
      <c r="I62" s="6">
        <v>56.4</v>
      </c>
      <c r="J62" s="6">
        <v>35.5</v>
      </c>
      <c r="M62" s="7">
        <v>44.5</v>
      </c>
      <c r="N62" s="6">
        <f>J62-30</f>
        <v>5.5</v>
      </c>
      <c r="O62" s="7">
        <f>M62-30</f>
        <v>14.5</v>
      </c>
    </row>
    <row r="63" spans="1:15" x14ac:dyDescent="0.3">
      <c r="A63" s="2" t="s">
        <v>52</v>
      </c>
      <c r="B63" s="3" t="s">
        <v>53</v>
      </c>
      <c r="C63" s="3" t="s">
        <v>54</v>
      </c>
      <c r="D63" s="3" t="s">
        <v>15</v>
      </c>
      <c r="E63" s="3" t="s">
        <v>11</v>
      </c>
      <c r="G63" s="3">
        <v>2</v>
      </c>
      <c r="I63" s="6">
        <v>12.74</v>
      </c>
      <c r="K63" s="6">
        <v>29</v>
      </c>
      <c r="N63" s="6"/>
    </row>
    <row r="64" spans="1:15" x14ac:dyDescent="0.3">
      <c r="A64" s="2" t="s">
        <v>69</v>
      </c>
      <c r="B64" s="3" t="s">
        <v>70</v>
      </c>
      <c r="C64" s="3" t="s">
        <v>71</v>
      </c>
      <c r="D64" s="3" t="s">
        <v>15</v>
      </c>
      <c r="E64" s="3" t="s">
        <v>11</v>
      </c>
      <c r="G64" s="3">
        <v>11</v>
      </c>
      <c r="H64" s="3">
        <v>4</v>
      </c>
      <c r="I64" s="6">
        <v>14.8</v>
      </c>
      <c r="J64" s="6">
        <v>35.58</v>
      </c>
      <c r="K64" s="6">
        <v>29</v>
      </c>
      <c r="L64" s="6">
        <v>6.58</v>
      </c>
      <c r="M64" s="7">
        <v>43.8</v>
      </c>
      <c r="N64" s="6">
        <f>J64-30</f>
        <v>5.5799999999999983</v>
      </c>
      <c r="O64" s="7">
        <f>M64-30</f>
        <v>13.799999999999997</v>
      </c>
    </row>
    <row r="65" spans="1:15" x14ac:dyDescent="0.3">
      <c r="A65" s="2" t="s">
        <v>72</v>
      </c>
      <c r="B65" s="3" t="s">
        <v>73</v>
      </c>
      <c r="C65" s="3" t="s">
        <v>6</v>
      </c>
      <c r="D65" s="3" t="s">
        <v>7</v>
      </c>
      <c r="E65" s="3" t="s">
        <v>11</v>
      </c>
      <c r="G65" s="3">
        <v>8</v>
      </c>
      <c r="I65" s="6">
        <v>6.68</v>
      </c>
      <c r="J65" s="6">
        <v>34.5</v>
      </c>
      <c r="K65" s="6">
        <v>28.416666670000001</v>
      </c>
      <c r="L65" s="6">
        <v>6.08</v>
      </c>
      <c r="N65" s="6">
        <f>J65-30</f>
        <v>4.5</v>
      </c>
    </row>
    <row r="66" spans="1:15" x14ac:dyDescent="0.3">
      <c r="A66" s="2" t="s">
        <v>103</v>
      </c>
      <c r="B66" s="3" t="s">
        <v>104</v>
      </c>
      <c r="C66" s="3" t="s">
        <v>20</v>
      </c>
      <c r="D66" s="3" t="s">
        <v>15</v>
      </c>
      <c r="E66" s="3" t="s">
        <v>11</v>
      </c>
      <c r="G66" s="3">
        <v>2</v>
      </c>
      <c r="H66" s="3">
        <v>1</v>
      </c>
      <c r="I66" s="6">
        <v>64.3</v>
      </c>
      <c r="J66" s="6">
        <v>36</v>
      </c>
      <c r="M66" s="7">
        <v>43.3</v>
      </c>
      <c r="N66" s="6">
        <f>J66-30</f>
        <v>6</v>
      </c>
      <c r="O66" s="7">
        <f>M66-30</f>
        <v>13.299999999999997</v>
      </c>
    </row>
    <row r="67" spans="1:15" x14ac:dyDescent="0.3">
      <c r="A67" s="2" t="s">
        <v>105</v>
      </c>
      <c r="B67" s="3" t="s">
        <v>106</v>
      </c>
      <c r="C67" s="3" t="s">
        <v>107</v>
      </c>
      <c r="D67" s="3" t="s">
        <v>108</v>
      </c>
      <c r="E67" s="3" t="s">
        <v>11</v>
      </c>
      <c r="G67" s="3">
        <v>3</v>
      </c>
      <c r="H67" s="3">
        <v>1</v>
      </c>
      <c r="I67" s="6">
        <v>62.1</v>
      </c>
      <c r="J67" s="6">
        <v>36.5</v>
      </c>
      <c r="K67" s="6">
        <v>25</v>
      </c>
      <c r="L67" s="6">
        <v>11.5</v>
      </c>
      <c r="N67" s="6">
        <f>J67-30</f>
        <v>6.5</v>
      </c>
    </row>
    <row r="68" spans="1:15" x14ac:dyDescent="0.3">
      <c r="A68" s="2" t="s">
        <v>124</v>
      </c>
      <c r="B68" s="3" t="s">
        <v>125</v>
      </c>
      <c r="C68" s="3" t="s">
        <v>20</v>
      </c>
      <c r="D68" s="3" t="s">
        <v>15</v>
      </c>
      <c r="E68" s="3" t="s">
        <v>11</v>
      </c>
      <c r="G68" s="3">
        <v>1</v>
      </c>
      <c r="H68" s="3">
        <v>3</v>
      </c>
      <c r="I68" s="6">
        <v>30.9</v>
      </c>
      <c r="M68" s="7">
        <v>43.3</v>
      </c>
      <c r="N68" s="6"/>
      <c r="O68" s="7">
        <f>M68-30</f>
        <v>13.299999999999997</v>
      </c>
    </row>
    <row r="69" spans="1:15" x14ac:dyDescent="0.3">
      <c r="A69" s="2" t="s">
        <v>131</v>
      </c>
      <c r="B69" s="3" t="s">
        <v>132</v>
      </c>
      <c r="C69" s="3" t="s">
        <v>20</v>
      </c>
      <c r="D69" s="3" t="s">
        <v>15</v>
      </c>
      <c r="E69" s="3" t="s">
        <v>11</v>
      </c>
      <c r="G69" s="3">
        <v>4</v>
      </c>
      <c r="H69" s="3">
        <v>1</v>
      </c>
      <c r="I69" s="6">
        <v>41.3</v>
      </c>
      <c r="J69" s="6">
        <v>35.799999999999997</v>
      </c>
      <c r="K69" s="6">
        <v>26</v>
      </c>
      <c r="L69" s="6">
        <v>9.8000000000000007</v>
      </c>
      <c r="M69" s="7">
        <v>44.3</v>
      </c>
      <c r="N69" s="6">
        <f>J69-30</f>
        <v>5.7999999999999972</v>
      </c>
      <c r="O69" s="7">
        <f>M69-30</f>
        <v>14.299999999999997</v>
      </c>
    </row>
    <row r="70" spans="1:15" x14ac:dyDescent="0.3">
      <c r="A70" s="2" t="s">
        <v>133</v>
      </c>
      <c r="B70" s="3" t="s">
        <v>134</v>
      </c>
      <c r="C70" s="3" t="s">
        <v>20</v>
      </c>
      <c r="D70" s="3" t="s">
        <v>15</v>
      </c>
      <c r="E70" s="3" t="s">
        <v>11</v>
      </c>
      <c r="G70" s="3">
        <v>6</v>
      </c>
      <c r="H70" s="3">
        <v>4</v>
      </c>
      <c r="I70" s="6">
        <v>24.6</v>
      </c>
      <c r="J70" s="6">
        <v>37.15</v>
      </c>
      <c r="K70" s="6">
        <v>28.5</v>
      </c>
      <c r="L70" s="6">
        <v>8.65</v>
      </c>
      <c r="M70" s="7">
        <v>45.3</v>
      </c>
      <c r="N70" s="6">
        <f>J70-30</f>
        <v>7.1499999999999986</v>
      </c>
      <c r="O70" s="7">
        <f>M70-30</f>
        <v>15.299999999999997</v>
      </c>
    </row>
    <row r="71" spans="1:15" x14ac:dyDescent="0.3">
      <c r="A71" s="2" t="s">
        <v>143</v>
      </c>
      <c r="B71" s="3" t="s">
        <v>144</v>
      </c>
      <c r="C71" s="3" t="s">
        <v>145</v>
      </c>
      <c r="D71" s="3" t="s">
        <v>15</v>
      </c>
      <c r="E71" s="3" t="s">
        <v>11</v>
      </c>
      <c r="G71" s="3">
        <v>1</v>
      </c>
      <c r="I71" s="6">
        <v>9.0500000000000007</v>
      </c>
      <c r="J71" s="6">
        <v>35</v>
      </c>
      <c r="N71" s="6">
        <f>J71-30</f>
        <v>5</v>
      </c>
    </row>
    <row r="72" spans="1:15" x14ac:dyDescent="0.3">
      <c r="A72" s="2" t="s">
        <v>154</v>
      </c>
      <c r="B72" s="3" t="s">
        <v>155</v>
      </c>
      <c r="C72" s="3" t="s">
        <v>20</v>
      </c>
      <c r="D72" s="3" t="s">
        <v>15</v>
      </c>
      <c r="E72" s="3" t="s">
        <v>11</v>
      </c>
      <c r="H72" s="3">
        <v>1</v>
      </c>
      <c r="I72" s="6">
        <v>64.2</v>
      </c>
      <c r="M72" s="7">
        <v>44.9</v>
      </c>
      <c r="N72" s="6"/>
      <c r="O72" s="7">
        <f>M72-30</f>
        <v>14.899999999999999</v>
      </c>
    </row>
    <row r="73" spans="1:15" x14ac:dyDescent="0.3">
      <c r="A73" s="2" t="s">
        <v>162</v>
      </c>
      <c r="B73" s="3" t="s">
        <v>163</v>
      </c>
      <c r="C73" s="3" t="s">
        <v>54</v>
      </c>
      <c r="D73" s="3" t="s">
        <v>15</v>
      </c>
      <c r="E73" s="3" t="s">
        <v>11</v>
      </c>
      <c r="G73" s="3">
        <v>11</v>
      </c>
      <c r="H73" s="3">
        <v>5</v>
      </c>
      <c r="I73" s="6">
        <v>26.4</v>
      </c>
      <c r="J73" s="6">
        <v>35.75</v>
      </c>
      <c r="K73" s="6">
        <v>25.5</v>
      </c>
      <c r="L73" s="6">
        <v>10.25</v>
      </c>
      <c r="M73" s="7">
        <v>44.1</v>
      </c>
      <c r="N73" s="6">
        <f>J73-30</f>
        <v>5.75</v>
      </c>
      <c r="O73" s="7">
        <f>M73-30</f>
        <v>14.100000000000001</v>
      </c>
    </row>
    <row r="74" spans="1:15" x14ac:dyDescent="0.3">
      <c r="A74" s="2" t="s">
        <v>164</v>
      </c>
      <c r="B74" s="3" t="s">
        <v>165</v>
      </c>
      <c r="C74" s="3" t="s">
        <v>54</v>
      </c>
      <c r="D74" s="3" t="s">
        <v>15</v>
      </c>
      <c r="E74" s="3" t="s">
        <v>11</v>
      </c>
      <c r="G74" s="3">
        <v>3</v>
      </c>
      <c r="H74" s="3">
        <v>1</v>
      </c>
      <c r="I74" s="6">
        <v>33.700000000000003</v>
      </c>
      <c r="J74" s="6">
        <v>37</v>
      </c>
      <c r="K74" s="6">
        <v>23</v>
      </c>
      <c r="L74" s="6">
        <v>14</v>
      </c>
      <c r="M74" s="7">
        <v>40.5</v>
      </c>
      <c r="N74" s="6">
        <f>J74-30</f>
        <v>7</v>
      </c>
      <c r="O74" s="7">
        <f>M74-30</f>
        <v>10.5</v>
      </c>
    </row>
    <row r="75" spans="1:15" x14ac:dyDescent="0.3">
      <c r="A75" s="2" t="s">
        <v>171</v>
      </c>
      <c r="B75" s="3" t="s">
        <v>172</v>
      </c>
      <c r="C75" s="3" t="s">
        <v>57</v>
      </c>
      <c r="D75" s="3" t="s">
        <v>15</v>
      </c>
      <c r="E75" s="3" t="s">
        <v>11</v>
      </c>
      <c r="G75" s="3">
        <v>2</v>
      </c>
      <c r="H75" s="3">
        <v>1</v>
      </c>
      <c r="I75" s="6">
        <v>45.9</v>
      </c>
      <c r="J75" s="6">
        <v>35.5</v>
      </c>
      <c r="K75" s="6">
        <v>25</v>
      </c>
      <c r="L75" s="6">
        <v>10.5</v>
      </c>
      <c r="N75" s="6">
        <f>J75-30</f>
        <v>5.5</v>
      </c>
    </row>
    <row r="76" spans="1:15" x14ac:dyDescent="0.3">
      <c r="A76" s="2" t="s">
        <v>173</v>
      </c>
      <c r="B76" s="3" t="s">
        <v>174</v>
      </c>
      <c r="C76" s="3" t="s">
        <v>57</v>
      </c>
      <c r="D76" s="3" t="s">
        <v>15</v>
      </c>
      <c r="E76" s="3" t="s">
        <v>11</v>
      </c>
      <c r="G76" s="3">
        <v>1</v>
      </c>
      <c r="H76" s="3">
        <v>2</v>
      </c>
      <c r="I76" s="6">
        <v>42.3</v>
      </c>
      <c r="J76" s="6">
        <v>34</v>
      </c>
      <c r="M76" s="7">
        <v>43</v>
      </c>
      <c r="N76" s="6">
        <f>J76-30</f>
        <v>4</v>
      </c>
      <c r="O76" s="7">
        <f>M76-30</f>
        <v>13</v>
      </c>
    </row>
    <row r="77" spans="1:15" x14ac:dyDescent="0.3">
      <c r="A77" s="2" t="s">
        <v>186</v>
      </c>
      <c r="B77" s="3" t="s">
        <v>187</v>
      </c>
      <c r="C77" s="3" t="s">
        <v>54</v>
      </c>
      <c r="D77" s="3" t="s">
        <v>15</v>
      </c>
      <c r="E77" s="3" t="s">
        <v>11</v>
      </c>
      <c r="G77" s="3">
        <v>3</v>
      </c>
      <c r="I77" s="6">
        <v>16.89</v>
      </c>
      <c r="J77" s="6">
        <v>36</v>
      </c>
      <c r="K77" s="6">
        <v>23.25</v>
      </c>
      <c r="L77" s="6">
        <v>12.75</v>
      </c>
      <c r="N77" s="6">
        <f>J77-30</f>
        <v>6</v>
      </c>
    </row>
    <row r="78" spans="1:15" x14ac:dyDescent="0.3">
      <c r="A78" s="2" t="s">
        <v>192</v>
      </c>
      <c r="B78" s="3" t="s">
        <v>193</v>
      </c>
      <c r="C78" s="3" t="s">
        <v>41</v>
      </c>
      <c r="D78" s="3" t="s">
        <v>15</v>
      </c>
      <c r="E78" s="3" t="s">
        <v>11</v>
      </c>
      <c r="H78" s="3">
        <v>1</v>
      </c>
      <c r="I78" s="6">
        <v>26.6</v>
      </c>
      <c r="M78" s="7">
        <v>45.2</v>
      </c>
      <c r="N78" s="6"/>
      <c r="O78" s="7">
        <f>M78-30</f>
        <v>15.200000000000003</v>
      </c>
    </row>
    <row r="79" spans="1:15" x14ac:dyDescent="0.3">
      <c r="A79" s="2" t="s">
        <v>194</v>
      </c>
      <c r="B79" s="3" t="s">
        <v>195</v>
      </c>
      <c r="C79" s="3" t="s">
        <v>54</v>
      </c>
      <c r="D79" s="3" t="s">
        <v>15</v>
      </c>
      <c r="E79" s="3" t="s">
        <v>11</v>
      </c>
      <c r="G79" s="3">
        <v>5</v>
      </c>
      <c r="H79" s="3">
        <v>6</v>
      </c>
      <c r="I79" s="6">
        <v>28.5</v>
      </c>
      <c r="J79" s="6">
        <v>36.25</v>
      </c>
      <c r="K79" s="6">
        <v>25</v>
      </c>
      <c r="L79" s="6">
        <v>11.25</v>
      </c>
      <c r="M79" s="7">
        <v>43.2</v>
      </c>
      <c r="N79" s="6">
        <f>J79-30</f>
        <v>6.25</v>
      </c>
      <c r="O79" s="7">
        <f>M79-30</f>
        <v>13.200000000000003</v>
      </c>
    </row>
    <row r="80" spans="1:15" x14ac:dyDescent="0.3">
      <c r="A80" s="2" t="s">
        <v>196</v>
      </c>
      <c r="B80" s="3" t="s">
        <v>197</v>
      </c>
      <c r="C80" s="3" t="s">
        <v>54</v>
      </c>
      <c r="D80" s="3" t="s">
        <v>15</v>
      </c>
      <c r="E80" s="3" t="s">
        <v>11</v>
      </c>
      <c r="G80" s="3">
        <v>5</v>
      </c>
      <c r="H80" s="3">
        <v>2</v>
      </c>
      <c r="I80" s="6">
        <v>35.6</v>
      </c>
      <c r="J80" s="6">
        <v>36.5</v>
      </c>
      <c r="K80" s="6">
        <v>25.25</v>
      </c>
      <c r="L80" s="6">
        <v>11.25</v>
      </c>
      <c r="M80" s="7">
        <v>41.5</v>
      </c>
      <c r="N80" s="6">
        <f>J80-30</f>
        <v>6.5</v>
      </c>
      <c r="O80" s="7">
        <f>M80-30</f>
        <v>11.5</v>
      </c>
    </row>
    <row r="81" spans="1:15" x14ac:dyDescent="0.3">
      <c r="A81" s="2" t="s">
        <v>200</v>
      </c>
      <c r="B81" s="3" t="s">
        <v>201</v>
      </c>
      <c r="C81" s="3" t="s">
        <v>20</v>
      </c>
      <c r="D81" s="3" t="s">
        <v>15</v>
      </c>
      <c r="E81" s="3" t="s">
        <v>11</v>
      </c>
      <c r="G81" s="3">
        <v>2</v>
      </c>
      <c r="I81" s="6">
        <v>5.68</v>
      </c>
      <c r="J81" s="6">
        <v>37.35</v>
      </c>
      <c r="K81" s="6">
        <v>29</v>
      </c>
      <c r="L81" s="6">
        <v>8.35</v>
      </c>
      <c r="N81" s="6">
        <f>J81-30</f>
        <v>7.3500000000000014</v>
      </c>
    </row>
    <row r="82" spans="1:15" x14ac:dyDescent="0.3">
      <c r="A82" s="2" t="s">
        <v>204</v>
      </c>
      <c r="B82" s="3" t="s">
        <v>205</v>
      </c>
      <c r="C82" s="3" t="s">
        <v>34</v>
      </c>
      <c r="D82" s="3" t="s">
        <v>15</v>
      </c>
      <c r="E82" s="3" t="s">
        <v>11</v>
      </c>
      <c r="G82" s="3">
        <v>13</v>
      </c>
      <c r="H82" s="3">
        <v>1</v>
      </c>
      <c r="I82" s="6">
        <v>14.4</v>
      </c>
      <c r="J82" s="6">
        <v>35.700000000000003</v>
      </c>
      <c r="K82" s="6">
        <v>25.88</v>
      </c>
      <c r="L82" s="6">
        <v>9.83</v>
      </c>
      <c r="M82" s="7">
        <v>41.3</v>
      </c>
      <c r="N82" s="6">
        <f>J82-30</f>
        <v>5.7000000000000028</v>
      </c>
      <c r="O82" s="7">
        <f>M82-30</f>
        <v>11.299999999999997</v>
      </c>
    </row>
    <row r="83" spans="1:15" x14ac:dyDescent="0.3">
      <c r="A83" s="2" t="s">
        <v>210</v>
      </c>
      <c r="B83" s="3" t="s">
        <v>211</v>
      </c>
      <c r="C83" s="3" t="s">
        <v>212</v>
      </c>
      <c r="D83" s="3" t="s">
        <v>15</v>
      </c>
      <c r="E83" s="3" t="s">
        <v>11</v>
      </c>
      <c r="G83" s="3">
        <v>17</v>
      </c>
      <c r="H83" s="3">
        <v>9</v>
      </c>
      <c r="I83" s="6">
        <v>69.599999999999994</v>
      </c>
      <c r="J83" s="6">
        <v>34.14</v>
      </c>
      <c r="K83" s="6">
        <v>27.8</v>
      </c>
      <c r="L83" s="6">
        <v>6.34</v>
      </c>
      <c r="M83" s="7">
        <v>42.6</v>
      </c>
      <c r="N83" s="6">
        <f>J83-30</f>
        <v>4.1400000000000006</v>
      </c>
      <c r="O83" s="7">
        <f>M83-30</f>
        <v>12.600000000000001</v>
      </c>
    </row>
    <row r="84" spans="1:15" x14ac:dyDescent="0.3">
      <c r="A84" s="2" t="s">
        <v>215</v>
      </c>
      <c r="B84" s="3" t="s">
        <v>216</v>
      </c>
      <c r="C84" s="3" t="s">
        <v>20</v>
      </c>
      <c r="D84" s="3" t="s">
        <v>15</v>
      </c>
      <c r="E84" s="3" t="s">
        <v>11</v>
      </c>
      <c r="G84" s="3">
        <v>3</v>
      </c>
      <c r="H84" s="3">
        <v>1</v>
      </c>
      <c r="I84" s="6">
        <v>43.2</v>
      </c>
      <c r="J84" s="6">
        <v>37.25</v>
      </c>
      <c r="K84" s="6">
        <v>27</v>
      </c>
      <c r="L84" s="6">
        <v>10.25</v>
      </c>
      <c r="M84" s="7">
        <v>45.5</v>
      </c>
      <c r="N84" s="6">
        <f>J84-30</f>
        <v>7.25</v>
      </c>
      <c r="O84" s="7">
        <f>M84-30</f>
        <v>15.5</v>
      </c>
    </row>
    <row r="85" spans="1:15" x14ac:dyDescent="0.3">
      <c r="A85" s="2" t="s">
        <v>47</v>
      </c>
      <c r="B85" s="3" t="s">
        <v>48</v>
      </c>
      <c r="C85" s="3" t="s">
        <v>49</v>
      </c>
      <c r="D85" s="3" t="s">
        <v>50</v>
      </c>
      <c r="E85" s="3" t="s">
        <v>51</v>
      </c>
      <c r="G85" s="3">
        <v>8</v>
      </c>
      <c r="H85" s="3">
        <v>4</v>
      </c>
      <c r="I85" s="6">
        <v>37.799999999999997</v>
      </c>
      <c r="J85" s="6">
        <v>33.6</v>
      </c>
      <c r="K85" s="6">
        <v>27.2</v>
      </c>
      <c r="L85" s="6">
        <v>6.4</v>
      </c>
      <c r="M85" s="7">
        <v>48.2</v>
      </c>
      <c r="N85" s="6">
        <f>J85-30</f>
        <v>3.6000000000000014</v>
      </c>
      <c r="O85" s="7">
        <f>M85-30</f>
        <v>18.200000000000003</v>
      </c>
    </row>
    <row r="86" spans="1:15" x14ac:dyDescent="0.3">
      <c r="A86" s="2" t="s">
        <v>114</v>
      </c>
      <c r="B86" s="3" t="s">
        <v>115</v>
      </c>
      <c r="C86" s="3" t="s">
        <v>116</v>
      </c>
      <c r="D86" s="3" t="s">
        <v>15</v>
      </c>
      <c r="E86" s="3" t="s">
        <v>51</v>
      </c>
      <c r="G86" s="3">
        <v>2</v>
      </c>
      <c r="H86" s="3">
        <v>1</v>
      </c>
      <c r="I86" s="6">
        <v>63</v>
      </c>
      <c r="J86" s="6">
        <v>34</v>
      </c>
      <c r="M86" s="7">
        <v>42.9</v>
      </c>
      <c r="N86" s="6">
        <f>J86-30</f>
        <v>4</v>
      </c>
      <c r="O86" s="7">
        <f>M86-30</f>
        <v>12.899999999999999</v>
      </c>
    </row>
    <row r="87" spans="1:15" x14ac:dyDescent="0.3">
      <c r="A87" s="2" t="s">
        <v>119</v>
      </c>
      <c r="B87" s="3" t="s">
        <v>120</v>
      </c>
      <c r="C87" s="3" t="s">
        <v>121</v>
      </c>
      <c r="D87" s="3" t="s">
        <v>15</v>
      </c>
      <c r="E87" s="3" t="s">
        <v>51</v>
      </c>
      <c r="H87" s="3">
        <v>1</v>
      </c>
      <c r="I87" s="6">
        <v>61.4</v>
      </c>
      <c r="M87" s="7">
        <v>42.1</v>
      </c>
      <c r="N87" s="6"/>
      <c r="O87" s="7">
        <f>M87-30</f>
        <v>12.100000000000001</v>
      </c>
    </row>
    <row r="88" spans="1:15" x14ac:dyDescent="0.3">
      <c r="A88" s="2" t="s">
        <v>158</v>
      </c>
      <c r="B88" s="3" t="s">
        <v>159</v>
      </c>
      <c r="C88" s="3" t="s">
        <v>121</v>
      </c>
      <c r="D88" s="3" t="s">
        <v>15</v>
      </c>
      <c r="E88" s="3" t="s">
        <v>51</v>
      </c>
      <c r="G88" s="3">
        <v>1</v>
      </c>
      <c r="H88" s="3">
        <v>1</v>
      </c>
      <c r="I88" s="6">
        <v>138.19999999999999</v>
      </c>
      <c r="M88" s="7">
        <v>43.2</v>
      </c>
      <c r="N88" s="6"/>
      <c r="O88" s="7">
        <f>M88-30</f>
        <v>13.200000000000003</v>
      </c>
    </row>
    <row r="89" spans="1:15" x14ac:dyDescent="0.3">
      <c r="A89" s="2" t="s">
        <v>180</v>
      </c>
      <c r="B89" s="3" t="s">
        <v>181</v>
      </c>
      <c r="C89" s="3" t="s">
        <v>54</v>
      </c>
      <c r="D89" s="3" t="s">
        <v>15</v>
      </c>
      <c r="E89" s="3" t="s">
        <v>51</v>
      </c>
      <c r="G89" s="3">
        <v>11</v>
      </c>
      <c r="H89" s="3">
        <v>1</v>
      </c>
      <c r="I89" s="6">
        <v>10.1</v>
      </c>
      <c r="M89" s="7">
        <v>44.3</v>
      </c>
      <c r="N89" s="6"/>
      <c r="O89" s="7">
        <f>M89-30</f>
        <v>14.299999999999997</v>
      </c>
    </row>
    <row r="90" spans="1:15" x14ac:dyDescent="0.3">
      <c r="A90" s="2" t="s">
        <v>182</v>
      </c>
      <c r="B90" s="3" t="s">
        <v>183</v>
      </c>
      <c r="C90" s="3" t="s">
        <v>54</v>
      </c>
      <c r="D90" s="3" t="s">
        <v>15</v>
      </c>
      <c r="E90" s="3" t="s">
        <v>51</v>
      </c>
      <c r="G90" s="3">
        <v>3</v>
      </c>
      <c r="I90" s="6">
        <v>8.9700000000000006</v>
      </c>
      <c r="J90" s="6">
        <v>36.5</v>
      </c>
      <c r="K90" s="6">
        <v>27</v>
      </c>
      <c r="L90" s="6">
        <v>9.5</v>
      </c>
      <c r="N90" s="6">
        <f>J90-30</f>
        <v>6.5</v>
      </c>
    </row>
    <row r="91" spans="1:15" x14ac:dyDescent="0.3">
      <c r="G91" s="1">
        <f>SUM(G2:G90)</f>
        <v>385</v>
      </c>
      <c r="H91" s="1">
        <f>SUM(H2:H90)</f>
        <v>152</v>
      </c>
    </row>
    <row r="92" spans="1:15" x14ac:dyDescent="0.3">
      <c r="G92" s="8">
        <f>SUM(G91:H91)</f>
        <v>537</v>
      </c>
      <c r="H92" s="8"/>
    </row>
  </sheetData>
  <sortState xmlns:xlrd2="http://schemas.microsoft.com/office/spreadsheetml/2017/richdata2" ref="A2:O90">
    <sortCondition ref="F2:F90"/>
    <sortCondition ref="E2:E90"/>
  </sortState>
  <mergeCells count="1">
    <mergeCell ref="G92:H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1 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Pollock</dc:creator>
  <cp:lastModifiedBy>Author</cp:lastModifiedBy>
  <dcterms:created xsi:type="dcterms:W3CDTF">2022-10-17T04:02:58Z</dcterms:created>
  <dcterms:modified xsi:type="dcterms:W3CDTF">2022-10-17T04:31:03Z</dcterms:modified>
</cp:coreProperties>
</file>