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i6\Desktop\TDS\Intro to ML\"/>
    </mc:Choice>
  </mc:AlternateContent>
  <bookViews>
    <workbookView xWindow="0" yWindow="0" windowWidth="19200" windowHeight="7190"/>
  </bookViews>
  <sheets>
    <sheet name="Supervised Learning" sheetId="5" r:id="rId1"/>
    <sheet name="Classification" sheetId="1" r:id="rId2"/>
    <sheet name="Evaluation - Classification" sheetId="3" r:id="rId3"/>
    <sheet name="Simple Linear Regression" sheetId="2" r:id="rId4"/>
    <sheet name="Evaluation - Regression" sheetId="4" r:id="rId5"/>
    <sheet name="Unsupervised Learn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4" l="1"/>
  <c r="D16" i="4"/>
  <c r="E29" i="4"/>
  <c r="E26" i="4"/>
  <c r="E25" i="4"/>
  <c r="E24" i="4"/>
  <c r="E23" i="4"/>
  <c r="E22" i="4"/>
  <c r="E17" i="4"/>
  <c r="E6" i="4"/>
  <c r="E7" i="4"/>
  <c r="E8" i="4"/>
  <c r="E9" i="4"/>
  <c r="E10" i="4"/>
  <c r="E11" i="4"/>
  <c r="E12" i="4"/>
  <c r="E13" i="4"/>
  <c r="E14" i="4"/>
  <c r="E5" i="4"/>
  <c r="D6" i="4"/>
  <c r="C5" i="2"/>
  <c r="C6" i="2"/>
  <c r="C7" i="2"/>
  <c r="C8" i="2"/>
  <c r="C9" i="2"/>
  <c r="C10" i="2"/>
  <c r="C11" i="2"/>
  <c r="C12" i="2"/>
  <c r="C13" i="2"/>
  <c r="C14" i="2"/>
  <c r="C21" i="2"/>
  <c r="C22" i="2"/>
  <c r="C23" i="2"/>
  <c r="C24" i="2"/>
  <c r="C25" i="2"/>
  <c r="D26" i="4"/>
  <c r="D25" i="4"/>
  <c r="D24" i="4"/>
  <c r="D23" i="4"/>
  <c r="D22" i="4"/>
  <c r="D14" i="4"/>
  <c r="D13" i="4"/>
  <c r="D12" i="4"/>
  <c r="D11" i="4"/>
  <c r="D10" i="4"/>
  <c r="D9" i="4"/>
  <c r="D8" i="4"/>
  <c r="D7" i="4"/>
  <c r="D5" i="4"/>
  <c r="M6" i="3"/>
  <c r="M7" i="3" s="1"/>
  <c r="M5" i="3"/>
  <c r="M4" i="3"/>
  <c r="M3" i="3"/>
</calcChain>
</file>

<file path=xl/sharedStrings.xml><?xml version="1.0" encoding="utf-8"?>
<sst xmlns="http://schemas.openxmlformats.org/spreadsheetml/2006/main" count="226" uniqueCount="68">
  <si>
    <t>x1</t>
  </si>
  <si>
    <t>y</t>
  </si>
  <si>
    <t>TRAINING DATA</t>
  </si>
  <si>
    <t>Pass</t>
  </si>
  <si>
    <t>Fail</t>
  </si>
  <si>
    <t>Study Hours</t>
  </si>
  <si>
    <t>Only Child</t>
  </si>
  <si>
    <t>TEST DATA</t>
  </si>
  <si>
    <t>Actual Results</t>
  </si>
  <si>
    <t>y_fitted</t>
  </si>
  <si>
    <t>y_predicted</t>
  </si>
  <si>
    <t>Inputs / Independent variables (X)</t>
  </si>
  <si>
    <t>Target / Dependent variable (y)</t>
  </si>
  <si>
    <t>Has Tuition</t>
  </si>
  <si>
    <r>
      <rPr>
        <b/>
        <sz val="11"/>
        <color rgb="FFFF0000"/>
        <rFont val="Calibri"/>
        <family val="2"/>
        <scheme val="minor"/>
      </rPr>
      <t xml:space="preserve">Fitted </t>
    </r>
    <r>
      <rPr>
        <b/>
        <sz val="11"/>
        <color theme="1"/>
        <rFont val="Calibri"/>
        <family val="2"/>
        <scheme val="minor"/>
      </rPr>
      <t>Results</t>
    </r>
  </si>
  <si>
    <r>
      <rPr>
        <b/>
        <sz val="11"/>
        <color rgb="FFFF0000"/>
        <rFont val="Calibri"/>
        <family val="2"/>
        <scheme val="minor"/>
      </rPr>
      <t>Predicted</t>
    </r>
    <r>
      <rPr>
        <b/>
        <sz val="11"/>
        <color theme="1"/>
        <rFont val="Calibri"/>
        <family val="2"/>
        <scheme val="minor"/>
      </rPr>
      <t xml:space="preserve"> Results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</si>
  <si>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</si>
  <si>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</si>
  <si>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</t>
    </r>
  </si>
  <si>
    <t>x</t>
  </si>
  <si>
    <t>Height (cm)</t>
  </si>
  <si>
    <t>Weight (kg)</t>
  </si>
  <si>
    <t>Squared Error</t>
  </si>
  <si>
    <t>Error</t>
  </si>
  <si>
    <t>Inputs / 
Independent variable (x)</t>
  </si>
  <si>
    <t>Testing MSE:</t>
  </si>
  <si>
    <t>Positive</t>
  </si>
  <si>
    <t>Negative</t>
  </si>
  <si>
    <t>TP:</t>
  </si>
  <si>
    <t>FP:</t>
  </si>
  <si>
    <t>FN:</t>
  </si>
  <si>
    <t>TN:</t>
  </si>
  <si>
    <t>TOTAL:</t>
  </si>
  <si>
    <t>Fitted
Results</t>
  </si>
  <si>
    <t>Confusion Matrix</t>
  </si>
  <si>
    <t>y_fit</t>
  </si>
  <si>
    <t>Accuracy</t>
  </si>
  <si>
    <t>Precision</t>
  </si>
  <si>
    <t>Recall</t>
  </si>
  <si>
    <t>F1 Score</t>
  </si>
  <si>
    <t>= (TP + TN) / (TP + FP + FN + TN) = 7 / 10 = 70%</t>
  </si>
  <si>
    <t>= TP / (TP + FP) = 2 / 3 = 67%</t>
  </si>
  <si>
    <t>y_predict</t>
  </si>
  <si>
    <r>
      <t>(y - y_fit)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</si>
  <si>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(y - y_predict)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</si>
  <si>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Absolute Error</t>
  </si>
  <si>
    <t>| y - y_fit |</t>
  </si>
  <si>
    <t>Training MAE:</t>
  </si>
  <si>
    <t>Testing MAE:</t>
  </si>
  <si>
    <t>Training RMSE:</t>
  </si>
  <si>
    <t>TRAINING</t>
  </si>
  <si>
    <t>Specificity</t>
  </si>
  <si>
    <t>= TN / (TN + FP) = 5 / 6 = 83%</t>
  </si>
  <si>
    <t>Has wings?</t>
  </si>
  <si>
    <t>Has short tail?</t>
  </si>
  <si>
    <t>No. of legs?</t>
  </si>
  <si>
    <t>Label</t>
  </si>
  <si>
    <t>Yes</t>
  </si>
  <si>
    <t>No</t>
  </si>
  <si>
    <t>Duck</t>
  </si>
  <si>
    <t>Has spikes?</t>
  </si>
  <si>
    <t>Rabbit</t>
  </si>
  <si>
    <t>Has ears?</t>
  </si>
  <si>
    <t>Hedgehog</t>
  </si>
  <si>
    <t>f(X) = f(x1, x2, x3)</t>
  </si>
  <si>
    <t>= TP / (TP + FN) = 2 / 2 = 50%</t>
  </si>
  <si>
    <t>= 2 x (Precision x Recall) / (Precision + Recall) = 0.57</t>
  </si>
  <si>
    <t>Inputs / 
Independent variable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</si>
</sst>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0" fontId="1" fillId="0" borderId="0" xfId="0" quotePrefix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6" fillId="0" borderId="1" xfId="0" quotePrefix="1" applyFont="1" applyBorder="1" applyAlignment="1">
      <alignment horizontal="center"/>
    </xf>
    <xf numFmtId="49" fontId="6" fillId="0" borderId="1" xfId="0" quotePrefix="1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quotePrefix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8" xfId="0" applyFon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8" borderId="0" xfId="0" applyFill="1"/>
    <xf numFmtId="2" fontId="1" fillId="8" borderId="2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2" fontId="1" fillId="9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Linear Regression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Linear Regression'!$B$4</c:f>
              <c:strCache>
                <c:ptCount val="1"/>
                <c:pt idx="0">
                  <c:v>Weight (kg)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078674540682414"/>
                  <c:y val="0.111242344706911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 Linear Regression'!$A$5:$A$14</c:f>
              <c:numCache>
                <c:formatCode>General</c:formatCode>
                <c:ptCount val="10"/>
                <c:pt idx="0">
                  <c:v>170</c:v>
                </c:pt>
                <c:pt idx="1">
                  <c:v>175</c:v>
                </c:pt>
                <c:pt idx="2">
                  <c:v>180</c:v>
                </c:pt>
                <c:pt idx="3">
                  <c:v>176</c:v>
                </c:pt>
                <c:pt idx="4">
                  <c:v>156</c:v>
                </c:pt>
                <c:pt idx="5">
                  <c:v>168</c:v>
                </c:pt>
                <c:pt idx="6">
                  <c:v>185</c:v>
                </c:pt>
                <c:pt idx="7">
                  <c:v>162</c:v>
                </c:pt>
                <c:pt idx="8">
                  <c:v>170</c:v>
                </c:pt>
                <c:pt idx="9">
                  <c:v>178</c:v>
                </c:pt>
              </c:numCache>
            </c:numRef>
          </c:xVal>
          <c:yVal>
            <c:numRef>
              <c:f>'Simple Linear Regression'!$B$5:$B$14</c:f>
              <c:numCache>
                <c:formatCode>General</c:formatCode>
                <c:ptCount val="10"/>
                <c:pt idx="0">
                  <c:v>60</c:v>
                </c:pt>
                <c:pt idx="1">
                  <c:v>63</c:v>
                </c:pt>
                <c:pt idx="2">
                  <c:v>78</c:v>
                </c:pt>
                <c:pt idx="3">
                  <c:v>72</c:v>
                </c:pt>
                <c:pt idx="4">
                  <c:v>50</c:v>
                </c:pt>
                <c:pt idx="5">
                  <c:v>63</c:v>
                </c:pt>
                <c:pt idx="6">
                  <c:v>88</c:v>
                </c:pt>
                <c:pt idx="7">
                  <c:v>62</c:v>
                </c:pt>
                <c:pt idx="8">
                  <c:v>70</c:v>
                </c:pt>
                <c:pt idx="9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C-4E5F-A1E9-C29C2172B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328591"/>
        <c:axId val="1224329423"/>
      </c:scatterChart>
      <c:valAx>
        <c:axId val="122432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Height</a:t>
                </a:r>
                <a:r>
                  <a:rPr lang="en-SG" baseline="0"/>
                  <a:t> (cm)</a:t>
                </a:r>
                <a:endParaRPr lang="en-S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29423"/>
        <c:crosses val="autoZero"/>
        <c:crossBetween val="midCat"/>
      </c:valAx>
      <c:valAx>
        <c:axId val="1224329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Weight</a:t>
                </a:r>
                <a:r>
                  <a:rPr lang="en-SG" baseline="0"/>
                  <a:t> (kg)</a:t>
                </a:r>
                <a:endParaRPr lang="en-S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2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82550</xdr:colOff>
      <xdr:row>3</xdr:row>
      <xdr:rowOff>152400</xdr:rowOff>
    </xdr:from>
    <xdr:to>
      <xdr:col>9</xdr:col>
      <xdr:colOff>0</xdr:colOff>
      <xdr:row>15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1450" y="730250"/>
          <a:ext cx="4743450" cy="2057400"/>
        </a:xfrm>
        <a:prstGeom prst="rect">
          <a:avLst/>
        </a:prstGeom>
      </xdr:spPr>
    </xdr:pic>
    <xdr:clientData/>
  </xdr:twoCellAnchor>
  <xdr:twoCellAnchor>
    <xdr:from>
      <xdr:col>6</xdr:col>
      <xdr:colOff>412750</xdr:colOff>
      <xdr:row>9</xdr:row>
      <xdr:rowOff>25400</xdr:rowOff>
    </xdr:from>
    <xdr:to>
      <xdr:col>8</xdr:col>
      <xdr:colOff>469900</xdr:colOff>
      <xdr:row>9</xdr:row>
      <xdr:rowOff>38100</xdr:rowOff>
    </xdr:to>
    <xdr:cxnSp macro="">
      <xdr:nvCxnSpPr>
        <xdr:cNvPr id="5" name="Straight Connector 4"/>
        <xdr:cNvCxnSpPr/>
      </xdr:nvCxnSpPr>
      <xdr:spPr>
        <a:xfrm flipV="1">
          <a:off x="5581650" y="1708150"/>
          <a:ext cx="4273550" cy="12700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317501</xdr:colOff>
      <xdr:row>15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10" zoomScaleNormal="110" workbookViewId="0">
      <selection activeCell="F6" sqref="F6"/>
    </sheetView>
  </sheetViews>
  <sheetFormatPr defaultRowHeight="14.5" x14ac:dyDescent="0.35"/>
  <cols>
    <col min="1" max="1" width="10" style="43" bestFit="1" customWidth="1"/>
    <col min="2" max="2" width="12" style="43" bestFit="1" customWidth="1"/>
    <col min="3" max="3" width="12.6328125" style="43" bestFit="1" customWidth="1"/>
    <col min="4" max="4" width="10.453125" style="43" bestFit="1" customWidth="1"/>
    <col min="5" max="5" width="10.453125" style="43" customWidth="1"/>
    <col min="6" max="6" width="9.1796875" style="43" bestFit="1" customWidth="1"/>
  </cols>
  <sheetData>
    <row r="1" spans="1:6" x14ac:dyDescent="0.35">
      <c r="A1" s="19" t="s">
        <v>53</v>
      </c>
      <c r="B1" s="19" t="s">
        <v>62</v>
      </c>
      <c r="C1" s="19" t="s">
        <v>54</v>
      </c>
      <c r="D1" s="19" t="s">
        <v>55</v>
      </c>
      <c r="E1" s="19" t="s">
        <v>60</v>
      </c>
      <c r="F1" s="19" t="s">
        <v>56</v>
      </c>
    </row>
    <row r="2" spans="1:6" x14ac:dyDescent="0.35">
      <c r="A2" s="43" t="s">
        <v>57</v>
      </c>
      <c r="B2" s="43" t="s">
        <v>58</v>
      </c>
      <c r="C2" s="43" t="s">
        <v>58</v>
      </c>
      <c r="D2" s="43">
        <v>2</v>
      </c>
      <c r="E2" s="43" t="s">
        <v>58</v>
      </c>
      <c r="F2" s="43" t="s">
        <v>59</v>
      </c>
    </row>
    <row r="3" spans="1:6" x14ac:dyDescent="0.35">
      <c r="A3" s="43" t="s">
        <v>57</v>
      </c>
      <c r="B3" s="43" t="s">
        <v>58</v>
      </c>
      <c r="C3" s="43" t="s">
        <v>58</v>
      </c>
      <c r="D3" s="43">
        <v>2</v>
      </c>
      <c r="E3" s="43" t="s">
        <v>58</v>
      </c>
      <c r="F3" s="43" t="s">
        <v>59</v>
      </c>
    </row>
    <row r="4" spans="1:6" x14ac:dyDescent="0.35">
      <c r="A4" s="43" t="s">
        <v>58</v>
      </c>
      <c r="B4" s="43" t="s">
        <v>57</v>
      </c>
      <c r="C4" s="43" t="s">
        <v>57</v>
      </c>
      <c r="D4" s="43">
        <v>4</v>
      </c>
      <c r="E4" s="43" t="s">
        <v>58</v>
      </c>
      <c r="F4" s="43" t="s">
        <v>61</v>
      </c>
    </row>
    <row r="5" spans="1:6" x14ac:dyDescent="0.35">
      <c r="A5" s="43" t="s">
        <v>58</v>
      </c>
      <c r="B5" s="43" t="s">
        <v>57</v>
      </c>
      <c r="C5" s="43" t="s">
        <v>57</v>
      </c>
      <c r="D5" s="43">
        <v>4</v>
      </c>
      <c r="E5" s="43" t="s">
        <v>57</v>
      </c>
      <c r="F5" s="43" t="s">
        <v>63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zoomScale="110" zoomScaleNormal="110" workbookViewId="0">
      <selection activeCell="G17" sqref="G17"/>
    </sheetView>
  </sheetViews>
  <sheetFormatPr defaultRowHeight="14.5" x14ac:dyDescent="0.35"/>
  <cols>
    <col min="1" max="1" width="11.90625" customWidth="1"/>
    <col min="2" max="2" width="10.26953125" bestFit="1" customWidth="1"/>
    <col min="3" max="3" width="9.453125" bestFit="1" customWidth="1"/>
    <col min="4" max="4" width="12.6328125" bestFit="1" customWidth="1"/>
    <col min="5" max="5" width="24.6328125" bestFit="1" customWidth="1"/>
    <col min="6" max="6" width="5.08984375" customWidth="1"/>
    <col min="7" max="7" width="14.90625" customWidth="1"/>
    <col min="8" max="8" width="45.453125" bestFit="1" customWidth="1"/>
  </cols>
  <sheetData>
    <row r="1" spans="1:8" s="33" customFormat="1" x14ac:dyDescent="0.35">
      <c r="A1" s="33" t="s">
        <v>2</v>
      </c>
    </row>
    <row r="2" spans="1:8" x14ac:dyDescent="0.35">
      <c r="A2" s="32" t="s">
        <v>11</v>
      </c>
      <c r="B2" s="32"/>
      <c r="C2" s="32"/>
      <c r="D2" s="32" t="s">
        <v>12</v>
      </c>
      <c r="E2" s="32"/>
    </row>
    <row r="3" spans="1:8" ht="16.5" x14ac:dyDescent="0.45">
      <c r="A3" s="5" t="s">
        <v>16</v>
      </c>
      <c r="B3" s="5" t="s">
        <v>17</v>
      </c>
      <c r="C3" s="5" t="s">
        <v>18</v>
      </c>
      <c r="D3" s="5" t="s">
        <v>1</v>
      </c>
      <c r="E3" s="6" t="s">
        <v>35</v>
      </c>
      <c r="G3" s="44" t="s">
        <v>64</v>
      </c>
    </row>
    <row r="4" spans="1:8" x14ac:dyDescent="0.35">
      <c r="A4" s="7" t="s">
        <v>5</v>
      </c>
      <c r="B4" s="7" t="s">
        <v>13</v>
      </c>
      <c r="C4" s="7" t="s">
        <v>6</v>
      </c>
      <c r="D4" s="7" t="s">
        <v>8</v>
      </c>
      <c r="E4" s="7" t="s">
        <v>14</v>
      </c>
      <c r="G4" s="10"/>
      <c r="H4" s="11"/>
    </row>
    <row r="5" spans="1:8" x14ac:dyDescent="0.35">
      <c r="A5" s="2">
        <v>20</v>
      </c>
      <c r="B5" s="2">
        <v>1</v>
      </c>
      <c r="C5" s="2">
        <v>0</v>
      </c>
      <c r="D5" s="2" t="s">
        <v>3</v>
      </c>
      <c r="E5" s="3" t="s">
        <v>3</v>
      </c>
      <c r="H5" s="12"/>
    </row>
    <row r="6" spans="1:8" x14ac:dyDescent="0.35">
      <c r="A6" s="2">
        <v>5</v>
      </c>
      <c r="B6" s="2">
        <v>0</v>
      </c>
      <c r="C6" s="2">
        <v>0</v>
      </c>
      <c r="D6" s="2" t="s">
        <v>4</v>
      </c>
      <c r="E6" s="3" t="s">
        <v>4</v>
      </c>
      <c r="H6" s="13"/>
    </row>
    <row r="7" spans="1:8" x14ac:dyDescent="0.35">
      <c r="A7" s="2">
        <v>15</v>
      </c>
      <c r="B7" s="2">
        <v>1</v>
      </c>
      <c r="C7" s="2">
        <v>1</v>
      </c>
      <c r="D7" s="2" t="s">
        <v>3</v>
      </c>
      <c r="E7" s="3" t="s">
        <v>3</v>
      </c>
    </row>
    <row r="8" spans="1:8" x14ac:dyDescent="0.35">
      <c r="A8" s="2">
        <v>22</v>
      </c>
      <c r="B8" s="2">
        <v>0</v>
      </c>
      <c r="C8" s="2">
        <v>1</v>
      </c>
      <c r="D8" s="2" t="s">
        <v>3</v>
      </c>
      <c r="E8" s="4" t="s">
        <v>4</v>
      </c>
    </row>
    <row r="9" spans="1:8" x14ac:dyDescent="0.35">
      <c r="A9" s="2">
        <v>2</v>
      </c>
      <c r="B9" s="2">
        <v>0</v>
      </c>
      <c r="C9" s="2">
        <v>1</v>
      </c>
      <c r="D9" s="2" t="s">
        <v>4</v>
      </c>
      <c r="E9" s="3" t="s">
        <v>4</v>
      </c>
    </row>
    <row r="10" spans="1:8" x14ac:dyDescent="0.35">
      <c r="A10" s="2">
        <v>18</v>
      </c>
      <c r="B10" s="2">
        <v>0</v>
      </c>
      <c r="C10" s="2">
        <v>0</v>
      </c>
      <c r="D10" s="2" t="s">
        <v>3</v>
      </c>
      <c r="E10" s="3" t="s">
        <v>3</v>
      </c>
    </row>
    <row r="11" spans="1:8" x14ac:dyDescent="0.35">
      <c r="A11" s="2">
        <v>7</v>
      </c>
      <c r="B11" s="2">
        <v>0</v>
      </c>
      <c r="C11" s="2">
        <v>1</v>
      </c>
      <c r="D11" s="2" t="s">
        <v>4</v>
      </c>
      <c r="E11" s="3" t="s">
        <v>4</v>
      </c>
    </row>
    <row r="12" spans="1:8" x14ac:dyDescent="0.35">
      <c r="A12" s="2">
        <v>16</v>
      </c>
      <c r="B12" s="2">
        <v>1</v>
      </c>
      <c r="C12" s="2">
        <v>0</v>
      </c>
      <c r="D12" s="2" t="s">
        <v>3</v>
      </c>
      <c r="E12" s="3" t="s">
        <v>3</v>
      </c>
    </row>
    <row r="13" spans="1:8" x14ac:dyDescent="0.35">
      <c r="A13" s="2">
        <v>4</v>
      </c>
      <c r="B13" s="2">
        <v>1</v>
      </c>
      <c r="C13" s="2">
        <v>1</v>
      </c>
      <c r="D13" s="2" t="s">
        <v>4</v>
      </c>
      <c r="E13" s="4" t="s">
        <v>3</v>
      </c>
    </row>
    <row r="14" spans="1:8" x14ac:dyDescent="0.35">
      <c r="A14" s="2">
        <v>3</v>
      </c>
      <c r="B14" s="2">
        <v>0</v>
      </c>
      <c r="C14" s="2">
        <v>0</v>
      </c>
      <c r="D14" s="2" t="s">
        <v>4</v>
      </c>
      <c r="E14" s="3" t="s">
        <v>4</v>
      </c>
    </row>
    <row r="16" spans="1:8" x14ac:dyDescent="0.35">
      <c r="A16" s="1" t="s">
        <v>7</v>
      </c>
    </row>
    <row r="17" spans="1:8" x14ac:dyDescent="0.35">
      <c r="A17" s="32" t="s">
        <v>11</v>
      </c>
      <c r="B17" s="32"/>
      <c r="C17" s="32"/>
      <c r="D17" s="32" t="s">
        <v>12</v>
      </c>
      <c r="E17" s="32"/>
    </row>
    <row r="18" spans="1:8" ht="16.5" x14ac:dyDescent="0.45">
      <c r="A18" s="5" t="s">
        <v>16</v>
      </c>
      <c r="B18" s="5" t="s">
        <v>17</v>
      </c>
      <c r="C18" s="5" t="s">
        <v>18</v>
      </c>
      <c r="D18" s="5" t="s">
        <v>1</v>
      </c>
      <c r="E18" s="8" t="s">
        <v>10</v>
      </c>
      <c r="G18" s="10"/>
      <c r="H18" s="11"/>
    </row>
    <row r="19" spans="1:8" x14ac:dyDescent="0.35">
      <c r="A19" s="7" t="s">
        <v>5</v>
      </c>
      <c r="B19" s="7" t="s">
        <v>13</v>
      </c>
      <c r="C19" s="7" t="s">
        <v>6</v>
      </c>
      <c r="D19" s="7" t="s">
        <v>8</v>
      </c>
      <c r="E19" s="7" t="s">
        <v>15</v>
      </c>
      <c r="H19" s="12"/>
    </row>
    <row r="20" spans="1:8" x14ac:dyDescent="0.35">
      <c r="A20" s="2">
        <v>18</v>
      </c>
      <c r="B20" s="2">
        <v>1</v>
      </c>
      <c r="C20" s="2">
        <v>0</v>
      </c>
      <c r="D20" s="2" t="s">
        <v>3</v>
      </c>
      <c r="E20" s="3" t="s">
        <v>3</v>
      </c>
      <c r="H20" s="13"/>
    </row>
    <row r="21" spans="1:8" x14ac:dyDescent="0.35">
      <c r="A21" s="2">
        <v>6</v>
      </c>
      <c r="B21" s="2">
        <v>0</v>
      </c>
      <c r="C21" s="2">
        <v>0</v>
      </c>
      <c r="D21" s="2" t="s">
        <v>4</v>
      </c>
      <c r="E21" s="3" t="s">
        <v>4</v>
      </c>
    </row>
    <row r="22" spans="1:8" x14ac:dyDescent="0.35">
      <c r="A22" s="2">
        <v>17</v>
      </c>
      <c r="B22" s="2">
        <v>1</v>
      </c>
      <c r="C22" s="2">
        <v>1</v>
      </c>
      <c r="D22" s="2" t="s">
        <v>3</v>
      </c>
      <c r="E22" s="3" t="s">
        <v>3</v>
      </c>
    </row>
    <row r="23" spans="1:8" x14ac:dyDescent="0.35">
      <c r="A23" s="2">
        <v>15</v>
      </c>
      <c r="B23" s="2">
        <v>1</v>
      </c>
      <c r="C23" s="2">
        <v>1</v>
      </c>
      <c r="D23" s="2" t="s">
        <v>3</v>
      </c>
      <c r="E23" s="3" t="s">
        <v>3</v>
      </c>
    </row>
    <row r="24" spans="1:8" x14ac:dyDescent="0.35">
      <c r="A24" s="2">
        <v>8</v>
      </c>
      <c r="B24" s="2">
        <v>0</v>
      </c>
      <c r="C24" s="2">
        <v>1</v>
      </c>
      <c r="D24" s="2" t="s">
        <v>3</v>
      </c>
      <c r="E24" s="4" t="s">
        <v>4</v>
      </c>
    </row>
  </sheetData>
  <mergeCells count="5">
    <mergeCell ref="A2:C2"/>
    <mergeCell ref="A1:XFD1"/>
    <mergeCell ref="A17:C17"/>
    <mergeCell ref="D2:E2"/>
    <mergeCell ref="D17:E17"/>
  </mergeCells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zoomScale="110" zoomScaleNormal="110" workbookViewId="0">
      <selection activeCell="H14" sqref="H14"/>
    </sheetView>
  </sheetViews>
  <sheetFormatPr defaultRowHeight="14.5" x14ac:dyDescent="0.35"/>
  <cols>
    <col min="1" max="3" width="10.6328125" customWidth="1"/>
    <col min="4" max="4" width="12.6328125" bestFit="1" customWidth="1"/>
    <col min="5" max="5" width="24.6328125" bestFit="1" customWidth="1"/>
    <col min="6" max="6" width="5.08984375" customWidth="1"/>
    <col min="7" max="7" width="9.36328125" customWidth="1"/>
    <col min="8" max="8" width="8.7265625" customWidth="1"/>
    <col min="11" max="11" width="1.26953125" customWidth="1"/>
  </cols>
  <sheetData>
    <row r="1" spans="1:13" s="33" customFormat="1" x14ac:dyDescent="0.35">
      <c r="A1" s="33" t="s">
        <v>2</v>
      </c>
    </row>
    <row r="2" spans="1:13" x14ac:dyDescent="0.35">
      <c r="A2" s="32" t="s">
        <v>11</v>
      </c>
      <c r="B2" s="32"/>
      <c r="C2" s="32"/>
      <c r="D2" s="32" t="s">
        <v>12</v>
      </c>
      <c r="E2" s="32"/>
    </row>
    <row r="3" spans="1:13" ht="16.5" x14ac:dyDescent="0.45">
      <c r="A3" s="5" t="s">
        <v>16</v>
      </c>
      <c r="B3" s="5" t="s">
        <v>17</v>
      </c>
      <c r="C3" s="5" t="s">
        <v>18</v>
      </c>
      <c r="D3" s="5" t="s">
        <v>1</v>
      </c>
      <c r="E3" s="6" t="s">
        <v>9</v>
      </c>
      <c r="G3" s="37" t="s">
        <v>34</v>
      </c>
      <c r="H3" s="38"/>
      <c r="I3" s="35" t="s">
        <v>8</v>
      </c>
      <c r="J3" s="35"/>
      <c r="L3" s="20" t="s">
        <v>28</v>
      </c>
      <c r="M3" s="24">
        <f>I5</f>
        <v>2</v>
      </c>
    </row>
    <row r="4" spans="1:13" x14ac:dyDescent="0.35">
      <c r="A4" s="17"/>
      <c r="B4" s="17"/>
      <c r="C4" s="17"/>
      <c r="D4" s="9" t="s">
        <v>8</v>
      </c>
      <c r="E4" s="9" t="s">
        <v>14</v>
      </c>
      <c r="G4" s="39"/>
      <c r="H4" s="40"/>
      <c r="I4" s="2" t="s">
        <v>26</v>
      </c>
      <c r="J4" s="2" t="s">
        <v>27</v>
      </c>
      <c r="L4" s="20" t="s">
        <v>29</v>
      </c>
      <c r="M4" s="26">
        <f>J5</f>
        <v>1</v>
      </c>
    </row>
    <row r="5" spans="1:13" x14ac:dyDescent="0.35">
      <c r="A5" s="18"/>
      <c r="B5" s="18"/>
      <c r="C5" s="18"/>
      <c r="D5" s="2" t="s">
        <v>26</v>
      </c>
      <c r="E5" s="3" t="s">
        <v>26</v>
      </c>
      <c r="G5" s="36" t="s">
        <v>33</v>
      </c>
      <c r="H5" s="22" t="s">
        <v>26</v>
      </c>
      <c r="I5" s="24">
        <v>2</v>
      </c>
      <c r="J5" s="26">
        <v>1</v>
      </c>
      <c r="L5" s="20" t="s">
        <v>30</v>
      </c>
      <c r="M5" s="27">
        <f>I6</f>
        <v>2</v>
      </c>
    </row>
    <row r="6" spans="1:13" x14ac:dyDescent="0.35">
      <c r="A6" s="18"/>
      <c r="B6" s="18"/>
      <c r="C6" s="18"/>
      <c r="D6" s="2" t="s">
        <v>27</v>
      </c>
      <c r="E6" s="3" t="s">
        <v>27</v>
      </c>
      <c r="G6" s="36"/>
      <c r="H6" s="23" t="s">
        <v>27</v>
      </c>
      <c r="I6" s="27">
        <v>2</v>
      </c>
      <c r="J6" s="25">
        <v>5</v>
      </c>
      <c r="L6" s="20" t="s">
        <v>31</v>
      </c>
      <c r="M6" s="25">
        <f>J6</f>
        <v>5</v>
      </c>
    </row>
    <row r="7" spans="1:13" x14ac:dyDescent="0.35">
      <c r="A7" s="18"/>
      <c r="B7" s="18"/>
      <c r="C7" s="18"/>
      <c r="D7" s="2" t="s">
        <v>26</v>
      </c>
      <c r="E7" s="4" t="s">
        <v>27</v>
      </c>
      <c r="L7" s="20" t="s">
        <v>32</v>
      </c>
      <c r="M7" s="19">
        <f>SUM(M3:M6)</f>
        <v>10</v>
      </c>
    </row>
    <row r="8" spans="1:13" x14ac:dyDescent="0.35">
      <c r="A8" s="18"/>
      <c r="B8" s="18"/>
      <c r="C8" s="18"/>
      <c r="D8" s="2" t="s">
        <v>26</v>
      </c>
      <c r="E8" s="4" t="s">
        <v>27</v>
      </c>
      <c r="G8" s="31" t="s">
        <v>50</v>
      </c>
    </row>
    <row r="9" spans="1:13" x14ac:dyDescent="0.35">
      <c r="A9" s="18"/>
      <c r="B9" s="18"/>
      <c r="C9" s="18"/>
      <c r="D9" s="2" t="s">
        <v>27</v>
      </c>
      <c r="E9" s="3" t="s">
        <v>27</v>
      </c>
      <c r="G9" s="21" t="s">
        <v>36</v>
      </c>
      <c r="H9" s="28" t="s">
        <v>40</v>
      </c>
    </row>
    <row r="10" spans="1:13" x14ac:dyDescent="0.35">
      <c r="A10" s="18"/>
      <c r="B10" s="18"/>
      <c r="C10" s="18"/>
      <c r="D10" s="2" t="s">
        <v>27</v>
      </c>
      <c r="E10" s="3" t="s">
        <v>27</v>
      </c>
      <c r="G10" s="21" t="s">
        <v>37</v>
      </c>
      <c r="H10" s="28" t="s">
        <v>41</v>
      </c>
    </row>
    <row r="11" spans="1:13" x14ac:dyDescent="0.35">
      <c r="A11" s="18"/>
      <c r="B11" s="18"/>
      <c r="C11" s="18"/>
      <c r="D11" s="2" t="s">
        <v>27</v>
      </c>
      <c r="E11" s="3" t="s">
        <v>27</v>
      </c>
      <c r="G11" s="21" t="s">
        <v>38</v>
      </c>
      <c r="H11" s="28" t="s">
        <v>65</v>
      </c>
    </row>
    <row r="12" spans="1:13" x14ac:dyDescent="0.35">
      <c r="A12" s="18"/>
      <c r="B12" s="18"/>
      <c r="C12" s="18"/>
      <c r="D12" s="2" t="s">
        <v>26</v>
      </c>
      <c r="E12" s="3" t="s">
        <v>26</v>
      </c>
      <c r="G12" s="21" t="s">
        <v>51</v>
      </c>
      <c r="H12" s="28" t="s">
        <v>52</v>
      </c>
    </row>
    <row r="13" spans="1:13" x14ac:dyDescent="0.35">
      <c r="A13" s="18"/>
      <c r="B13" s="18"/>
      <c r="C13" s="18"/>
      <c r="D13" s="2" t="s">
        <v>26</v>
      </c>
      <c r="E13" s="4" t="s">
        <v>27</v>
      </c>
      <c r="G13" s="21" t="s">
        <v>39</v>
      </c>
      <c r="H13" s="28" t="s">
        <v>66</v>
      </c>
    </row>
    <row r="14" spans="1:13" x14ac:dyDescent="0.35">
      <c r="A14" s="18"/>
      <c r="B14" s="18"/>
      <c r="C14" s="18"/>
      <c r="D14" s="2" t="s">
        <v>27</v>
      </c>
      <c r="E14" s="3" t="s">
        <v>27</v>
      </c>
    </row>
    <row r="16" spans="1:13" s="34" customFormat="1" x14ac:dyDescent="0.35">
      <c r="A16" s="34" t="s">
        <v>7</v>
      </c>
    </row>
    <row r="17" spans="1:8" x14ac:dyDescent="0.35">
      <c r="A17" s="32" t="s">
        <v>11</v>
      </c>
      <c r="B17" s="32"/>
      <c r="C17" s="32"/>
      <c r="D17" s="32" t="s">
        <v>12</v>
      </c>
      <c r="E17" s="32"/>
    </row>
    <row r="18" spans="1:8" ht="16.5" x14ac:dyDescent="0.45">
      <c r="A18" s="5" t="s">
        <v>16</v>
      </c>
      <c r="B18" s="5" t="s">
        <v>17</v>
      </c>
      <c r="C18" s="5" t="s">
        <v>18</v>
      </c>
      <c r="D18" s="5" t="s">
        <v>1</v>
      </c>
      <c r="E18" s="8" t="s">
        <v>10</v>
      </c>
      <c r="G18" s="10"/>
      <c r="H18" s="11"/>
    </row>
    <row r="19" spans="1:8" x14ac:dyDescent="0.35">
      <c r="A19" s="17"/>
      <c r="B19" s="17"/>
      <c r="C19" s="17"/>
      <c r="D19" s="9" t="s">
        <v>8</v>
      </c>
      <c r="E19" s="9" t="s">
        <v>15</v>
      </c>
      <c r="H19" s="12"/>
    </row>
    <row r="20" spans="1:8" x14ac:dyDescent="0.35">
      <c r="A20" s="17"/>
      <c r="B20" s="17"/>
      <c r="C20" s="17"/>
      <c r="D20" s="2" t="s">
        <v>27</v>
      </c>
      <c r="E20" s="3" t="s">
        <v>27</v>
      </c>
      <c r="H20" s="13"/>
    </row>
    <row r="21" spans="1:8" x14ac:dyDescent="0.35">
      <c r="A21" s="17"/>
      <c r="B21" s="17"/>
      <c r="C21" s="17"/>
      <c r="D21" s="2" t="s">
        <v>26</v>
      </c>
      <c r="E21" s="3" t="s">
        <v>26</v>
      </c>
    </row>
    <row r="22" spans="1:8" x14ac:dyDescent="0.35">
      <c r="A22" s="17"/>
      <c r="B22" s="17"/>
      <c r="C22" s="17"/>
      <c r="D22" s="2" t="s">
        <v>27</v>
      </c>
      <c r="E22" s="3" t="s">
        <v>27</v>
      </c>
    </row>
    <row r="23" spans="1:8" x14ac:dyDescent="0.35">
      <c r="A23" s="17"/>
      <c r="B23" s="17"/>
      <c r="C23" s="17"/>
      <c r="D23" s="2" t="s">
        <v>27</v>
      </c>
      <c r="E23" s="3" t="s">
        <v>27</v>
      </c>
    </row>
    <row r="24" spans="1:8" x14ac:dyDescent="0.35">
      <c r="A24" s="17"/>
      <c r="B24" s="17"/>
      <c r="C24" s="17"/>
      <c r="D24" s="2" t="s">
        <v>27</v>
      </c>
      <c r="E24" s="4" t="s">
        <v>26</v>
      </c>
    </row>
  </sheetData>
  <mergeCells count="9">
    <mergeCell ref="A1:XFD1"/>
    <mergeCell ref="A2:C2"/>
    <mergeCell ref="D2:E2"/>
    <mergeCell ref="A17:C17"/>
    <mergeCell ref="D17:E17"/>
    <mergeCell ref="A16:XFD16"/>
    <mergeCell ref="I3:J3"/>
    <mergeCell ref="G5:G6"/>
    <mergeCell ref="G3:H4"/>
  </mergeCells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zoomScale="110" zoomScaleNormal="110" workbookViewId="0">
      <selection activeCell="C21" sqref="C21"/>
    </sheetView>
  </sheetViews>
  <sheetFormatPr defaultRowHeight="14.5" x14ac:dyDescent="0.35"/>
  <cols>
    <col min="1" max="1" width="21.6328125" bestFit="1" customWidth="1"/>
    <col min="2" max="2" width="12.6328125" bestFit="1" customWidth="1"/>
    <col min="3" max="3" width="15.453125" bestFit="1" customWidth="1"/>
  </cols>
  <sheetData>
    <row r="1" spans="1:3" s="33" customFormat="1" x14ac:dyDescent="0.35">
      <c r="A1" s="33" t="s">
        <v>2</v>
      </c>
    </row>
    <row r="2" spans="1:3" ht="29" x14ac:dyDescent="0.35">
      <c r="A2" s="16" t="s">
        <v>24</v>
      </c>
      <c r="B2" s="41" t="s">
        <v>12</v>
      </c>
      <c r="C2" s="42"/>
    </row>
    <row r="3" spans="1:3" x14ac:dyDescent="0.35">
      <c r="A3" s="5" t="s">
        <v>19</v>
      </c>
      <c r="B3" s="5" t="s">
        <v>1</v>
      </c>
      <c r="C3" s="6" t="s">
        <v>35</v>
      </c>
    </row>
    <row r="4" spans="1:3" x14ac:dyDescent="0.35">
      <c r="A4" s="7" t="s">
        <v>20</v>
      </c>
      <c r="B4" s="7" t="s">
        <v>21</v>
      </c>
      <c r="C4" s="7" t="s">
        <v>14</v>
      </c>
    </row>
    <row r="5" spans="1:3" x14ac:dyDescent="0.35">
      <c r="A5" s="2">
        <v>170</v>
      </c>
      <c r="B5" s="2">
        <v>60</v>
      </c>
      <c r="C5" s="14">
        <f>1.0252*A5-107.04</f>
        <v>67.243999999999986</v>
      </c>
    </row>
    <row r="6" spans="1:3" x14ac:dyDescent="0.35">
      <c r="A6" s="2">
        <v>175</v>
      </c>
      <c r="B6" s="2">
        <v>63</v>
      </c>
      <c r="C6" s="14">
        <f t="shared" ref="C6:C14" si="0">1.0252*A6-107.04</f>
        <v>72.369999999999962</v>
      </c>
    </row>
    <row r="7" spans="1:3" x14ac:dyDescent="0.35">
      <c r="A7" s="2">
        <v>180</v>
      </c>
      <c r="B7" s="2">
        <v>78</v>
      </c>
      <c r="C7" s="14">
        <f t="shared" si="0"/>
        <v>77.495999999999967</v>
      </c>
    </row>
    <row r="8" spans="1:3" x14ac:dyDescent="0.35">
      <c r="A8" s="2">
        <v>176</v>
      </c>
      <c r="B8" s="2">
        <v>72</v>
      </c>
      <c r="C8" s="14">
        <f t="shared" si="0"/>
        <v>73.395199999999974</v>
      </c>
    </row>
    <row r="9" spans="1:3" x14ac:dyDescent="0.35">
      <c r="A9" s="2">
        <v>156</v>
      </c>
      <c r="B9" s="2">
        <v>50</v>
      </c>
      <c r="C9" s="14">
        <f t="shared" si="0"/>
        <v>52.891199999999984</v>
      </c>
    </row>
    <row r="10" spans="1:3" x14ac:dyDescent="0.35">
      <c r="A10" s="2">
        <v>168</v>
      </c>
      <c r="B10" s="2">
        <v>63</v>
      </c>
      <c r="C10" s="14">
        <f t="shared" si="0"/>
        <v>65.193599999999961</v>
      </c>
    </row>
    <row r="11" spans="1:3" x14ac:dyDescent="0.35">
      <c r="A11" s="2">
        <v>185</v>
      </c>
      <c r="B11" s="2">
        <v>88</v>
      </c>
      <c r="C11" s="14">
        <f t="shared" si="0"/>
        <v>82.621999999999971</v>
      </c>
    </row>
    <row r="12" spans="1:3" x14ac:dyDescent="0.35">
      <c r="A12" s="2">
        <v>162</v>
      </c>
      <c r="B12" s="2">
        <v>62</v>
      </c>
      <c r="C12" s="14">
        <f t="shared" si="0"/>
        <v>59.042399999999972</v>
      </c>
    </row>
    <row r="13" spans="1:3" x14ac:dyDescent="0.35">
      <c r="A13" s="2">
        <v>170</v>
      </c>
      <c r="B13" s="2">
        <v>70</v>
      </c>
      <c r="C13" s="14">
        <f t="shared" si="0"/>
        <v>67.243999999999986</v>
      </c>
    </row>
    <row r="14" spans="1:3" x14ac:dyDescent="0.35">
      <c r="A14" s="2">
        <v>178</v>
      </c>
      <c r="B14" s="2">
        <v>72</v>
      </c>
      <c r="C14" s="14">
        <f t="shared" si="0"/>
        <v>75.44559999999997</v>
      </c>
    </row>
    <row r="15" spans="1:3" ht="3" customHeight="1" x14ac:dyDescent="0.35"/>
    <row r="16" spans="1:3" x14ac:dyDescent="0.35">
      <c r="C16" s="15"/>
    </row>
    <row r="17" spans="1:3" x14ac:dyDescent="0.35">
      <c r="A17" s="1" t="s">
        <v>7</v>
      </c>
    </row>
    <row r="18" spans="1:3" ht="29" x14ac:dyDescent="0.35">
      <c r="A18" s="16" t="s">
        <v>24</v>
      </c>
      <c r="B18" s="41" t="s">
        <v>12</v>
      </c>
      <c r="C18" s="42"/>
    </row>
    <row r="19" spans="1:3" x14ac:dyDescent="0.35">
      <c r="A19" s="5" t="s">
        <v>0</v>
      </c>
      <c r="B19" s="5" t="s">
        <v>1</v>
      </c>
      <c r="C19" s="8" t="s">
        <v>10</v>
      </c>
    </row>
    <row r="20" spans="1:3" x14ac:dyDescent="0.35">
      <c r="A20" s="9" t="s">
        <v>20</v>
      </c>
      <c r="B20" s="9" t="s">
        <v>21</v>
      </c>
      <c r="C20" s="7" t="s">
        <v>15</v>
      </c>
    </row>
    <row r="21" spans="1:3" x14ac:dyDescent="0.35">
      <c r="A21" s="2">
        <v>177</v>
      </c>
      <c r="B21" s="2">
        <v>72</v>
      </c>
      <c r="C21" s="14">
        <f t="shared" ref="C21:C25" si="1">1.0252*A21-107.04</f>
        <v>74.420399999999987</v>
      </c>
    </row>
    <row r="22" spans="1:3" x14ac:dyDescent="0.35">
      <c r="A22" s="2">
        <v>164</v>
      </c>
      <c r="B22" s="2">
        <v>60</v>
      </c>
      <c r="C22" s="14">
        <f t="shared" si="1"/>
        <v>61.092799999999968</v>
      </c>
    </row>
    <row r="23" spans="1:3" x14ac:dyDescent="0.35">
      <c r="A23" s="2">
        <v>181</v>
      </c>
      <c r="B23" s="2">
        <v>79</v>
      </c>
      <c r="C23" s="14">
        <f t="shared" si="1"/>
        <v>78.521199999999979</v>
      </c>
    </row>
    <row r="24" spans="1:3" x14ac:dyDescent="0.35">
      <c r="A24" s="2">
        <v>159</v>
      </c>
      <c r="B24" s="2">
        <v>61</v>
      </c>
      <c r="C24" s="14">
        <f t="shared" si="1"/>
        <v>55.966799999999964</v>
      </c>
    </row>
    <row r="25" spans="1:3" x14ac:dyDescent="0.35">
      <c r="A25" s="2">
        <v>175</v>
      </c>
      <c r="B25" s="2">
        <v>70</v>
      </c>
      <c r="C25" s="14">
        <f t="shared" si="1"/>
        <v>72.369999999999962</v>
      </c>
    </row>
    <row r="26" spans="1:3" ht="3.5" customHeight="1" x14ac:dyDescent="0.35"/>
    <row r="27" spans="1:3" x14ac:dyDescent="0.35">
      <c r="C27" s="15"/>
    </row>
  </sheetData>
  <mergeCells count="3">
    <mergeCell ref="A1:XFD1"/>
    <mergeCell ref="B2:C2"/>
    <mergeCell ref="B18:C18"/>
  </mergeCells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zoomScale="110" zoomScaleNormal="110" workbookViewId="0">
      <selection activeCell="H20" sqref="H20"/>
    </sheetView>
  </sheetViews>
  <sheetFormatPr defaultRowHeight="14.5" x14ac:dyDescent="0.35"/>
  <cols>
    <col min="1" max="1" width="21.6328125" bestFit="1" customWidth="1"/>
    <col min="2" max="2" width="12.6328125" bestFit="1" customWidth="1"/>
    <col min="3" max="3" width="15.453125" bestFit="1" customWidth="1"/>
    <col min="4" max="4" width="13.81640625" bestFit="1" customWidth="1"/>
    <col min="5" max="5" width="13.08984375" bestFit="1" customWidth="1"/>
  </cols>
  <sheetData>
    <row r="1" spans="1:5" s="33" customFormat="1" x14ac:dyDescent="0.35">
      <c r="A1" s="33" t="s">
        <v>2</v>
      </c>
    </row>
    <row r="2" spans="1:5" ht="43.5" x14ac:dyDescent="0.35">
      <c r="A2" s="16" t="s">
        <v>67</v>
      </c>
      <c r="B2" s="32" t="s">
        <v>12</v>
      </c>
      <c r="C2" s="32"/>
      <c r="D2" s="32" t="s">
        <v>23</v>
      </c>
      <c r="E2" s="32"/>
    </row>
    <row r="3" spans="1:5" ht="16.5" x14ac:dyDescent="0.35">
      <c r="A3" s="5" t="s">
        <v>19</v>
      </c>
      <c r="B3" s="5" t="s">
        <v>1</v>
      </c>
      <c r="C3" s="6" t="s">
        <v>35</v>
      </c>
      <c r="D3" s="49" t="s">
        <v>43</v>
      </c>
      <c r="E3" s="50" t="s">
        <v>46</v>
      </c>
    </row>
    <row r="4" spans="1:5" x14ac:dyDescent="0.35">
      <c r="A4" s="9"/>
      <c r="B4" s="9" t="s">
        <v>8</v>
      </c>
      <c r="C4" s="9" t="s">
        <v>14</v>
      </c>
      <c r="D4" s="48" t="s">
        <v>22</v>
      </c>
      <c r="E4" s="51" t="s">
        <v>45</v>
      </c>
    </row>
    <row r="5" spans="1:5" x14ac:dyDescent="0.35">
      <c r="A5" s="18"/>
      <c r="B5" s="2">
        <v>60</v>
      </c>
      <c r="C5" s="14">
        <v>67.243999999999986</v>
      </c>
      <c r="D5" s="45">
        <f>(B5-C5)^2</f>
        <v>52.475535999999792</v>
      </c>
      <c r="E5" s="52">
        <f>ABS(B5-C5)</f>
        <v>7.2439999999999856</v>
      </c>
    </row>
    <row r="6" spans="1:5" x14ac:dyDescent="0.35">
      <c r="A6" s="18"/>
      <c r="B6" s="2">
        <v>63</v>
      </c>
      <c r="C6" s="14">
        <v>72.369999999999962</v>
      </c>
      <c r="D6" s="45">
        <f>(B6-C6)^2</f>
        <v>87.796899999999283</v>
      </c>
      <c r="E6" s="52">
        <f t="shared" ref="E6:E14" si="0">ABS(B6-C6)</f>
        <v>9.3699999999999619</v>
      </c>
    </row>
    <row r="7" spans="1:5" x14ac:dyDescent="0.35">
      <c r="A7" s="18"/>
      <c r="B7" s="2">
        <v>78</v>
      </c>
      <c r="C7" s="14">
        <v>77.495999999999967</v>
      </c>
      <c r="D7" s="45">
        <f t="shared" ref="D7:D14" si="1">(B7-C7)^2</f>
        <v>0.2540160000000336</v>
      </c>
      <c r="E7" s="52">
        <f t="shared" si="0"/>
        <v>0.50400000000003331</v>
      </c>
    </row>
    <row r="8" spans="1:5" x14ac:dyDescent="0.35">
      <c r="A8" s="18"/>
      <c r="B8" s="2">
        <v>72</v>
      </c>
      <c r="C8" s="14">
        <v>73.395199999999974</v>
      </c>
      <c r="D8" s="45">
        <f t="shared" si="1"/>
        <v>1.9465830399999282</v>
      </c>
      <c r="E8" s="52">
        <f t="shared" si="0"/>
        <v>1.3951999999999742</v>
      </c>
    </row>
    <row r="9" spans="1:5" x14ac:dyDescent="0.35">
      <c r="A9" s="18"/>
      <c r="B9" s="2">
        <v>50</v>
      </c>
      <c r="C9" s="14">
        <v>52.891199999999984</v>
      </c>
      <c r="D9" s="45">
        <f t="shared" si="1"/>
        <v>8.3590374399999057</v>
      </c>
      <c r="E9" s="52">
        <f t="shared" si="0"/>
        <v>2.8911999999999836</v>
      </c>
    </row>
    <row r="10" spans="1:5" x14ac:dyDescent="0.35">
      <c r="A10" s="18"/>
      <c r="B10" s="2">
        <v>63</v>
      </c>
      <c r="C10" s="14">
        <v>65.193599999999961</v>
      </c>
      <c r="D10" s="45">
        <f t="shared" si="1"/>
        <v>4.8118809599998285</v>
      </c>
      <c r="E10" s="52">
        <f t="shared" si="0"/>
        <v>2.1935999999999609</v>
      </c>
    </row>
    <row r="11" spans="1:5" x14ac:dyDescent="0.35">
      <c r="A11" s="18"/>
      <c r="B11" s="2">
        <v>88</v>
      </c>
      <c r="C11" s="14">
        <v>82.621999999999971</v>
      </c>
      <c r="D11" s="45">
        <f t="shared" si="1"/>
        <v>28.922884000000305</v>
      </c>
      <c r="E11" s="52">
        <f t="shared" si="0"/>
        <v>5.3780000000000285</v>
      </c>
    </row>
    <row r="12" spans="1:5" x14ac:dyDescent="0.35">
      <c r="A12" s="18"/>
      <c r="B12" s="2">
        <v>62</v>
      </c>
      <c r="C12" s="14">
        <v>59.042399999999972</v>
      </c>
      <c r="D12" s="45">
        <f t="shared" si="1"/>
        <v>8.7473977600001636</v>
      </c>
      <c r="E12" s="52">
        <f t="shared" si="0"/>
        <v>2.9576000000000278</v>
      </c>
    </row>
    <row r="13" spans="1:5" x14ac:dyDescent="0.35">
      <c r="A13" s="18"/>
      <c r="B13" s="2">
        <v>70</v>
      </c>
      <c r="C13" s="14">
        <v>67.243999999999986</v>
      </c>
      <c r="D13" s="45">
        <f t="shared" si="1"/>
        <v>7.59553600000008</v>
      </c>
      <c r="E13" s="52">
        <f t="shared" si="0"/>
        <v>2.7560000000000144</v>
      </c>
    </row>
    <row r="14" spans="1:5" x14ac:dyDescent="0.35">
      <c r="A14" s="18"/>
      <c r="B14" s="2">
        <v>72</v>
      </c>
      <c r="C14" s="14">
        <v>75.44559999999997</v>
      </c>
      <c r="D14" s="45">
        <f t="shared" si="1"/>
        <v>11.872159359999797</v>
      </c>
      <c r="E14" s="52">
        <f t="shared" si="0"/>
        <v>3.4455999999999705</v>
      </c>
    </row>
    <row r="15" spans="1:5" ht="3" customHeight="1" thickBot="1" x14ac:dyDescent="0.4">
      <c r="D15" s="46"/>
    </row>
    <row r="16" spans="1:5" ht="15" thickBot="1" x14ac:dyDescent="0.4">
      <c r="C16" s="29" t="s">
        <v>49</v>
      </c>
      <c r="D16" s="47">
        <f>SQRT(AVERAGE(D5:D14))</f>
        <v>4.6128291813159423</v>
      </c>
    </row>
    <row r="17" spans="1:5" ht="15" thickBot="1" x14ac:dyDescent="0.4">
      <c r="D17" s="29" t="s">
        <v>47</v>
      </c>
      <c r="E17" s="53">
        <f>AVERAGE(E5:E14)</f>
        <v>3.8135199999999942</v>
      </c>
    </row>
    <row r="18" spans="1:5" x14ac:dyDescent="0.35">
      <c r="A18" s="1" t="s">
        <v>7</v>
      </c>
    </row>
    <row r="19" spans="1:5" ht="43.5" x14ac:dyDescent="0.35">
      <c r="A19" s="16" t="s">
        <v>67</v>
      </c>
      <c r="B19" s="32" t="s">
        <v>12</v>
      </c>
      <c r="C19" s="32"/>
      <c r="D19" s="32" t="s">
        <v>23</v>
      </c>
      <c r="E19" s="32"/>
    </row>
    <row r="20" spans="1:5" ht="16.5" x14ac:dyDescent="0.35">
      <c r="A20" s="5" t="s">
        <v>19</v>
      </c>
      <c r="B20" s="5" t="s">
        <v>1</v>
      </c>
      <c r="C20" s="8" t="s">
        <v>42</v>
      </c>
      <c r="D20" s="49" t="s">
        <v>44</v>
      </c>
      <c r="E20" s="50" t="s">
        <v>46</v>
      </c>
    </row>
    <row r="21" spans="1:5" x14ac:dyDescent="0.35">
      <c r="A21" s="9"/>
      <c r="B21" s="9" t="s">
        <v>8</v>
      </c>
      <c r="C21" s="9" t="s">
        <v>15</v>
      </c>
      <c r="D21" s="48" t="s">
        <v>22</v>
      </c>
      <c r="E21" s="51" t="s">
        <v>45</v>
      </c>
    </row>
    <row r="22" spans="1:5" x14ac:dyDescent="0.35">
      <c r="A22" s="18"/>
      <c r="B22" s="2">
        <v>72</v>
      </c>
      <c r="C22" s="14">
        <v>74.420399999999987</v>
      </c>
      <c r="D22" s="45">
        <f t="shared" ref="D22:D26" si="2">(B22-C22)^2</f>
        <v>5.8583361599999346</v>
      </c>
      <c r="E22" s="52">
        <f>ABS(B22-C22)</f>
        <v>2.4203999999999866</v>
      </c>
    </row>
    <row r="23" spans="1:5" x14ac:dyDescent="0.35">
      <c r="A23" s="18"/>
      <c r="B23" s="2">
        <v>60</v>
      </c>
      <c r="C23" s="14">
        <v>61.092799999999968</v>
      </c>
      <c r="D23" s="45">
        <f t="shared" si="2"/>
        <v>1.1942118399999311</v>
      </c>
      <c r="E23" s="52">
        <f t="shared" ref="E23:E26" si="3">ABS(B23-C23)</f>
        <v>1.0927999999999685</v>
      </c>
    </row>
    <row r="24" spans="1:5" x14ac:dyDescent="0.35">
      <c r="A24" s="18"/>
      <c r="B24" s="2">
        <v>79</v>
      </c>
      <c r="C24" s="14">
        <v>78.521199999999979</v>
      </c>
      <c r="D24" s="45">
        <f t="shared" si="2"/>
        <v>0.22924944000002009</v>
      </c>
      <c r="E24" s="52">
        <f t="shared" si="3"/>
        <v>0.47880000000002099</v>
      </c>
    </row>
    <row r="25" spans="1:5" x14ac:dyDescent="0.35">
      <c r="A25" s="18"/>
      <c r="B25" s="2">
        <v>61</v>
      </c>
      <c r="C25" s="14">
        <v>55.966799999999964</v>
      </c>
      <c r="D25" s="45">
        <f t="shared" si="2"/>
        <v>25.333102240000365</v>
      </c>
      <c r="E25" s="52">
        <f t="shared" si="3"/>
        <v>5.0332000000000363</v>
      </c>
    </row>
    <row r="26" spans="1:5" x14ac:dyDescent="0.35">
      <c r="A26" s="18"/>
      <c r="B26" s="2">
        <v>70</v>
      </c>
      <c r="C26" s="14">
        <v>72.369999999999962</v>
      </c>
      <c r="D26" s="45">
        <f t="shared" si="2"/>
        <v>5.616899999999819</v>
      </c>
      <c r="E26" s="52">
        <f t="shared" si="3"/>
        <v>2.3699999999999619</v>
      </c>
    </row>
    <row r="27" spans="1:5" ht="3.5" customHeight="1" thickBot="1" x14ac:dyDescent="0.4">
      <c r="D27" s="46"/>
    </row>
    <row r="28" spans="1:5" ht="15" thickBot="1" x14ac:dyDescent="0.4">
      <c r="C28" s="30" t="s">
        <v>25</v>
      </c>
      <c r="D28" s="47">
        <f>SQRT(AVERAGE(D22:D26))</f>
        <v>2.7652052249335877</v>
      </c>
    </row>
    <row r="29" spans="1:5" ht="15" thickBot="1" x14ac:dyDescent="0.4">
      <c r="D29" s="30" t="s">
        <v>48</v>
      </c>
      <c r="E29" s="53">
        <f>AVERAGE(E21:E26)</f>
        <v>2.2790399999999948</v>
      </c>
    </row>
  </sheetData>
  <mergeCells count="5">
    <mergeCell ref="A1:XFD1"/>
    <mergeCell ref="B2:C2"/>
    <mergeCell ref="B19:C19"/>
    <mergeCell ref="D2:E2"/>
    <mergeCell ref="D19:E19"/>
  </mergeCells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0" zoomScaleNormal="110" workbookViewId="0">
      <selection activeCell="H6" sqref="H6"/>
    </sheetView>
  </sheetViews>
  <sheetFormatPr defaultRowHeight="14.5" x14ac:dyDescent="0.35"/>
  <cols>
    <col min="1" max="1" width="10" style="43" bestFit="1" customWidth="1"/>
    <col min="2" max="2" width="12" style="43" bestFit="1" customWidth="1"/>
    <col min="3" max="3" width="12.6328125" style="43" bestFit="1" customWidth="1"/>
    <col min="4" max="4" width="10.453125" style="43" bestFit="1" customWidth="1"/>
    <col min="5" max="5" width="10.453125" style="43" customWidth="1"/>
    <col min="6" max="6" width="9.1796875" style="43" bestFit="1" customWidth="1"/>
  </cols>
  <sheetData>
    <row r="1" spans="1:6" x14ac:dyDescent="0.35">
      <c r="A1" s="19" t="s">
        <v>53</v>
      </c>
      <c r="B1" s="19" t="s">
        <v>62</v>
      </c>
      <c r="C1" s="19" t="s">
        <v>54</v>
      </c>
      <c r="D1" s="19" t="s">
        <v>55</v>
      </c>
      <c r="E1" s="19" t="s">
        <v>60</v>
      </c>
      <c r="F1" s="19" t="s">
        <v>56</v>
      </c>
    </row>
    <row r="2" spans="1:6" x14ac:dyDescent="0.35">
      <c r="A2" s="43" t="s">
        <v>57</v>
      </c>
      <c r="B2" s="43" t="s">
        <v>58</v>
      </c>
      <c r="C2" s="43" t="s">
        <v>58</v>
      </c>
      <c r="D2" s="43">
        <v>2</v>
      </c>
      <c r="E2" s="43" t="s">
        <v>58</v>
      </c>
    </row>
    <row r="3" spans="1:6" x14ac:dyDescent="0.35">
      <c r="A3" s="43" t="s">
        <v>57</v>
      </c>
      <c r="B3" s="43" t="s">
        <v>58</v>
      </c>
      <c r="C3" s="43" t="s">
        <v>58</v>
      </c>
      <c r="D3" s="43">
        <v>2</v>
      </c>
      <c r="E3" s="43" t="s">
        <v>58</v>
      </c>
    </row>
    <row r="4" spans="1:6" x14ac:dyDescent="0.35">
      <c r="A4" s="43" t="s">
        <v>58</v>
      </c>
      <c r="B4" s="43" t="s">
        <v>57</v>
      </c>
      <c r="C4" s="43" t="s">
        <v>57</v>
      </c>
      <c r="D4" s="43">
        <v>4</v>
      </c>
      <c r="E4" s="43" t="s">
        <v>58</v>
      </c>
    </row>
    <row r="5" spans="1:6" x14ac:dyDescent="0.35">
      <c r="A5" s="43" t="s">
        <v>58</v>
      </c>
      <c r="B5" s="43" t="s">
        <v>57</v>
      </c>
      <c r="C5" s="43" t="s">
        <v>57</v>
      </c>
      <c r="D5" s="43">
        <v>4</v>
      </c>
      <c r="E5" s="43" t="s">
        <v>57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Supervised Learning</vt:lpstr>
      <vt:lpstr>Classification</vt:lpstr>
      <vt:lpstr>Evaluation - Classification</vt:lpstr>
      <vt:lpstr>Simple Linear Regression</vt:lpstr>
      <vt:lpstr>Evaluation - Regression</vt:lpstr>
      <vt:lpstr>Unsupervised Learning</vt:lpstr>
    </vt:vector>
  </TitlesOfParts>
  <Company>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Jinhong</dc:creator>
  <cp:lastModifiedBy>Liu Jinhong</cp:lastModifiedBy>
  <dcterms:created xsi:type="dcterms:W3CDTF">2020-07-19T08:19:27Z</dcterms:created>
  <dcterms:modified xsi:type="dcterms:W3CDTF">2020-10-11T10:14:53Z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lji6@np.edu.sg</vt:lpwstr>
  </property>
  <property fmtid="{D5CDD505-2E9C-101B-9397-08002B2CF9AE}" pid="5" name="MSIP_Label_84f81056-721b-4b22-8334-0449c6cc893e_SetDate">
    <vt:lpwstr>2020-07-19T08:53:31.3434185Z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7b1afba2-c9bf-4612-afb3-3d3ca599944b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lji6@np.edu.sg</vt:lpwstr>
  </property>
  <property fmtid="{D5CDD505-2E9C-101B-9397-08002B2CF9AE}" pid="13" name="MSIP_Label_30286cb9-b49f-4646-87a5-340028348160_SetDate">
    <vt:lpwstr>2020-07-19T08:53:31.3434185Z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7b1afba2-c9bf-4612-afb3-3d3ca599944b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