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rojects\duty_roster_scheduler\readme\"/>
    </mc:Choice>
  </mc:AlternateContent>
  <xr:revisionPtr revIDLastSave="0" documentId="13_ncr:1_{AC8FACCD-A59A-447A-A20A-16FA562D3DDF}" xr6:coauthVersionLast="47" xr6:coauthVersionMax="47" xr10:uidLastSave="{00000000-0000-0000-0000-000000000000}"/>
  <bookViews>
    <workbookView xWindow="-120" yWindow="-120" windowWidth="29040" windowHeight="17640" firstSheet="9" activeTab="13" xr2:uid="{D5AD342F-B044-4096-B18C-A0EE503DE9D7}"/>
  </bookViews>
  <sheets>
    <sheet name="employee" sheetId="1" r:id="rId1"/>
    <sheet name="employee_address" sheetId="2" r:id="rId2"/>
    <sheet name="employee_contact" sheetId="3" r:id="rId3"/>
    <sheet name="employee_identity" sheetId="5" r:id="rId4"/>
    <sheet name="department" sheetId="6" r:id="rId5"/>
    <sheet name="dutycatalog" sheetId="12" r:id="rId6"/>
    <sheet name="bk-employee_compensation" sheetId="8" r:id="rId7"/>
    <sheet name="employee_duty" sheetId="7" r:id="rId8"/>
    <sheet name="employee_leave" sheetId="9" r:id="rId9"/>
    <sheet name="mnemonic_data" sheetId="4" r:id="rId10"/>
    <sheet name="department_data" sheetId="10" r:id="rId11"/>
    <sheet name="dutycatalog_data" sheetId="11" r:id="rId12"/>
    <sheet name="employee_data" sheetId="13" r:id="rId13"/>
    <sheet name="company_holidays_data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4" l="1"/>
  <c r="F6" i="14"/>
  <c r="F7" i="14"/>
  <c r="F8" i="14"/>
  <c r="F9" i="14"/>
  <c r="F10" i="14"/>
  <c r="F11" i="14"/>
  <c r="F12" i="14"/>
  <c r="F13" i="14"/>
  <c r="F14" i="14"/>
  <c r="F4" i="14"/>
  <c r="Q4" i="13"/>
  <c r="Q5" i="13"/>
  <c r="Q6" i="13"/>
  <c r="Q7" i="13"/>
  <c r="Q8" i="13"/>
  <c r="Q9" i="13"/>
  <c r="Q3" i="13"/>
  <c r="H53" i="4"/>
  <c r="H54" i="4"/>
  <c r="H52" i="4"/>
  <c r="H6" i="11"/>
  <c r="H7" i="11"/>
  <c r="H8" i="11"/>
  <c r="H9" i="11"/>
  <c r="H5" i="11"/>
  <c r="F7" i="10"/>
  <c r="F8" i="10"/>
  <c r="F9" i="10"/>
  <c r="F10" i="10"/>
  <c r="F11" i="10"/>
  <c r="F12" i="10"/>
  <c r="F6" i="10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35" i="4"/>
  <c r="H30" i="4"/>
  <c r="H31" i="4"/>
  <c r="H32" i="4"/>
  <c r="H33" i="4"/>
  <c r="H34" i="4"/>
  <c r="H27" i="4"/>
  <c r="H28" i="4"/>
  <c r="H29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</calcChain>
</file>

<file path=xl/sharedStrings.xml><?xml version="1.0" encoding="utf-8"?>
<sst xmlns="http://schemas.openxmlformats.org/spreadsheetml/2006/main" count="387" uniqueCount="231">
  <si>
    <t>Employee number</t>
  </si>
  <si>
    <t>First name of employee</t>
  </si>
  <si>
    <t>Sex of the employee (M or F)</t>
  </si>
  <si>
    <t>Date of birth</t>
  </si>
  <si>
    <t>column_name</t>
  </si>
  <si>
    <t>#</t>
  </si>
  <si>
    <t>employee_number</t>
  </si>
  <si>
    <t>first_name</t>
  </si>
  <si>
    <t>father_name</t>
  </si>
  <si>
    <t>Father name of the employee</t>
  </si>
  <si>
    <t>last_name</t>
  </si>
  <si>
    <t>last name of employee</t>
  </si>
  <si>
    <t>sex</t>
  </si>
  <si>
    <t>date_of_birth</t>
  </si>
  <si>
    <t xml:space="preserve">formal educuation </t>
  </si>
  <si>
    <t>address_id</t>
  </si>
  <si>
    <t>door_number</t>
  </si>
  <si>
    <t>employee_id</t>
  </si>
  <si>
    <t>contact_type</t>
  </si>
  <si>
    <t>start_date</t>
  </si>
  <si>
    <t>note</t>
  </si>
  <si>
    <t>description</t>
  </si>
  <si>
    <t>address_type</t>
  </si>
  <si>
    <t>address_value</t>
  </si>
  <si>
    <t>mnemonic_id</t>
  </si>
  <si>
    <t>street_name1</t>
  </si>
  <si>
    <t>street_name2</t>
  </si>
  <si>
    <t>district</t>
  </si>
  <si>
    <t>state</t>
  </si>
  <si>
    <t>country</t>
  </si>
  <si>
    <t>pin</t>
  </si>
  <si>
    <t>identity_type</t>
  </si>
  <si>
    <t>end_date</t>
  </si>
  <si>
    <t>descrption</t>
  </si>
  <si>
    <t>wage</t>
  </si>
  <si>
    <t>duty_shift_id</t>
  </si>
  <si>
    <t>morning_shift</t>
  </si>
  <si>
    <t>evening_shift</t>
  </si>
  <si>
    <t>night_shift</t>
  </si>
  <si>
    <t>normal_shift</t>
  </si>
  <si>
    <t>adhoc</t>
  </si>
  <si>
    <t>Door Number</t>
  </si>
  <si>
    <t>Morning Shift</t>
  </si>
  <si>
    <t>Evening Shift</t>
  </si>
  <si>
    <t>Night Shift</t>
  </si>
  <si>
    <t>Normal Shift</t>
  </si>
  <si>
    <t>Street Name 1</t>
  </si>
  <si>
    <t>Street Name 2</t>
  </si>
  <si>
    <t>District</t>
  </si>
  <si>
    <t>State</t>
  </si>
  <si>
    <t>Country</t>
  </si>
  <si>
    <t>Pin</t>
  </si>
  <si>
    <t>AD-Hoc</t>
  </si>
  <si>
    <t>mnemonic_id_group</t>
  </si>
  <si>
    <t>duty_shift_timing</t>
  </si>
  <si>
    <t>morning_time</t>
  </si>
  <si>
    <t>evening_time</t>
  </si>
  <si>
    <t>night_time</t>
  </si>
  <si>
    <t>normal_time</t>
  </si>
  <si>
    <t>adhoc_time</t>
  </si>
  <si>
    <t xml:space="preserve">6 am to 2 pm </t>
  </si>
  <si>
    <t xml:space="preserve">2 pm to 8 pm </t>
  </si>
  <si>
    <t>8 pm to 6 am</t>
  </si>
  <si>
    <t xml:space="preserve">8 am to 6 pm </t>
  </si>
  <si>
    <t xml:space="preserve">any time </t>
  </si>
  <si>
    <t>employment_start_date</t>
  </si>
  <si>
    <t>employment_end_date</t>
  </si>
  <si>
    <t xml:space="preserve">education </t>
  </si>
  <si>
    <t>city</t>
  </si>
  <si>
    <t>City</t>
  </si>
  <si>
    <t>DATA</t>
  </si>
  <si>
    <t>insert statement</t>
  </si>
  <si>
    <t>contact_id</t>
  </si>
  <si>
    <t>mobile_number</t>
  </si>
  <si>
    <t>phone_number</t>
  </si>
  <si>
    <t>Phone Number</t>
  </si>
  <si>
    <t>Mobile Number</t>
  </si>
  <si>
    <t>email_id</t>
  </si>
  <si>
    <t>Email ID</t>
  </si>
  <si>
    <t>contact_value</t>
  </si>
  <si>
    <t>identity_value</t>
  </si>
  <si>
    <t>Aadhaar</t>
  </si>
  <si>
    <t xml:space="preserve">Passport </t>
  </si>
  <si>
    <t>Election Card</t>
  </si>
  <si>
    <t>Driving License</t>
  </si>
  <si>
    <t>Ration Card</t>
  </si>
  <si>
    <t>identity_proof</t>
  </si>
  <si>
    <t>aadhaar</t>
  </si>
  <si>
    <t xml:space="preserve">passport </t>
  </si>
  <si>
    <t>election_card</t>
  </si>
  <si>
    <t>driving_license</t>
  </si>
  <si>
    <t>ration_card</t>
  </si>
  <si>
    <t>qualification</t>
  </si>
  <si>
    <t>no_formal_education</t>
  </si>
  <si>
    <t>primary</t>
  </si>
  <si>
    <t>high_school</t>
  </si>
  <si>
    <t>secondary_school</t>
  </si>
  <si>
    <t>under_graduate</t>
  </si>
  <si>
    <t>post_graduate</t>
  </si>
  <si>
    <t>doctorate</t>
  </si>
  <si>
    <t>other</t>
  </si>
  <si>
    <t>Other</t>
  </si>
  <si>
    <t>Doctorate</t>
  </si>
  <si>
    <t>Post Graduate</t>
  </si>
  <si>
    <t>Under Graduate</t>
  </si>
  <si>
    <t>Secondary School</t>
  </si>
  <si>
    <t>High School</t>
  </si>
  <si>
    <t>Primary School</t>
  </si>
  <si>
    <t>No Formal Education</t>
  </si>
  <si>
    <t>number_of_leaves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</si>
  <si>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</si>
  <si>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</si>
  <si>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</si>
  <si>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</si>
  <si>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</si>
  <si>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</si>
  <si>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</si>
  <si>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</si>
  <si>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</si>
  <si>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duty_code</t>
  </si>
  <si>
    <t>duty_date</t>
  </si>
  <si>
    <t>duty_description</t>
  </si>
  <si>
    <t>department</t>
  </si>
  <si>
    <t>leaves_per_month</t>
  </si>
  <si>
    <t>primary_duty_code</t>
  </si>
  <si>
    <t>salary_type_code</t>
  </si>
  <si>
    <t xml:space="preserve">salary </t>
  </si>
  <si>
    <t xml:space="preserve"> department_name </t>
  </si>
  <si>
    <t xml:space="preserve"> description</t>
  </si>
  <si>
    <t xml:space="preserve"> department_id</t>
  </si>
  <si>
    <t xml:space="preserve"> duty_code</t>
  </si>
  <si>
    <t xml:space="preserve"> duty_name</t>
  </si>
  <si>
    <t xml:space="preserve"> duty_description </t>
  </si>
  <si>
    <t xml:space="preserve"> salary_type</t>
  </si>
  <si>
    <t xml:space="preserve"> default_salary</t>
  </si>
  <si>
    <t xml:space="preserve"> default_department</t>
  </si>
  <si>
    <t xml:space="preserve"> </t>
  </si>
  <si>
    <t>D101</t>
  </si>
  <si>
    <t>Administration</t>
  </si>
  <si>
    <t>D102</t>
  </si>
  <si>
    <t>D103</t>
  </si>
  <si>
    <t>D104</t>
  </si>
  <si>
    <t>D105</t>
  </si>
  <si>
    <t>D106</t>
  </si>
  <si>
    <t>D107</t>
  </si>
  <si>
    <t>Production</t>
  </si>
  <si>
    <t>Sales</t>
  </si>
  <si>
    <t>Accounts</t>
  </si>
  <si>
    <t>Human Resource</t>
  </si>
  <si>
    <t>Maintenance</t>
  </si>
  <si>
    <t>sql</t>
  </si>
  <si>
    <t>Marketing</t>
  </si>
  <si>
    <t>duty_name</t>
  </si>
  <si>
    <t>salary_type</t>
  </si>
  <si>
    <t>default_salary</t>
  </si>
  <si>
    <t>default_department</t>
  </si>
  <si>
    <t>DT101</t>
  </si>
  <si>
    <t>DT102</t>
  </si>
  <si>
    <t>DT103</t>
  </si>
  <si>
    <t>DT104</t>
  </si>
  <si>
    <t>DT105</t>
  </si>
  <si>
    <t>Bobbin Winding</t>
  </si>
  <si>
    <t>Machine Operation</t>
  </si>
  <si>
    <t>Mending</t>
  </si>
  <si>
    <t>Supervision</t>
  </si>
  <si>
    <t>Monthly</t>
  </si>
  <si>
    <t>Weekly</t>
  </si>
  <si>
    <t>supervision</t>
  </si>
  <si>
    <t>machine_operation</t>
  </si>
  <si>
    <t>bobbin_winding</t>
  </si>
  <si>
    <t>mending</t>
  </si>
  <si>
    <t>manager</t>
  </si>
  <si>
    <t>Manager</t>
  </si>
  <si>
    <t>monthly</t>
  </si>
  <si>
    <t>weekly</t>
  </si>
  <si>
    <t>Daily</t>
  </si>
  <si>
    <t>daily</t>
  </si>
  <si>
    <t>salary</t>
  </si>
  <si>
    <t>MF0001</t>
  </si>
  <si>
    <t>MF0002</t>
  </si>
  <si>
    <t>MF0003</t>
  </si>
  <si>
    <t>MF0004</t>
  </si>
  <si>
    <t>MF0005</t>
  </si>
  <si>
    <t>MF0006</t>
  </si>
  <si>
    <t>MF0007</t>
  </si>
  <si>
    <t>Daniel</t>
  </si>
  <si>
    <t xml:space="preserve">John </t>
  </si>
  <si>
    <t>Samuel</t>
  </si>
  <si>
    <t>M</t>
  </si>
  <si>
    <t>9999-12-31</t>
  </si>
  <si>
    <t>2024-04-11</t>
  </si>
  <si>
    <t xml:space="preserve">Leonard </t>
  </si>
  <si>
    <t>Lee</t>
  </si>
  <si>
    <t xml:space="preserve">Prathima </t>
  </si>
  <si>
    <t>Venati</t>
  </si>
  <si>
    <t>F</t>
  </si>
  <si>
    <t xml:space="preserve">Varun </t>
  </si>
  <si>
    <t>Reddy</t>
  </si>
  <si>
    <t xml:space="preserve">Maheshwarai </t>
  </si>
  <si>
    <t>Vijayakumar</t>
  </si>
  <si>
    <t xml:space="preserve">Shruthi </t>
  </si>
  <si>
    <t>Gupta</t>
  </si>
  <si>
    <t xml:space="preserve">Richard </t>
  </si>
  <si>
    <t>John</t>
  </si>
  <si>
    <t>Bennet</t>
  </si>
  <si>
    <t>Agarwal</t>
  </si>
  <si>
    <t>Swaminathan</t>
  </si>
  <si>
    <t>Jerald</t>
  </si>
  <si>
    <t>Anand</t>
  </si>
  <si>
    <t>Venkat</t>
  </si>
  <si>
    <t>1995-05-19</t>
  </si>
  <si>
    <t>2000-07-01</t>
  </si>
  <si>
    <t>1990-01-30</t>
  </si>
  <si>
    <t>2001-05-19</t>
  </si>
  <si>
    <t>1992-02-11</t>
  </si>
  <si>
    <t>1999-09-22</t>
  </si>
  <si>
    <t>2002-08-14</t>
  </si>
  <si>
    <t>holiday_name</t>
  </si>
  <si>
    <t>holiday_date</t>
  </si>
  <si>
    <t>New Year</t>
  </si>
  <si>
    <t>Pongal</t>
  </si>
  <si>
    <t>Republic Day</t>
  </si>
  <si>
    <t>Good Friday</t>
  </si>
  <si>
    <t>May Day</t>
  </si>
  <si>
    <t>Indpendence Day</t>
  </si>
  <si>
    <t>Ayutha Pooja</t>
  </si>
  <si>
    <t>Deepavali</t>
  </si>
  <si>
    <t>Christmas</t>
  </si>
  <si>
    <t>Test1</t>
  </si>
  <si>
    <t>Test2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</si>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</sst>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1C05-9744-4444-BF2E-DED199EA908D}">
  <dimension ref="A1:C15"/>
  <sheetViews>
    <sheetView workbookViewId="0">
      <selection activeCell="B2" sqref="B2:B15"/>
    </sheetView>
  </sheetViews>
  <sheetFormatPr defaultColWidth="24.7109375" defaultRowHeight="15" x14ac:dyDescent="0.25"/>
  <cols>
    <col min="1" max="1" width="6.42578125" customWidth="1"/>
    <col min="3" max="3" width="42.28515625" bestFit="1" customWidth="1"/>
  </cols>
  <sheetData>
    <row r="1" spans="1:3" x14ac:dyDescent="0.25">
      <c r="A1" t="s">
        <v>5</v>
      </c>
      <c r="B1" t="s">
        <v>4</v>
      </c>
      <c r="C1" t="s">
        <v>21</v>
      </c>
    </row>
    <row r="2" spans="1:3" x14ac:dyDescent="0.25">
      <c r="A2">
        <v>1</v>
      </c>
      <c r="B2" t="s">
        <v>6</v>
      </c>
      <c r="C2" t="s">
        <v>0</v>
      </c>
    </row>
    <row r="3" spans="1:3" x14ac:dyDescent="0.25">
      <c r="A3">
        <v>2</v>
      </c>
      <c r="B3" t="s">
        <v>7</v>
      </c>
      <c r="C3" t="s">
        <v>1</v>
      </c>
    </row>
    <row r="4" spans="1:3" x14ac:dyDescent="0.25">
      <c r="A4">
        <v>3</v>
      </c>
      <c r="B4" t="s">
        <v>10</v>
      </c>
      <c r="C4" t="s">
        <v>11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12</v>
      </c>
      <c r="C6" t="s">
        <v>2</v>
      </c>
    </row>
    <row r="7" spans="1:3" x14ac:dyDescent="0.25">
      <c r="A7">
        <v>6</v>
      </c>
      <c r="B7" t="s">
        <v>13</v>
      </c>
      <c r="C7" t="s">
        <v>3</v>
      </c>
    </row>
    <row r="8" spans="1:3" x14ac:dyDescent="0.25">
      <c r="A8">
        <v>7</v>
      </c>
      <c r="B8" t="s">
        <v>67</v>
      </c>
      <c r="C8" t="s">
        <v>14</v>
      </c>
    </row>
    <row r="9" spans="1:3" x14ac:dyDescent="0.25">
      <c r="A9">
        <v>8</v>
      </c>
      <c r="B9" t="s">
        <v>65</v>
      </c>
    </row>
    <row r="10" spans="1:3" x14ac:dyDescent="0.25">
      <c r="A10">
        <v>9</v>
      </c>
      <c r="B10" t="s">
        <v>66</v>
      </c>
    </row>
    <row r="11" spans="1:3" x14ac:dyDescent="0.25">
      <c r="A11">
        <v>10</v>
      </c>
      <c r="B11" t="s">
        <v>122</v>
      </c>
    </row>
    <row r="12" spans="1:3" x14ac:dyDescent="0.25">
      <c r="A12">
        <v>11</v>
      </c>
      <c r="B12" t="s">
        <v>123</v>
      </c>
    </row>
    <row r="13" spans="1:3" x14ac:dyDescent="0.25">
      <c r="A13">
        <v>12</v>
      </c>
      <c r="B13" t="s">
        <v>124</v>
      </c>
    </row>
    <row r="14" spans="1:3" x14ac:dyDescent="0.25">
      <c r="A14">
        <v>13</v>
      </c>
      <c r="B14" t="s">
        <v>125</v>
      </c>
    </row>
    <row r="15" spans="1:3" x14ac:dyDescent="0.25">
      <c r="A15">
        <v>14</v>
      </c>
      <c r="B15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F41D-0338-46CC-9152-72F8B2BC1901}">
  <dimension ref="A1:C6"/>
  <sheetViews>
    <sheetView workbookViewId="0">
      <selection activeCell="E10" sqref="E10"/>
    </sheetView>
  </sheetViews>
  <sheetFormatPr defaultRowHeight="15" x14ac:dyDescent="0.25"/>
  <cols>
    <col min="2" max="2" width="16.85546875" customWidth="1"/>
    <col min="3" max="3" width="11" bestFit="1" customWidth="1"/>
  </cols>
  <sheetData>
    <row r="1" spans="1:3" x14ac:dyDescent="0.25">
      <c r="A1" t="s">
        <v>5</v>
      </c>
      <c r="B1" t="s">
        <v>4</v>
      </c>
      <c r="C1" t="s">
        <v>21</v>
      </c>
    </row>
    <row r="2" spans="1:3" x14ac:dyDescent="0.25">
      <c r="B2" t="s">
        <v>17</v>
      </c>
    </row>
    <row r="3" spans="1:3" x14ac:dyDescent="0.25">
      <c r="B3" t="s">
        <v>22</v>
      </c>
    </row>
    <row r="4" spans="1:3" x14ac:dyDescent="0.25">
      <c r="B4" t="s">
        <v>23</v>
      </c>
    </row>
    <row r="5" spans="1:3" x14ac:dyDescent="0.25">
      <c r="B5" t="s">
        <v>19</v>
      </c>
    </row>
    <row r="6" spans="1:3" x14ac:dyDescent="0.25">
      <c r="B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EFF8-1E2E-4851-95E5-F88DDB236432}">
  <dimension ref="A1:C7"/>
  <sheetViews>
    <sheetView workbookViewId="0">
      <selection activeCell="B3" sqref="B3"/>
    </sheetView>
  </sheetViews>
  <sheetFormatPr defaultRowHeight="15" x14ac:dyDescent="0.25"/>
  <cols>
    <col min="1" max="1" width="11.7109375" customWidth="1"/>
    <col min="2" max="2" width="15.42578125" bestFit="1" customWidth="1"/>
  </cols>
  <sheetData>
    <row r="1" spans="1:3" x14ac:dyDescent="0.25">
      <c r="A1" t="s">
        <v>5</v>
      </c>
      <c r="B1" t="s">
        <v>4</v>
      </c>
      <c r="C1" t="s">
        <v>21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18</v>
      </c>
    </row>
    <row r="4" spans="1:3" x14ac:dyDescent="0.25">
      <c r="A4">
        <v>3</v>
      </c>
      <c r="B4" t="s">
        <v>79</v>
      </c>
    </row>
    <row r="5" spans="1:3" x14ac:dyDescent="0.25">
      <c r="A5">
        <v>4</v>
      </c>
      <c r="B5" t="s">
        <v>19</v>
      </c>
    </row>
    <row r="6" spans="1:3" x14ac:dyDescent="0.25">
      <c r="A6">
        <v>5</v>
      </c>
      <c r="B6" t="s">
        <v>32</v>
      </c>
    </row>
    <row r="7" spans="1:3" x14ac:dyDescent="0.25">
      <c r="A7">
        <v>6</v>
      </c>
      <c r="B7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DA09-DE7D-450A-9709-3F4726C4462F}">
  <dimension ref="A1:C6"/>
  <sheetViews>
    <sheetView workbookViewId="0">
      <selection activeCell="B13" sqref="B13:B18"/>
    </sheetView>
  </sheetViews>
  <sheetFormatPr defaultRowHeight="15" x14ac:dyDescent="0.25"/>
  <cols>
    <col min="2" max="2" width="15.28515625" bestFit="1" customWidth="1"/>
    <col min="3" max="3" width="11" bestFit="1" customWidth="1"/>
  </cols>
  <sheetData>
    <row r="1" spans="1:3" x14ac:dyDescent="0.25">
      <c r="A1" t="s">
        <v>5</v>
      </c>
      <c r="B1" t="s">
        <v>4</v>
      </c>
      <c r="C1" t="s">
        <v>21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31</v>
      </c>
    </row>
    <row r="4" spans="1:3" x14ac:dyDescent="0.25">
      <c r="A4">
        <v>3</v>
      </c>
      <c r="B4" t="s">
        <v>80</v>
      </c>
    </row>
    <row r="5" spans="1:3" x14ac:dyDescent="0.25">
      <c r="A5">
        <v>5</v>
      </c>
      <c r="B5" t="s">
        <v>19</v>
      </c>
    </row>
    <row r="6" spans="1:3" x14ac:dyDescent="0.25">
      <c r="A6">
        <v>6</v>
      </c>
      <c r="B6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EB6E-F4F6-413C-9CCC-8F9D19A0E155}">
  <dimension ref="A1:C4"/>
  <sheetViews>
    <sheetView workbookViewId="0">
      <selection activeCell="C2" sqref="C2"/>
    </sheetView>
  </sheetViews>
  <sheetFormatPr defaultRowHeight="15" x14ac:dyDescent="0.25"/>
  <cols>
    <col min="2" max="2" width="17.28515625" bestFit="1" customWidth="1"/>
  </cols>
  <sheetData>
    <row r="1" spans="1:3" x14ac:dyDescent="0.25">
      <c r="A1" t="s">
        <v>5</v>
      </c>
      <c r="B1" t="s">
        <v>4</v>
      </c>
      <c r="C1" t="s">
        <v>21</v>
      </c>
    </row>
    <row r="2" spans="1:3" x14ac:dyDescent="0.25">
      <c r="B2" t="s">
        <v>129</v>
      </c>
    </row>
    <row r="3" spans="1:3" x14ac:dyDescent="0.25">
      <c r="B3" t="s">
        <v>127</v>
      </c>
    </row>
    <row r="4" spans="1:3" x14ac:dyDescent="0.25">
      <c r="B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DC8E-B3E5-4DDB-93FC-2B5EC8F686A1}">
  <dimension ref="A1:B8"/>
  <sheetViews>
    <sheetView workbookViewId="0">
      <selection activeCell="B2" sqref="B2:B7"/>
    </sheetView>
  </sheetViews>
  <sheetFormatPr defaultRowHeight="15" x14ac:dyDescent="0.25"/>
  <cols>
    <col min="2" max="2" width="18.8554687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 t="s">
        <v>130</v>
      </c>
    </row>
    <row r="3" spans="1:2" x14ac:dyDescent="0.25">
      <c r="A3">
        <v>2</v>
      </c>
      <c r="B3" t="s">
        <v>131</v>
      </c>
    </row>
    <row r="4" spans="1:2" x14ac:dyDescent="0.25">
      <c r="B4" t="s">
        <v>132</v>
      </c>
    </row>
    <row r="5" spans="1:2" x14ac:dyDescent="0.25">
      <c r="B5" t="s">
        <v>133</v>
      </c>
    </row>
    <row r="6" spans="1:2" x14ac:dyDescent="0.25">
      <c r="B6" t="s">
        <v>134</v>
      </c>
    </row>
    <row r="7" spans="1:2" x14ac:dyDescent="0.25">
      <c r="B7" t="s">
        <v>135</v>
      </c>
    </row>
    <row r="8" spans="1:2" x14ac:dyDescent="0.25">
      <c r="B8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3810-5D9B-45D3-B5FD-C42B5A921CF7}">
  <dimension ref="A1:B4"/>
  <sheetViews>
    <sheetView workbookViewId="0">
      <selection activeCell="J25" sqref="J25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119</v>
      </c>
    </row>
    <row r="4" spans="1:2" x14ac:dyDescent="0.25">
      <c r="A4">
        <v>3</v>
      </c>
      <c r="B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0E97-D284-49DE-A5E7-F4E54CF6EAE5}">
  <dimension ref="A1:B5"/>
  <sheetViews>
    <sheetView workbookViewId="0">
      <selection activeCell="B6" sqref="B6"/>
    </sheetView>
  </sheetViews>
  <sheetFormatPr defaultRowHeight="15" x14ac:dyDescent="0.25"/>
  <cols>
    <col min="2" max="2" width="17.285156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B2" t="s">
        <v>17</v>
      </c>
    </row>
    <row r="3" spans="1:2" x14ac:dyDescent="0.25">
      <c r="B3" t="s">
        <v>119</v>
      </c>
    </row>
    <row r="4" spans="1:2" x14ac:dyDescent="0.25">
      <c r="B4" t="s">
        <v>120</v>
      </c>
    </row>
    <row r="5" spans="1:2" x14ac:dyDescent="0.25">
      <c r="B5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7878-9019-4674-BED6-E8DE8396E12C}">
  <dimension ref="A1"/>
  <sheetViews>
    <sheetView workbookViewId="0">
      <selection activeCell="O28" sqref="O28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7F0D-EB63-448C-9CEB-8C7A21091384}">
  <dimension ref="A1:H54"/>
  <sheetViews>
    <sheetView topLeftCell="A34" workbookViewId="0">
      <selection activeCell="G61" sqref="G61"/>
    </sheetView>
  </sheetViews>
  <sheetFormatPr defaultRowHeight="15" x14ac:dyDescent="0.25"/>
  <cols>
    <col min="2" max="2" width="21.7109375" customWidth="1"/>
    <col min="3" max="3" width="15.42578125" bestFit="1" customWidth="1"/>
    <col min="4" max="4" width="19.85546875" bestFit="1" customWidth="1"/>
    <col min="8" max="8" width="147.28515625" bestFit="1" customWidth="1"/>
  </cols>
  <sheetData>
    <row r="1" spans="1:8" x14ac:dyDescent="0.25">
      <c r="A1" t="s">
        <v>5</v>
      </c>
      <c r="B1" t="s">
        <v>4</v>
      </c>
      <c r="C1" t="s">
        <v>21</v>
      </c>
    </row>
    <row r="2" spans="1:8" x14ac:dyDescent="0.25">
      <c r="A2">
        <v>1</v>
      </c>
      <c r="B2" t="s">
        <v>53</v>
      </c>
    </row>
    <row r="3" spans="1:8" x14ac:dyDescent="0.25">
      <c r="A3">
        <v>2</v>
      </c>
      <c r="B3" t="s">
        <v>24</v>
      </c>
    </row>
    <row r="4" spans="1:8" x14ac:dyDescent="0.25">
      <c r="A4">
        <v>3</v>
      </c>
      <c r="B4" t="s">
        <v>21</v>
      </c>
    </row>
    <row r="7" spans="1:8" x14ac:dyDescent="0.25">
      <c r="B7" t="s">
        <v>70</v>
      </c>
    </row>
    <row r="8" spans="1:8" x14ac:dyDescent="0.25">
      <c r="A8" t="s">
        <v>5</v>
      </c>
      <c r="B8" t="s">
        <v>53</v>
      </c>
      <c r="C8" t="s">
        <v>24</v>
      </c>
      <c r="D8" t="s">
        <v>33</v>
      </c>
      <c r="H8" t="s">
        <v>71</v>
      </c>
    </row>
    <row r="9" spans="1:8" x14ac:dyDescent="0.25">
      <c r="A9">
        <v>1</v>
      </c>
      <c r="B9" t="s">
        <v>15</v>
      </c>
      <c r="C9" t="s">
        <v>16</v>
      </c>
      <c r="D9" t="s">
        <v>41</v>
      </c>
      <c r="H9" t="str">
        <f>"conn.execute("&amp;CHAR(34)&amp;"INSERT INTO mnemonic_data (id,mnemonic_id_group,mnemonic_id,description) \
       VALUES ("&amp;A9&amp;", '"&amp;B9&amp;"', '"&amp;C9&amp;"', '"&amp;D9&amp;"');"");"</f>
        <v>conn.execute("INSERT INTO mnemonic_data (id,mnemonic_id_group,mnemonic_id,description) \
       VALUES (1, 'address_id', 'door_number', 'Door Number');");</v>
      </c>
    </row>
    <row r="10" spans="1:8" x14ac:dyDescent="0.25">
      <c r="A10">
        <v>2</v>
      </c>
      <c r="B10" t="s">
        <v>15</v>
      </c>
      <c r="C10" t="s">
        <v>25</v>
      </c>
      <c r="D10" t="s">
        <v>46</v>
      </c>
      <c r="H10" t="str">
        <f t="shared" ref="H10:H51" si="0">"conn.execute(""INSERT INTO mnemonic_data (id,mnemonic_id_group,mnemonic_id,description) \
       VALUES ("&amp;A10&amp;", '"&amp;B10&amp;"', '"&amp;C10&amp;"', '"&amp;D10&amp;"');"");"</f>
        <v>conn.execute("INSERT INTO mnemonic_data (id,mnemonic_id_group,mnemonic_id,description) \
       VALUES (2, 'address_id', 'street_name1', 'Street Name 1');");</v>
      </c>
    </row>
    <row r="11" spans="1:8" x14ac:dyDescent="0.25">
      <c r="A11">
        <v>3</v>
      </c>
      <c r="B11" t="s">
        <v>15</v>
      </c>
      <c r="C11" t="s">
        <v>26</v>
      </c>
      <c r="D11" t="s">
        <v>47</v>
      </c>
      <c r="H11" t="str">
        <f t="shared" si="0"/>
        <v>conn.execute("INSERT INTO mnemonic_data (id,mnemonic_id_group,mnemonic_id,description) \
       VALUES (3, 'address_id', 'street_name2', 'Street Name 2');");</v>
      </c>
    </row>
    <row r="12" spans="1:8" x14ac:dyDescent="0.25">
      <c r="A12">
        <v>4</v>
      </c>
      <c r="B12" t="s">
        <v>15</v>
      </c>
      <c r="C12" t="s">
        <v>68</v>
      </c>
      <c r="D12" t="s">
        <v>69</v>
      </c>
      <c r="H12" t="str">
        <f t="shared" si="0"/>
        <v>conn.execute("INSERT INTO mnemonic_data (id,mnemonic_id_group,mnemonic_id,description) \
       VALUES (4, 'address_id', 'city', 'City');");</v>
      </c>
    </row>
    <row r="13" spans="1:8" x14ac:dyDescent="0.25">
      <c r="A13">
        <v>5</v>
      </c>
      <c r="B13" t="s">
        <v>15</v>
      </c>
      <c r="C13" t="s">
        <v>27</v>
      </c>
      <c r="D13" t="s">
        <v>48</v>
      </c>
      <c r="H13" t="str">
        <f t="shared" si="0"/>
        <v>conn.execute("INSERT INTO mnemonic_data (id,mnemonic_id_group,mnemonic_id,description) \
       VALUES (5, 'address_id', 'district', 'District');");</v>
      </c>
    </row>
    <row r="14" spans="1:8" x14ac:dyDescent="0.25">
      <c r="A14">
        <v>6</v>
      </c>
      <c r="B14" t="s">
        <v>15</v>
      </c>
      <c r="C14" t="s">
        <v>28</v>
      </c>
      <c r="D14" t="s">
        <v>49</v>
      </c>
      <c r="H14" t="str">
        <f t="shared" si="0"/>
        <v>conn.execute("INSERT INTO mnemonic_data (id,mnemonic_id_group,mnemonic_id,description) \
       VALUES (6, 'address_id', 'state', 'State');");</v>
      </c>
    </row>
    <row r="15" spans="1:8" x14ac:dyDescent="0.25">
      <c r="A15">
        <v>7</v>
      </c>
      <c r="B15" t="s">
        <v>15</v>
      </c>
      <c r="C15" t="s">
        <v>29</v>
      </c>
      <c r="D15" t="s">
        <v>50</v>
      </c>
      <c r="H15" t="str">
        <f t="shared" si="0"/>
        <v>conn.execute("INSERT INTO mnemonic_data (id,mnemonic_id_group,mnemonic_id,description) \
       VALUES (7, 'address_id', 'country', 'Country');");</v>
      </c>
    </row>
    <row r="16" spans="1:8" x14ac:dyDescent="0.25">
      <c r="A16">
        <v>8</v>
      </c>
      <c r="B16" t="s">
        <v>15</v>
      </c>
      <c r="C16" t="s">
        <v>30</v>
      </c>
      <c r="D16" t="s">
        <v>51</v>
      </c>
      <c r="H16" t="str">
        <f t="shared" si="0"/>
        <v>conn.execute("INSERT INTO mnemonic_data (id,mnemonic_id_group,mnemonic_id,description) \
       VALUES (8, 'address_id', 'pin', 'Pin');");</v>
      </c>
    </row>
    <row r="17" spans="1:8" x14ac:dyDescent="0.25">
      <c r="A17">
        <v>9</v>
      </c>
      <c r="B17" t="s">
        <v>35</v>
      </c>
      <c r="C17" t="s">
        <v>36</v>
      </c>
      <c r="D17" t="s">
        <v>42</v>
      </c>
      <c r="H17" t="str">
        <f t="shared" si="0"/>
        <v>conn.execute("INSERT INTO mnemonic_data (id,mnemonic_id_group,mnemonic_id,description) \
       VALUES (9, 'duty_shift_id', 'morning_shift', 'Morning Shift');");</v>
      </c>
    </row>
    <row r="18" spans="1:8" x14ac:dyDescent="0.25">
      <c r="A18">
        <v>10</v>
      </c>
      <c r="B18" t="s">
        <v>35</v>
      </c>
      <c r="C18" t="s">
        <v>37</v>
      </c>
      <c r="D18" t="s">
        <v>43</v>
      </c>
      <c r="H18" t="str">
        <f t="shared" si="0"/>
        <v>conn.execute("INSERT INTO mnemonic_data (id,mnemonic_id_group,mnemonic_id,description) \
       VALUES (10, 'duty_shift_id', 'evening_shift', 'Evening Shift');");</v>
      </c>
    </row>
    <row r="19" spans="1:8" x14ac:dyDescent="0.25">
      <c r="A19">
        <v>11</v>
      </c>
      <c r="B19" t="s">
        <v>35</v>
      </c>
      <c r="C19" t="s">
        <v>38</v>
      </c>
      <c r="D19" t="s">
        <v>44</v>
      </c>
      <c r="H19" t="str">
        <f t="shared" si="0"/>
        <v>conn.execute("INSERT INTO mnemonic_data (id,mnemonic_id_group,mnemonic_id,description) \
       VALUES (11, 'duty_shift_id', 'night_shift', 'Night Shift');");</v>
      </c>
    </row>
    <row r="20" spans="1:8" x14ac:dyDescent="0.25">
      <c r="A20">
        <v>12</v>
      </c>
      <c r="B20" t="s">
        <v>35</v>
      </c>
      <c r="C20" t="s">
        <v>39</v>
      </c>
      <c r="D20" t="s">
        <v>45</v>
      </c>
      <c r="H20" t="str">
        <f t="shared" si="0"/>
        <v>conn.execute("INSERT INTO mnemonic_data (id,mnemonic_id_group,mnemonic_id,description) \
       VALUES (12, 'duty_shift_id', 'normal_shift', 'Normal Shift');");</v>
      </c>
    </row>
    <row r="21" spans="1:8" x14ac:dyDescent="0.25">
      <c r="A21">
        <v>13</v>
      </c>
      <c r="B21" t="s">
        <v>35</v>
      </c>
      <c r="C21" t="s">
        <v>40</v>
      </c>
      <c r="D21" t="s">
        <v>52</v>
      </c>
      <c r="H21" t="str">
        <f t="shared" si="0"/>
        <v>conn.execute("INSERT INTO mnemonic_data (id,mnemonic_id_group,mnemonic_id,description) \
       VALUES (13, 'duty_shift_id', 'adhoc', 'AD-Hoc');");</v>
      </c>
    </row>
    <row r="22" spans="1:8" x14ac:dyDescent="0.25">
      <c r="A22">
        <v>14</v>
      </c>
      <c r="B22" t="s">
        <v>54</v>
      </c>
      <c r="C22" t="s">
        <v>55</v>
      </c>
      <c r="D22" t="s">
        <v>60</v>
      </c>
      <c r="H22" t="str">
        <f t="shared" si="0"/>
        <v>conn.execute("INSERT INTO mnemonic_data (id,mnemonic_id_group,mnemonic_id,description) \
       VALUES (14, 'duty_shift_timing', 'morning_time', '6 am to 2 pm ');");</v>
      </c>
    </row>
    <row r="23" spans="1:8" x14ac:dyDescent="0.25">
      <c r="A23">
        <v>15</v>
      </c>
      <c r="B23" t="s">
        <v>54</v>
      </c>
      <c r="C23" t="s">
        <v>56</v>
      </c>
      <c r="D23" t="s">
        <v>61</v>
      </c>
      <c r="H23" t="str">
        <f t="shared" si="0"/>
        <v>conn.execute("INSERT INTO mnemonic_data (id,mnemonic_id_group,mnemonic_id,description) \
       VALUES (15, 'duty_shift_timing', 'evening_time', '2 pm to 8 pm ');");</v>
      </c>
    </row>
    <row r="24" spans="1:8" x14ac:dyDescent="0.25">
      <c r="A24">
        <v>16</v>
      </c>
      <c r="B24" t="s">
        <v>54</v>
      </c>
      <c r="C24" t="s">
        <v>57</v>
      </c>
      <c r="D24" t="s">
        <v>62</v>
      </c>
      <c r="H24" t="str">
        <f t="shared" si="0"/>
        <v>conn.execute("INSERT INTO mnemonic_data (id,mnemonic_id_group,mnemonic_id,description) \
       VALUES (16, 'duty_shift_timing', 'night_time', '8 pm to 6 am');");</v>
      </c>
    </row>
    <row r="25" spans="1:8" x14ac:dyDescent="0.25">
      <c r="A25">
        <v>17</v>
      </c>
      <c r="B25" t="s">
        <v>54</v>
      </c>
      <c r="C25" t="s">
        <v>58</v>
      </c>
      <c r="D25" t="s">
        <v>63</v>
      </c>
      <c r="H25" t="str">
        <f t="shared" si="0"/>
        <v>conn.execute("INSERT INTO mnemonic_data (id,mnemonic_id_group,mnemonic_id,description) \
       VALUES (17, 'duty_shift_timing', 'normal_time', '8 am to 6 pm ');");</v>
      </c>
    </row>
    <row r="26" spans="1:8" x14ac:dyDescent="0.25">
      <c r="A26">
        <v>18</v>
      </c>
      <c r="B26" t="s">
        <v>54</v>
      </c>
      <c r="C26" t="s">
        <v>59</v>
      </c>
      <c r="D26" t="s">
        <v>64</v>
      </c>
      <c r="H26" t="str">
        <f t="shared" si="0"/>
        <v>conn.execute("INSERT INTO mnemonic_data (id,mnemonic_id_group,mnemonic_id,description) \
       VALUES (18, 'duty_shift_timing', 'adhoc_time', 'any time ');");</v>
      </c>
    </row>
    <row r="27" spans="1:8" x14ac:dyDescent="0.25">
      <c r="A27">
        <v>19</v>
      </c>
      <c r="B27" t="s">
        <v>72</v>
      </c>
      <c r="C27" t="s">
        <v>73</v>
      </c>
      <c r="D27" t="s">
        <v>76</v>
      </c>
      <c r="H27" t="str">
        <f t="shared" si="0"/>
        <v>conn.execute("INSERT INTO mnemonic_data (id,mnemonic_id_group,mnemonic_id,description) \
       VALUES (19, 'contact_id', 'mobile_number', 'Mobile Number');");</v>
      </c>
    </row>
    <row r="28" spans="1:8" x14ac:dyDescent="0.25">
      <c r="A28">
        <v>20</v>
      </c>
      <c r="B28" t="s">
        <v>72</v>
      </c>
      <c r="C28" t="s">
        <v>74</v>
      </c>
      <c r="D28" t="s">
        <v>75</v>
      </c>
      <c r="H28" t="str">
        <f t="shared" si="0"/>
        <v>conn.execute("INSERT INTO mnemonic_data (id,mnemonic_id_group,mnemonic_id,description) \
       VALUES (20, 'contact_id', 'phone_number', 'Phone Number');");</v>
      </c>
    </row>
    <row r="29" spans="1:8" x14ac:dyDescent="0.25">
      <c r="A29">
        <v>21</v>
      </c>
      <c r="B29" t="s">
        <v>72</v>
      </c>
      <c r="C29" t="s">
        <v>77</v>
      </c>
      <c r="D29" t="s">
        <v>78</v>
      </c>
      <c r="H29" t="str">
        <f t="shared" si="0"/>
        <v>conn.execute("INSERT INTO mnemonic_data (id,mnemonic_id_group,mnemonic_id,description) \
       VALUES (21, 'contact_id', 'email_id', 'Email ID');");</v>
      </c>
    </row>
    <row r="30" spans="1:8" x14ac:dyDescent="0.25">
      <c r="A30">
        <v>22</v>
      </c>
      <c r="B30" t="s">
        <v>86</v>
      </c>
      <c r="C30" t="s">
        <v>87</v>
      </c>
      <c r="D30" t="s">
        <v>81</v>
      </c>
      <c r="H30" t="str">
        <f t="shared" si="0"/>
        <v>conn.execute("INSERT INTO mnemonic_data (id,mnemonic_id_group,mnemonic_id,description) \
       VALUES (22, 'identity_proof', 'aadhaar', 'Aadhaar');");</v>
      </c>
    </row>
    <row r="31" spans="1:8" x14ac:dyDescent="0.25">
      <c r="A31">
        <v>23</v>
      </c>
      <c r="B31" t="s">
        <v>86</v>
      </c>
      <c r="C31" t="s">
        <v>88</v>
      </c>
      <c r="D31" t="s">
        <v>82</v>
      </c>
      <c r="H31" t="str">
        <f t="shared" si="0"/>
        <v>conn.execute("INSERT INTO mnemonic_data (id,mnemonic_id_group,mnemonic_id,description) \
       VALUES (23, 'identity_proof', 'passport ', 'Passport ');");</v>
      </c>
    </row>
    <row r="32" spans="1:8" x14ac:dyDescent="0.25">
      <c r="A32">
        <v>24</v>
      </c>
      <c r="B32" t="s">
        <v>86</v>
      </c>
      <c r="C32" t="s">
        <v>89</v>
      </c>
      <c r="D32" t="s">
        <v>83</v>
      </c>
      <c r="H32" t="str">
        <f t="shared" si="0"/>
        <v>conn.execute("INSERT INTO mnemonic_data (id,mnemonic_id_group,mnemonic_id,description) \
       VALUES (24, 'identity_proof', 'election_card', 'Election Card');");</v>
      </c>
    </row>
    <row r="33" spans="1:8" x14ac:dyDescent="0.25">
      <c r="A33">
        <v>25</v>
      </c>
      <c r="B33" t="s">
        <v>86</v>
      </c>
      <c r="C33" t="s">
        <v>90</v>
      </c>
      <c r="D33" t="s">
        <v>84</v>
      </c>
      <c r="H33" t="str">
        <f t="shared" si="0"/>
        <v>conn.execute("INSERT INTO mnemonic_data (id,mnemonic_id_group,mnemonic_id,description) \
       VALUES (25, 'identity_proof', 'driving_license', 'Driving License');");</v>
      </c>
    </row>
    <row r="34" spans="1:8" x14ac:dyDescent="0.25">
      <c r="A34">
        <v>26</v>
      </c>
      <c r="B34" t="s">
        <v>86</v>
      </c>
      <c r="C34" t="s">
        <v>91</v>
      </c>
      <c r="D34" t="s">
        <v>85</v>
      </c>
      <c r="H34" t="str">
        <f t="shared" si="0"/>
        <v>conn.execute("INSERT INTO mnemonic_data (id,mnemonic_id_group,mnemonic_id,description) \
       VALUES (26, 'identity_proof', 'ration_card', 'Ration Card');");</v>
      </c>
    </row>
    <row r="35" spans="1:8" x14ac:dyDescent="0.25">
      <c r="A35">
        <v>27</v>
      </c>
      <c r="B35" t="s">
        <v>92</v>
      </c>
      <c r="C35" t="s">
        <v>93</v>
      </c>
      <c r="D35" t="s">
        <v>108</v>
      </c>
      <c r="H35" t="str">
        <f t="shared" si="0"/>
        <v>conn.execute("INSERT INTO mnemonic_data (id,mnemonic_id_group,mnemonic_id,description) \
       VALUES (27, 'qualification', 'no_formal_education', 'No Formal Education');");</v>
      </c>
    </row>
    <row r="36" spans="1:8" x14ac:dyDescent="0.25">
      <c r="A36">
        <v>28</v>
      </c>
      <c r="B36" t="s">
        <v>92</v>
      </c>
      <c r="C36" t="s">
        <v>94</v>
      </c>
      <c r="D36" t="s">
        <v>107</v>
      </c>
      <c r="H36" t="str">
        <f t="shared" si="0"/>
        <v>conn.execute("INSERT INTO mnemonic_data (id,mnemonic_id_group,mnemonic_id,description) \
       VALUES (28, 'qualification', 'primary', 'Primary School');");</v>
      </c>
    </row>
    <row r="37" spans="1:8" x14ac:dyDescent="0.25">
      <c r="A37">
        <v>29</v>
      </c>
      <c r="B37" t="s">
        <v>92</v>
      </c>
      <c r="C37" t="s">
        <v>95</v>
      </c>
      <c r="D37" t="s">
        <v>106</v>
      </c>
      <c r="H37" t="str">
        <f t="shared" si="0"/>
        <v>conn.execute("INSERT INTO mnemonic_data (id,mnemonic_id_group,mnemonic_id,description) \
       VALUES (29, 'qualification', 'high_school', 'High School');");</v>
      </c>
    </row>
    <row r="38" spans="1:8" x14ac:dyDescent="0.25">
      <c r="A38">
        <v>30</v>
      </c>
      <c r="B38" t="s">
        <v>92</v>
      </c>
      <c r="C38" t="s">
        <v>96</v>
      </c>
      <c r="D38" t="s">
        <v>105</v>
      </c>
      <c r="H38" t="str">
        <f t="shared" si="0"/>
        <v>conn.execute("INSERT INTO mnemonic_data (id,mnemonic_id_group,mnemonic_id,description) \
       VALUES (30, 'qualification', 'secondary_school', 'Secondary School');");</v>
      </c>
    </row>
    <row r="39" spans="1:8" x14ac:dyDescent="0.25">
      <c r="A39">
        <v>31</v>
      </c>
      <c r="B39" t="s">
        <v>92</v>
      </c>
      <c r="C39" t="s">
        <v>97</v>
      </c>
      <c r="D39" t="s">
        <v>104</v>
      </c>
      <c r="H39" t="str">
        <f t="shared" si="0"/>
        <v>conn.execute("INSERT INTO mnemonic_data (id,mnemonic_id_group,mnemonic_id,description) \
       VALUES (31, 'qualification', 'under_graduate', 'Under Graduate');");</v>
      </c>
    </row>
    <row r="40" spans="1:8" x14ac:dyDescent="0.25">
      <c r="A40">
        <v>32</v>
      </c>
      <c r="B40" t="s">
        <v>92</v>
      </c>
      <c r="C40" t="s">
        <v>98</v>
      </c>
      <c r="D40" t="s">
        <v>103</v>
      </c>
      <c r="H40" t="str">
        <f t="shared" si="0"/>
        <v>conn.execute("INSERT INTO mnemonic_data (id,mnemonic_id_group,mnemonic_id,description) \
       VALUES (32, 'qualification', 'post_graduate', 'Post Graduate');");</v>
      </c>
    </row>
    <row r="41" spans="1:8" x14ac:dyDescent="0.25">
      <c r="A41">
        <v>33</v>
      </c>
      <c r="B41" t="s">
        <v>92</v>
      </c>
      <c r="C41" t="s">
        <v>99</v>
      </c>
      <c r="D41" t="s">
        <v>102</v>
      </c>
      <c r="H41" t="str">
        <f t="shared" si="0"/>
        <v>conn.execute("INSERT INTO mnemonic_data (id,mnemonic_id_group,mnemonic_id,description) \
       VALUES (33, 'qualification', 'doctorate', 'Doctorate');");</v>
      </c>
    </row>
    <row r="42" spans="1:8" x14ac:dyDescent="0.25">
      <c r="A42">
        <v>34</v>
      </c>
      <c r="B42" t="s">
        <v>92</v>
      </c>
      <c r="C42" t="s">
        <v>100</v>
      </c>
      <c r="D42" t="s">
        <v>101</v>
      </c>
      <c r="H42" t="str">
        <f t="shared" si="0"/>
        <v>conn.execute("INSERT INTO mnemonic_data (id,mnemonic_id_group,mnemonic_id,description) \
       VALUES (34, 'qualification', 'other', 'Other');");</v>
      </c>
    </row>
    <row r="43" spans="1:8" x14ac:dyDescent="0.25">
      <c r="A43">
        <v>35</v>
      </c>
      <c r="B43" t="s">
        <v>109</v>
      </c>
      <c r="C43" t="s">
        <v>110</v>
      </c>
      <c r="D43">
        <v>0</v>
      </c>
      <c r="H43" t="str">
        <f t="shared" si="0"/>
        <v>conn.execute("INSERT INTO mnemonic_data (id,mnemonic_id_group,mnemonic_id,description) \
       VALUES (35, 'number_of_leaves', 'zero', '0');");</v>
      </c>
    </row>
    <row r="44" spans="1:8" x14ac:dyDescent="0.25">
      <c r="A44">
        <v>36</v>
      </c>
      <c r="B44" t="s">
        <v>109</v>
      </c>
      <c r="C44" t="s">
        <v>111</v>
      </c>
      <c r="D44">
        <v>1</v>
      </c>
      <c r="H44" t="str">
        <f t="shared" si="0"/>
        <v>conn.execute("INSERT INTO mnemonic_data (id,mnemonic_id_group,mnemonic_id,description) \
       VALUES (36, 'number_of_leaves', 'one', '1');");</v>
      </c>
    </row>
    <row r="45" spans="1:8" x14ac:dyDescent="0.25">
      <c r="A45">
        <v>37</v>
      </c>
      <c r="B45" t="s">
        <v>109</v>
      </c>
      <c r="C45" t="s">
        <v>112</v>
      </c>
      <c r="D45">
        <v>2</v>
      </c>
      <c r="H45" t="str">
        <f t="shared" si="0"/>
        <v>conn.execute("INSERT INTO mnemonic_data (id,mnemonic_id_group,mnemonic_id,description) \
       VALUES (37, 'number_of_leaves', 'two', '2');");</v>
      </c>
    </row>
    <row r="46" spans="1:8" x14ac:dyDescent="0.25">
      <c r="A46">
        <v>38</v>
      </c>
      <c r="B46" t="s">
        <v>109</v>
      </c>
      <c r="C46" t="s">
        <v>113</v>
      </c>
      <c r="D46">
        <v>3</v>
      </c>
      <c r="H46" t="str">
        <f t="shared" si="0"/>
        <v>conn.execute("INSERT INTO mnemonic_data (id,mnemonic_id_group,mnemonic_id,description) \
       VALUES (38, 'number_of_leaves', 'three', '3');");</v>
      </c>
    </row>
    <row r="47" spans="1:8" x14ac:dyDescent="0.25">
      <c r="A47">
        <v>39</v>
      </c>
      <c r="B47" t="s">
        <v>109</v>
      </c>
      <c r="C47" t="s">
        <v>114</v>
      </c>
      <c r="D47">
        <v>4</v>
      </c>
      <c r="H47" t="str">
        <f t="shared" si="0"/>
        <v>conn.execute("INSERT INTO mnemonic_data (id,mnemonic_id_group,mnemonic_id,description) \
       VALUES (39, 'number_of_leaves', 'four', '4');");</v>
      </c>
    </row>
    <row r="48" spans="1:8" x14ac:dyDescent="0.25">
      <c r="A48">
        <v>40</v>
      </c>
      <c r="B48" t="s">
        <v>109</v>
      </c>
      <c r="C48" t="s">
        <v>115</v>
      </c>
      <c r="D48">
        <v>5</v>
      </c>
      <c r="H48" t="str">
        <f t="shared" si="0"/>
        <v>conn.execute("INSERT INTO mnemonic_data (id,mnemonic_id_group,mnemonic_id,description) \
       VALUES (40, 'number_of_leaves', 'five', '5');");</v>
      </c>
    </row>
    <row r="49" spans="1:8" x14ac:dyDescent="0.25">
      <c r="A49">
        <v>41</v>
      </c>
      <c r="B49" t="s">
        <v>109</v>
      </c>
      <c r="C49" t="s">
        <v>116</v>
      </c>
      <c r="D49">
        <v>6</v>
      </c>
      <c r="H49" t="str">
        <f t="shared" si="0"/>
        <v>conn.execute("INSERT INTO mnemonic_data (id,mnemonic_id_group,mnemonic_id,description) \
       VALUES (41, 'number_of_leaves', 'six', '6');");</v>
      </c>
    </row>
    <row r="50" spans="1:8" x14ac:dyDescent="0.25">
      <c r="A50">
        <v>42</v>
      </c>
      <c r="B50" t="s">
        <v>109</v>
      </c>
      <c r="C50" t="s">
        <v>117</v>
      </c>
      <c r="D50">
        <v>7</v>
      </c>
      <c r="H50" t="str">
        <f t="shared" si="0"/>
        <v>conn.execute("INSERT INTO mnemonic_data (id,mnemonic_id_group,mnemonic_id,description) \
       VALUES (42, 'number_of_leaves', 'seven', '7');");</v>
      </c>
    </row>
    <row r="51" spans="1:8" x14ac:dyDescent="0.25">
      <c r="A51">
        <v>43</v>
      </c>
      <c r="B51" t="s">
        <v>109</v>
      </c>
      <c r="C51" t="s">
        <v>118</v>
      </c>
      <c r="D51">
        <v>8</v>
      </c>
      <c r="H51" t="str">
        <f t="shared" si="0"/>
        <v>conn.execute("INSERT INTO mnemonic_data (id,mnemonic_id_group,mnemonic_id,description) \
       VALUES (43, 'number_of_leaves', 'eight', '8');");</v>
      </c>
    </row>
    <row r="52" spans="1:8" x14ac:dyDescent="0.25">
      <c r="A52">
        <v>44</v>
      </c>
      <c r="B52" t="s">
        <v>153</v>
      </c>
      <c r="C52" t="s">
        <v>176</v>
      </c>
      <c r="D52" t="s">
        <v>175</v>
      </c>
      <c r="H52" t="str">
        <f>"conn.execute(""INSERT INTO mnemonic_data (id,mnemonic_id_group,mnemonic_id,description) \
       VALUES ("&amp;A52&amp;", '"&amp;B52&amp;"', '"&amp;C52&amp;"', '"&amp;D52&amp;"');"");"</f>
        <v>conn.execute("INSERT INTO mnemonic_data (id,mnemonic_id_group,mnemonic_id,description) \
       VALUES (44, 'salary_type', 'daily', 'Daily');");</v>
      </c>
    </row>
    <row r="53" spans="1:8" x14ac:dyDescent="0.25">
      <c r="A53">
        <v>45</v>
      </c>
      <c r="B53" t="s">
        <v>153</v>
      </c>
      <c r="C53" t="s">
        <v>174</v>
      </c>
      <c r="D53" t="s">
        <v>166</v>
      </c>
      <c r="H53" t="str">
        <f t="shared" ref="H53:H54" si="1">"conn.execute(""INSERT INTO mnemonic_data (id,mnemonic_id_group,mnemonic_id,description) \
       VALUES ("&amp;A53&amp;", '"&amp;B53&amp;"', '"&amp;C53&amp;"', '"&amp;D53&amp;"');"");"</f>
        <v>conn.execute("INSERT INTO mnemonic_data (id,mnemonic_id_group,mnemonic_id,description) \
       VALUES (45, 'salary_type', 'weekly', 'Weekly');");</v>
      </c>
    </row>
    <row r="54" spans="1:8" x14ac:dyDescent="0.25">
      <c r="A54">
        <v>46</v>
      </c>
      <c r="B54" t="s">
        <v>153</v>
      </c>
      <c r="C54" t="s">
        <v>173</v>
      </c>
      <c r="D54" t="s">
        <v>165</v>
      </c>
      <c r="H54" t="str">
        <f t="shared" si="1"/>
        <v>conn.execute("INSERT INTO mnemonic_data (id,mnemonic_id_group,mnemonic_id,description) \
       VALUES (46, 'salary_type', 'monthly', 'Monthly');");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AC52-C15F-477B-B341-0F6A199905B2}">
  <dimension ref="B5:F15"/>
  <sheetViews>
    <sheetView workbookViewId="0">
      <selection activeCell="D10" sqref="D10"/>
    </sheetView>
  </sheetViews>
  <sheetFormatPr defaultRowHeight="15" x14ac:dyDescent="0.25"/>
  <cols>
    <col min="2" max="2" width="14.28515625" bestFit="1" customWidth="1"/>
    <col min="3" max="3" width="18.140625" bestFit="1" customWidth="1"/>
    <col min="4" max="4" width="18.42578125" bestFit="1" customWidth="1"/>
    <col min="6" max="6" width="141.42578125" customWidth="1"/>
  </cols>
  <sheetData>
    <row r="5" spans="2:6" x14ac:dyDescent="0.25">
      <c r="B5" t="s">
        <v>129</v>
      </c>
      <c r="C5" t="s">
        <v>127</v>
      </c>
      <c r="D5" t="s">
        <v>21</v>
      </c>
      <c r="F5" t="s">
        <v>150</v>
      </c>
    </row>
    <row r="6" spans="2:6" ht="30" x14ac:dyDescent="0.25">
      <c r="B6" t="s">
        <v>137</v>
      </c>
      <c r="C6" t="s">
        <v>138</v>
      </c>
      <c r="D6" t="s">
        <v>138</v>
      </c>
      <c r="F6" s="1" t="str">
        <f>"conn.execute("&amp;CHAR(34)&amp;"INSERT INTO department ( department_id, department_name ,description) \
       VALUES ('"&amp;B6&amp;"', '"&amp;C6&amp;"', '"&amp;D6&amp;"');"");"</f>
        <v>conn.execute("INSERT INTO department ( department_id, department_name ,description) \
       VALUES ('D101', 'Administration', 'Administration');");</v>
      </c>
    </row>
    <row r="7" spans="2:6" ht="30" x14ac:dyDescent="0.25">
      <c r="B7" t="s">
        <v>139</v>
      </c>
      <c r="C7" t="s">
        <v>145</v>
      </c>
      <c r="D7" t="s">
        <v>145</v>
      </c>
      <c r="F7" s="1" t="str">
        <f t="shared" ref="F7:F12" si="0">"conn.execute("&amp;CHAR(34)&amp;"INSERT INTO department ( department_id, department_name ,description) \
       VALUES ('"&amp;B7&amp;"', '"&amp;C7&amp;"', '"&amp;D7&amp;"');"");"</f>
        <v>conn.execute("INSERT INTO department ( department_id, department_name ,description) \
       VALUES ('D102', 'Production', 'Production');");</v>
      </c>
    </row>
    <row r="8" spans="2:6" ht="30" x14ac:dyDescent="0.25">
      <c r="B8" t="s">
        <v>140</v>
      </c>
      <c r="C8" t="s">
        <v>146</v>
      </c>
      <c r="D8" t="s">
        <v>146</v>
      </c>
      <c r="F8" s="1" t="str">
        <f t="shared" si="0"/>
        <v>conn.execute("INSERT INTO department ( department_id, department_name ,description) \
       VALUES ('D103', 'Sales', 'Sales');");</v>
      </c>
    </row>
    <row r="9" spans="2:6" ht="30" x14ac:dyDescent="0.25">
      <c r="B9" t="s">
        <v>141</v>
      </c>
      <c r="C9" t="s">
        <v>147</v>
      </c>
      <c r="D9" t="s">
        <v>147</v>
      </c>
      <c r="F9" s="1" t="str">
        <f t="shared" si="0"/>
        <v>conn.execute("INSERT INTO department ( department_id, department_name ,description) \
       VALUES ('D104', 'Accounts', 'Accounts');");</v>
      </c>
    </row>
    <row r="10" spans="2:6" ht="30" x14ac:dyDescent="0.25">
      <c r="B10" t="s">
        <v>142</v>
      </c>
      <c r="C10" t="s">
        <v>148</v>
      </c>
      <c r="D10" t="s">
        <v>148</v>
      </c>
      <c r="F10" s="1" t="str">
        <f t="shared" si="0"/>
        <v>conn.execute("INSERT INTO department ( department_id, department_name ,description) \
       VALUES ('D105', 'Human Resource', 'Human Resource');");</v>
      </c>
    </row>
    <row r="11" spans="2:6" ht="30" x14ac:dyDescent="0.25">
      <c r="B11" t="s">
        <v>143</v>
      </c>
      <c r="C11" t="s">
        <v>151</v>
      </c>
      <c r="D11" t="s">
        <v>151</v>
      </c>
      <c r="F11" s="1" t="str">
        <f t="shared" si="0"/>
        <v>conn.execute("INSERT INTO department ( department_id, department_name ,description) \
       VALUES ('D106', 'Marketing', 'Marketing');");</v>
      </c>
    </row>
    <row r="12" spans="2:6" ht="30" x14ac:dyDescent="0.25">
      <c r="B12" t="s">
        <v>144</v>
      </c>
      <c r="C12" t="s">
        <v>149</v>
      </c>
      <c r="D12" t="s">
        <v>149</v>
      </c>
      <c r="F12" s="1" t="str">
        <f t="shared" si="0"/>
        <v>conn.execute("INSERT INTO department ( department_id, department_name ,description) \
       VALUES ('D107', 'Maintenance', 'Maintenance');");</v>
      </c>
    </row>
    <row r="13" spans="2:6" x14ac:dyDescent="0.25">
      <c r="F13" s="1"/>
    </row>
    <row r="14" spans="2:6" x14ac:dyDescent="0.25">
      <c r="F14" s="1"/>
    </row>
    <row r="15" spans="2:6" x14ac:dyDescent="0.25">
      <c r="F1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31AE-4A71-4811-8F62-CFBA8D7DAF6A}">
  <dimension ref="A4:H9"/>
  <sheetViews>
    <sheetView topLeftCell="B1" workbookViewId="0">
      <selection activeCell="H21" sqref="H21"/>
    </sheetView>
  </sheetViews>
  <sheetFormatPr defaultRowHeight="15" x14ac:dyDescent="0.25"/>
  <cols>
    <col min="1" max="1" width="12" customWidth="1"/>
    <col min="2" max="2" width="18.140625" bestFit="1" customWidth="1"/>
    <col min="3" max="3" width="15.7109375" bestFit="1" customWidth="1"/>
    <col min="4" max="4" width="10.85546875" bestFit="1" customWidth="1"/>
    <col min="5" max="5" width="13.5703125" bestFit="1" customWidth="1"/>
    <col min="6" max="6" width="25.28515625" customWidth="1"/>
    <col min="8" max="8" width="130.7109375" bestFit="1" customWidth="1"/>
  </cols>
  <sheetData>
    <row r="4" spans="1:8" x14ac:dyDescent="0.25">
      <c r="A4" t="s">
        <v>119</v>
      </c>
      <c r="B4" t="s">
        <v>152</v>
      </c>
      <c r="C4" t="s">
        <v>121</v>
      </c>
      <c r="D4" t="s">
        <v>153</v>
      </c>
      <c r="E4" t="s">
        <v>154</v>
      </c>
      <c r="F4" t="s">
        <v>155</v>
      </c>
      <c r="H4" t="s">
        <v>150</v>
      </c>
    </row>
    <row r="5" spans="1:8" x14ac:dyDescent="0.25">
      <c r="A5" t="s">
        <v>156</v>
      </c>
      <c r="B5" t="s">
        <v>167</v>
      </c>
      <c r="C5" t="s">
        <v>164</v>
      </c>
      <c r="D5" t="s">
        <v>165</v>
      </c>
      <c r="E5">
        <v>10000</v>
      </c>
      <c r="F5" t="s">
        <v>145</v>
      </c>
      <c r="H5" t="str">
        <f>"conn.execute("&amp;CHAR(34)&amp;"INSERT INTO duty_catalog ( duty_code,duty_name,duty_description,salary_type,default_salary,default_department) \
       VALUES ('"&amp;A5&amp;"', '"&amp;B5&amp;"', '"&amp;C5&amp;"','"&amp;D5&amp;"',"&amp;E5&amp;",'"&amp;F5&amp;"');"");"</f>
        <v>conn.execute("INSERT INTO duty_catalog ( duty_code,duty_name,duty_description,salary_type,default_salary,default_department) \
       VALUES ('DT101', 'supervision', 'Supervision','Monthly',10000,'Production');");</v>
      </c>
    </row>
    <row r="6" spans="1:8" x14ac:dyDescent="0.25">
      <c r="A6" t="s">
        <v>157</v>
      </c>
      <c r="B6" t="s">
        <v>168</v>
      </c>
      <c r="C6" t="s">
        <v>162</v>
      </c>
      <c r="D6" t="s">
        <v>175</v>
      </c>
      <c r="E6">
        <v>300</v>
      </c>
      <c r="F6" t="s">
        <v>145</v>
      </c>
      <c r="H6" t="str">
        <f t="shared" ref="H6:H9" si="0">"conn.execute("&amp;CHAR(34)&amp;"INSERT INTO duty_catalog ( duty_code,duty_name,duty_description,salary_type,default_salary,default_department) \
       VALUES ('"&amp;A6&amp;"', '"&amp;B6&amp;"', '"&amp;C6&amp;"','"&amp;D6&amp;"',"&amp;E6&amp;",'"&amp;F6&amp;"');"");"</f>
        <v>conn.execute("INSERT INTO duty_catalog ( duty_code,duty_name,duty_description,salary_type,default_salary,default_department) \
       VALUES ('DT102', 'machine_operation', 'Machine Operation','Daily',300,'Production');");</v>
      </c>
    </row>
    <row r="7" spans="1:8" x14ac:dyDescent="0.25">
      <c r="A7" t="s">
        <v>158</v>
      </c>
      <c r="B7" t="s">
        <v>169</v>
      </c>
      <c r="C7" t="s">
        <v>161</v>
      </c>
      <c r="D7" t="s">
        <v>175</v>
      </c>
      <c r="E7">
        <v>300</v>
      </c>
      <c r="F7" t="s">
        <v>145</v>
      </c>
      <c r="H7" t="str">
        <f t="shared" si="0"/>
        <v>conn.execute("INSERT INTO duty_catalog ( duty_code,duty_name,duty_description,salary_type,default_salary,default_department) \
       VALUES ('DT103', 'bobbin_winding', 'Bobbin Winding','Daily',300,'Production');");</v>
      </c>
    </row>
    <row r="8" spans="1:8" x14ac:dyDescent="0.25">
      <c r="A8" t="s">
        <v>159</v>
      </c>
      <c r="B8" t="s">
        <v>170</v>
      </c>
      <c r="C8" t="s">
        <v>163</v>
      </c>
      <c r="D8" t="s">
        <v>175</v>
      </c>
      <c r="E8">
        <v>300</v>
      </c>
      <c r="F8" t="s">
        <v>145</v>
      </c>
      <c r="H8" t="str">
        <f t="shared" si="0"/>
        <v>conn.execute("INSERT INTO duty_catalog ( duty_code,duty_name,duty_description,salary_type,default_salary,default_department) \
       VALUES ('DT104', 'mending', 'Mending','Daily',300,'Production');");</v>
      </c>
    </row>
    <row r="9" spans="1:8" x14ac:dyDescent="0.25">
      <c r="A9" t="s">
        <v>160</v>
      </c>
      <c r="B9" t="s">
        <v>171</v>
      </c>
      <c r="C9" t="s">
        <v>172</v>
      </c>
      <c r="D9" t="s">
        <v>165</v>
      </c>
      <c r="E9">
        <v>10000</v>
      </c>
      <c r="F9" t="s">
        <v>138</v>
      </c>
      <c r="H9" t="str">
        <f t="shared" si="0"/>
        <v>conn.execute("INSERT INTO duty_catalog ( duty_code,duty_name,duty_description,salary_type,default_salary,default_department) \
       VALUES ('DT105', 'manager', 'Manager','Monthly',10000,'Administration');");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A2BF-9AA0-45ED-991D-F9A9C217DE40}">
  <dimension ref="B2:Q9"/>
  <sheetViews>
    <sheetView topLeftCell="G1" workbookViewId="0">
      <selection activeCell="N2" sqref="H2:N3"/>
    </sheetView>
  </sheetViews>
  <sheetFormatPr defaultRowHeight="15" x14ac:dyDescent="0.25"/>
  <cols>
    <col min="2" max="2" width="17.42578125" bestFit="1" customWidth="1"/>
    <col min="3" max="3" width="25.28515625" customWidth="1"/>
    <col min="4" max="4" width="15.85546875" customWidth="1"/>
    <col min="5" max="5" width="19.7109375" customWidth="1"/>
    <col min="7" max="7" width="20" customWidth="1"/>
    <col min="8" max="8" width="19.85546875" bestFit="1" customWidth="1"/>
    <col min="9" max="9" width="21.85546875" bestFit="1" customWidth="1"/>
    <col min="10" max="10" width="21" bestFit="1" customWidth="1"/>
    <col min="11" max="11" width="11.140625" bestFit="1" customWidth="1"/>
    <col min="12" max="12" width="17" bestFit="1" customWidth="1"/>
    <col min="13" max="13" width="17.85546875" bestFit="1" customWidth="1"/>
    <col min="14" max="14" width="16.140625" bestFit="1" customWidth="1"/>
    <col min="15" max="15" width="6.42578125" bestFit="1" customWidth="1"/>
    <col min="17" max="17" width="213.7109375" bestFit="1" customWidth="1"/>
  </cols>
  <sheetData>
    <row r="2" spans="2:17" x14ac:dyDescent="0.25">
      <c r="B2" t="s">
        <v>6</v>
      </c>
      <c r="C2" t="s">
        <v>7</v>
      </c>
      <c r="D2" t="s">
        <v>10</v>
      </c>
      <c r="E2" t="s">
        <v>8</v>
      </c>
      <c r="F2" t="s">
        <v>12</v>
      </c>
      <c r="G2" t="s">
        <v>13</v>
      </c>
      <c r="H2" t="s">
        <v>67</v>
      </c>
      <c r="I2" t="s">
        <v>65</v>
      </c>
      <c r="J2" t="s">
        <v>66</v>
      </c>
      <c r="K2" t="s">
        <v>122</v>
      </c>
      <c r="L2" t="s">
        <v>123</v>
      </c>
      <c r="M2" t="s">
        <v>124</v>
      </c>
      <c r="N2" t="s">
        <v>125</v>
      </c>
      <c r="O2" t="s">
        <v>177</v>
      </c>
      <c r="Q2" t="s">
        <v>150</v>
      </c>
    </row>
    <row r="3" spans="2:17" x14ac:dyDescent="0.25">
      <c r="B3" t="s">
        <v>178</v>
      </c>
      <c r="C3" t="s">
        <v>186</v>
      </c>
      <c r="D3" t="s">
        <v>187</v>
      </c>
      <c r="E3" t="s">
        <v>185</v>
      </c>
      <c r="F3" t="s">
        <v>188</v>
      </c>
      <c r="G3" s="3" t="s">
        <v>210</v>
      </c>
      <c r="H3" t="s">
        <v>108</v>
      </c>
      <c r="I3" s="2" t="s">
        <v>190</v>
      </c>
      <c r="J3" s="2" t="s">
        <v>189</v>
      </c>
      <c r="K3" t="s">
        <v>145</v>
      </c>
      <c r="L3">
        <v>0</v>
      </c>
      <c r="M3" t="s">
        <v>156</v>
      </c>
      <c r="N3" t="s">
        <v>175</v>
      </c>
      <c r="O3">
        <v>12000</v>
      </c>
      <c r="Q3" t="str">
        <f>"insert into employee(employee_number,first_name,last_name,father_name,sex,date_of_birth,education ,employment_start_date,employment_end_date,department,leaves_per_month,primary_duty_code,salary_type_code,salary) values('"&amp;B3&amp;"','"&amp;C3&amp;"','"&amp;D3&amp;"','"&amp;E3&amp;"','"&amp;F3&amp;"','"&amp;G3&amp;"','"&amp;H3&amp;"','"&amp;I3&amp;"','"&amp;J3&amp;"','"&amp;K3&amp;"','"&amp;L3&amp;"','"&amp;M3&amp;"','"&amp;N3&amp;"','"&amp;O3&amp;"');"</f>
        <v>insert into employee(employee_number,first_name,last_name,father_name,sex,date_of_birth,education ,employment_start_date,employment_end_date,department,leaves_per_month,primary_duty_code,salary_type_code,salary) values('MF0001','John ','Samuel','Daniel','M','1995-05-19','No Formal Education','2024-04-11','9999-12-31','Production','0','DT101','Daily','12000');</v>
      </c>
    </row>
    <row r="4" spans="2:17" x14ac:dyDescent="0.25">
      <c r="B4" t="s">
        <v>179</v>
      </c>
      <c r="C4" t="s">
        <v>191</v>
      </c>
      <c r="D4" t="s">
        <v>192</v>
      </c>
      <c r="E4" t="s">
        <v>207</v>
      </c>
      <c r="F4" t="s">
        <v>188</v>
      </c>
      <c r="G4" s="3" t="s">
        <v>211</v>
      </c>
      <c r="H4" t="s">
        <v>106</v>
      </c>
      <c r="I4" s="2" t="s">
        <v>190</v>
      </c>
      <c r="J4" s="2" t="s">
        <v>189</v>
      </c>
      <c r="K4" t="s">
        <v>145</v>
      </c>
      <c r="L4">
        <v>0</v>
      </c>
      <c r="M4" t="s">
        <v>157</v>
      </c>
      <c r="N4" t="s">
        <v>175</v>
      </c>
      <c r="O4">
        <v>200</v>
      </c>
      <c r="Q4" t="str">
        <f t="shared" ref="Q4:Q9" si="0">"insert into employee(employee_number,first_name,last_name,father_name,sex,date_of_birth,education ,employment_start_date,employment_end_date,department,leaves_per_month,primary_duty_code,salary_type_code,salary) values('"&amp;B4&amp;"','"&amp;C4&amp;"','"&amp;D4&amp;"','"&amp;E4&amp;"','"&amp;F4&amp;"','"&amp;G4&amp;"','"&amp;H4&amp;"','"&amp;I4&amp;"','"&amp;J4&amp;"','"&amp;K4&amp;"','"&amp;L4&amp;"','"&amp;M4&amp;"','"&amp;N4&amp;"','"&amp;O4&amp;"');"</f>
        <v>insert into employee(employee_number,first_name,last_name,father_name,sex,date_of_birth,education ,employment_start_date,employment_end_date,department,leaves_per_month,primary_duty_code,salary_type_code,salary) values('MF0002','Leonard ','Lee','Jerald','M','2000-07-01','High School','2024-04-11','9999-12-31','Production','0','DT102','Daily','200');</v>
      </c>
    </row>
    <row r="5" spans="2:17" x14ac:dyDescent="0.25">
      <c r="B5" t="s">
        <v>180</v>
      </c>
      <c r="C5" t="s">
        <v>193</v>
      </c>
      <c r="D5" t="s">
        <v>194</v>
      </c>
      <c r="E5" t="s">
        <v>208</v>
      </c>
      <c r="F5" t="s">
        <v>195</v>
      </c>
      <c r="G5" s="3" t="s">
        <v>212</v>
      </c>
      <c r="H5" t="s">
        <v>106</v>
      </c>
      <c r="I5" s="2" t="s">
        <v>190</v>
      </c>
      <c r="J5" s="2" t="s">
        <v>189</v>
      </c>
      <c r="K5" t="s">
        <v>145</v>
      </c>
      <c r="L5">
        <v>0</v>
      </c>
      <c r="M5" t="s">
        <v>157</v>
      </c>
      <c r="N5" t="s">
        <v>175</v>
      </c>
      <c r="O5">
        <v>300</v>
      </c>
      <c r="Q5" t="str">
        <f t="shared" si="0"/>
        <v>insert into employee(employee_number,first_name,last_name,father_name,sex,date_of_birth,education ,employment_start_date,employment_end_date,department,leaves_per_month,primary_duty_code,salary_type_code,salary) values('MF0003','Prathima ','Venati','Anand','F','1990-01-30','High School','2024-04-11','9999-12-31','Production','0','DT102','Daily','300');</v>
      </c>
    </row>
    <row r="6" spans="2:17" x14ac:dyDescent="0.25">
      <c r="B6" t="s">
        <v>181</v>
      </c>
      <c r="C6" t="s">
        <v>196</v>
      </c>
      <c r="D6" t="s">
        <v>197</v>
      </c>
      <c r="E6" t="s">
        <v>209</v>
      </c>
      <c r="F6" t="s">
        <v>188</v>
      </c>
      <c r="G6" s="3" t="s">
        <v>214</v>
      </c>
      <c r="H6" t="s">
        <v>104</v>
      </c>
      <c r="I6" s="2" t="s">
        <v>190</v>
      </c>
      <c r="J6" s="2" t="s">
        <v>189</v>
      </c>
      <c r="K6" t="s">
        <v>145</v>
      </c>
      <c r="L6">
        <v>0</v>
      </c>
      <c r="M6" t="s">
        <v>157</v>
      </c>
      <c r="N6" t="s">
        <v>175</v>
      </c>
      <c r="O6">
        <v>350</v>
      </c>
      <c r="Q6" t="str">
        <f t="shared" si="0"/>
        <v>insert into employee(employee_number,first_name,last_name,father_name,sex,date_of_birth,education ,employment_start_date,employment_end_date,department,leaves_per_month,primary_duty_code,salary_type_code,salary) values('MF0004','Varun ','Reddy','Venkat','M','1992-02-11','Under Graduate','2024-04-11','9999-12-31','Production','0','DT102','Daily','350');</v>
      </c>
    </row>
    <row r="7" spans="2:17" x14ac:dyDescent="0.25">
      <c r="B7" t="s">
        <v>182</v>
      </c>
      <c r="C7" t="s">
        <v>198</v>
      </c>
      <c r="D7" t="s">
        <v>199</v>
      </c>
      <c r="E7" t="s">
        <v>206</v>
      </c>
      <c r="F7" t="s">
        <v>188</v>
      </c>
      <c r="G7" s="3" t="s">
        <v>213</v>
      </c>
      <c r="H7" t="s">
        <v>108</v>
      </c>
      <c r="I7" s="2" t="s">
        <v>190</v>
      </c>
      <c r="J7" s="2" t="s">
        <v>189</v>
      </c>
      <c r="K7" t="s">
        <v>138</v>
      </c>
      <c r="L7">
        <v>0</v>
      </c>
      <c r="M7" t="s">
        <v>158</v>
      </c>
      <c r="N7" t="s">
        <v>175</v>
      </c>
      <c r="O7">
        <v>200</v>
      </c>
      <c r="Q7" t="str">
        <f t="shared" si="0"/>
        <v>insert into employee(employee_number,first_name,last_name,father_name,sex,date_of_birth,education ,employment_start_date,employment_end_date,department,leaves_per_month,primary_duty_code,salary_type_code,salary) values('MF0005','Maheshwarai ','Vijayakumar','Swaminathan','M','2001-05-19','No Formal Education','2024-04-11','9999-12-31','Administration','0','DT103','Daily','200');</v>
      </c>
    </row>
    <row r="8" spans="2:17" x14ac:dyDescent="0.25">
      <c r="B8" t="s">
        <v>183</v>
      </c>
      <c r="C8" t="s">
        <v>200</v>
      </c>
      <c r="D8" t="s">
        <v>201</v>
      </c>
      <c r="E8" t="s">
        <v>205</v>
      </c>
      <c r="F8" t="s">
        <v>188</v>
      </c>
      <c r="G8" s="3" t="s">
        <v>216</v>
      </c>
      <c r="H8" t="s">
        <v>108</v>
      </c>
      <c r="I8" s="2" t="s">
        <v>190</v>
      </c>
      <c r="J8" s="2" t="s">
        <v>189</v>
      </c>
      <c r="K8" t="s">
        <v>138</v>
      </c>
      <c r="L8">
        <v>0</v>
      </c>
      <c r="M8" t="s">
        <v>159</v>
      </c>
      <c r="N8" t="s">
        <v>165</v>
      </c>
      <c r="O8">
        <v>8000</v>
      </c>
      <c r="Q8" t="str">
        <f t="shared" si="0"/>
        <v>insert into employee(employee_number,first_name,last_name,father_name,sex,date_of_birth,education ,employment_start_date,employment_end_date,department,leaves_per_month,primary_duty_code,salary_type_code,salary) values('MF0006','Shruthi ','Gupta','Agarwal','M','2002-08-14','No Formal Education','2024-04-11','9999-12-31','Administration','0','DT104','Monthly','8000');</v>
      </c>
    </row>
    <row r="9" spans="2:17" x14ac:dyDescent="0.25">
      <c r="B9" t="s">
        <v>184</v>
      </c>
      <c r="C9" t="s">
        <v>202</v>
      </c>
      <c r="D9" t="s">
        <v>203</v>
      </c>
      <c r="E9" t="s">
        <v>204</v>
      </c>
      <c r="F9" t="s">
        <v>188</v>
      </c>
      <c r="G9" s="3" t="s">
        <v>215</v>
      </c>
      <c r="H9" t="s">
        <v>108</v>
      </c>
      <c r="I9" s="2" t="s">
        <v>190</v>
      </c>
      <c r="J9" s="2" t="s">
        <v>189</v>
      </c>
      <c r="K9" t="s">
        <v>148</v>
      </c>
      <c r="L9">
        <v>0</v>
      </c>
      <c r="M9" t="s">
        <v>159</v>
      </c>
      <c r="N9" t="s">
        <v>165</v>
      </c>
      <c r="O9">
        <v>11000</v>
      </c>
      <c r="Q9" t="str">
        <f t="shared" si="0"/>
        <v>insert into employee(employee_number,first_name,last_name,father_name,sex,date_of_birth,education ,employment_start_date,employment_end_date,department,leaves_per_month,primary_duty_code,salary_type_code,salary) values('MF0007','Richard ','John','Bennet','M','1999-09-22','No Formal Education','2024-04-11','9999-12-31','Human Resource','0','DT104','Monthly','11000');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AD61-3A82-4D1B-AF87-4E15510B8AE6}">
  <dimension ref="B3:F14"/>
  <sheetViews>
    <sheetView tabSelected="1" workbookViewId="0">
      <selection activeCell="F4" sqref="F4:F14"/>
    </sheetView>
  </sheetViews>
  <sheetFormatPr defaultRowHeight="15" x14ac:dyDescent="0.25"/>
  <cols>
    <col min="2" max="2" width="10" bestFit="1" customWidth="1"/>
    <col min="3" max="3" width="16.28515625" bestFit="1" customWidth="1"/>
    <col min="4" max="4" width="11" bestFit="1" customWidth="1"/>
    <col min="6" max="6" width="119.5703125" bestFit="1" customWidth="1"/>
  </cols>
  <sheetData>
    <row r="3" spans="2:6" x14ac:dyDescent="0.25">
      <c r="B3" t="s">
        <v>218</v>
      </c>
      <c r="C3" t="s">
        <v>217</v>
      </c>
      <c r="D3" t="s">
        <v>21</v>
      </c>
      <c r="F3" t="s">
        <v>230</v>
      </c>
    </row>
    <row r="4" spans="2:6" x14ac:dyDescent="0.25">
      <c r="B4">
        <v>20240101</v>
      </c>
      <c r="C4" t="s">
        <v>219</v>
      </c>
      <c r="F4" t="str">
        <f>"conn.execute("&amp;CHAR(34)&amp;"INSERT INTO company_holidays ( holiday_date, holiday_name, description) \
       VALUES ('"&amp;B4&amp;"', '"&amp;C4&amp;"', '"&amp;D4&amp;"');"");"</f>
        <v>conn.execute("INSERT INTO company_holidays ( holiday_date, holiday_name, description) \
       VALUES ('20240101', 'New Year', '');");</v>
      </c>
    </row>
    <row r="5" spans="2:6" x14ac:dyDescent="0.25">
      <c r="B5">
        <v>20240115</v>
      </c>
      <c r="C5" t="s">
        <v>220</v>
      </c>
      <c r="F5" t="str">
        <f t="shared" ref="F5:F14" si="0">"conn.execute("&amp;CHAR(34)&amp;"INSERT INTO company_holidays ( holiday_date, holiday_name, description) \
       VALUES ('"&amp;B5&amp;"', '"&amp;C5&amp;"', '"&amp;D5&amp;"');"");"</f>
        <v>conn.execute("INSERT INTO company_holidays ( holiday_date, holiday_name, description) \
       VALUES ('20240115', 'Pongal', '');");</v>
      </c>
    </row>
    <row r="6" spans="2:6" x14ac:dyDescent="0.25">
      <c r="B6">
        <v>20240126</v>
      </c>
      <c r="C6" t="s">
        <v>221</v>
      </c>
      <c r="F6" t="str">
        <f t="shared" si="0"/>
        <v>conn.execute("INSERT INTO company_holidays ( holiday_date, holiday_name, description) \
       VALUES ('20240126', 'Republic Day', '');");</v>
      </c>
    </row>
    <row r="7" spans="2:6" x14ac:dyDescent="0.25">
      <c r="B7">
        <v>20240329</v>
      </c>
      <c r="C7" t="s">
        <v>222</v>
      </c>
      <c r="F7" t="str">
        <f t="shared" si="0"/>
        <v>conn.execute("INSERT INTO company_holidays ( holiday_date, holiday_name, description) \
       VALUES ('20240329', 'Good Friday', '');");</v>
      </c>
    </row>
    <row r="8" spans="2:6" x14ac:dyDescent="0.25">
      <c r="B8">
        <v>20240402</v>
      </c>
      <c r="C8" t="s">
        <v>228</v>
      </c>
      <c r="F8" t="str">
        <f t="shared" si="0"/>
        <v>conn.execute("INSERT INTO company_holidays ( holiday_date, holiday_name, description) \
       VALUES ('20240402', 'Test1', '');");</v>
      </c>
    </row>
    <row r="9" spans="2:6" x14ac:dyDescent="0.25">
      <c r="B9">
        <v>20240410</v>
      </c>
      <c r="C9" t="s">
        <v>229</v>
      </c>
      <c r="F9" t="str">
        <f t="shared" si="0"/>
        <v>conn.execute("INSERT INTO company_holidays ( holiday_date, holiday_name, description) \
       VALUES ('20240410', 'Test2', '');");</v>
      </c>
    </row>
    <row r="10" spans="2:6" x14ac:dyDescent="0.25">
      <c r="B10">
        <v>20240501</v>
      </c>
      <c r="C10" t="s">
        <v>223</v>
      </c>
      <c r="F10" t="str">
        <f t="shared" si="0"/>
        <v>conn.execute("INSERT INTO company_holidays ( holiday_date, holiday_name, description) \
       VALUES ('20240501', 'May Day', '');");</v>
      </c>
    </row>
    <row r="11" spans="2:6" x14ac:dyDescent="0.25">
      <c r="B11">
        <v>20240815</v>
      </c>
      <c r="C11" t="s">
        <v>224</v>
      </c>
      <c r="F11" t="str">
        <f t="shared" si="0"/>
        <v>conn.execute("INSERT INTO company_holidays ( holiday_date, holiday_name, description) \
       VALUES ('20240815', 'Indpendence Day', '');");</v>
      </c>
    </row>
    <row r="12" spans="2:6" x14ac:dyDescent="0.25">
      <c r="B12">
        <v>20241111</v>
      </c>
      <c r="C12" t="s">
        <v>225</v>
      </c>
      <c r="F12" t="str">
        <f t="shared" si="0"/>
        <v>conn.execute("INSERT INTO company_holidays ( holiday_date, holiday_name, description) \
       VALUES ('20241111', 'Ayutha Pooja', '');");</v>
      </c>
    </row>
    <row r="13" spans="2:6" x14ac:dyDescent="0.25">
      <c r="B13">
        <v>20241131</v>
      </c>
      <c r="C13" t="s">
        <v>226</v>
      </c>
      <c r="F13" t="str">
        <f t="shared" si="0"/>
        <v>conn.execute("INSERT INTO company_holidays ( holiday_date, holiday_name, description) \
       VALUES ('20241131', 'Deepavali', '');");</v>
      </c>
    </row>
    <row r="14" spans="2:6" x14ac:dyDescent="0.25">
      <c r="B14">
        <v>20241225</v>
      </c>
      <c r="C14" t="s">
        <v>227</v>
      </c>
      <c r="F14" t="str">
        <f t="shared" si="0"/>
        <v>conn.execute("INSERT INTO company_holidays ( holiday_date, holiday_name, description) \
       VALUES ('20241225', 'Christmas', '');");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employee</vt:lpstr>
      <vt:lpstr>employee_address</vt:lpstr>
      <vt:lpstr>employee_contact</vt:lpstr>
      <vt:lpstr>employee_identity</vt:lpstr>
      <vt:lpstr>department</vt:lpstr>
      <vt:lpstr>dutycatalog</vt:lpstr>
      <vt:lpstr>bk-employee_compensation</vt:lpstr>
      <vt:lpstr>employee_duty</vt:lpstr>
      <vt:lpstr>employee_leave</vt:lpstr>
      <vt:lpstr>mnemonic_data</vt:lpstr>
      <vt:lpstr>department_data</vt:lpstr>
      <vt:lpstr>dutycatalog_data</vt:lpstr>
      <vt:lpstr>employee_data</vt:lpstr>
      <vt:lpstr>company_holidays_data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 Peter</dc:creator>
  <cp:lastModifiedBy>Hencil Peter</cp:lastModifiedBy>
  <dcterms:created xsi:type="dcterms:W3CDTF">2024-03-10T01:57:49Z</dcterms:created>
  <dcterms:modified xsi:type="dcterms:W3CDTF">2024-04-14T07:53:37Z</dcterms:modified>
</cp:coreProperties>
</file>