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My Work\Software QA Engineer - Carrier\Performance Testing\JMeter\"/>
    </mc:Choice>
  </mc:AlternateContent>
  <xr:revisionPtr revIDLastSave="0" documentId="13_ncr:1_{44B444FA-B84E-4D14-9EB6-A246987D088D}" xr6:coauthVersionLast="37" xr6:coauthVersionMax="37" xr10:uidLastSave="{00000000-0000-0000-0000-000000000000}"/>
  <bookViews>
    <workbookView xWindow="0" yWindow="0" windowWidth="9600" windowHeight="6920" tabRatio="551" activeTab="2" xr2:uid="{00000000-000D-0000-FFFF-FFFF00000000}"/>
  </bookViews>
  <sheets>
    <sheet name="Objective" sheetId="1" r:id="rId1"/>
    <sheet name="Execution Summary" sheetId="9" r:id="rId2"/>
    <sheet name="Execution Details" sheetId="12" r:id="rId3"/>
    <sheet name="Sheet4" sheetId="28" state="hidden" r:id="rId4"/>
    <sheet name="Sheet5" sheetId="31" state="hidden" r:id="rId5"/>
    <sheet name="Temp" sheetId="23" state="hidden" r:id="rId6"/>
    <sheet name="Sheet2" sheetId="26" state="hidden" r:id="rId7"/>
    <sheet name="UTILIZATION" sheetId="25" state="hidden" r:id="rId8"/>
    <sheet name="Graph" sheetId="17" r:id="rId9"/>
  </sheets>
  <definedNames>
    <definedName name="_xlnm._FilterDatabase" localSheetId="2" hidden="1">'Execution Details'!$L$1:$L$2</definedName>
  </definedNames>
  <calcPr calcId="179021"/>
</workbook>
</file>

<file path=xl/calcChain.xml><?xml version="1.0" encoding="utf-8"?>
<calcChain xmlns="http://schemas.openxmlformats.org/spreadsheetml/2006/main">
  <c r="L24" i="25" l="1"/>
  <c r="K24" i="25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L6" i="25"/>
  <c r="K6" i="25"/>
  <c r="L5" i="25"/>
  <c r="K5" i="25"/>
  <c r="L4" i="25"/>
  <c r="K4" i="25"/>
  <c r="L3" i="25"/>
  <c r="K3" i="25"/>
  <c r="L2" i="25"/>
  <c r="K2" i="25"/>
  <c r="L195" i="23"/>
  <c r="K195" i="23"/>
  <c r="J195" i="23"/>
  <c r="I195" i="23"/>
  <c r="L194" i="23"/>
  <c r="K194" i="23"/>
  <c r="L193" i="23"/>
  <c r="K193" i="23"/>
  <c r="L192" i="23"/>
  <c r="K192" i="23"/>
  <c r="L191" i="23"/>
  <c r="K191" i="23"/>
  <c r="L190" i="23"/>
  <c r="K190" i="23"/>
  <c r="L189" i="23"/>
  <c r="K189" i="23"/>
  <c r="L188" i="23"/>
  <c r="K188" i="23"/>
  <c r="L187" i="23"/>
  <c r="K187" i="23"/>
  <c r="L186" i="23"/>
  <c r="K186" i="23"/>
  <c r="L185" i="23"/>
  <c r="K185" i="23"/>
  <c r="L184" i="23"/>
  <c r="K184" i="23"/>
  <c r="L183" i="23"/>
  <c r="K183" i="23"/>
  <c r="J182" i="23"/>
  <c r="K182" i="23" s="1"/>
  <c r="L182" i="23" s="1"/>
  <c r="I182" i="23"/>
  <c r="L181" i="23"/>
  <c r="K181" i="23"/>
  <c r="L180" i="23"/>
  <c r="K180" i="23"/>
  <c r="L179" i="23"/>
  <c r="K179" i="23"/>
  <c r="L178" i="23"/>
  <c r="K178" i="23"/>
  <c r="L177" i="23"/>
  <c r="K177" i="23"/>
  <c r="L176" i="23"/>
  <c r="K176" i="23"/>
  <c r="L175" i="23"/>
  <c r="K175" i="23"/>
  <c r="L174" i="23"/>
  <c r="K174" i="23"/>
  <c r="L173" i="23"/>
  <c r="K173" i="23"/>
  <c r="L172" i="23"/>
  <c r="K172" i="23"/>
  <c r="L171" i="23"/>
  <c r="K171" i="23"/>
  <c r="L170" i="23"/>
  <c r="K170" i="23"/>
  <c r="J169" i="23"/>
  <c r="K169" i="23" s="1"/>
  <c r="L169" i="23" s="1"/>
  <c r="I169" i="23"/>
  <c r="L168" i="23"/>
  <c r="K168" i="23"/>
  <c r="L167" i="23"/>
  <c r="K167" i="23"/>
  <c r="L166" i="23"/>
  <c r="K166" i="23"/>
  <c r="L165" i="23"/>
  <c r="K165" i="23"/>
  <c r="L164" i="23"/>
  <c r="K164" i="23"/>
  <c r="L163" i="23"/>
  <c r="K163" i="23"/>
  <c r="L162" i="23"/>
  <c r="K162" i="23"/>
  <c r="L161" i="23"/>
  <c r="K161" i="23"/>
  <c r="L160" i="23"/>
  <c r="K160" i="23"/>
  <c r="L159" i="23"/>
  <c r="K159" i="23"/>
  <c r="L158" i="23"/>
  <c r="K158" i="23"/>
  <c r="L157" i="23"/>
  <c r="K157" i="23"/>
  <c r="L156" i="23"/>
  <c r="J156" i="23"/>
  <c r="K156" i="23" s="1"/>
  <c r="I156" i="23"/>
  <c r="L155" i="23"/>
  <c r="K155" i="23"/>
  <c r="L154" i="23"/>
  <c r="K154" i="23"/>
  <c r="L153" i="23"/>
  <c r="K153" i="23"/>
  <c r="L152" i="23"/>
  <c r="K152" i="23"/>
  <c r="L151" i="23"/>
  <c r="K151" i="23"/>
  <c r="L150" i="23"/>
  <c r="K150" i="23"/>
  <c r="L149" i="23"/>
  <c r="K149" i="23"/>
  <c r="L148" i="23"/>
  <c r="K148" i="23"/>
  <c r="L147" i="23"/>
  <c r="K147" i="23"/>
  <c r="L146" i="23"/>
  <c r="K146" i="23"/>
  <c r="L145" i="23"/>
  <c r="K145" i="23"/>
  <c r="L144" i="23"/>
  <c r="K144" i="23"/>
  <c r="L143" i="23"/>
  <c r="J143" i="23"/>
  <c r="K143" i="23" s="1"/>
  <c r="I143" i="23"/>
  <c r="L142" i="23"/>
  <c r="K142" i="23"/>
  <c r="L141" i="23"/>
  <c r="K141" i="23"/>
  <c r="L140" i="23"/>
  <c r="K140" i="23"/>
  <c r="L139" i="23"/>
  <c r="K139" i="23"/>
  <c r="L138" i="23"/>
  <c r="K138" i="23"/>
  <c r="L137" i="23"/>
  <c r="K137" i="23"/>
  <c r="L136" i="23"/>
  <c r="K136" i="23"/>
  <c r="L135" i="23"/>
  <c r="K135" i="23"/>
  <c r="L134" i="23"/>
  <c r="K134" i="23"/>
  <c r="L133" i="23"/>
  <c r="K133" i="23"/>
  <c r="L132" i="23"/>
  <c r="K132" i="23"/>
  <c r="L131" i="23"/>
  <c r="K131" i="23"/>
  <c r="J130" i="23"/>
  <c r="K130" i="23" s="1"/>
  <c r="L130" i="23" s="1"/>
  <c r="I130" i="23"/>
  <c r="L129" i="23"/>
  <c r="K129" i="23"/>
  <c r="L128" i="23"/>
  <c r="K128" i="23"/>
  <c r="L127" i="23"/>
  <c r="K127" i="23"/>
  <c r="L126" i="23"/>
  <c r="K126" i="23"/>
  <c r="L125" i="23"/>
  <c r="K125" i="23"/>
  <c r="L124" i="23"/>
  <c r="K124" i="23"/>
  <c r="L123" i="23"/>
  <c r="K123" i="23"/>
  <c r="L122" i="23"/>
  <c r="K122" i="23"/>
  <c r="L121" i="23"/>
  <c r="K121" i="23"/>
  <c r="L120" i="23"/>
  <c r="K120" i="23"/>
  <c r="L119" i="23"/>
  <c r="K119" i="23"/>
  <c r="L118" i="23"/>
  <c r="K118" i="23"/>
  <c r="J117" i="23"/>
  <c r="K117" i="23" s="1"/>
  <c r="L117" i="23" s="1"/>
  <c r="I117" i="23"/>
  <c r="L116" i="23"/>
  <c r="K116" i="23"/>
  <c r="L115" i="23"/>
  <c r="K115" i="23"/>
  <c r="L114" i="23"/>
  <c r="K114" i="23"/>
  <c r="L113" i="23"/>
  <c r="K113" i="23"/>
  <c r="L112" i="23"/>
  <c r="K112" i="23"/>
  <c r="L111" i="23"/>
  <c r="K111" i="23"/>
  <c r="L110" i="23"/>
  <c r="K110" i="23"/>
  <c r="L109" i="23"/>
  <c r="K109" i="23"/>
  <c r="L108" i="23"/>
  <c r="K108" i="23"/>
  <c r="L107" i="23"/>
  <c r="K107" i="23"/>
  <c r="L106" i="23"/>
  <c r="K106" i="23"/>
  <c r="L105" i="23"/>
  <c r="K105" i="23"/>
  <c r="L104" i="23"/>
  <c r="J104" i="23"/>
  <c r="K104" i="23" s="1"/>
  <c r="I104" i="23"/>
  <c r="L103" i="23"/>
  <c r="K103" i="23"/>
  <c r="L102" i="23"/>
  <c r="K102" i="23"/>
  <c r="L101" i="23"/>
  <c r="K101" i="23"/>
  <c r="L100" i="23"/>
  <c r="K100" i="23"/>
  <c r="L99" i="23"/>
  <c r="K99" i="23"/>
  <c r="L98" i="23"/>
  <c r="K98" i="23"/>
  <c r="L97" i="23"/>
  <c r="K97" i="23"/>
  <c r="L96" i="23"/>
  <c r="K96" i="23"/>
  <c r="L95" i="23"/>
  <c r="K95" i="23"/>
  <c r="L94" i="23"/>
  <c r="K94" i="23"/>
  <c r="L93" i="23"/>
  <c r="K93" i="23"/>
  <c r="L92" i="23"/>
  <c r="K92" i="23"/>
  <c r="L91" i="23"/>
  <c r="J91" i="23"/>
  <c r="K91" i="23" s="1"/>
  <c r="I91" i="23"/>
  <c r="L90" i="23"/>
  <c r="K90" i="23"/>
  <c r="L89" i="23"/>
  <c r="K89" i="23"/>
  <c r="L88" i="23"/>
  <c r="K88" i="23"/>
  <c r="L87" i="23"/>
  <c r="K87" i="23"/>
  <c r="L86" i="23"/>
  <c r="K86" i="23"/>
  <c r="L85" i="23"/>
  <c r="K85" i="23"/>
  <c r="L84" i="23"/>
  <c r="K84" i="23"/>
  <c r="L83" i="23"/>
  <c r="K83" i="23"/>
  <c r="L82" i="23"/>
  <c r="K82" i="23"/>
  <c r="L81" i="23"/>
  <c r="K81" i="23"/>
  <c r="L80" i="23"/>
  <c r="K80" i="23"/>
  <c r="L79" i="23"/>
  <c r="K79" i="23"/>
  <c r="J78" i="23"/>
  <c r="K78" i="23" s="1"/>
  <c r="L78" i="23" s="1"/>
  <c r="I78" i="23"/>
  <c r="L77" i="23"/>
  <c r="K77" i="23"/>
  <c r="L76" i="23"/>
  <c r="K76" i="23"/>
  <c r="L75" i="23"/>
  <c r="K75" i="23"/>
  <c r="L74" i="23"/>
  <c r="K74" i="23"/>
  <c r="L73" i="23"/>
  <c r="K73" i="23"/>
  <c r="L72" i="23"/>
  <c r="K72" i="23"/>
  <c r="L71" i="23"/>
  <c r="K71" i="23"/>
  <c r="L70" i="23"/>
  <c r="K70" i="23"/>
  <c r="L69" i="23"/>
  <c r="K69" i="23"/>
  <c r="L68" i="23"/>
  <c r="K68" i="23"/>
  <c r="L67" i="23"/>
  <c r="K67" i="23"/>
  <c r="L66" i="23"/>
  <c r="K66" i="23"/>
  <c r="J65" i="23"/>
  <c r="K65" i="23" s="1"/>
  <c r="L65" i="23" s="1"/>
  <c r="I65" i="23"/>
  <c r="L64" i="23"/>
  <c r="K64" i="23"/>
  <c r="L63" i="23"/>
  <c r="K63" i="23"/>
  <c r="L62" i="23"/>
  <c r="K62" i="23"/>
  <c r="L61" i="23"/>
  <c r="K61" i="23"/>
  <c r="L60" i="23"/>
  <c r="K60" i="23"/>
  <c r="L59" i="23"/>
  <c r="K59" i="23"/>
  <c r="L58" i="23"/>
  <c r="K58" i="23"/>
  <c r="L57" i="23"/>
  <c r="K57" i="23"/>
  <c r="L56" i="23"/>
  <c r="K56" i="23"/>
  <c r="L55" i="23"/>
  <c r="K55" i="23"/>
  <c r="L54" i="23"/>
  <c r="K54" i="23"/>
  <c r="L53" i="23"/>
  <c r="K53" i="23"/>
  <c r="L52" i="23"/>
  <c r="J52" i="23"/>
  <c r="K52" i="23" s="1"/>
  <c r="I52" i="23"/>
  <c r="L51" i="23"/>
  <c r="K51" i="23"/>
  <c r="L50" i="23"/>
  <c r="K50" i="23"/>
  <c r="L49" i="23"/>
  <c r="K49" i="23"/>
  <c r="L48" i="23"/>
  <c r="K48" i="23"/>
  <c r="L47" i="23"/>
  <c r="K47" i="23"/>
  <c r="L46" i="23"/>
  <c r="K46" i="23"/>
  <c r="L45" i="23"/>
  <c r="K45" i="23"/>
  <c r="L44" i="23"/>
  <c r="K44" i="23"/>
  <c r="L43" i="23"/>
  <c r="K43" i="23"/>
  <c r="L42" i="23"/>
  <c r="K42" i="23"/>
  <c r="L41" i="23"/>
  <c r="K41" i="23"/>
  <c r="L40" i="23"/>
  <c r="K40" i="23"/>
  <c r="L39" i="23"/>
  <c r="J39" i="23"/>
  <c r="K39" i="23" s="1"/>
  <c r="I39" i="23"/>
  <c r="L38" i="23"/>
  <c r="K38" i="23"/>
  <c r="L37" i="23"/>
  <c r="K37" i="23"/>
  <c r="L36" i="23"/>
  <c r="K36" i="23"/>
  <c r="L35" i="23"/>
  <c r="K35" i="23"/>
  <c r="L34" i="23"/>
  <c r="K34" i="23"/>
  <c r="L33" i="23"/>
  <c r="K33" i="23"/>
  <c r="L32" i="23"/>
  <c r="K32" i="23"/>
  <c r="L31" i="23"/>
  <c r="K31" i="23"/>
  <c r="L30" i="23"/>
  <c r="K30" i="23"/>
  <c r="L29" i="23"/>
  <c r="K29" i="23"/>
  <c r="L28" i="23"/>
  <c r="K28" i="23"/>
  <c r="L27" i="23"/>
  <c r="K27" i="23"/>
  <c r="J26" i="23"/>
  <c r="K26" i="23" s="1"/>
  <c r="L26" i="23" s="1"/>
  <c r="I26" i="23"/>
  <c r="L25" i="23"/>
  <c r="K25" i="23"/>
  <c r="L24" i="23"/>
  <c r="K24" i="23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J13" i="23"/>
  <c r="K13" i="23" s="1"/>
  <c r="L13" i="23" s="1"/>
  <c r="I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" i="23"/>
  <c r="K2" i="23"/>
  <c r="L1" i="23"/>
  <c r="K1" i="23"/>
  <c r="J56" i="12"/>
  <c r="I56" i="12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J38" i="12"/>
  <c r="I38" i="12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J20" i="12"/>
  <c r="I20" i="12"/>
  <c r="K19" i="12"/>
  <c r="L19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K4" i="12"/>
  <c r="L4" i="12" s="1"/>
  <c r="K3" i="12"/>
  <c r="L3" i="12" s="1"/>
  <c r="K56" i="12" l="1"/>
  <c r="L56" i="12" s="1"/>
  <c r="K20" i="12"/>
  <c r="L20" i="12" s="1"/>
  <c r="K38" i="12"/>
  <c r="L38" i="12" s="1"/>
</calcChain>
</file>

<file path=xl/sharedStrings.xml><?xml version="1.0" encoding="utf-8"?>
<sst xmlns="http://schemas.openxmlformats.org/spreadsheetml/2006/main" count="1541" uniqueCount="239">
  <si>
    <t>System/Module</t>
  </si>
  <si>
    <t>Metrics</t>
  </si>
  <si>
    <t>Outcome</t>
  </si>
  <si>
    <t>TPS</t>
  </si>
  <si>
    <r>
      <t>≥</t>
    </r>
    <r>
      <rPr>
        <sz val="10"/>
        <color theme="1"/>
        <rFont val="Tahoma"/>
        <family val="2"/>
      </rPr>
      <t xml:space="preserve"> 2511</t>
    </r>
  </si>
  <si>
    <t>Response Time</t>
  </si>
  <si>
    <t>≤ 2s</t>
  </si>
  <si>
    <t>Error Rate</t>
  </si>
  <si>
    <t>≤ 1 %</t>
  </si>
  <si>
    <t>Avg. CPU Utilization</t>
  </si>
  <si>
    <t>≤ 80%</t>
  </si>
  <si>
    <t>Avg. Memory Utilization</t>
  </si>
  <si>
    <t>Run No.</t>
  </si>
  <si>
    <t>Scenario Details</t>
  </si>
  <si>
    <t>Run Time</t>
  </si>
  <si>
    <t>Scenario</t>
  </si>
  <si>
    <t>Precondition / Solution</t>
  </si>
  <si>
    <t>Results</t>
  </si>
  <si>
    <t>Before</t>
  </si>
  <si>
    <t>After</t>
  </si>
  <si>
    <t>Stable</t>
  </si>
  <si>
    <t>Break</t>
  </si>
  <si>
    <r>
      <rPr>
        <b/>
        <sz val="10"/>
        <color theme="1"/>
        <rFont val="Calibri"/>
        <family val="2"/>
      </rPr>
      <t>Max concurrent users</t>
    </r>
    <r>
      <rPr>
        <sz val="10"/>
        <color theme="1"/>
        <rFont val="Calibri"/>
        <family val="2"/>
      </rPr>
      <t xml:space="preserve">: 2000
</t>
    </r>
    <r>
      <rPr>
        <b/>
        <sz val="10"/>
        <color theme="1"/>
        <rFont val="Calibri"/>
        <family val="2"/>
      </rPr>
      <t>Pacing Time</t>
    </r>
    <r>
      <rPr>
        <sz val="10"/>
        <color theme="1"/>
        <rFont val="Calibri"/>
        <family val="2"/>
      </rPr>
      <t xml:space="preserve">: -
</t>
    </r>
    <r>
      <rPr>
        <b/>
        <sz val="10"/>
        <color theme="1"/>
        <rFont val="Calibri"/>
        <family val="2"/>
      </rPr>
      <t>Think Time</t>
    </r>
    <r>
      <rPr>
        <sz val="10"/>
        <color theme="1"/>
        <rFont val="Calibri"/>
        <family val="2"/>
      </rPr>
      <t xml:space="preserve">: 0.25
</t>
    </r>
    <r>
      <rPr>
        <b/>
        <sz val="10"/>
        <color theme="1"/>
        <rFont val="Calibri"/>
        <family val="2"/>
      </rPr>
      <t>Scenario</t>
    </r>
    <r>
      <rPr>
        <sz val="10"/>
        <color theme="1"/>
        <rFont val="Calibri"/>
        <family val="2"/>
      </rPr>
      <t>: Ramp up 100 Vu / 5 mins until 2000 Vu then run for 5 mins</t>
    </r>
  </si>
  <si>
    <t>7/31/2022 4:39:09 PM - 7/31/2022 6:20:00 PM
1 hour, 40 mins and 51 secs</t>
  </si>
  <si>
    <t>Scenario 1 Stress Test 1</t>
  </si>
  <si>
    <t>Concurrent Users</t>
  </si>
  <si>
    <t>RPS</t>
  </si>
  <si>
    <t>Error Rate ≤ 1%</t>
  </si>
  <si>
    <t>Avg. Response Time ≤ 2s</t>
  </si>
  <si>
    <t>All Transaction &lt; 2s</t>
  </si>
  <si>
    <t>Avg. CPU Utilization ≤ 80%</t>
  </si>
  <si>
    <t>Avg. Memory Utilization ≤ 80%</t>
  </si>
  <si>
    <t>8/2/2022 8:11:04 PM - 8/2/2022 9:51:23 PM
1 hour, 40 mins and 19 secs</t>
  </si>
  <si>
    <t>Scenario 1 Stress Test 2</t>
  </si>
  <si>
    <t>API identity/v1/rpelogin hit ke real CIAM</t>
  </si>
  <si>
    <t>- API identity/v1/prelogin di mock
- generate dan mapping data token prelogin</t>
  </si>
  <si>
    <t>-</t>
  </si>
  <si>
    <t>All Hostname &lt; 80%</t>
  </si>
  <si>
    <t>8/3/2022 8:44:17 PM - 8/4/2022 1:24:22 AM
4 hours, 40 mins and 5 secs</t>
  </si>
  <si>
    <t>Scenario 2 Load Test 1</t>
  </si>
  <si>
    <t>TPS ≥ 2511</t>
  </si>
  <si>
    <t>Business Process</t>
  </si>
  <si>
    <t>Transaction</t>
  </si>
  <si>
    <t>Transaction Number</t>
  </si>
  <si>
    <t>Remarks</t>
  </si>
  <si>
    <t>Server</t>
  </si>
  <si>
    <t>CPU
Usage (%)</t>
  </si>
  <si>
    <t>Memory
Used (%)</t>
  </si>
  <si>
    <t>Minimum</t>
  </si>
  <si>
    <t>Average</t>
  </si>
  <si>
    <t>Maximum</t>
  </si>
  <si>
    <t>Std.
Deviation</t>
  </si>
  <si>
    <t>90 Precentile</t>
  </si>
  <si>
    <t>Passed</t>
  </si>
  <si>
    <t>Failed</t>
  </si>
  <si>
    <t>Total Trx</t>
  </si>
  <si>
    <t>BP01</t>
  </si>
  <si>
    <t>BP01_01_MobileScreenPrelogin</t>
  </si>
  <si>
    <t>100 Vu</t>
  </si>
  <si>
    <t>Worker 1</t>
  </si>
  <si>
    <t>BP01_02_MPMLanding</t>
  </si>
  <si>
    <t>monitoring 1</t>
  </si>
  <si>
    <t>BP01_03_QRTransferGatherScreen</t>
  </si>
  <si>
    <t>master 1</t>
  </si>
  <si>
    <t>BP01_04_EPIN</t>
  </si>
  <si>
    <t>logging 1</t>
  </si>
  <si>
    <t>BP02</t>
  </si>
  <si>
    <t>BP02_01_QRLandingShareScreen</t>
  </si>
  <si>
    <t>infra 1</t>
  </si>
  <si>
    <t>BP03</t>
  </si>
  <si>
    <t>BP03_01_QRLandingShareScreen</t>
  </si>
  <si>
    <t>worker 2</t>
  </si>
  <si>
    <t>BP04</t>
  </si>
  <si>
    <t>BP04_01_QRLandingShareScreen</t>
  </si>
  <si>
    <t>infra 2</t>
  </si>
  <si>
    <t>BP05</t>
  </si>
  <si>
    <t>BP05_01_SplashScreen</t>
  </si>
  <si>
    <t>master 2</t>
  </si>
  <si>
    <t>BP05_02_MobileScreenPrelogin</t>
  </si>
  <si>
    <t>monitoring 2</t>
  </si>
  <si>
    <t>BP05_03_MobileScreenPostlogin</t>
  </si>
  <si>
    <t>Broker Node -FIN 1</t>
  </si>
  <si>
    <t>BP05_04_MPMLanding</t>
  </si>
  <si>
    <t>ZooKeeper Node - FIN 1</t>
  </si>
  <si>
    <t>BP06</t>
  </si>
  <si>
    <t>BP06_01_MPMLanding</t>
  </si>
  <si>
    <t>Broker Node -NON FIN 1</t>
  </si>
  <si>
    <t>BP06_02_QRTransferGatherScreen</t>
  </si>
  <si>
    <t>ZooKeeper Node - NON FIN 1</t>
  </si>
  <si>
    <t>BP06_03_EPIN</t>
  </si>
  <si>
    <t>Elasticsearch - FIN 1</t>
  </si>
  <si>
    <t>BP07</t>
  </si>
  <si>
    <t>BP07_01_QRLandingShareScreen</t>
  </si>
  <si>
    <t>Logstash - NONFIN  1</t>
  </si>
  <si>
    <t>BP08</t>
  </si>
  <si>
    <t>BP08_01_IncomingInquiry</t>
  </si>
  <si>
    <t>Elasticsearch - NON FIN 1</t>
  </si>
  <si>
    <t>BP08_02_Incoming</t>
  </si>
  <si>
    <t>Redis 1</t>
  </si>
  <si>
    <t xml:space="preserve">Broker Node -FIN 2 </t>
  </si>
  <si>
    <t>ZooKeeper Node - FIN 2</t>
  </si>
  <si>
    <t>Broker Node -NON FIN 2</t>
  </si>
  <si>
    <t>ZooKeeper Node - NON FIN 2</t>
  </si>
  <si>
    <t>Elasticsearch - FIN 2</t>
  </si>
  <si>
    <t>Redis 2</t>
  </si>
  <si>
    <t>200 Vu</t>
  </si>
  <si>
    <t>619.42</t>
  </si>
  <si>
    <t>300 Vu</t>
  </si>
  <si>
    <t>600 Vu</t>
  </si>
  <si>
    <t>700 Vu</t>
  </si>
  <si>
    <t>800 Vu</t>
  </si>
  <si>
    <t>900 Vu</t>
  </si>
  <si>
    <t>1000 Vu</t>
  </si>
  <si>
    <t>1100 Vu</t>
  </si>
  <si>
    <t>1200 Vu</t>
  </si>
  <si>
    <t>1300 Vu</t>
  </si>
  <si>
    <t>1400 Vu</t>
  </si>
  <si>
    <t>1500 Vu</t>
  </si>
  <si>
    <t>1600 Vu</t>
  </si>
  <si>
    <t>1700 Vu</t>
  </si>
  <si>
    <t>1800 Vu</t>
  </si>
  <si>
    <t>1900 Vu</t>
  </si>
  <si>
    <t>2000 Vu</t>
  </si>
  <si>
    <t>CPU</t>
  </si>
  <si>
    <t>Memory</t>
  </si>
  <si>
    <t>worker 1</t>
  </si>
  <si>
    <t>stworkr1ev20ld.ocp.preprod.everest.supporting.devmandiri.co.id</t>
  </si>
  <si>
    <t>stworkr2ev20ld.ocp.preprod.everest.supporting.devmandiri.co.id</t>
  </si>
  <si>
    <t>stworkr3ev20ld.ocp.preprod.everest.supporting.devmandiri.co.id</t>
  </si>
  <si>
    <t>stworkr4ev20ld.ocp.preprod.everest.supporting.devmandiri.co.id</t>
  </si>
  <si>
    <t>stworkr5ev20ld.ocp.preprod.everest.supporting.devmandiri.co.id</t>
  </si>
  <si>
    <t>stworkr6ev20ld.ocp.preprod.everest.supporting.devmandiri.co.id</t>
  </si>
  <si>
    <t>stworkr7ev20ld.ocp.preprod.everest.supporting.devmandiri.co.id</t>
  </si>
  <si>
    <t>stworkr8ev20ld.ocp.preprod.everest.supporting.devmandiri.co.id</t>
  </si>
  <si>
    <t>stworkr9ev20ld.ocp.preprod.everest.supporting.devmandiri.co.id</t>
  </si>
  <si>
    <t>stworkr10v20ld.ocp.preprod.everest.supporting.devmandiri.co.id</t>
  </si>
  <si>
    <t>stinmon1ev20ld.ocp.preprod.everest.supporting.devmandiri.co.id</t>
  </si>
  <si>
    <t>stinmon2ev20ld.ocp.preprod.everest.supporting.devmandiri.co.id</t>
  </si>
  <si>
    <t>stinmon3ev20ld.ocp.preprod.everest.supporting.devmandiri.co.id</t>
  </si>
  <si>
    <t>stmastr1ev20ld.ocp.preprod.everest.supporting.devmandiri.co.id</t>
  </si>
  <si>
    <t>stmastr2ev20ld.ocp.preprod.everest.supporting.devmandiri.co.id</t>
  </si>
  <si>
    <t>stmastr3ev20ld.ocp.preprod.everest.supporting.devmandiri.co.id</t>
  </si>
  <si>
    <t>stinlog1ev20ld.ocp.preprod.everest.supporting.devmandiri.co.id</t>
  </si>
  <si>
    <t>stinlog2ev20ld.ocp.preprod.everest.supporting.devmandiri.co.id</t>
  </si>
  <si>
    <t>stinlog3ev20ld.ocp.preprod.everest.supporting.devmandiri.co.id</t>
  </si>
  <si>
    <t>stinrtr1ev20ld.ocp.preprod.everest.supporting.devmandiri.co.id</t>
  </si>
  <si>
    <t>stinrtr2ev20ld.ocp.preprod.everest.supporting.devmandiri.co.id</t>
  </si>
  <si>
    <t>stinrtr3ev20ld.ocp.preprod.everest.supporting.devmandiri.co.id</t>
  </si>
  <si>
    <t>stinrtr4ev20ld.ocp.preprod.everest.supporting.devmandiri.co.id</t>
  </si>
  <si>
    <t>stinrtr5ev20ld.ocp.preprod.everest.supporting.devmandiri.co.id</t>
  </si>
  <si>
    <t>PRWORKR10V20LD</t>
  </si>
  <si>
    <t>PRWORKR1EV20LD</t>
  </si>
  <si>
    <t>PRWORKR2EV20LD</t>
  </si>
  <si>
    <t>PRWORKR3EV20LD</t>
  </si>
  <si>
    <t>PRWORKR4EV20LD</t>
  </si>
  <si>
    <t>PRWORKR5EV20LD</t>
  </si>
  <si>
    <t>PRWORKR6EV20LD</t>
  </si>
  <si>
    <t>PRWORKR7EV20LD</t>
  </si>
  <si>
    <t>PRWORKR8EV20LD</t>
  </si>
  <si>
    <t>PRWORKR9EV20LD</t>
  </si>
  <si>
    <t>PRINRTR1EV20LD</t>
  </si>
  <si>
    <t>PRINRTR2EV20LD</t>
  </si>
  <si>
    <t>PRINRTR3EV20LD</t>
  </si>
  <si>
    <t>PRINRTR4EV20LD</t>
  </si>
  <si>
    <t>PRINRTR5EV20LD</t>
  </si>
  <si>
    <t>PRMAPRR1EV20LD</t>
  </si>
  <si>
    <t>PRMAPRR2EV20LD</t>
  </si>
  <si>
    <t>PRMAPRR3EV20LD</t>
  </si>
  <si>
    <t>PRINMON1EV20LD</t>
  </si>
  <si>
    <t>Concurrent
User</t>
  </si>
  <si>
    <t>BP01_01_MPMLanding</t>
  </si>
  <si>
    <t>BP01_02_QRTransferGatherScreen</t>
  </si>
  <si>
    <t>BP01_03_EPIN</t>
  </si>
  <si>
    <t>BP03_01_SOA</t>
  </si>
  <si>
    <t>BP04_01_TNC</t>
  </si>
  <si>
    <t>BP04_02_Login</t>
  </si>
  <si>
    <t>BP04_03_CasaSelection</t>
  </si>
  <si>
    <t>BP04_04_EPIN</t>
  </si>
  <si>
    <t>BP05_01_MPMLanding</t>
  </si>
  <si>
    <t>BP05_02_QRTransferGatherScreen</t>
  </si>
  <si>
    <t>BP05_03_EPIN</t>
  </si>
  <si>
    <t>Concurrent Users Total</t>
  </si>
  <si>
    <t>TPS ≥ 257</t>
  </si>
  <si>
    <t>Run 13</t>
  </si>
  <si>
    <t>Run 9
1000 user</t>
  </si>
  <si>
    <t>Name</t>
  </si>
  <si>
    <t>CPU|Average (%)</t>
  </si>
  <si>
    <t>CPU|Min (%)</t>
  </si>
  <si>
    <t>CPU|Max (%)</t>
  </si>
  <si>
    <t>Memory|Average (%)</t>
  </si>
  <si>
    <t>Memory|Min (%)</t>
  </si>
  <si>
    <t>Memory|Max (%)</t>
  </si>
  <si>
    <t>RVCONBR1ABC20LD</t>
  </si>
  <si>
    <t>Broker Node - FIN 1</t>
  </si>
  <si>
    <t>RVCONBR2ABC20LD</t>
  </si>
  <si>
    <t>RVCONBR3ABC20LD</t>
  </si>
  <si>
    <t>RVCNZOO1ABC20LD</t>
  </si>
  <si>
    <t>RVCNZOO2ABC20LD</t>
  </si>
  <si>
    <t>RVCNZOO3ABC20LD</t>
  </si>
  <si>
    <t>RVCNBRO1ABC20LD</t>
  </si>
  <si>
    <t>Broker Node - NON FIN 1</t>
  </si>
  <si>
    <t>RVCNBRO3ABC20LD</t>
  </si>
  <si>
    <t>RVCNBRO4ABC20LD</t>
  </si>
  <si>
    <t>RVCNZOO4ABC20LD</t>
  </si>
  <si>
    <t>RVCNZOO5ABC20LD</t>
  </si>
  <si>
    <t>RVCNZOO6ABC20LD</t>
  </si>
  <si>
    <t>RVELKEV1ABC21LD</t>
  </si>
  <si>
    <t>RVELKEV2ABC21LD</t>
  </si>
  <si>
    <t>RVELKEV3ABC21LD</t>
  </si>
  <si>
    <t>RVEVRED3ABC21LD</t>
  </si>
  <si>
    <t>Logstash - NON FIN 1</t>
  </si>
  <si>
    <t>RVEVRED2ABC21LD</t>
  </si>
  <si>
    <t>RVEVRED1ABC21LD</t>
  </si>
  <si>
    <t>RVELFIN1ABC20LD</t>
  </si>
  <si>
    <t>RVELFIN2ABC20LD</t>
  </si>
  <si>
    <t>RVELFIN3ABC20LD</t>
  </si>
  <si>
    <t>RVLOGNO1ABC20LD</t>
  </si>
  <si>
    <t>RVLOGNO2ABC20LD</t>
  </si>
  <si>
    <t>RVELNFN1ABC20LD</t>
  </si>
  <si>
    <t xml:space="preserve">Broker Node - FIN 2 </t>
  </si>
  <si>
    <t>RVELNFN2ABC20LD</t>
  </si>
  <si>
    <t>RVELNFN3ABC20LD</t>
  </si>
  <si>
    <t>RVRVRDS2ABC20LD</t>
  </si>
  <si>
    <t>RVRVRDS1ABC20LD</t>
  </si>
  <si>
    <t>RVRVRDS3ABC20LD</t>
  </si>
  <si>
    <t>RVCONPR2ABC21LD</t>
  </si>
  <si>
    <t>Broker Node - NON FIN 2</t>
  </si>
  <si>
    <t>RVCONPR3ABC21LD</t>
  </si>
  <si>
    <t>RVCONPR1ABC21LD</t>
  </si>
  <si>
    <t>RVCONPR4ABC21LD</t>
  </si>
  <si>
    <t>RVCONPR5ABC21LD</t>
  </si>
  <si>
    <t>RVCONPR6ABC21LD</t>
  </si>
  <si>
    <t>RVCNFNF3ABC21LD</t>
  </si>
  <si>
    <t>RVCNFNF1ABC21LD</t>
  </si>
  <si>
    <t>RVCNFNF6ABC21LD</t>
  </si>
  <si>
    <t>RVCNFNF5ABC21LD</t>
  </si>
  <si>
    <t>RVCNFNF2ABC21LD</t>
  </si>
  <si>
    <t>RVCNFNF4ABC21LD</t>
  </si>
  <si>
    <t>Livin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</si>
</sst>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4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51515"/>
      <name val="Arial"/>
      <family val="2"/>
    </font>
    <font>
      <sz val="11"/>
      <name val="Calibri (Body)"/>
      <charset val="134"/>
    </font>
    <font>
      <sz val="11"/>
      <color rgb="FF000000"/>
      <name val="Calibri (Body)"/>
      <charset val="13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51515"/>
      <name val="Arial"/>
      <family val="2"/>
    </font>
    <font>
      <sz val="10"/>
      <name val="Calibri (Body)"/>
      <charset val="134"/>
    </font>
    <font>
      <sz val="10"/>
      <color rgb="FF000000"/>
      <name val="Calibri (Body)"/>
      <charset val="134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151515"/>
      <name val="Calibri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151515"/>
      <name val="Arial"/>
      <family val="2"/>
    </font>
    <font>
      <sz val="9"/>
      <color theme="0"/>
      <name val="Arial"/>
      <family val="2"/>
    </font>
    <font>
      <b/>
      <sz val="10"/>
      <color theme="0"/>
      <name val="Calibri"/>
      <family val="2"/>
    </font>
    <font>
      <sz val="10"/>
      <color rgb="FF333333"/>
      <name val="Arial"/>
      <family val="2"/>
    </font>
    <font>
      <sz val="10"/>
      <name val="Calibri"/>
      <family val="2"/>
    </font>
    <font>
      <sz val="9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CF8A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auto="1"/>
      </bottom>
      <diagonal/>
    </border>
    <border>
      <left style="thin">
        <color theme="0"/>
      </left>
      <right style="thin">
        <color theme="4" tint="0.59999389629810485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59999389629810485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1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88">
    <xf numFmtId="0" fontId="0" fillId="0" borderId="0" xfId="0"/>
    <xf numFmtId="0" fontId="0" fillId="2" borderId="0" xfId="0" applyFill="1"/>
    <xf numFmtId="0" fontId="0" fillId="0" borderId="0" xfId="0" applyFill="1" applyAlignment="1"/>
    <xf numFmtId="0" fontId="0" fillId="0" borderId="0" xfId="0" applyAlignment="1"/>
    <xf numFmtId="0" fontId="2" fillId="2" borderId="0" xfId="0" applyFont="1" applyFill="1"/>
    <xf numFmtId="0" fontId="0" fillId="4" borderId="0" xfId="0" applyFill="1"/>
    <xf numFmtId="0" fontId="0" fillId="0" borderId="1" xfId="0" applyBorder="1"/>
    <xf numFmtId="0" fontId="3" fillId="5" borderId="1" xfId="0" applyFont="1" applyFill="1" applyBorder="1"/>
    <xf numFmtId="0" fontId="0" fillId="6" borderId="1" xfId="0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/>
    <xf numFmtId="0" fontId="4" fillId="0" borderId="1" xfId="0" applyFont="1" applyBorder="1"/>
    <xf numFmtId="0" fontId="5" fillId="7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/>
    </xf>
    <xf numFmtId="0" fontId="7" fillId="0" borderId="1" xfId="0" applyFont="1" applyBorder="1"/>
    <xf numFmtId="0" fontId="8" fillId="8" borderId="1" xfId="0" applyFont="1" applyFill="1" applyBorder="1"/>
    <xf numFmtId="0" fontId="9" fillId="5" borderId="1" xfId="0" applyFont="1" applyFill="1" applyBorder="1"/>
    <xf numFmtId="0" fontId="10" fillId="5" borderId="1" xfId="0" applyFont="1" applyFill="1" applyBorder="1"/>
    <xf numFmtId="0" fontId="10" fillId="8" borderId="1" xfId="0" applyFont="1" applyFill="1" applyBorder="1"/>
    <xf numFmtId="0" fontId="11" fillId="5" borderId="1" xfId="0" applyFont="1" applyFill="1" applyBorder="1" applyAlignment="1">
      <alignment horizontal="left" vertical="top"/>
    </xf>
    <xf numFmtId="0" fontId="12" fillId="5" borderId="1" xfId="0" applyFont="1" applyFill="1" applyBorder="1" applyAlignment="1">
      <alignment horizontal="left" vertical="top"/>
    </xf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/>
    <xf numFmtId="0" fontId="6" fillId="5" borderId="1" xfId="0" applyFont="1" applyFill="1" applyBorder="1" applyAlignment="1">
      <alignment horizontal="left"/>
    </xf>
    <xf numFmtId="0" fontId="6" fillId="7" borderId="1" xfId="0" applyFont="1" applyFill="1" applyBorder="1"/>
    <xf numFmtId="0" fontId="6" fillId="5" borderId="1" xfId="0" applyFont="1" applyFill="1" applyBorder="1"/>
    <xf numFmtId="3" fontId="0" fillId="0" borderId="0" xfId="0" applyNumberFormat="1"/>
    <xf numFmtId="2" fontId="14" fillId="0" borderId="1" xfId="0" applyNumberFormat="1" applyFont="1" applyFill="1" applyBorder="1" applyAlignment="1">
      <alignment vertical="center"/>
    </xf>
    <xf numFmtId="0" fontId="15" fillId="5" borderId="1" xfId="0" applyFont="1" applyFill="1" applyBorder="1"/>
    <xf numFmtId="0" fontId="15" fillId="8" borderId="1" xfId="0" applyFont="1" applyFill="1" applyBorder="1"/>
    <xf numFmtId="0" fontId="14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/>
    </xf>
    <xf numFmtId="0" fontId="16" fillId="8" borderId="0" xfId="0" applyFont="1" applyFill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/>
    <xf numFmtId="2" fontId="8" fillId="0" borderId="1" xfId="0" applyNumberFormat="1" applyFont="1" applyBorder="1"/>
    <xf numFmtId="0" fontId="8" fillId="0" borderId="1" xfId="0" applyFont="1" applyBorder="1"/>
    <xf numFmtId="2" fontId="14" fillId="0" borderId="1" xfId="0" applyNumberFormat="1" applyFont="1" applyFill="1" applyBorder="1" applyAlignment="1">
      <alignment horizontal="right" vertical="center"/>
    </xf>
    <xf numFmtId="0" fontId="13" fillId="9" borderId="1" xfId="0" applyFont="1" applyFill="1" applyBorder="1" applyAlignment="1">
      <alignment vertical="center"/>
    </xf>
    <xf numFmtId="2" fontId="13" fillId="9" borderId="1" xfId="0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 wrapText="1"/>
    </xf>
    <xf numFmtId="2" fontId="8" fillId="8" borderId="1" xfId="0" applyNumberFormat="1" applyFont="1" applyFill="1" applyBorder="1"/>
    <xf numFmtId="3" fontId="14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8" borderId="1" xfId="0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0" fontId="16" fillId="9" borderId="0" xfId="0" applyFont="1" applyFill="1"/>
    <xf numFmtId="0" fontId="20" fillId="8" borderId="1" xfId="0" applyFont="1" applyFill="1" applyBorder="1"/>
    <xf numFmtId="2" fontId="21" fillId="0" borderId="1" xfId="0" applyNumberFormat="1" applyFont="1" applyFill="1" applyBorder="1" applyAlignment="1">
      <alignment vertical="center"/>
    </xf>
    <xf numFmtId="0" fontId="22" fillId="5" borderId="1" xfId="0" applyFont="1" applyFill="1" applyBorder="1"/>
    <xf numFmtId="0" fontId="23" fillId="5" borderId="1" xfId="0" applyFont="1" applyFill="1" applyBorder="1"/>
    <xf numFmtId="0" fontId="23" fillId="8" borderId="1" xfId="0" applyFont="1" applyFill="1" applyBorder="1"/>
    <xf numFmtId="0" fontId="21" fillId="5" borderId="1" xfId="0" applyFont="1" applyFill="1" applyBorder="1" applyAlignment="1">
      <alignment horizontal="left" vertical="top"/>
    </xf>
    <xf numFmtId="0" fontId="22" fillId="5" borderId="1" xfId="0" applyFont="1" applyFill="1" applyBorder="1" applyAlignment="1">
      <alignment horizontal="left" vertical="top"/>
    </xf>
    <xf numFmtId="0" fontId="22" fillId="5" borderId="1" xfId="0" applyFont="1" applyFill="1" applyBorder="1" applyAlignment="1">
      <alignment horizontal="left"/>
    </xf>
    <xf numFmtId="10" fontId="24" fillId="9" borderId="1" xfId="2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5" fontId="16" fillId="0" borderId="0" xfId="1" applyNumberFormat="1" applyFont="1"/>
    <xf numFmtId="0" fontId="13" fillId="9" borderId="2" xfId="6" applyFont="1" applyFill="1" applyBorder="1" applyAlignment="1">
      <alignment horizontal="center" vertical="center" wrapText="1"/>
    </xf>
    <xf numFmtId="0" fontId="13" fillId="9" borderId="2" xfId="6" applyFont="1" applyFill="1" applyBorder="1" applyAlignment="1">
      <alignment horizontal="center" vertical="center"/>
    </xf>
    <xf numFmtId="0" fontId="8" fillId="0" borderId="7" xfId="0" applyFont="1" applyFill="1" applyBorder="1"/>
    <xf numFmtId="2" fontId="8" fillId="0" borderId="7" xfId="0" applyNumberFormat="1" applyFont="1" applyBorder="1"/>
    <xf numFmtId="0" fontId="8" fillId="0" borderId="7" xfId="0" applyFont="1" applyBorder="1"/>
    <xf numFmtId="2" fontId="14" fillId="0" borderId="7" xfId="0" applyNumberFormat="1" applyFont="1" applyFill="1" applyBorder="1" applyAlignment="1">
      <alignment horizontal="right" vertical="center"/>
    </xf>
    <xf numFmtId="2" fontId="14" fillId="0" borderId="7" xfId="0" applyNumberFormat="1" applyFont="1" applyFill="1" applyBorder="1" applyAlignment="1">
      <alignment vertical="center"/>
    </xf>
    <xf numFmtId="0" fontId="16" fillId="0" borderId="7" xfId="0" applyFont="1" applyBorder="1"/>
    <xf numFmtId="165" fontId="13" fillId="9" borderId="2" xfId="1" applyNumberFormat="1" applyFont="1" applyFill="1" applyBorder="1" applyAlignment="1">
      <alignment horizontal="center" vertical="center"/>
    </xf>
    <xf numFmtId="165" fontId="8" fillId="0" borderId="7" xfId="1" applyNumberFormat="1" applyFont="1" applyBorder="1"/>
    <xf numFmtId="165" fontId="8" fillId="0" borderId="7" xfId="1" applyNumberFormat="1" applyFont="1" applyBorder="1" applyAlignment="1">
      <alignment vertical="center"/>
    </xf>
    <xf numFmtId="10" fontId="8" fillId="0" borderId="7" xfId="2" applyNumberFormat="1" applyFont="1" applyBorder="1" applyAlignment="1">
      <alignment horizontal="center" vertical="center" wrapText="1"/>
    </xf>
    <xf numFmtId="0" fontId="8" fillId="8" borderId="7" xfId="0" applyFont="1" applyFill="1" applyBorder="1"/>
    <xf numFmtId="165" fontId="14" fillId="0" borderId="7" xfId="1" applyNumberFormat="1" applyFont="1" applyFill="1" applyBorder="1" applyAlignment="1">
      <alignment horizontal="right" vertical="center"/>
    </xf>
    <xf numFmtId="0" fontId="9" fillId="5" borderId="7" xfId="0" applyFont="1" applyFill="1" applyBorder="1"/>
    <xf numFmtId="165" fontId="14" fillId="0" borderId="7" xfId="1" applyNumberFormat="1" applyFont="1" applyFill="1" applyBorder="1" applyAlignment="1">
      <alignment vertical="center"/>
    </xf>
    <xf numFmtId="0" fontId="15" fillId="5" borderId="7" xfId="0" applyFont="1" applyFill="1" applyBorder="1"/>
    <xf numFmtId="0" fontId="15" fillId="8" borderId="7" xfId="0" applyFont="1" applyFill="1" applyBorder="1"/>
    <xf numFmtId="0" fontId="14" fillId="5" borderId="7" xfId="0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left" vertical="top"/>
    </xf>
    <xf numFmtId="165" fontId="16" fillId="0" borderId="7" xfId="1" applyNumberFormat="1" applyFont="1" applyBorder="1"/>
    <xf numFmtId="0" fontId="9" fillId="5" borderId="7" xfId="0" applyFont="1" applyFill="1" applyBorder="1" applyAlignment="1">
      <alignment horizontal="left"/>
    </xf>
    <xf numFmtId="2" fontId="14" fillId="0" borderId="7" xfId="0" applyNumberFormat="1" applyFont="1" applyBorder="1" applyAlignment="1">
      <alignment vertical="center"/>
    </xf>
    <xf numFmtId="0" fontId="16" fillId="0" borderId="0" xfId="0" applyFont="1" applyAlignment="1">
      <alignment wrapText="1"/>
    </xf>
    <xf numFmtId="0" fontId="25" fillId="9" borderId="14" xfId="6" applyFont="1" applyFill="1" applyBorder="1" applyAlignment="1">
      <alignment horizontal="center" vertical="center"/>
    </xf>
    <xf numFmtId="0" fontId="25" fillId="9" borderId="19" xfId="6" applyFont="1" applyFill="1" applyBorder="1" applyAlignment="1">
      <alignment horizontal="center" vertical="center"/>
    </xf>
    <xf numFmtId="0" fontId="25" fillId="9" borderId="20" xfId="6" applyFont="1" applyFill="1" applyBorder="1" applyAlignment="1">
      <alignment horizontal="center" vertical="center"/>
    </xf>
    <xf numFmtId="0" fontId="25" fillId="9" borderId="21" xfId="6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 wrapText="1"/>
    </xf>
    <xf numFmtId="0" fontId="16" fillId="8" borderId="0" xfId="0" applyFont="1" applyFill="1" applyAlignment="1"/>
    <xf numFmtId="0" fontId="25" fillId="9" borderId="24" xfId="6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0" fillId="8" borderId="0" xfId="0" applyFill="1" applyAlignment="1">
      <alignment horizontal="left" vertical="top"/>
    </xf>
    <xf numFmtId="0" fontId="29" fillId="10" borderId="1" xfId="0" applyFont="1" applyFill="1" applyBorder="1" applyAlignment="1">
      <alignment horizontal="center" vertical="top" wrapText="1"/>
    </xf>
    <xf numFmtId="0" fontId="29" fillId="10" borderId="1" xfId="0" applyFont="1" applyFill="1" applyBorder="1" applyAlignment="1">
      <alignment horizontal="left" vertical="top" wrapText="1"/>
    </xf>
    <xf numFmtId="0" fontId="30" fillId="11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vertical="center" wrapText="1"/>
    </xf>
    <xf numFmtId="0" fontId="7" fillId="8" borderId="0" xfId="0" applyFont="1" applyFill="1" applyAlignment="1">
      <alignment horizontal="left" vertical="top"/>
    </xf>
    <xf numFmtId="0" fontId="30" fillId="11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9" fillId="13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 wrapText="1"/>
    </xf>
    <xf numFmtId="0" fontId="16" fillId="0" borderId="1" xfId="0" quotePrefix="1" applyFont="1" applyFill="1" applyBorder="1" applyAlignment="1">
      <alignment horizontal="center" vertical="center" wrapText="1"/>
    </xf>
    <xf numFmtId="0" fontId="16" fillId="8" borderId="1" xfId="0" quotePrefix="1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vertical="center"/>
    </xf>
    <xf numFmtId="2" fontId="13" fillId="14" borderId="7" xfId="0" applyNumberFormat="1" applyFont="1" applyFill="1" applyBorder="1" applyAlignment="1">
      <alignment vertical="center"/>
    </xf>
    <xf numFmtId="165" fontId="17" fillId="14" borderId="7" xfId="1" applyNumberFormat="1" applyFont="1" applyFill="1" applyBorder="1" applyAlignment="1">
      <alignment horizontal="center" vertical="center"/>
    </xf>
    <xf numFmtId="10" fontId="17" fillId="14" borderId="7" xfId="2" applyNumberFormat="1" applyFont="1" applyFill="1" applyBorder="1" applyAlignment="1">
      <alignment vertical="center"/>
    </xf>
    <xf numFmtId="2" fontId="14" fillId="0" borderId="25" xfId="0" applyNumberFormat="1" applyFont="1" applyBorder="1" applyAlignment="1">
      <alignment vertical="center"/>
    </xf>
    <xf numFmtId="2" fontId="14" fillId="0" borderId="26" xfId="0" applyNumberFormat="1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10" fontId="33" fillId="14" borderId="7" xfId="2" applyNumberFormat="1" applyFont="1" applyFill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left" vertical="center"/>
    </xf>
    <xf numFmtId="2" fontId="14" fillId="0" borderId="25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3" fillId="14" borderId="27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top" wrapText="1"/>
    </xf>
    <xf numFmtId="0" fontId="30" fillId="11" borderId="10" xfId="0" applyFont="1" applyFill="1" applyBorder="1" applyAlignment="1">
      <alignment horizontal="center" vertical="top" wrapText="1"/>
    </xf>
    <xf numFmtId="0" fontId="30" fillId="11" borderId="3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 wrapText="1"/>
    </xf>
    <xf numFmtId="22" fontId="26" fillId="0" borderId="1" xfId="0" applyNumberFormat="1" applyFont="1" applyBorder="1" applyAlignment="1">
      <alignment horizontal="center" vertical="center" wrapText="1"/>
    </xf>
    <xf numFmtId="0" fontId="25" fillId="9" borderId="14" xfId="6" applyFont="1" applyFill="1" applyBorder="1" applyAlignment="1">
      <alignment horizontal="center" vertical="center"/>
    </xf>
    <xf numFmtId="0" fontId="25" fillId="9" borderId="19" xfId="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5" fillId="9" borderId="15" xfId="6" applyFont="1" applyFill="1" applyBorder="1" applyAlignment="1">
      <alignment horizontal="center" vertical="center"/>
    </xf>
    <xf numFmtId="0" fontId="25" fillId="9" borderId="16" xfId="6" applyFont="1" applyFill="1" applyBorder="1" applyAlignment="1">
      <alignment horizontal="center" vertical="center"/>
    </xf>
    <xf numFmtId="0" fontId="25" fillId="9" borderId="17" xfId="6" applyFont="1" applyFill="1" applyBorder="1" applyAlignment="1">
      <alignment horizontal="center" vertical="center"/>
    </xf>
    <xf numFmtId="0" fontId="25" fillId="9" borderId="18" xfId="6" applyFont="1" applyFill="1" applyBorder="1" applyAlignment="1">
      <alignment horizontal="center" vertical="center"/>
    </xf>
    <xf numFmtId="0" fontId="25" fillId="9" borderId="23" xfId="6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 wrapText="1"/>
    </xf>
    <xf numFmtId="0" fontId="25" fillId="9" borderId="14" xfId="6" applyFont="1" applyFill="1" applyBorder="1" applyAlignment="1">
      <alignment horizontal="center" vertical="center" wrapText="1"/>
    </xf>
    <xf numFmtId="0" fontId="25" fillId="9" borderId="19" xfId="6" applyFont="1" applyFill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/>
    </xf>
    <xf numFmtId="2" fontId="8" fillId="0" borderId="7" xfId="0" quotePrefix="1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3" fillId="9" borderId="5" xfId="6" applyFont="1" applyFill="1" applyBorder="1" applyAlignment="1">
      <alignment horizontal="center" vertical="center"/>
    </xf>
    <xf numFmtId="165" fontId="13" fillId="9" borderId="5" xfId="1" applyNumberFormat="1" applyFont="1" applyFill="1" applyBorder="1" applyAlignment="1">
      <alignment horizontal="center" vertical="center"/>
    </xf>
    <xf numFmtId="0" fontId="13" fillId="9" borderId="8" xfId="6" applyFont="1" applyFill="1" applyBorder="1" applyAlignment="1">
      <alignment horizontal="center" vertical="center"/>
    </xf>
    <xf numFmtId="0" fontId="13" fillId="9" borderId="10" xfId="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9" borderId="4" xfId="6" applyFont="1" applyFill="1" applyBorder="1" applyAlignment="1">
      <alignment horizontal="center" vertical="center"/>
    </xf>
    <xf numFmtId="0" fontId="13" fillId="9" borderId="6" xfId="6" applyFont="1" applyFill="1" applyBorder="1" applyAlignment="1">
      <alignment horizontal="center" vertical="center"/>
    </xf>
    <xf numFmtId="0" fontId="13" fillId="9" borderId="5" xfId="6" applyFont="1" applyFill="1" applyBorder="1" applyAlignment="1">
      <alignment horizontal="center" vertical="center" wrapText="1"/>
    </xf>
    <xf numFmtId="0" fontId="13" fillId="9" borderId="2" xfId="6" applyFont="1" applyFill="1" applyBorder="1" applyAlignment="1">
      <alignment horizontal="center" vertical="center" wrapText="1"/>
    </xf>
    <xf numFmtId="0" fontId="8" fillId="0" borderId="27" xfId="0" quotePrefix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3" fillId="9" borderId="2" xfId="6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10" fontId="17" fillId="9" borderId="1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2" fontId="14" fillId="0" borderId="26" xfId="0" applyNumberFormat="1" applyFont="1" applyBorder="1" applyAlignment="1">
      <alignment horizontal="left" vertical="center"/>
    </xf>
    <xf numFmtId="10" fontId="17" fillId="14" borderId="28" xfId="2" applyNumberFormat="1" applyFont="1" applyFill="1" applyBorder="1" applyAlignment="1">
      <alignment vertical="center"/>
    </xf>
    <xf numFmtId="2" fontId="14" fillId="0" borderId="1" xfId="0" applyNumberFormat="1" applyFont="1" applyBorder="1" applyAlignment="1">
      <alignment horizontal="left" vertical="center"/>
    </xf>
  </cellXfs>
  <cellStyles count="31">
    <cellStyle name="Comma" xfId="1" builtinId="3"/>
    <cellStyle name="Normal" xfId="0" builtinId="0"/>
    <cellStyle name="Normal 2" xfId="5" xr:uid="{00000000-0005-0000-0000-000022000000}"/>
    <cellStyle name="Normal 2 2" xfId="11" xr:uid="{00000000-0005-0000-0000-000039000000}"/>
    <cellStyle name="Normal 2 2 2" xfId="4" xr:uid="{00000000-0005-0000-0000-00001C000000}"/>
    <cellStyle name="Normal 2 2 2 2" xfId="10" xr:uid="{00000000-0005-0000-0000-00002F000000}"/>
    <cellStyle name="Normal 2 2 3" xfId="12" xr:uid="{00000000-0005-0000-0000-00003A000000}"/>
    <cellStyle name="Normal 2 2 3 2" xfId="13" xr:uid="{00000000-0005-0000-0000-00003B000000}"/>
    <cellStyle name="Normal 2 2 4" xfId="14" xr:uid="{00000000-0005-0000-0000-00003C000000}"/>
    <cellStyle name="Normal 2 3" xfId="15" xr:uid="{00000000-0005-0000-0000-00003D000000}"/>
    <cellStyle name="Normal 2 3 2" xfId="7" xr:uid="{00000000-0005-0000-0000-000027000000}"/>
    <cellStyle name="Normal 2 4" xfId="3" xr:uid="{00000000-0005-0000-0000-000019000000}"/>
    <cellStyle name="Normal 2 4 2" xfId="16" xr:uid="{00000000-0005-0000-0000-00003E000000}"/>
    <cellStyle name="Normal 2 5" xfId="6" xr:uid="{00000000-0005-0000-0000-000026000000}"/>
    <cellStyle name="Normal 2 6" xfId="9" xr:uid="{00000000-0005-0000-0000-00002D000000}"/>
    <cellStyle name="Normal 3" xfId="8" xr:uid="{00000000-0005-0000-0000-000029000000}"/>
    <cellStyle name="Normal 3 2" xfId="17" xr:uid="{00000000-0005-0000-0000-00003F000000}"/>
    <cellStyle name="Normal 3 2 2" xfId="18" xr:uid="{00000000-0005-0000-0000-000040000000}"/>
    <cellStyle name="Normal 3 3" xfId="19" xr:uid="{00000000-0005-0000-0000-000041000000}"/>
    <cellStyle name="Normal 3 3 2" xfId="20" xr:uid="{00000000-0005-0000-0000-000042000000}"/>
    <cellStyle name="Normal 3 4" xfId="21" xr:uid="{00000000-0005-0000-0000-000043000000}"/>
    <cellStyle name="Normal 4" xfId="22" xr:uid="{00000000-0005-0000-0000-000044000000}"/>
    <cellStyle name="Normal 4 2" xfId="23" xr:uid="{00000000-0005-0000-0000-000045000000}"/>
    <cellStyle name="Normal 5" xfId="24" xr:uid="{00000000-0005-0000-0000-000046000000}"/>
    <cellStyle name="Normal 5 2" xfId="25" xr:uid="{00000000-0005-0000-0000-000047000000}"/>
    <cellStyle name="Normal 6" xfId="26" xr:uid="{00000000-0005-0000-0000-000048000000}"/>
    <cellStyle name="Normal 6 2" xfId="27" xr:uid="{00000000-0005-0000-0000-000049000000}"/>
    <cellStyle name="Percent" xfId="2" builtinId="5"/>
    <cellStyle name="Percent 2" xfId="28" xr:uid="{00000000-0005-0000-0000-00004A000000}"/>
    <cellStyle name="Percent 2 2" xfId="29" xr:uid="{00000000-0005-0000-0000-00004B000000}"/>
    <cellStyle name="Percent 3" xfId="30" xr:uid="{00000000-0005-0000-0000-00004C000000}"/>
  </cellStyles>
  <dxfs count="18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CF8A5"/>
      <color rgb="FFFFFF99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12</xdr:col>
      <xdr:colOff>428366</xdr:colOff>
      <xdr:row>12</xdr:row>
      <xdr:rowOff>172358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" b="69173"/>
        <a:stretch>
          <a:fillRect/>
        </a:stretch>
      </xdr:blipFill>
      <xdr:spPr>
        <a:xfrm>
          <a:off x="730250" y="0"/>
          <a:ext cx="7343140" cy="238188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1</xdr:rowOff>
    </xdr:from>
    <xdr:to>
      <xdr:col>24</xdr:col>
      <xdr:colOff>344714</xdr:colOff>
      <xdr:row>12</xdr:row>
      <xdr:rowOff>151461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b="16354"/>
        <a:stretch>
          <a:fillRect/>
        </a:stretch>
      </xdr:blipFill>
      <xdr:spPr>
        <a:xfrm>
          <a:off x="8274050" y="0"/>
          <a:ext cx="7259320" cy="23609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13</xdr:col>
      <xdr:colOff>154215</xdr:colOff>
      <xdr:row>26</xdr:row>
      <xdr:rowOff>158152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b="69173"/>
        <a:stretch>
          <a:fillRect/>
        </a:stretch>
      </xdr:blipFill>
      <xdr:spPr>
        <a:xfrm>
          <a:off x="730250" y="2578100"/>
          <a:ext cx="7697470" cy="236791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24</xdr:col>
      <xdr:colOff>308428</xdr:colOff>
      <xdr:row>26</xdr:row>
      <xdr:rowOff>154218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16837"/>
        <a:stretch>
          <a:fillRect/>
        </a:stretch>
      </xdr:blipFill>
      <xdr:spPr>
        <a:xfrm>
          <a:off x="8871857" y="2540000"/>
          <a:ext cx="6567714" cy="23313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12</xdr:col>
      <xdr:colOff>426357</xdr:colOff>
      <xdr:row>40</xdr:row>
      <xdr:rowOff>169070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b="69084"/>
        <a:stretch>
          <a:fillRect/>
        </a:stretch>
      </xdr:blipFill>
      <xdr:spPr>
        <a:xfrm>
          <a:off x="730250" y="5156200"/>
          <a:ext cx="7341235" cy="23787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1</xdr:rowOff>
    </xdr:from>
    <xdr:to>
      <xdr:col>24</xdr:col>
      <xdr:colOff>374234</xdr:colOff>
      <xdr:row>40</xdr:row>
      <xdr:rowOff>145144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b="16596"/>
        <a:stretch>
          <a:fillRect/>
        </a:stretch>
      </xdr:blipFill>
      <xdr:spPr>
        <a:xfrm>
          <a:off x="8274050" y="5156200"/>
          <a:ext cx="7289165" cy="2354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"/>
  <sheetViews>
    <sheetView workbookViewId="0">
      <selection activeCell="B23" sqref="B23"/>
    </sheetView>
  </sheetViews>
  <sheetFormatPr defaultColWidth="9.08984375" defaultRowHeight="14.5"/>
  <cols>
    <col min="1" max="1" width="16.36328125" style="99" customWidth="1"/>
    <col min="2" max="2" width="23.54296875" style="99" customWidth="1"/>
    <col min="3" max="3" width="18.90625" style="99" customWidth="1"/>
    <col min="4" max="4" width="9.08984375" style="99"/>
    <col min="5" max="5" width="15.90625" style="99" customWidth="1"/>
    <col min="6" max="16384" width="9.08984375" style="99"/>
  </cols>
  <sheetData>
    <row r="1" spans="1:6">
      <c r="A1" s="100" t="s">
        <v>0</v>
      </c>
      <c r="B1" s="101" t="s">
        <v>1</v>
      </c>
      <c r="C1" s="101" t="s">
        <v>2</v>
      </c>
    </row>
    <row r="2" spans="1:6">
      <c r="A2" s="127" t="s">
        <v>238</v>
      </c>
      <c r="B2" s="102" t="s">
        <v>3</v>
      </c>
      <c r="C2" s="103" t="s">
        <v>4</v>
      </c>
    </row>
    <row r="3" spans="1:6">
      <c r="A3" s="128"/>
      <c r="B3" s="102" t="s">
        <v>3</v>
      </c>
      <c r="C3" s="103" t="s">
        <v>4</v>
      </c>
      <c r="D3" s="104"/>
    </row>
    <row r="4" spans="1:6">
      <c r="A4" s="128"/>
      <c r="B4" s="102" t="s">
        <v>5</v>
      </c>
      <c r="C4" s="105" t="s">
        <v>6</v>
      </c>
      <c r="D4" s="104"/>
    </row>
    <row r="5" spans="1:6">
      <c r="A5" s="128"/>
      <c r="B5" s="102" t="s">
        <v>7</v>
      </c>
      <c r="C5" s="105" t="s">
        <v>8</v>
      </c>
      <c r="D5" s="104"/>
    </row>
    <row r="6" spans="1:6" ht="14" customHeight="1">
      <c r="A6" s="128"/>
      <c r="B6" s="106" t="s">
        <v>9</v>
      </c>
      <c r="C6" s="106" t="s">
        <v>10</v>
      </c>
    </row>
    <row r="7" spans="1:6">
      <c r="A7" s="129"/>
      <c r="B7" s="106" t="s">
        <v>11</v>
      </c>
      <c r="C7" s="106" t="s">
        <v>10</v>
      </c>
    </row>
    <row r="8" spans="1:6">
      <c r="E8" s="107"/>
    </row>
    <row r="9" spans="1:6">
      <c r="F9" s="108"/>
    </row>
    <row r="10" spans="1:6">
      <c r="E10" s="109"/>
    </row>
  </sheetData>
  <mergeCells count="1">
    <mergeCell ref="A2:A7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1"/>
  <sheetViews>
    <sheetView zoomScale="85" zoomScaleNormal="85" workbookViewId="0">
      <pane xSplit="1" ySplit="2" topLeftCell="D3" activePane="bottomRight" state="frozen"/>
      <selection pane="topRight"/>
      <selection pane="bottomLeft"/>
      <selection pane="bottomRight" activeCell="E31" sqref="E31"/>
    </sheetView>
  </sheetViews>
  <sheetFormatPr defaultColWidth="9.08984375" defaultRowHeight="13"/>
  <cols>
    <col min="1" max="1" width="7.36328125" style="52" customWidth="1"/>
    <col min="2" max="2" width="27.6328125" style="52" customWidth="1"/>
    <col min="3" max="3" width="43.08984375" style="90" customWidth="1"/>
    <col min="4" max="4" width="27.08984375" style="52" customWidth="1"/>
    <col min="5" max="5" width="31.08984375" style="52" customWidth="1"/>
    <col min="6" max="6" width="32.26953125" style="52" customWidth="1"/>
    <col min="7" max="7" width="28.453125" style="52" customWidth="1"/>
    <col min="8" max="8" width="31.453125" style="52" customWidth="1"/>
    <col min="9" max="9" width="18.90625" style="52" hidden="1" customWidth="1"/>
    <col min="10" max="10" width="26.7265625" style="36" customWidth="1"/>
    <col min="11" max="16384" width="9.08984375" style="36"/>
  </cols>
  <sheetData>
    <row r="1" spans="1:26" ht="14.5" customHeight="1">
      <c r="A1" s="135" t="s">
        <v>12</v>
      </c>
      <c r="B1" s="135" t="s">
        <v>13</v>
      </c>
      <c r="C1" s="145" t="s">
        <v>14</v>
      </c>
      <c r="D1" s="135" t="s">
        <v>15</v>
      </c>
      <c r="E1" s="138" t="s">
        <v>16</v>
      </c>
      <c r="F1" s="139"/>
      <c r="G1" s="140" t="s">
        <v>17</v>
      </c>
      <c r="H1" s="141"/>
      <c r="I1" s="141"/>
      <c r="J1" s="142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36"/>
      <c r="B2" s="136"/>
      <c r="C2" s="146"/>
      <c r="D2" s="136"/>
      <c r="E2" s="91" t="s">
        <v>18</v>
      </c>
      <c r="F2" s="91" t="s">
        <v>19</v>
      </c>
      <c r="G2" s="93"/>
      <c r="H2" s="94" t="s">
        <v>20</v>
      </c>
      <c r="I2" s="92"/>
      <c r="J2" s="97" t="s">
        <v>21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132">
        <v>1</v>
      </c>
      <c r="B3" s="144" t="s">
        <v>22</v>
      </c>
      <c r="C3" s="134" t="s">
        <v>23</v>
      </c>
      <c r="D3" s="137" t="s">
        <v>24</v>
      </c>
      <c r="E3" s="132"/>
      <c r="F3" s="132"/>
      <c r="G3" s="112" t="s">
        <v>25</v>
      </c>
      <c r="H3" s="53">
        <v>1000</v>
      </c>
      <c r="I3" s="130"/>
      <c r="J3" s="53">
        <v>1100</v>
      </c>
    </row>
    <row r="4" spans="1:26">
      <c r="A4" s="132"/>
      <c r="B4" s="144"/>
      <c r="C4" s="134"/>
      <c r="D4" s="137"/>
      <c r="E4" s="132"/>
      <c r="F4" s="132"/>
      <c r="G4" s="110" t="s">
        <v>3</v>
      </c>
      <c r="H4" s="53">
        <v>1389.74</v>
      </c>
      <c r="I4" s="130"/>
      <c r="J4" s="126">
        <v>1475.27</v>
      </c>
    </row>
    <row r="5" spans="1:26">
      <c r="A5" s="132"/>
      <c r="B5" s="144"/>
      <c r="C5" s="134"/>
      <c r="D5" s="137"/>
      <c r="E5" s="132"/>
      <c r="F5" s="132"/>
      <c r="G5" s="110" t="s">
        <v>26</v>
      </c>
      <c r="H5" s="53">
        <v>1715.93</v>
      </c>
      <c r="I5" s="130"/>
      <c r="J5" s="126">
        <v>1818.35</v>
      </c>
    </row>
    <row r="6" spans="1:26">
      <c r="A6" s="132"/>
      <c r="B6" s="144"/>
      <c r="C6" s="134"/>
      <c r="D6" s="137"/>
      <c r="E6" s="132"/>
      <c r="F6" s="132"/>
      <c r="G6" s="110" t="s">
        <v>27</v>
      </c>
      <c r="H6" s="95">
        <v>6.4000000000000003E-3</v>
      </c>
      <c r="I6" s="130"/>
      <c r="J6" s="54">
        <v>1.0699999999999999E-2</v>
      </c>
    </row>
    <row r="7" spans="1:26">
      <c r="A7" s="132"/>
      <c r="B7" s="144"/>
      <c r="C7" s="134"/>
      <c r="D7" s="137"/>
      <c r="E7" s="132"/>
      <c r="F7" s="132"/>
      <c r="G7" s="110" t="s">
        <v>28</v>
      </c>
      <c r="H7" s="111" t="s">
        <v>29</v>
      </c>
      <c r="I7" s="130"/>
      <c r="J7" s="111" t="s">
        <v>29</v>
      </c>
    </row>
    <row r="8" spans="1:26">
      <c r="A8" s="132"/>
      <c r="B8" s="144"/>
      <c r="C8" s="134"/>
      <c r="D8" s="137"/>
      <c r="E8" s="132"/>
      <c r="F8" s="132"/>
      <c r="G8" s="110" t="s">
        <v>30</v>
      </c>
      <c r="H8" s="53"/>
      <c r="I8" s="130"/>
      <c r="J8" s="53"/>
    </row>
    <row r="9" spans="1:26">
      <c r="A9" s="132"/>
      <c r="B9" s="144"/>
      <c r="C9" s="134"/>
      <c r="D9" s="137"/>
      <c r="E9" s="132"/>
      <c r="F9" s="132"/>
      <c r="G9" s="110" t="s">
        <v>31</v>
      </c>
      <c r="H9" s="53"/>
      <c r="I9" s="131"/>
      <c r="J9" s="53"/>
      <c r="K9" s="98"/>
    </row>
    <row r="10" spans="1:26">
      <c r="A10" s="143"/>
      <c r="B10" s="143"/>
      <c r="C10" s="143"/>
      <c r="D10" s="143"/>
      <c r="E10" s="143"/>
      <c r="F10" s="143"/>
      <c r="G10" s="143"/>
      <c r="H10" s="143"/>
      <c r="I10" s="143"/>
      <c r="J10" s="143"/>
    </row>
    <row r="11" spans="1:26">
      <c r="A11" s="132">
        <v>2</v>
      </c>
      <c r="B11" s="144" t="s">
        <v>22</v>
      </c>
      <c r="C11" s="134" t="s">
        <v>32</v>
      </c>
      <c r="D11" s="137" t="s">
        <v>33</v>
      </c>
      <c r="E11" s="133" t="s">
        <v>34</v>
      </c>
      <c r="F11" s="133" t="s">
        <v>35</v>
      </c>
      <c r="G11" s="110" t="s">
        <v>25</v>
      </c>
      <c r="H11" s="53">
        <v>2000</v>
      </c>
      <c r="I11" s="130"/>
      <c r="J11" s="111" t="s">
        <v>36</v>
      </c>
    </row>
    <row r="12" spans="1:26">
      <c r="A12" s="132"/>
      <c r="B12" s="144"/>
      <c r="C12" s="134"/>
      <c r="D12" s="137"/>
      <c r="E12" s="132"/>
      <c r="F12" s="132"/>
      <c r="G12" s="110" t="s">
        <v>3</v>
      </c>
      <c r="H12" s="53">
        <v>2588.4899999999998</v>
      </c>
      <c r="I12" s="130"/>
      <c r="J12" s="111" t="s">
        <v>36</v>
      </c>
    </row>
    <row r="13" spans="1:26">
      <c r="A13" s="132"/>
      <c r="B13" s="144"/>
      <c r="C13" s="134"/>
      <c r="D13" s="137"/>
      <c r="E13" s="132"/>
      <c r="F13" s="132"/>
      <c r="G13" s="110" t="s">
        <v>26</v>
      </c>
      <c r="H13" s="53">
        <v>3510.07</v>
      </c>
      <c r="I13" s="130"/>
      <c r="J13" s="111" t="s">
        <v>36</v>
      </c>
    </row>
    <row r="14" spans="1:26">
      <c r="A14" s="132"/>
      <c r="B14" s="144"/>
      <c r="C14" s="134"/>
      <c r="D14" s="137"/>
      <c r="E14" s="132"/>
      <c r="F14" s="132"/>
      <c r="G14" s="110" t="s">
        <v>27</v>
      </c>
      <c r="H14" s="95">
        <v>2.0000000000000001E-4</v>
      </c>
      <c r="I14" s="130"/>
      <c r="J14" s="111" t="s">
        <v>36</v>
      </c>
    </row>
    <row r="15" spans="1:26">
      <c r="A15" s="132"/>
      <c r="B15" s="144"/>
      <c r="C15" s="134"/>
      <c r="D15" s="137"/>
      <c r="E15" s="132"/>
      <c r="F15" s="132"/>
      <c r="G15" s="110" t="s">
        <v>28</v>
      </c>
      <c r="H15" s="111" t="s">
        <v>29</v>
      </c>
      <c r="I15" s="130"/>
      <c r="J15" s="111" t="s">
        <v>36</v>
      </c>
    </row>
    <row r="16" spans="1:26">
      <c r="A16" s="132"/>
      <c r="B16" s="144"/>
      <c r="C16" s="134"/>
      <c r="D16" s="137"/>
      <c r="E16" s="132"/>
      <c r="F16" s="132"/>
      <c r="G16" s="110" t="s">
        <v>30</v>
      </c>
      <c r="H16" s="111" t="s">
        <v>37</v>
      </c>
      <c r="I16" s="130"/>
      <c r="J16" s="111" t="s">
        <v>36</v>
      </c>
    </row>
    <row r="17" spans="1:10">
      <c r="A17" s="132"/>
      <c r="B17" s="144"/>
      <c r="C17" s="134"/>
      <c r="D17" s="137"/>
      <c r="E17" s="132"/>
      <c r="F17" s="132"/>
      <c r="G17" s="110" t="s">
        <v>31</v>
      </c>
      <c r="H17" s="111" t="s">
        <v>37</v>
      </c>
      <c r="I17" s="131"/>
      <c r="J17" s="111" t="s">
        <v>36</v>
      </c>
    </row>
    <row r="18" spans="1:10">
      <c r="A18" s="143"/>
      <c r="B18" s="143"/>
      <c r="C18" s="143"/>
      <c r="D18" s="143"/>
      <c r="E18" s="143"/>
      <c r="F18" s="143"/>
      <c r="G18" s="143"/>
      <c r="H18" s="143"/>
      <c r="I18" s="143"/>
      <c r="J18" s="143"/>
    </row>
    <row r="19" spans="1:10">
      <c r="A19" s="132">
        <v>3</v>
      </c>
      <c r="B19" s="144" t="s">
        <v>22</v>
      </c>
      <c r="C19" s="134" t="s">
        <v>38</v>
      </c>
      <c r="D19" s="137" t="s">
        <v>39</v>
      </c>
      <c r="E19" s="132"/>
      <c r="F19" s="132"/>
      <c r="G19" s="110" t="s">
        <v>25</v>
      </c>
      <c r="H19" s="53">
        <v>2000</v>
      </c>
      <c r="I19" s="130"/>
      <c r="J19" s="111" t="s">
        <v>36</v>
      </c>
    </row>
    <row r="20" spans="1:10">
      <c r="A20" s="132"/>
      <c r="B20" s="144"/>
      <c r="C20" s="134"/>
      <c r="D20" s="137"/>
      <c r="E20" s="132"/>
      <c r="F20" s="132"/>
      <c r="G20" s="110" t="s">
        <v>40</v>
      </c>
      <c r="H20" s="53">
        <v>1522.91</v>
      </c>
      <c r="I20" s="130"/>
      <c r="J20" s="111" t="s">
        <v>36</v>
      </c>
    </row>
    <row r="21" spans="1:10">
      <c r="A21" s="132"/>
      <c r="B21" s="144"/>
      <c r="C21" s="134"/>
      <c r="D21" s="137"/>
      <c r="E21" s="132"/>
      <c r="F21" s="132"/>
      <c r="G21" s="110" t="s">
        <v>26</v>
      </c>
      <c r="H21" s="53">
        <v>2036.2</v>
      </c>
      <c r="I21" s="130"/>
      <c r="J21" s="111" t="s">
        <v>36</v>
      </c>
    </row>
    <row r="22" spans="1:10">
      <c r="A22" s="132"/>
      <c r="B22" s="144"/>
      <c r="C22" s="134"/>
      <c r="D22" s="137"/>
      <c r="E22" s="132"/>
      <c r="F22" s="132"/>
      <c r="G22" s="110" t="s">
        <v>27</v>
      </c>
      <c r="H22" s="54">
        <v>0.1951</v>
      </c>
      <c r="I22" s="130"/>
      <c r="J22" s="111" t="s">
        <v>36</v>
      </c>
    </row>
    <row r="23" spans="1:10">
      <c r="A23" s="132"/>
      <c r="B23" s="144"/>
      <c r="C23" s="134"/>
      <c r="D23" s="137"/>
      <c r="E23" s="132"/>
      <c r="F23" s="132"/>
      <c r="G23" s="110" t="s">
        <v>28</v>
      </c>
      <c r="H23" s="111" t="s">
        <v>29</v>
      </c>
      <c r="I23" s="130"/>
      <c r="J23" s="111" t="s">
        <v>36</v>
      </c>
    </row>
    <row r="24" spans="1:10">
      <c r="A24" s="132"/>
      <c r="B24" s="144"/>
      <c r="C24" s="134"/>
      <c r="D24" s="137"/>
      <c r="E24" s="132"/>
      <c r="F24" s="132"/>
      <c r="G24" s="110" t="s">
        <v>30</v>
      </c>
      <c r="H24" s="111" t="s">
        <v>37</v>
      </c>
      <c r="I24" s="130"/>
      <c r="J24" s="111" t="s">
        <v>36</v>
      </c>
    </row>
    <row r="25" spans="1:10">
      <c r="A25" s="132"/>
      <c r="B25" s="144"/>
      <c r="C25" s="134"/>
      <c r="D25" s="137"/>
      <c r="E25" s="132"/>
      <c r="F25" s="132"/>
      <c r="G25" s="110" t="s">
        <v>31</v>
      </c>
      <c r="H25" s="111" t="s">
        <v>37</v>
      </c>
      <c r="I25" s="131"/>
      <c r="J25" s="111" t="s">
        <v>36</v>
      </c>
    </row>
    <row r="26" spans="1:10">
      <c r="A26" s="143"/>
      <c r="B26" s="143"/>
      <c r="C26" s="143"/>
      <c r="D26" s="143"/>
      <c r="E26" s="143"/>
      <c r="F26" s="143"/>
      <c r="G26" s="143"/>
      <c r="H26" s="143"/>
      <c r="I26" s="143"/>
      <c r="J26" s="143"/>
    </row>
    <row r="31" spans="1:10">
      <c r="J31" s="52"/>
    </row>
  </sheetData>
  <mergeCells count="30">
    <mergeCell ref="E1:F1"/>
    <mergeCell ref="G1:J1"/>
    <mergeCell ref="A10:J10"/>
    <mergeCell ref="A18:J18"/>
    <mergeCell ref="A26:J26"/>
    <mergeCell ref="A1:A2"/>
    <mergeCell ref="A3:A9"/>
    <mergeCell ref="A11:A17"/>
    <mergeCell ref="A19:A25"/>
    <mergeCell ref="B1:B2"/>
    <mergeCell ref="B3:B9"/>
    <mergeCell ref="B11:B17"/>
    <mergeCell ref="B19:B25"/>
    <mergeCell ref="C1:C2"/>
    <mergeCell ref="C3:C9"/>
    <mergeCell ref="C11:C17"/>
    <mergeCell ref="C19:C25"/>
    <mergeCell ref="D1:D2"/>
    <mergeCell ref="D3:D9"/>
    <mergeCell ref="D11:D17"/>
    <mergeCell ref="D19:D25"/>
    <mergeCell ref="I3:I9"/>
    <mergeCell ref="I11:I17"/>
    <mergeCell ref="I19:I25"/>
    <mergeCell ref="E3:E9"/>
    <mergeCell ref="E11:E17"/>
    <mergeCell ref="E19:E25"/>
    <mergeCell ref="F3:F9"/>
    <mergeCell ref="F11:F17"/>
    <mergeCell ref="F19:F25"/>
  </mergeCells>
  <pageMargins left="0.7" right="0.7" top="0.75" bottom="0.75" header="0.3" footer="0.3"/>
  <pageSetup scale="83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6"/>
  <sheetViews>
    <sheetView tabSelected="1" zoomScale="70" zoomScaleNormal="70" workbookViewId="0">
      <pane ySplit="2" topLeftCell="A3" activePane="bottomLeft" state="frozen"/>
      <selection pane="bottomLeft" activeCell="S15" sqref="S15"/>
    </sheetView>
  </sheetViews>
  <sheetFormatPr defaultColWidth="9.08984375" defaultRowHeight="13"/>
  <cols>
    <col min="1" max="1" width="7.36328125" style="65" customWidth="1"/>
    <col min="2" max="2" width="8.453125" style="52" customWidth="1"/>
    <col min="3" max="3" width="28.453125" style="52" customWidth="1"/>
    <col min="4" max="4" width="8.6328125" style="52" customWidth="1"/>
    <col min="5" max="5" width="7.453125" style="52" customWidth="1"/>
    <col min="6" max="6" width="9" style="52" customWidth="1"/>
    <col min="7" max="7" width="11.54296875" style="52" customWidth="1"/>
    <col min="8" max="8" width="10.81640625" style="52" customWidth="1"/>
    <col min="9" max="9" width="11.36328125" style="66" customWidth="1"/>
    <col min="10" max="10" width="9.453125" style="66" customWidth="1"/>
    <col min="11" max="11" width="11.08984375" style="66" customWidth="1"/>
    <col min="12" max="12" width="10" style="52" customWidth="1"/>
    <col min="13" max="14" width="7.6328125" style="52" customWidth="1"/>
    <col min="15" max="15" width="9.54296875" style="52" customWidth="1"/>
    <col min="16" max="16" width="25.1796875" style="52" customWidth="1"/>
    <col min="17" max="17" width="17.453125" style="52" customWidth="1"/>
    <col min="18" max="18" width="13.81640625" style="52" customWidth="1"/>
    <col min="19" max="16384" width="9.08984375" style="36"/>
  </cols>
  <sheetData>
    <row r="1" spans="1:18" ht="14.5" customHeight="1">
      <c r="A1" s="162" t="s">
        <v>12</v>
      </c>
      <c r="B1" s="164" t="s">
        <v>41</v>
      </c>
      <c r="C1" s="157" t="s">
        <v>42</v>
      </c>
      <c r="D1" s="157" t="s">
        <v>5</v>
      </c>
      <c r="E1" s="157"/>
      <c r="F1" s="157"/>
      <c r="G1" s="157"/>
      <c r="H1" s="157"/>
      <c r="I1" s="158" t="s">
        <v>43</v>
      </c>
      <c r="J1" s="158"/>
      <c r="K1" s="158"/>
      <c r="L1" s="164" t="s">
        <v>7</v>
      </c>
      <c r="M1" s="157" t="s">
        <v>3</v>
      </c>
      <c r="N1" s="159" t="s">
        <v>26</v>
      </c>
      <c r="O1" s="157" t="s">
        <v>44</v>
      </c>
      <c r="P1" s="149" t="s">
        <v>45</v>
      </c>
      <c r="Q1" s="151" t="s">
        <v>46</v>
      </c>
      <c r="R1" s="153" t="s">
        <v>47</v>
      </c>
    </row>
    <row r="2" spans="1:18" ht="26">
      <c r="A2" s="163"/>
      <c r="B2" s="165"/>
      <c r="C2" s="169"/>
      <c r="D2" s="68" t="s">
        <v>48</v>
      </c>
      <c r="E2" s="68" t="s">
        <v>49</v>
      </c>
      <c r="F2" s="68" t="s">
        <v>50</v>
      </c>
      <c r="G2" s="67" t="s">
        <v>51</v>
      </c>
      <c r="H2" s="68" t="s">
        <v>52</v>
      </c>
      <c r="I2" s="75" t="s">
        <v>53</v>
      </c>
      <c r="J2" s="75" t="s">
        <v>54</v>
      </c>
      <c r="K2" s="75" t="s">
        <v>55</v>
      </c>
      <c r="L2" s="165"/>
      <c r="M2" s="169"/>
      <c r="N2" s="160"/>
      <c r="O2" s="169"/>
      <c r="P2" s="150"/>
      <c r="Q2" s="152"/>
      <c r="R2" s="154"/>
    </row>
    <row r="3" spans="1:18" ht="13" customHeight="1">
      <c r="A3" s="161">
        <v>1</v>
      </c>
      <c r="B3" s="166" t="s">
        <v>56</v>
      </c>
      <c r="C3" s="69" t="s">
        <v>57</v>
      </c>
      <c r="D3" s="70">
        <v>6.4000000000000001E-2</v>
      </c>
      <c r="E3" s="70">
        <v>8.2000000000000003E-2</v>
      </c>
      <c r="F3" s="70">
        <v>0.20100000000000001</v>
      </c>
      <c r="G3" s="70">
        <v>4.2000000000000003E-2</v>
      </c>
      <c r="H3" s="71">
        <v>9.2999999999999999E-2</v>
      </c>
      <c r="I3" s="76">
        <v>185</v>
      </c>
      <c r="J3" s="76">
        <v>5</v>
      </c>
      <c r="K3" s="77">
        <f>I3+J3</f>
        <v>190</v>
      </c>
      <c r="L3" s="78">
        <f>J3/K3</f>
        <v>2.6315789473684209E-2</v>
      </c>
      <c r="M3" s="156">
        <v>212.49</v>
      </c>
      <c r="N3" s="156">
        <v>272.08999999999997</v>
      </c>
      <c r="O3" s="147" t="s">
        <v>58</v>
      </c>
      <c r="P3" s="79" t="s">
        <v>59</v>
      </c>
      <c r="Q3" s="121">
        <v>6.23</v>
      </c>
      <c r="R3" s="121"/>
    </row>
    <row r="4" spans="1:18">
      <c r="A4" s="161"/>
      <c r="B4" s="167"/>
      <c r="C4" s="69" t="s">
        <v>60</v>
      </c>
      <c r="D4" s="72">
        <v>5.5E-2</v>
      </c>
      <c r="E4" s="72">
        <v>6.6000000000000003E-2</v>
      </c>
      <c r="F4" s="72">
        <v>0.245</v>
      </c>
      <c r="G4" s="72">
        <v>2.4E-2</v>
      </c>
      <c r="H4" s="72">
        <v>7.0000000000000007E-2</v>
      </c>
      <c r="I4" s="80">
        <v>183</v>
      </c>
      <c r="J4" s="80">
        <v>6</v>
      </c>
      <c r="K4" s="77">
        <f>I4+J4</f>
        <v>189</v>
      </c>
      <c r="L4" s="78">
        <f>J4/K4</f>
        <v>3.1746031746031744E-2</v>
      </c>
      <c r="M4" s="156"/>
      <c r="N4" s="156"/>
      <c r="O4" s="148"/>
      <c r="P4" s="81" t="s">
        <v>61</v>
      </c>
      <c r="Q4" s="121">
        <v>13.01</v>
      </c>
      <c r="R4" s="121"/>
    </row>
    <row r="5" spans="1:18">
      <c r="A5" s="161"/>
      <c r="B5" s="167"/>
      <c r="C5" s="69" t="s">
        <v>62</v>
      </c>
      <c r="D5" s="72">
        <v>9.1999999999999998E-2</v>
      </c>
      <c r="E5" s="72">
        <v>0.114</v>
      </c>
      <c r="F5" s="72">
        <v>0.53300000000000003</v>
      </c>
      <c r="G5" s="72">
        <v>5.1999999999999998E-2</v>
      </c>
      <c r="H5" s="72">
        <v>0.14399999999999999</v>
      </c>
      <c r="I5" s="80">
        <v>184</v>
      </c>
      <c r="J5" s="80">
        <v>5</v>
      </c>
      <c r="K5" s="77">
        <f>I5+J5</f>
        <v>189</v>
      </c>
      <c r="L5" s="78">
        <f>J5/K5</f>
        <v>2.6455026455026454E-2</v>
      </c>
      <c r="M5" s="156"/>
      <c r="N5" s="156"/>
      <c r="O5" s="148"/>
      <c r="P5" s="81" t="s">
        <v>63</v>
      </c>
      <c r="Q5" s="121">
        <v>18.16</v>
      </c>
      <c r="R5" s="121"/>
    </row>
    <row r="6" spans="1:18">
      <c r="A6" s="161"/>
      <c r="B6" s="167"/>
      <c r="C6" s="69" t="s">
        <v>64</v>
      </c>
      <c r="D6" s="73">
        <v>2.5000000000000001E-2</v>
      </c>
      <c r="E6" s="73">
        <v>3.4000000000000002E-2</v>
      </c>
      <c r="F6" s="73">
        <v>0.16200000000000001</v>
      </c>
      <c r="G6" s="73">
        <v>0.04</v>
      </c>
      <c r="H6" s="73">
        <v>3.5000000000000003E-2</v>
      </c>
      <c r="I6" s="82">
        <v>184</v>
      </c>
      <c r="J6" s="82">
        <v>5</v>
      </c>
      <c r="K6" s="77">
        <f t="shared" ref="K6:K19" si="0">I6+J6</f>
        <v>189</v>
      </c>
      <c r="L6" s="78">
        <f>J6/K6</f>
        <v>2.6455026455026454E-2</v>
      </c>
      <c r="M6" s="156"/>
      <c r="N6" s="156"/>
      <c r="O6" s="148"/>
      <c r="P6" s="81" t="s">
        <v>65</v>
      </c>
      <c r="Q6" s="121">
        <v>2.33</v>
      </c>
      <c r="R6" s="121"/>
    </row>
    <row r="7" spans="1:18">
      <c r="A7" s="161"/>
      <c r="B7" s="123" t="s">
        <v>66</v>
      </c>
      <c r="C7" s="69" t="s">
        <v>67</v>
      </c>
      <c r="D7" s="73">
        <v>1.9E-2</v>
      </c>
      <c r="E7" s="73">
        <v>2.4E-2</v>
      </c>
      <c r="F7" s="73">
        <v>3.4000000000000002E-2</v>
      </c>
      <c r="G7" s="73">
        <v>2.5999999999999999E-2</v>
      </c>
      <c r="H7" s="73">
        <v>0.03</v>
      </c>
      <c r="I7" s="82">
        <v>7200</v>
      </c>
      <c r="J7" s="82">
        <v>152</v>
      </c>
      <c r="K7" s="77">
        <f t="shared" si="0"/>
        <v>7352</v>
      </c>
      <c r="L7" s="78">
        <f t="shared" ref="L7:L19" si="1">J7/K7</f>
        <v>2.0674646354733407E-2</v>
      </c>
      <c r="M7" s="156"/>
      <c r="N7" s="156"/>
      <c r="O7" s="148"/>
      <c r="P7" s="81" t="s">
        <v>68</v>
      </c>
      <c r="Q7" s="121">
        <v>7.21</v>
      </c>
      <c r="R7" s="185"/>
    </row>
    <row r="8" spans="1:18">
      <c r="A8" s="161"/>
      <c r="B8" s="123" t="s">
        <v>69</v>
      </c>
      <c r="C8" s="69" t="s">
        <v>70</v>
      </c>
      <c r="D8" s="73">
        <v>5.2999999999999999E-2</v>
      </c>
      <c r="E8" s="73">
        <v>6.4000000000000001E-2</v>
      </c>
      <c r="F8" s="73">
        <v>0.106</v>
      </c>
      <c r="G8" s="73">
        <v>4.9000000000000002E-2</v>
      </c>
      <c r="H8" s="73">
        <v>7.4999999999999997E-2</v>
      </c>
      <c r="I8" s="82">
        <v>13583</v>
      </c>
      <c r="J8" s="82">
        <v>256</v>
      </c>
      <c r="K8" s="77">
        <f t="shared" si="0"/>
        <v>13839</v>
      </c>
      <c r="L8" s="78">
        <f t="shared" si="1"/>
        <v>1.8498446419538985E-2</v>
      </c>
      <c r="M8" s="156"/>
      <c r="N8" s="156"/>
      <c r="O8" s="148"/>
      <c r="P8" s="81" t="s">
        <v>71</v>
      </c>
      <c r="Q8" s="122">
        <v>24.7</v>
      </c>
      <c r="R8" s="187"/>
    </row>
    <row r="9" spans="1:18">
      <c r="A9" s="161"/>
      <c r="B9" s="123" t="s">
        <v>72</v>
      </c>
      <c r="C9" s="69" t="s">
        <v>73</v>
      </c>
      <c r="D9" s="73">
        <v>5.2999999999999999E-2</v>
      </c>
      <c r="E9" s="73">
        <v>6.3E-2</v>
      </c>
      <c r="F9" s="73">
        <v>9.4E-2</v>
      </c>
      <c r="G9" s="73">
        <v>4.4999999999999998E-2</v>
      </c>
      <c r="H9" s="73">
        <v>7.2999999999999995E-2</v>
      </c>
      <c r="I9" s="82">
        <v>2735</v>
      </c>
      <c r="J9" s="82">
        <v>0</v>
      </c>
      <c r="K9" s="77">
        <f t="shared" si="0"/>
        <v>2735</v>
      </c>
      <c r="L9" s="78">
        <f t="shared" si="1"/>
        <v>0</v>
      </c>
      <c r="M9" s="156"/>
      <c r="N9" s="156"/>
      <c r="O9" s="148"/>
      <c r="P9" s="83" t="s">
        <v>74</v>
      </c>
      <c r="Q9" s="122">
        <v>19.48</v>
      </c>
      <c r="R9" s="187"/>
    </row>
    <row r="10" spans="1:18">
      <c r="A10" s="161"/>
      <c r="B10" s="167" t="s">
        <v>75</v>
      </c>
      <c r="C10" s="69" t="s">
        <v>76</v>
      </c>
      <c r="D10" s="73">
        <v>0.109</v>
      </c>
      <c r="E10" s="73">
        <v>0.20899999999999999</v>
      </c>
      <c r="F10" s="73">
        <v>0.56000000000000005</v>
      </c>
      <c r="G10" s="73">
        <v>0.158</v>
      </c>
      <c r="H10" s="73">
        <v>0.33100000000000002</v>
      </c>
      <c r="I10" s="82">
        <v>169</v>
      </c>
      <c r="J10" s="82">
        <v>0</v>
      </c>
      <c r="K10" s="77">
        <f t="shared" si="0"/>
        <v>169</v>
      </c>
      <c r="L10" s="78">
        <f t="shared" si="1"/>
        <v>0</v>
      </c>
      <c r="M10" s="156"/>
      <c r="N10" s="156"/>
      <c r="O10" s="148"/>
      <c r="P10" s="83" t="s">
        <v>77</v>
      </c>
      <c r="Q10" s="122">
        <v>18.38</v>
      </c>
      <c r="R10" s="187"/>
    </row>
    <row r="11" spans="1:18">
      <c r="A11" s="161"/>
      <c r="B11" s="167"/>
      <c r="C11" s="69" t="s">
        <v>78</v>
      </c>
      <c r="D11" s="73">
        <v>6.6000000000000003E-2</v>
      </c>
      <c r="E11" s="73">
        <v>9.2999999999999999E-2</v>
      </c>
      <c r="F11" s="73">
        <v>0.32100000000000001</v>
      </c>
      <c r="G11" s="73">
        <v>6.7000000000000004E-2</v>
      </c>
      <c r="H11" s="73">
        <v>0.154</v>
      </c>
      <c r="I11" s="82">
        <v>164</v>
      </c>
      <c r="J11" s="82">
        <v>5</v>
      </c>
      <c r="K11" s="77">
        <f t="shared" si="0"/>
        <v>169</v>
      </c>
      <c r="L11" s="78">
        <f t="shared" si="1"/>
        <v>2.9585798816568046E-2</v>
      </c>
      <c r="M11" s="156"/>
      <c r="N11" s="156"/>
      <c r="O11" s="148"/>
      <c r="P11" s="84" t="s">
        <v>79</v>
      </c>
      <c r="Q11" s="122">
        <v>18.579999999999998</v>
      </c>
      <c r="R11" s="187"/>
    </row>
    <row r="12" spans="1:18">
      <c r="A12" s="161"/>
      <c r="B12" s="167"/>
      <c r="C12" s="69" t="s">
        <v>80</v>
      </c>
      <c r="D12" s="73">
        <v>8.5999999999999993E-2</v>
      </c>
      <c r="E12" s="73">
        <v>0.10199999999999999</v>
      </c>
      <c r="F12" s="73">
        <v>0.23499999999999999</v>
      </c>
      <c r="G12" s="73">
        <v>3.5000000000000003E-2</v>
      </c>
      <c r="H12" s="73">
        <v>0.115</v>
      </c>
      <c r="I12" s="82">
        <v>169</v>
      </c>
      <c r="J12" s="82">
        <v>0</v>
      </c>
      <c r="K12" s="77">
        <f t="shared" si="0"/>
        <v>169</v>
      </c>
      <c r="L12" s="78">
        <f t="shared" si="1"/>
        <v>0</v>
      </c>
      <c r="M12" s="156"/>
      <c r="N12" s="156"/>
      <c r="O12" s="148"/>
      <c r="P12" s="85" t="s">
        <v>81</v>
      </c>
      <c r="Q12" s="122">
        <v>16.899999999999999</v>
      </c>
      <c r="R12" s="187">
        <v>41.99</v>
      </c>
    </row>
    <row r="13" spans="1:18">
      <c r="A13" s="161"/>
      <c r="B13" s="167"/>
      <c r="C13" s="69" t="s">
        <v>82</v>
      </c>
      <c r="D13" s="73">
        <v>3.5999999999999997E-2</v>
      </c>
      <c r="E13" s="73">
        <v>5.1999999999999998E-2</v>
      </c>
      <c r="F13" s="73">
        <v>0.33900000000000002</v>
      </c>
      <c r="G13" s="73">
        <v>7.4999999999999997E-2</v>
      </c>
      <c r="H13" s="73">
        <v>5.1999999999999998E-2</v>
      </c>
      <c r="I13" s="82">
        <v>168</v>
      </c>
      <c r="J13" s="82">
        <v>1</v>
      </c>
      <c r="K13" s="77">
        <f t="shared" si="0"/>
        <v>169</v>
      </c>
      <c r="L13" s="78">
        <f t="shared" si="1"/>
        <v>5.9171597633136093E-3</v>
      </c>
      <c r="M13" s="156"/>
      <c r="N13" s="156"/>
      <c r="O13" s="148"/>
      <c r="P13" s="86" t="s">
        <v>83</v>
      </c>
      <c r="Q13" s="122">
        <v>0.48</v>
      </c>
      <c r="R13" s="187">
        <v>38.04</v>
      </c>
    </row>
    <row r="14" spans="1:18">
      <c r="A14" s="161"/>
      <c r="B14" s="167" t="s">
        <v>84</v>
      </c>
      <c r="C14" s="69" t="s">
        <v>85</v>
      </c>
      <c r="D14" s="73">
        <v>6.6000000000000003E-2</v>
      </c>
      <c r="E14" s="73">
        <v>8.1000000000000003E-2</v>
      </c>
      <c r="F14" s="73">
        <v>0.26100000000000001</v>
      </c>
      <c r="G14" s="73">
        <v>4.1000000000000002E-2</v>
      </c>
      <c r="H14" s="73">
        <v>9.8000000000000004E-2</v>
      </c>
      <c r="I14" s="82">
        <v>222</v>
      </c>
      <c r="J14" s="82">
        <v>1</v>
      </c>
      <c r="K14" s="77">
        <f t="shared" si="0"/>
        <v>223</v>
      </c>
      <c r="L14" s="78">
        <f t="shared" si="1"/>
        <v>4.4843049327354259E-3</v>
      </c>
      <c r="M14" s="156"/>
      <c r="N14" s="156"/>
      <c r="O14" s="148"/>
      <c r="P14" s="85" t="s">
        <v>86</v>
      </c>
      <c r="Q14" s="122">
        <v>17.8</v>
      </c>
      <c r="R14" s="187">
        <v>36.409999999999997</v>
      </c>
    </row>
    <row r="15" spans="1:18">
      <c r="A15" s="161"/>
      <c r="B15" s="167"/>
      <c r="C15" s="74" t="s">
        <v>87</v>
      </c>
      <c r="D15" s="74">
        <v>0.125</v>
      </c>
      <c r="E15" s="74">
        <v>0.14899999999999999</v>
      </c>
      <c r="F15" s="74">
        <v>0.28799999999999998</v>
      </c>
      <c r="G15" s="74">
        <v>5.7000000000000002E-2</v>
      </c>
      <c r="H15" s="74">
        <v>0.19600000000000001</v>
      </c>
      <c r="I15" s="87">
        <v>222</v>
      </c>
      <c r="J15" s="87">
        <v>0</v>
      </c>
      <c r="K15" s="77">
        <f t="shared" si="0"/>
        <v>222</v>
      </c>
      <c r="L15" s="78">
        <f t="shared" si="1"/>
        <v>0</v>
      </c>
      <c r="M15" s="156"/>
      <c r="N15" s="156"/>
      <c r="O15" s="148"/>
      <c r="P15" s="85" t="s">
        <v>88</v>
      </c>
      <c r="Q15" s="122">
        <v>0.54</v>
      </c>
      <c r="R15" s="187">
        <v>48.81</v>
      </c>
    </row>
    <row r="16" spans="1:18">
      <c r="A16" s="161"/>
      <c r="B16" s="167"/>
      <c r="C16" s="74" t="s">
        <v>89</v>
      </c>
      <c r="D16" s="74">
        <v>0.252</v>
      </c>
      <c r="E16" s="74">
        <v>0.30599999999999999</v>
      </c>
      <c r="F16" s="74">
        <v>0.65900000000000003</v>
      </c>
      <c r="G16" s="74">
        <v>0.125</v>
      </c>
      <c r="H16" s="74">
        <v>0.39500000000000002</v>
      </c>
      <c r="I16" s="87">
        <v>222</v>
      </c>
      <c r="J16" s="87">
        <v>0</v>
      </c>
      <c r="K16" s="77">
        <f t="shared" si="0"/>
        <v>222</v>
      </c>
      <c r="L16" s="78">
        <f t="shared" si="1"/>
        <v>0</v>
      </c>
      <c r="M16" s="156"/>
      <c r="N16" s="156"/>
      <c r="O16" s="148"/>
      <c r="P16" s="88" t="s">
        <v>90</v>
      </c>
      <c r="Q16" s="122">
        <v>1.75</v>
      </c>
      <c r="R16" s="187">
        <v>43.88</v>
      </c>
    </row>
    <row r="17" spans="1:18">
      <c r="A17" s="161"/>
      <c r="B17" s="124" t="s">
        <v>91</v>
      </c>
      <c r="C17" s="74" t="s">
        <v>92</v>
      </c>
      <c r="D17" s="74">
        <v>0.02</v>
      </c>
      <c r="E17" s="74">
        <v>2.3E-2</v>
      </c>
      <c r="F17" s="74">
        <v>3.5000000000000003E-2</v>
      </c>
      <c r="G17" s="74">
        <v>2.5999999999999999E-2</v>
      </c>
      <c r="H17" s="74">
        <v>2.8000000000000001E-2</v>
      </c>
      <c r="I17" s="87">
        <v>4124</v>
      </c>
      <c r="J17" s="87">
        <v>0</v>
      </c>
      <c r="K17" s="77">
        <f t="shared" si="0"/>
        <v>4124</v>
      </c>
      <c r="L17" s="78">
        <f t="shared" si="1"/>
        <v>0</v>
      </c>
      <c r="M17" s="156"/>
      <c r="N17" s="156"/>
      <c r="O17" s="148"/>
      <c r="P17" s="85" t="s">
        <v>93</v>
      </c>
      <c r="Q17" s="122">
        <v>67.03</v>
      </c>
      <c r="R17" s="187">
        <v>55.54</v>
      </c>
    </row>
    <row r="18" spans="1:18">
      <c r="A18" s="161"/>
      <c r="B18" s="168" t="s">
        <v>94</v>
      </c>
      <c r="C18" s="74" t="s">
        <v>95</v>
      </c>
      <c r="D18" s="74">
        <v>2.9000000000000001E-2</v>
      </c>
      <c r="E18" s="74">
        <v>4.1000000000000002E-2</v>
      </c>
      <c r="F18" s="74">
        <v>8.8999999999999996E-2</v>
      </c>
      <c r="G18" s="74">
        <v>6.4000000000000001E-2</v>
      </c>
      <c r="H18" s="74">
        <v>5.0999999999999997E-2</v>
      </c>
      <c r="I18" s="87">
        <v>17228</v>
      </c>
      <c r="J18" s="87">
        <v>0</v>
      </c>
      <c r="K18" s="77">
        <f t="shared" si="0"/>
        <v>17228</v>
      </c>
      <c r="L18" s="78">
        <f t="shared" si="1"/>
        <v>0</v>
      </c>
      <c r="M18" s="156"/>
      <c r="N18" s="156"/>
      <c r="O18" s="148"/>
      <c r="P18" s="88" t="s">
        <v>96</v>
      </c>
      <c r="Q18" s="122">
        <v>10.32</v>
      </c>
      <c r="R18" s="187">
        <v>47.82</v>
      </c>
    </row>
    <row r="19" spans="1:18">
      <c r="A19" s="161"/>
      <c r="B19" s="168"/>
      <c r="C19" s="74" t="s">
        <v>97</v>
      </c>
      <c r="D19" s="74">
        <v>0.20599999999999999</v>
      </c>
      <c r="E19" s="74">
        <v>0.25700000000000001</v>
      </c>
      <c r="F19" s="74">
        <v>0.32100000000000001</v>
      </c>
      <c r="G19" s="74">
        <v>0.187</v>
      </c>
      <c r="H19" s="74">
        <v>0.28499999999999998</v>
      </c>
      <c r="I19" s="87">
        <v>17183</v>
      </c>
      <c r="J19" s="87">
        <v>0</v>
      </c>
      <c r="K19" s="77">
        <f t="shared" si="0"/>
        <v>17183</v>
      </c>
      <c r="L19" s="78">
        <f t="shared" si="1"/>
        <v>0</v>
      </c>
      <c r="M19" s="156"/>
      <c r="N19" s="156"/>
      <c r="O19" s="148"/>
      <c r="P19" s="88" t="s">
        <v>98</v>
      </c>
      <c r="Q19" s="122">
        <v>5.1100000000000003</v>
      </c>
      <c r="R19" s="187">
        <v>21.61</v>
      </c>
    </row>
    <row r="20" spans="1:18">
      <c r="A20" s="161"/>
      <c r="B20" s="125"/>
      <c r="C20" s="113"/>
      <c r="D20" s="114"/>
      <c r="E20" s="114"/>
      <c r="F20" s="114"/>
      <c r="G20" s="114"/>
      <c r="H20" s="114"/>
      <c r="I20" s="115">
        <f>SUM(I3:I19)</f>
        <v>64125</v>
      </c>
      <c r="J20" s="115">
        <f>SUM(J3:J19)</f>
        <v>436</v>
      </c>
      <c r="K20" s="115">
        <f>I20+J20</f>
        <v>64561</v>
      </c>
      <c r="L20" s="120">
        <f>J20/K20</f>
        <v>6.753303077709453E-3</v>
      </c>
      <c r="M20" s="116"/>
      <c r="N20" s="116"/>
      <c r="O20" s="116"/>
      <c r="P20" s="116"/>
      <c r="Q20" s="116"/>
      <c r="R20" s="186"/>
    </row>
    <row r="21" spans="1:18">
      <c r="A21" s="161">
        <v>2</v>
      </c>
      <c r="B21" s="166" t="s">
        <v>56</v>
      </c>
      <c r="C21" s="69" t="s">
        <v>57</v>
      </c>
      <c r="D21" s="70">
        <v>7.2999999999999995E-2</v>
      </c>
      <c r="E21" s="70">
        <v>9.4E-2</v>
      </c>
      <c r="F21" s="70">
        <v>0.19700000000000001</v>
      </c>
      <c r="G21" s="70">
        <v>6.4000000000000001E-2</v>
      </c>
      <c r="H21" s="71">
        <v>0.13300000000000001</v>
      </c>
      <c r="I21" s="76">
        <v>461</v>
      </c>
      <c r="J21" s="76">
        <v>7</v>
      </c>
      <c r="K21" s="77">
        <f>I21+J21</f>
        <v>468</v>
      </c>
      <c r="L21" s="78">
        <f>J21/K21</f>
        <v>1.4957264957264958E-2</v>
      </c>
      <c r="M21" s="156">
        <v>519.66999999999996</v>
      </c>
      <c r="N21" s="156">
        <v>661.98</v>
      </c>
      <c r="O21" s="147" t="s">
        <v>105</v>
      </c>
      <c r="P21" s="79" t="s">
        <v>59</v>
      </c>
      <c r="Q21" s="89">
        <v>14.32</v>
      </c>
      <c r="R21" s="89">
        <v>14.04</v>
      </c>
    </row>
    <row r="22" spans="1:18">
      <c r="A22" s="161"/>
      <c r="B22" s="167"/>
      <c r="C22" s="69" t="s">
        <v>60</v>
      </c>
      <c r="D22" s="72">
        <v>0.06</v>
      </c>
      <c r="E22" s="72">
        <v>8.2000000000000003E-2</v>
      </c>
      <c r="F22" s="72">
        <v>0.36399999999999999</v>
      </c>
      <c r="G22" s="72">
        <v>0.08</v>
      </c>
      <c r="H22" s="72">
        <v>0.11899999999999999</v>
      </c>
      <c r="I22" s="80">
        <v>458</v>
      </c>
      <c r="J22" s="80">
        <v>12</v>
      </c>
      <c r="K22" s="77">
        <f>I22+J22</f>
        <v>470</v>
      </c>
      <c r="L22" s="78">
        <f>J22/K22</f>
        <v>2.553191489361702E-2</v>
      </c>
      <c r="M22" s="156"/>
      <c r="N22" s="156"/>
      <c r="O22" s="148"/>
      <c r="P22" s="81" t="s">
        <v>61</v>
      </c>
      <c r="Q22" s="89">
        <v>14.04</v>
      </c>
      <c r="R22" s="119">
        <v>40.909999999999997</v>
      </c>
    </row>
    <row r="23" spans="1:18">
      <c r="A23" s="161"/>
      <c r="B23" s="167"/>
      <c r="C23" s="69" t="s">
        <v>62</v>
      </c>
      <c r="D23" s="72">
        <v>9.6000000000000002E-2</v>
      </c>
      <c r="E23" s="72">
        <v>0.127</v>
      </c>
      <c r="F23" s="72">
        <v>0.28799999999999998</v>
      </c>
      <c r="G23" s="72">
        <v>0.111</v>
      </c>
      <c r="H23" s="72">
        <v>0.182</v>
      </c>
      <c r="I23" s="80">
        <v>462</v>
      </c>
      <c r="J23" s="80">
        <v>7</v>
      </c>
      <c r="K23" s="77">
        <f>I23+J23</f>
        <v>469</v>
      </c>
      <c r="L23" s="78">
        <f>J23/K23</f>
        <v>1.4925373134328358E-2</v>
      </c>
      <c r="M23" s="156"/>
      <c r="N23" s="156"/>
      <c r="O23" s="148"/>
      <c r="P23" s="81" t="s">
        <v>63</v>
      </c>
      <c r="Q23" s="89">
        <v>18.510000000000002</v>
      </c>
      <c r="R23" s="119">
        <v>2.12</v>
      </c>
    </row>
    <row r="24" spans="1:18">
      <c r="A24" s="161"/>
      <c r="B24" s="167"/>
      <c r="C24" s="69" t="s">
        <v>64</v>
      </c>
      <c r="D24" s="73">
        <v>2.5000000000000001E-2</v>
      </c>
      <c r="E24" s="73">
        <v>0.03</v>
      </c>
      <c r="F24" s="73">
        <v>0.16200000000000001</v>
      </c>
      <c r="G24" s="73">
        <v>3.3000000000000002E-2</v>
      </c>
      <c r="H24" s="73">
        <v>3.1E-2</v>
      </c>
      <c r="I24" s="82">
        <v>463</v>
      </c>
      <c r="J24" s="82">
        <v>7</v>
      </c>
      <c r="K24" s="77">
        <f t="shared" ref="K24:K37" si="2">I24+J24</f>
        <v>470</v>
      </c>
      <c r="L24" s="78">
        <f>J24/K24</f>
        <v>1.4893617021276596E-2</v>
      </c>
      <c r="M24" s="156"/>
      <c r="N24" s="156"/>
      <c r="O24" s="148"/>
      <c r="P24" s="81" t="s">
        <v>65</v>
      </c>
      <c r="Q24" s="89">
        <v>2.42</v>
      </c>
      <c r="R24" s="119">
        <v>30.53</v>
      </c>
    </row>
    <row r="25" spans="1:18">
      <c r="A25" s="161"/>
      <c r="B25" s="123" t="s">
        <v>66</v>
      </c>
      <c r="C25" s="69" t="s">
        <v>67</v>
      </c>
      <c r="D25" s="73">
        <v>0.02</v>
      </c>
      <c r="E25" s="73">
        <v>2.5000000000000001E-2</v>
      </c>
      <c r="F25" s="73">
        <v>4.2000000000000003E-2</v>
      </c>
      <c r="G25" s="73">
        <v>3.5000000000000003E-2</v>
      </c>
      <c r="H25" s="73">
        <v>0.03</v>
      </c>
      <c r="I25" s="82">
        <v>17277</v>
      </c>
      <c r="J25" s="82">
        <v>350</v>
      </c>
      <c r="K25" s="77">
        <f t="shared" si="2"/>
        <v>17627</v>
      </c>
      <c r="L25" s="78">
        <f t="shared" ref="L25:L37" si="3">J25/K25</f>
        <v>1.9855902876269361E-2</v>
      </c>
      <c r="M25" s="156"/>
      <c r="N25" s="156"/>
      <c r="O25" s="148"/>
      <c r="P25" s="81" t="s">
        <v>68</v>
      </c>
      <c r="Q25" s="89">
        <v>16.79</v>
      </c>
      <c r="R25" s="119">
        <v>4.3899999999999997</v>
      </c>
    </row>
    <row r="26" spans="1:18">
      <c r="A26" s="161"/>
      <c r="B26" s="123" t="s">
        <v>69</v>
      </c>
      <c r="C26" s="69" t="s">
        <v>70</v>
      </c>
      <c r="D26" s="73">
        <v>5.2999999999999999E-2</v>
      </c>
      <c r="E26" s="73">
        <v>7.0000000000000007E-2</v>
      </c>
      <c r="F26" s="73">
        <v>0.106</v>
      </c>
      <c r="G26" s="73">
        <v>7.2999999999999995E-2</v>
      </c>
      <c r="H26" s="73">
        <v>7.9000000000000001E-2</v>
      </c>
      <c r="I26" s="82">
        <v>31734</v>
      </c>
      <c r="J26" s="82">
        <v>661</v>
      </c>
      <c r="K26" s="77">
        <f t="shared" si="2"/>
        <v>32395</v>
      </c>
      <c r="L26" s="78">
        <f t="shared" si="3"/>
        <v>2.0404383392498844E-2</v>
      </c>
      <c r="M26" s="156"/>
      <c r="N26" s="156"/>
      <c r="O26" s="148"/>
      <c r="P26" s="81" t="s">
        <v>71</v>
      </c>
      <c r="Q26" s="89">
        <v>28.13</v>
      </c>
      <c r="R26" s="119">
        <v>13.56</v>
      </c>
    </row>
    <row r="27" spans="1:18">
      <c r="A27" s="161"/>
      <c r="B27" s="123" t="s">
        <v>72</v>
      </c>
      <c r="C27" s="69" t="s">
        <v>73</v>
      </c>
      <c r="D27" s="73">
        <v>5.3999999999999999E-2</v>
      </c>
      <c r="E27" s="73">
        <v>6.6000000000000003E-2</v>
      </c>
      <c r="F27" s="73">
        <v>0.09</v>
      </c>
      <c r="G27" s="73">
        <v>6.4000000000000001E-2</v>
      </c>
      <c r="H27" s="73">
        <v>7.2999999999999995E-2</v>
      </c>
      <c r="I27" s="82">
        <v>6740</v>
      </c>
      <c r="J27" s="82">
        <v>0</v>
      </c>
      <c r="K27" s="77">
        <f t="shared" si="2"/>
        <v>6740</v>
      </c>
      <c r="L27" s="78">
        <f t="shared" si="3"/>
        <v>0</v>
      </c>
      <c r="M27" s="156"/>
      <c r="N27" s="156"/>
      <c r="O27" s="148"/>
      <c r="P27" s="83" t="s">
        <v>74</v>
      </c>
      <c r="Q27" s="89">
        <v>18.97</v>
      </c>
      <c r="R27" s="119">
        <v>27.9</v>
      </c>
    </row>
    <row r="28" spans="1:18">
      <c r="A28" s="161"/>
      <c r="B28" s="167" t="s">
        <v>75</v>
      </c>
      <c r="C28" s="69" t="s">
        <v>76</v>
      </c>
      <c r="D28" s="73">
        <v>0.115</v>
      </c>
      <c r="E28" s="73">
        <v>0.192</v>
      </c>
      <c r="F28" s="73">
        <v>0.53500000000000003</v>
      </c>
      <c r="G28" s="73">
        <v>0.13700000000000001</v>
      </c>
      <c r="H28" s="73">
        <v>0.25700000000000001</v>
      </c>
      <c r="I28" s="82">
        <v>420</v>
      </c>
      <c r="J28" s="82">
        <v>0</v>
      </c>
      <c r="K28" s="77">
        <f t="shared" si="2"/>
        <v>420</v>
      </c>
      <c r="L28" s="78">
        <f t="shared" si="3"/>
        <v>0</v>
      </c>
      <c r="M28" s="156"/>
      <c r="N28" s="156"/>
      <c r="O28" s="148"/>
      <c r="P28" s="83" t="s">
        <v>77</v>
      </c>
      <c r="Q28" s="89">
        <v>18.45</v>
      </c>
      <c r="R28" s="119">
        <v>13.56</v>
      </c>
    </row>
    <row r="29" spans="1:18">
      <c r="A29" s="161"/>
      <c r="B29" s="167"/>
      <c r="C29" s="69" t="s">
        <v>78</v>
      </c>
      <c r="D29" s="73">
        <v>7.3999999999999996E-2</v>
      </c>
      <c r="E29" s="73">
        <v>0.109</v>
      </c>
      <c r="F29" s="73">
        <v>0.29299999999999998</v>
      </c>
      <c r="G29" s="73">
        <v>0.107</v>
      </c>
      <c r="H29" s="73">
        <v>0.17</v>
      </c>
      <c r="I29" s="82">
        <v>413</v>
      </c>
      <c r="J29" s="82">
        <v>10</v>
      </c>
      <c r="K29" s="77">
        <f t="shared" si="2"/>
        <v>423</v>
      </c>
      <c r="L29" s="78">
        <f t="shared" si="3"/>
        <v>2.3640661938534278E-2</v>
      </c>
      <c r="M29" s="156"/>
      <c r="N29" s="156"/>
      <c r="O29" s="148"/>
      <c r="P29" s="84" t="s">
        <v>79</v>
      </c>
      <c r="Q29" s="89">
        <v>16.850000000000001</v>
      </c>
      <c r="R29" s="119">
        <v>27.9</v>
      </c>
    </row>
    <row r="30" spans="1:18">
      <c r="A30" s="161"/>
      <c r="B30" s="167"/>
      <c r="C30" s="69" t="s">
        <v>80</v>
      </c>
      <c r="D30" s="73">
        <v>9.4E-2</v>
      </c>
      <c r="E30" s="73">
        <v>0.129</v>
      </c>
      <c r="F30" s="73">
        <v>0.29299999999999998</v>
      </c>
      <c r="G30" s="73">
        <v>0.10299999999999999</v>
      </c>
      <c r="H30" s="73">
        <v>0.19500000000000001</v>
      </c>
      <c r="I30" s="82">
        <v>413</v>
      </c>
      <c r="J30" s="82">
        <v>5</v>
      </c>
      <c r="K30" s="77">
        <f t="shared" si="2"/>
        <v>418</v>
      </c>
      <c r="L30" s="78">
        <f t="shared" si="3"/>
        <v>1.1961722488038277E-2</v>
      </c>
      <c r="M30" s="156"/>
      <c r="N30" s="156"/>
      <c r="O30" s="148"/>
      <c r="P30" s="85" t="s">
        <v>81</v>
      </c>
      <c r="Q30" s="89">
        <v>25.85</v>
      </c>
      <c r="R30" s="117">
        <v>42.03</v>
      </c>
    </row>
    <row r="31" spans="1:18">
      <c r="A31" s="161"/>
      <c r="B31" s="167"/>
      <c r="C31" s="69" t="s">
        <v>82</v>
      </c>
      <c r="D31" s="73">
        <v>3.7999999999999999E-2</v>
      </c>
      <c r="E31" s="73">
        <v>5.2999999999999999E-2</v>
      </c>
      <c r="F31" s="73">
        <v>0.27800000000000002</v>
      </c>
      <c r="G31" s="73">
        <v>6.2E-2</v>
      </c>
      <c r="H31" s="73">
        <v>8.3000000000000004E-2</v>
      </c>
      <c r="I31" s="82">
        <v>414</v>
      </c>
      <c r="J31" s="82">
        <v>4</v>
      </c>
      <c r="K31" s="77">
        <f t="shared" si="2"/>
        <v>418</v>
      </c>
      <c r="L31" s="78">
        <f t="shared" si="3"/>
        <v>9.5693779904306216E-3</v>
      </c>
      <c r="M31" s="156"/>
      <c r="N31" s="156"/>
      <c r="O31" s="148"/>
      <c r="P31" s="86" t="s">
        <v>83</v>
      </c>
      <c r="Q31" s="89">
        <v>0.47</v>
      </c>
      <c r="R31" s="117">
        <v>38.04</v>
      </c>
    </row>
    <row r="32" spans="1:18">
      <c r="A32" s="161"/>
      <c r="B32" s="167" t="s">
        <v>84</v>
      </c>
      <c r="C32" s="69" t="s">
        <v>85</v>
      </c>
      <c r="D32" s="73">
        <v>6.9000000000000006E-2</v>
      </c>
      <c r="E32" s="73">
        <v>0.09</v>
      </c>
      <c r="F32" s="73">
        <v>0.222</v>
      </c>
      <c r="G32" s="73">
        <v>8.5999999999999993E-2</v>
      </c>
      <c r="H32" s="73">
        <v>0.123</v>
      </c>
      <c r="I32" s="82">
        <v>533</v>
      </c>
      <c r="J32" s="82">
        <v>5</v>
      </c>
      <c r="K32" s="77">
        <f t="shared" si="2"/>
        <v>538</v>
      </c>
      <c r="L32" s="78">
        <f t="shared" si="3"/>
        <v>9.2936802973977699E-3</v>
      </c>
      <c r="M32" s="156"/>
      <c r="N32" s="156"/>
      <c r="O32" s="148"/>
      <c r="P32" s="85" t="s">
        <v>86</v>
      </c>
      <c r="Q32" s="89">
        <v>31.56</v>
      </c>
      <c r="R32" s="117">
        <v>36.33</v>
      </c>
    </row>
    <row r="33" spans="1:18">
      <c r="A33" s="161"/>
      <c r="B33" s="167"/>
      <c r="C33" s="74" t="s">
        <v>87</v>
      </c>
      <c r="D33" s="74">
        <v>0.13100000000000001</v>
      </c>
      <c r="E33" s="74">
        <v>0.158</v>
      </c>
      <c r="F33" s="74">
        <v>0.24399999999999999</v>
      </c>
      <c r="G33" s="74">
        <v>7.3999999999999996E-2</v>
      </c>
      <c r="H33" s="74">
        <v>0.186</v>
      </c>
      <c r="I33" s="87">
        <v>538</v>
      </c>
      <c r="J33" s="87">
        <v>0</v>
      </c>
      <c r="K33" s="77">
        <f t="shared" si="2"/>
        <v>538</v>
      </c>
      <c r="L33" s="78">
        <f t="shared" si="3"/>
        <v>0</v>
      </c>
      <c r="M33" s="156"/>
      <c r="N33" s="156"/>
      <c r="O33" s="148"/>
      <c r="P33" s="85" t="s">
        <v>88</v>
      </c>
      <c r="Q33" s="89">
        <v>0.55000000000000004</v>
      </c>
      <c r="R33" s="117">
        <v>48.81</v>
      </c>
    </row>
    <row r="34" spans="1:18">
      <c r="A34" s="161"/>
      <c r="B34" s="167"/>
      <c r="C34" s="74" t="s">
        <v>89</v>
      </c>
      <c r="D34" s="74">
        <v>0.26300000000000001</v>
      </c>
      <c r="E34" s="74">
        <v>0.33100000000000002</v>
      </c>
      <c r="F34" s="74">
        <v>0.61799999999999999</v>
      </c>
      <c r="G34" s="74">
        <v>0.153</v>
      </c>
      <c r="H34" s="74">
        <v>0.38500000000000001</v>
      </c>
      <c r="I34" s="87">
        <v>536</v>
      </c>
      <c r="J34" s="87">
        <v>0</v>
      </c>
      <c r="K34" s="77">
        <f t="shared" si="2"/>
        <v>536</v>
      </c>
      <c r="L34" s="78">
        <f t="shared" si="3"/>
        <v>0</v>
      </c>
      <c r="M34" s="156"/>
      <c r="N34" s="156"/>
      <c r="O34" s="148"/>
      <c r="P34" s="88" t="s">
        <v>90</v>
      </c>
      <c r="Q34" s="89">
        <v>3.58</v>
      </c>
      <c r="R34" s="117">
        <v>43.87</v>
      </c>
    </row>
    <row r="35" spans="1:18">
      <c r="A35" s="161"/>
      <c r="B35" s="124" t="s">
        <v>91</v>
      </c>
      <c r="C35" s="74" t="s">
        <v>92</v>
      </c>
      <c r="D35" s="74">
        <v>0.02</v>
      </c>
      <c r="E35" s="74">
        <v>2.4E-2</v>
      </c>
      <c r="F35" s="74">
        <v>3.4000000000000002E-2</v>
      </c>
      <c r="G35" s="74">
        <v>3.1E-2</v>
      </c>
      <c r="H35" s="74">
        <v>2.8000000000000001E-2</v>
      </c>
      <c r="I35" s="87">
        <v>10282</v>
      </c>
      <c r="J35" s="87">
        <v>0</v>
      </c>
      <c r="K35" s="77">
        <f t="shared" si="2"/>
        <v>10282</v>
      </c>
      <c r="L35" s="78">
        <f t="shared" si="3"/>
        <v>0</v>
      </c>
      <c r="M35" s="156"/>
      <c r="N35" s="156"/>
      <c r="O35" s="148"/>
      <c r="P35" s="85" t="s">
        <v>93</v>
      </c>
      <c r="Q35" s="89">
        <v>70.540000000000006</v>
      </c>
      <c r="R35" s="117">
        <v>55.59</v>
      </c>
    </row>
    <row r="36" spans="1:18">
      <c r="A36" s="161"/>
      <c r="B36" s="168" t="s">
        <v>94</v>
      </c>
      <c r="C36" s="74" t="s">
        <v>95</v>
      </c>
      <c r="D36" s="74">
        <v>3.5000000000000003E-2</v>
      </c>
      <c r="E36" s="74">
        <v>4.4999999999999998E-2</v>
      </c>
      <c r="F36" s="74">
        <v>6.5000000000000002E-2</v>
      </c>
      <c r="G36" s="74">
        <v>6.8000000000000005E-2</v>
      </c>
      <c r="H36" s="74">
        <v>5.5E-2</v>
      </c>
      <c r="I36" s="87">
        <v>42124</v>
      </c>
      <c r="J36" s="87">
        <v>0</v>
      </c>
      <c r="K36" s="77">
        <f t="shared" si="2"/>
        <v>42124</v>
      </c>
      <c r="L36" s="78">
        <f t="shared" si="3"/>
        <v>0</v>
      </c>
      <c r="M36" s="156"/>
      <c r="N36" s="156"/>
      <c r="O36" s="148"/>
      <c r="P36" s="88" t="s">
        <v>96</v>
      </c>
      <c r="Q36" s="89">
        <v>20.79</v>
      </c>
      <c r="R36" s="117">
        <v>47.81</v>
      </c>
    </row>
    <row r="37" spans="1:18">
      <c r="A37" s="161"/>
      <c r="B37" s="168"/>
      <c r="C37" s="74" t="s">
        <v>97</v>
      </c>
      <c r="D37" s="74">
        <v>0.24199999999999999</v>
      </c>
      <c r="E37" s="74">
        <v>0.27</v>
      </c>
      <c r="F37" s="74">
        <v>0.309</v>
      </c>
      <c r="G37" s="74">
        <v>0.20300000000000001</v>
      </c>
      <c r="H37" s="74">
        <v>0.28899999999999998</v>
      </c>
      <c r="I37" s="87">
        <v>42115</v>
      </c>
      <c r="J37" s="87">
        <v>0</v>
      </c>
      <c r="K37" s="77">
        <f t="shared" si="2"/>
        <v>42115</v>
      </c>
      <c r="L37" s="78">
        <f t="shared" si="3"/>
        <v>0</v>
      </c>
      <c r="M37" s="156"/>
      <c r="N37" s="156"/>
      <c r="O37" s="148"/>
      <c r="P37" s="88" t="s">
        <v>98</v>
      </c>
      <c r="Q37" s="89">
        <v>7.55</v>
      </c>
      <c r="R37" s="117">
        <v>21.62</v>
      </c>
    </row>
    <row r="38" spans="1:18">
      <c r="A38" s="161"/>
      <c r="B38" s="125"/>
      <c r="C38" s="113"/>
      <c r="D38" s="114"/>
      <c r="E38" s="114"/>
      <c r="F38" s="114"/>
      <c r="G38" s="114"/>
      <c r="H38" s="114"/>
      <c r="I38" s="115">
        <f>SUM(I21:I37)</f>
        <v>155383</v>
      </c>
      <c r="J38" s="115">
        <f>SUM(J21:J37)</f>
        <v>1068</v>
      </c>
      <c r="K38" s="115">
        <f>I38+J38</f>
        <v>156451</v>
      </c>
      <c r="L38" s="120">
        <f>J38/K38</f>
        <v>6.8264184952477134E-3</v>
      </c>
      <c r="M38" s="116"/>
      <c r="N38" s="116"/>
      <c r="O38" s="116"/>
      <c r="P38" s="116"/>
      <c r="Q38" s="116"/>
      <c r="R38" s="116"/>
    </row>
    <row r="39" spans="1:18">
      <c r="A39" s="161">
        <v>3</v>
      </c>
      <c r="B39" s="166" t="s">
        <v>56</v>
      </c>
      <c r="C39" s="69" t="s">
        <v>57</v>
      </c>
      <c r="D39" s="70">
        <v>7.8E-2</v>
      </c>
      <c r="E39" s="70">
        <v>0.11600000000000001</v>
      </c>
      <c r="F39" s="70">
        <v>0.23899999999999999</v>
      </c>
      <c r="G39" s="70">
        <v>9.4E-2</v>
      </c>
      <c r="H39" s="71">
        <v>0.17699999999999999</v>
      </c>
      <c r="I39" s="76">
        <v>525</v>
      </c>
      <c r="J39" s="76">
        <v>20</v>
      </c>
      <c r="K39" s="77">
        <f>I39+J39</f>
        <v>545</v>
      </c>
      <c r="L39" s="78">
        <f>J39/K39</f>
        <v>3.669724770642202E-2</v>
      </c>
      <c r="M39" s="155" t="s">
        <v>106</v>
      </c>
      <c r="N39" s="156">
        <v>784.43</v>
      </c>
      <c r="O39" s="147" t="s">
        <v>107</v>
      </c>
      <c r="P39" s="79" t="s">
        <v>59</v>
      </c>
      <c r="Q39" s="89">
        <v>21.56</v>
      </c>
      <c r="R39" s="89">
        <v>40.86</v>
      </c>
    </row>
    <row r="40" spans="1:18">
      <c r="A40" s="161"/>
      <c r="B40" s="167"/>
      <c r="C40" s="69" t="s">
        <v>60</v>
      </c>
      <c r="D40" s="72">
        <v>6.2E-2</v>
      </c>
      <c r="E40" s="72">
        <v>0.08</v>
      </c>
      <c r="F40" s="72">
        <v>0.153</v>
      </c>
      <c r="G40" s="72">
        <v>5.8000000000000003E-2</v>
      </c>
      <c r="H40" s="72">
        <v>0.11</v>
      </c>
      <c r="I40" s="80">
        <v>522</v>
      </c>
      <c r="J40" s="80">
        <v>21</v>
      </c>
      <c r="K40" s="77">
        <f>I40+J40</f>
        <v>543</v>
      </c>
      <c r="L40" s="78">
        <f>J40/K40</f>
        <v>3.8674033149171269E-2</v>
      </c>
      <c r="M40" s="156"/>
      <c r="N40" s="156"/>
      <c r="O40" s="148"/>
      <c r="P40" s="81" t="s">
        <v>61</v>
      </c>
      <c r="Q40" s="89">
        <v>13.44</v>
      </c>
      <c r="R40" s="89">
        <v>1.79</v>
      </c>
    </row>
    <row r="41" spans="1:18">
      <c r="A41" s="161"/>
      <c r="B41" s="167"/>
      <c r="C41" s="69" t="s">
        <v>62</v>
      </c>
      <c r="D41" s="72">
        <v>9.5000000000000001E-2</v>
      </c>
      <c r="E41" s="72">
        <v>0.12</v>
      </c>
      <c r="F41" s="72">
        <v>0.26</v>
      </c>
      <c r="G41" s="72">
        <v>7.8E-2</v>
      </c>
      <c r="H41" s="72">
        <v>0.158</v>
      </c>
      <c r="I41" s="80">
        <v>523</v>
      </c>
      <c r="J41" s="80">
        <v>20</v>
      </c>
      <c r="K41" s="77">
        <f>I41+J41</f>
        <v>543</v>
      </c>
      <c r="L41" s="78">
        <f>J41/K41</f>
        <v>3.6832412523020261E-2</v>
      </c>
      <c r="M41" s="156"/>
      <c r="N41" s="156"/>
      <c r="O41" s="148"/>
      <c r="P41" s="81" t="s">
        <v>63</v>
      </c>
      <c r="Q41" s="89">
        <v>18.07</v>
      </c>
      <c r="R41" s="89">
        <v>31.19</v>
      </c>
    </row>
    <row r="42" spans="1:18">
      <c r="A42" s="161"/>
      <c r="B42" s="167"/>
      <c r="C42" s="69" t="s">
        <v>64</v>
      </c>
      <c r="D42" s="73">
        <v>2.5999999999999999E-2</v>
      </c>
      <c r="E42" s="73">
        <v>3.1E-2</v>
      </c>
      <c r="F42" s="73">
        <v>7.3999999999999996E-2</v>
      </c>
      <c r="G42" s="73">
        <v>2.1000000000000001E-2</v>
      </c>
      <c r="H42" s="73">
        <v>3.3000000000000002E-2</v>
      </c>
      <c r="I42" s="82">
        <v>523</v>
      </c>
      <c r="J42" s="82">
        <v>21</v>
      </c>
      <c r="K42" s="77">
        <f t="shared" ref="K42:K55" si="4">I42+J42</f>
        <v>544</v>
      </c>
      <c r="L42" s="78">
        <f>J42/K42</f>
        <v>3.860294117647059E-2</v>
      </c>
      <c r="M42" s="156"/>
      <c r="N42" s="156"/>
      <c r="O42" s="148"/>
      <c r="P42" s="81" t="s">
        <v>65</v>
      </c>
      <c r="Q42" s="89">
        <v>2.4300000000000002</v>
      </c>
      <c r="R42" s="89">
        <v>3.32</v>
      </c>
    </row>
    <row r="43" spans="1:18">
      <c r="A43" s="161"/>
      <c r="B43" s="123" t="s">
        <v>66</v>
      </c>
      <c r="C43" s="69" t="s">
        <v>67</v>
      </c>
      <c r="D43" s="73">
        <v>2.1000000000000001E-2</v>
      </c>
      <c r="E43" s="73">
        <v>2.7E-2</v>
      </c>
      <c r="F43" s="73">
        <v>3.4000000000000002E-2</v>
      </c>
      <c r="G43" s="73">
        <v>3.6999999999999998E-2</v>
      </c>
      <c r="H43" s="73">
        <v>3.1E-2</v>
      </c>
      <c r="I43" s="82">
        <v>20032</v>
      </c>
      <c r="J43" s="82">
        <v>396</v>
      </c>
      <c r="K43" s="77">
        <f t="shared" si="4"/>
        <v>20428</v>
      </c>
      <c r="L43" s="78">
        <f t="shared" ref="L43:L55" si="5">J43/K43</f>
        <v>1.9385157626786765E-2</v>
      </c>
      <c r="M43" s="156"/>
      <c r="N43" s="156"/>
      <c r="O43" s="148"/>
      <c r="P43" s="81" t="s">
        <v>68</v>
      </c>
      <c r="Q43" s="89">
        <v>26.09</v>
      </c>
      <c r="R43" s="89">
        <v>13.56</v>
      </c>
    </row>
    <row r="44" spans="1:18">
      <c r="A44" s="161"/>
      <c r="B44" s="123" t="s">
        <v>69</v>
      </c>
      <c r="C44" s="69" t="s">
        <v>70</v>
      </c>
      <c r="D44" s="73">
        <v>5.6000000000000001E-2</v>
      </c>
      <c r="E44" s="73">
        <v>7.4999999999999997E-2</v>
      </c>
      <c r="F44" s="73">
        <v>0.126</v>
      </c>
      <c r="G44" s="73">
        <v>9.1999999999999998E-2</v>
      </c>
      <c r="H44" s="73">
        <v>9.1999999999999998E-2</v>
      </c>
      <c r="I44" s="82">
        <v>36242</v>
      </c>
      <c r="J44" s="82">
        <v>801</v>
      </c>
      <c r="K44" s="77">
        <f t="shared" si="4"/>
        <v>37043</v>
      </c>
      <c r="L44" s="78">
        <f t="shared" si="5"/>
        <v>2.1623518613503225E-2</v>
      </c>
      <c r="M44" s="156"/>
      <c r="N44" s="156"/>
      <c r="O44" s="148"/>
      <c r="P44" s="81" t="s">
        <v>71</v>
      </c>
      <c r="Q44" s="89">
        <v>28.61</v>
      </c>
      <c r="R44" s="118">
        <v>27.9</v>
      </c>
    </row>
    <row r="45" spans="1:18">
      <c r="A45" s="161"/>
      <c r="B45" s="123" t="s">
        <v>72</v>
      </c>
      <c r="C45" s="69" t="s">
        <v>73</v>
      </c>
      <c r="D45" s="73">
        <v>5.7000000000000002E-2</v>
      </c>
      <c r="E45" s="73">
        <v>7.0999999999999994E-2</v>
      </c>
      <c r="F45" s="73">
        <v>0.10299999999999999</v>
      </c>
      <c r="G45" s="73">
        <v>0.08</v>
      </c>
      <c r="H45" s="73">
        <v>8.4000000000000005E-2</v>
      </c>
      <c r="I45" s="82">
        <v>8241</v>
      </c>
      <c r="J45" s="82">
        <v>0</v>
      </c>
      <c r="K45" s="77">
        <f t="shared" si="4"/>
        <v>8241</v>
      </c>
      <c r="L45" s="78">
        <f t="shared" si="5"/>
        <v>0</v>
      </c>
      <c r="M45" s="156"/>
      <c r="N45" s="156"/>
      <c r="O45" s="148"/>
      <c r="P45" s="83" t="s">
        <v>74</v>
      </c>
      <c r="Q45" s="89">
        <v>25.69</v>
      </c>
      <c r="R45" s="89">
        <v>3.32</v>
      </c>
    </row>
    <row r="46" spans="1:18">
      <c r="A46" s="161"/>
      <c r="B46" s="167" t="s">
        <v>75</v>
      </c>
      <c r="C46" s="69" t="s">
        <v>76</v>
      </c>
      <c r="D46" s="73">
        <v>0.129</v>
      </c>
      <c r="E46" s="73">
        <v>0.20699999999999999</v>
      </c>
      <c r="F46" s="73">
        <v>0.42099999999999999</v>
      </c>
      <c r="G46" s="73">
        <v>0.14799999999999999</v>
      </c>
      <c r="H46" s="73">
        <v>0.26500000000000001</v>
      </c>
      <c r="I46" s="82">
        <v>495</v>
      </c>
      <c r="J46" s="82">
        <v>0</v>
      </c>
      <c r="K46" s="77">
        <f t="shared" si="4"/>
        <v>495</v>
      </c>
      <c r="L46" s="78">
        <f t="shared" si="5"/>
        <v>0</v>
      </c>
      <c r="M46" s="156"/>
      <c r="N46" s="156"/>
      <c r="O46" s="148"/>
      <c r="P46" s="83" t="s">
        <v>77</v>
      </c>
      <c r="Q46" s="89">
        <v>18.95</v>
      </c>
      <c r="R46" s="89">
        <v>13.56</v>
      </c>
    </row>
    <row r="47" spans="1:18">
      <c r="A47" s="161"/>
      <c r="B47" s="167"/>
      <c r="C47" s="69" t="s">
        <v>78</v>
      </c>
      <c r="D47" s="73">
        <v>8.3000000000000004E-2</v>
      </c>
      <c r="E47" s="73">
        <v>0.13</v>
      </c>
      <c r="F47" s="73">
        <v>0.27700000000000002</v>
      </c>
      <c r="G47" s="73">
        <v>0.105</v>
      </c>
      <c r="H47" s="73">
        <v>0.17699999999999999</v>
      </c>
      <c r="I47" s="82">
        <v>486</v>
      </c>
      <c r="J47" s="82">
        <v>9</v>
      </c>
      <c r="K47" s="77">
        <f t="shared" si="4"/>
        <v>495</v>
      </c>
      <c r="L47" s="78">
        <f t="shared" si="5"/>
        <v>1.8181818181818181E-2</v>
      </c>
      <c r="M47" s="156"/>
      <c r="N47" s="156"/>
      <c r="O47" s="148"/>
      <c r="P47" s="84" t="s">
        <v>79</v>
      </c>
      <c r="Q47" s="89">
        <v>20.82</v>
      </c>
      <c r="R47" s="118">
        <v>27.9</v>
      </c>
    </row>
    <row r="48" spans="1:18">
      <c r="A48" s="161"/>
      <c r="B48" s="167"/>
      <c r="C48" s="69" t="s">
        <v>80</v>
      </c>
      <c r="D48" s="73">
        <v>0.10299999999999999</v>
      </c>
      <c r="E48" s="73">
        <v>0.14199999999999999</v>
      </c>
      <c r="F48" s="73">
        <v>0.23799999999999999</v>
      </c>
      <c r="G48" s="73">
        <v>8.5000000000000006E-2</v>
      </c>
      <c r="H48" s="73">
        <v>0.19400000000000001</v>
      </c>
      <c r="I48" s="82">
        <v>491</v>
      </c>
      <c r="J48" s="82">
        <v>5</v>
      </c>
      <c r="K48" s="77">
        <f t="shared" si="4"/>
        <v>496</v>
      </c>
      <c r="L48" s="78">
        <f t="shared" si="5"/>
        <v>1.0080645161290322E-2</v>
      </c>
      <c r="M48" s="156"/>
      <c r="N48" s="156"/>
      <c r="O48" s="148"/>
      <c r="P48" s="85" t="s">
        <v>81</v>
      </c>
      <c r="Q48" s="89">
        <v>30.12</v>
      </c>
      <c r="R48" s="117">
        <v>41.96</v>
      </c>
    </row>
    <row r="49" spans="1:18">
      <c r="A49" s="161"/>
      <c r="B49" s="167"/>
      <c r="C49" s="69" t="s">
        <v>82</v>
      </c>
      <c r="D49" s="73">
        <v>3.6999999999999998E-2</v>
      </c>
      <c r="E49" s="73">
        <v>5.3999999999999999E-2</v>
      </c>
      <c r="F49" s="73">
        <v>0.22800000000000001</v>
      </c>
      <c r="G49" s="73">
        <v>7.3999999999999996E-2</v>
      </c>
      <c r="H49" s="73">
        <v>8.1000000000000003E-2</v>
      </c>
      <c r="I49" s="82">
        <v>494</v>
      </c>
      <c r="J49" s="82">
        <v>1</v>
      </c>
      <c r="K49" s="77">
        <f t="shared" si="4"/>
        <v>495</v>
      </c>
      <c r="L49" s="78">
        <f t="shared" si="5"/>
        <v>2.0202020202020202E-3</v>
      </c>
      <c r="M49" s="156"/>
      <c r="N49" s="156"/>
      <c r="O49" s="148"/>
      <c r="P49" s="86" t="s">
        <v>83</v>
      </c>
      <c r="Q49" s="89">
        <v>0.49</v>
      </c>
      <c r="R49" s="117">
        <v>38.04</v>
      </c>
    </row>
    <row r="50" spans="1:18">
      <c r="A50" s="161"/>
      <c r="B50" s="167" t="s">
        <v>84</v>
      </c>
      <c r="C50" s="69" t="s">
        <v>85</v>
      </c>
      <c r="D50" s="73">
        <v>7.1999999999999995E-2</v>
      </c>
      <c r="E50" s="73">
        <v>9.1999999999999998E-2</v>
      </c>
      <c r="F50" s="73">
        <v>0.16500000000000001</v>
      </c>
      <c r="G50" s="73">
        <v>5.8999999999999997E-2</v>
      </c>
      <c r="H50" s="73">
        <v>0.125</v>
      </c>
      <c r="I50" s="82">
        <v>656</v>
      </c>
      <c r="J50" s="82">
        <v>2</v>
      </c>
      <c r="K50" s="77">
        <f t="shared" si="4"/>
        <v>658</v>
      </c>
      <c r="L50" s="78">
        <f t="shared" si="5"/>
        <v>3.0395136778115501E-3</v>
      </c>
      <c r="M50" s="156"/>
      <c r="N50" s="156"/>
      <c r="O50" s="148"/>
      <c r="P50" s="85" t="s">
        <v>86</v>
      </c>
      <c r="Q50" s="89">
        <v>36.65</v>
      </c>
      <c r="R50" s="117">
        <v>36.31</v>
      </c>
    </row>
    <row r="51" spans="1:18">
      <c r="A51" s="161"/>
      <c r="B51" s="167"/>
      <c r="C51" s="74" t="s">
        <v>87</v>
      </c>
      <c r="D51" s="74">
        <v>0.13200000000000001</v>
      </c>
      <c r="E51" s="74">
        <v>0.16</v>
      </c>
      <c r="F51" s="74">
        <v>0.27100000000000002</v>
      </c>
      <c r="G51" s="74">
        <v>9.0999999999999998E-2</v>
      </c>
      <c r="H51" s="74">
        <v>0.189</v>
      </c>
      <c r="I51" s="87">
        <v>655</v>
      </c>
      <c r="J51" s="87">
        <v>2</v>
      </c>
      <c r="K51" s="77">
        <f t="shared" si="4"/>
        <v>657</v>
      </c>
      <c r="L51" s="78">
        <f t="shared" si="5"/>
        <v>3.0441400304414001E-3</v>
      </c>
      <c r="M51" s="156"/>
      <c r="N51" s="156"/>
      <c r="O51" s="148"/>
      <c r="P51" s="85" t="s">
        <v>88</v>
      </c>
      <c r="Q51" s="89">
        <v>0.63</v>
      </c>
      <c r="R51" s="117">
        <v>48.8</v>
      </c>
    </row>
    <row r="52" spans="1:18">
      <c r="A52" s="161"/>
      <c r="B52" s="167"/>
      <c r="C52" s="74" t="s">
        <v>89</v>
      </c>
      <c r="D52" s="74">
        <v>0.27700000000000002</v>
      </c>
      <c r="E52" s="74">
        <v>0.35</v>
      </c>
      <c r="F52" s="74">
        <v>0.63100000000000001</v>
      </c>
      <c r="G52" s="74">
        <v>0.19700000000000001</v>
      </c>
      <c r="H52" s="74">
        <v>0.44</v>
      </c>
      <c r="I52" s="87">
        <v>656</v>
      </c>
      <c r="J52" s="87">
        <v>2</v>
      </c>
      <c r="K52" s="77">
        <f t="shared" si="4"/>
        <v>658</v>
      </c>
      <c r="L52" s="78">
        <f t="shared" si="5"/>
        <v>3.0395136778115501E-3</v>
      </c>
      <c r="M52" s="156"/>
      <c r="N52" s="156"/>
      <c r="O52" s="148"/>
      <c r="P52" s="88" t="s">
        <v>90</v>
      </c>
      <c r="Q52" s="89">
        <v>3.91</v>
      </c>
      <c r="R52" s="117">
        <v>43.88</v>
      </c>
    </row>
    <row r="53" spans="1:18">
      <c r="A53" s="161"/>
      <c r="B53" s="124" t="s">
        <v>91</v>
      </c>
      <c r="C53" s="74" t="s">
        <v>92</v>
      </c>
      <c r="D53" s="74">
        <v>2.1000000000000001E-2</v>
      </c>
      <c r="E53" s="74">
        <v>2.7E-2</v>
      </c>
      <c r="F53" s="74">
        <v>3.5000000000000003E-2</v>
      </c>
      <c r="G53" s="74">
        <v>3.7999999999999999E-2</v>
      </c>
      <c r="H53" s="74">
        <v>3.1E-2</v>
      </c>
      <c r="I53" s="87">
        <v>12676</v>
      </c>
      <c r="J53" s="87">
        <v>0</v>
      </c>
      <c r="K53" s="77">
        <f t="shared" si="4"/>
        <v>12676</v>
      </c>
      <c r="L53" s="78">
        <f t="shared" si="5"/>
        <v>0</v>
      </c>
      <c r="M53" s="156"/>
      <c r="N53" s="156"/>
      <c r="O53" s="148"/>
      <c r="P53" s="85" t="s">
        <v>93</v>
      </c>
      <c r="Q53" s="89">
        <v>73.790000000000006</v>
      </c>
      <c r="R53" s="117">
        <v>55.67</v>
      </c>
    </row>
    <row r="54" spans="1:18">
      <c r="A54" s="161"/>
      <c r="B54" s="168" t="s">
        <v>94</v>
      </c>
      <c r="C54" s="74" t="s">
        <v>95</v>
      </c>
      <c r="D54" s="74">
        <v>3.9E-2</v>
      </c>
      <c r="E54" s="74">
        <v>0.05</v>
      </c>
      <c r="F54" s="74">
        <v>7.5999999999999998E-2</v>
      </c>
      <c r="G54" s="74">
        <v>7.5999999999999998E-2</v>
      </c>
      <c r="H54" s="74">
        <v>6.4000000000000001E-2</v>
      </c>
      <c r="I54" s="87">
        <v>51011</v>
      </c>
      <c r="J54" s="87">
        <v>0</v>
      </c>
      <c r="K54" s="77">
        <f t="shared" si="4"/>
        <v>51011</v>
      </c>
      <c r="L54" s="78">
        <f t="shared" si="5"/>
        <v>0</v>
      </c>
      <c r="M54" s="156"/>
      <c r="N54" s="156"/>
      <c r="O54" s="148"/>
      <c r="P54" s="88" t="s">
        <v>96</v>
      </c>
      <c r="Q54" s="89">
        <v>29.19</v>
      </c>
      <c r="R54" s="117">
        <v>47.82</v>
      </c>
    </row>
    <row r="55" spans="1:18">
      <c r="A55" s="161"/>
      <c r="B55" s="168"/>
      <c r="C55" s="74" t="s">
        <v>97</v>
      </c>
      <c r="D55" s="74">
        <v>0.252</v>
      </c>
      <c r="E55" s="74">
        <v>0.28399999999999997</v>
      </c>
      <c r="F55" s="74">
        <v>0.36499999999999999</v>
      </c>
      <c r="G55" s="74">
        <v>0.214</v>
      </c>
      <c r="H55" s="74">
        <v>0.32</v>
      </c>
      <c r="I55" s="87">
        <v>50982</v>
      </c>
      <c r="J55" s="87">
        <v>0</v>
      </c>
      <c r="K55" s="77">
        <f t="shared" si="4"/>
        <v>50982</v>
      </c>
      <c r="L55" s="78">
        <f t="shared" si="5"/>
        <v>0</v>
      </c>
      <c r="M55" s="156"/>
      <c r="N55" s="156"/>
      <c r="O55" s="148"/>
      <c r="P55" s="88" t="s">
        <v>98</v>
      </c>
      <c r="Q55" s="89">
        <v>9.1999999999999993</v>
      </c>
      <c r="R55" s="117">
        <v>21.61</v>
      </c>
    </row>
    <row r="56" spans="1:18">
      <c r="A56" s="161"/>
      <c r="B56" s="125"/>
      <c r="C56" s="113"/>
      <c r="D56" s="114"/>
      <c r="E56" s="114"/>
      <c r="F56" s="114"/>
      <c r="G56" s="114"/>
      <c r="H56" s="114"/>
      <c r="I56" s="115">
        <f>SUM(I39:I55)</f>
        <v>185210</v>
      </c>
      <c r="J56" s="115">
        <f>SUM(J39:J55)</f>
        <v>1300</v>
      </c>
      <c r="K56" s="115">
        <f>I56+J56</f>
        <v>186510</v>
      </c>
      <c r="L56" s="120">
        <f>J56/K56</f>
        <v>6.9701356495630263E-3</v>
      </c>
      <c r="M56" s="116"/>
      <c r="N56" s="116"/>
      <c r="O56" s="116"/>
      <c r="P56" s="116"/>
      <c r="Q56" s="116"/>
      <c r="R56" s="116"/>
    </row>
  </sheetData>
  <mergeCells count="36">
    <mergeCell ref="A21:A38"/>
    <mergeCell ref="C1:C2"/>
    <mergeCell ref="L1:L2"/>
    <mergeCell ref="M1:M2"/>
    <mergeCell ref="M3:M19"/>
    <mergeCell ref="M21:M37"/>
    <mergeCell ref="A39:A56"/>
    <mergeCell ref="A1:A2"/>
    <mergeCell ref="B1:B2"/>
    <mergeCell ref="B3:B6"/>
    <mergeCell ref="B10:B13"/>
    <mergeCell ref="B14:B16"/>
    <mergeCell ref="B18:B19"/>
    <mergeCell ref="B21:B24"/>
    <mergeCell ref="B28:B31"/>
    <mergeCell ref="B32:B34"/>
    <mergeCell ref="B36:B37"/>
    <mergeCell ref="B39:B42"/>
    <mergeCell ref="B46:B49"/>
    <mergeCell ref="B50:B52"/>
    <mergeCell ref="B54:B55"/>
    <mergeCell ref="A3:A20"/>
    <mergeCell ref="D1:H1"/>
    <mergeCell ref="I1:K1"/>
    <mergeCell ref="N1:N2"/>
    <mergeCell ref="N3:N19"/>
    <mergeCell ref="N21:N37"/>
    <mergeCell ref="O39:O55"/>
    <mergeCell ref="P1:P2"/>
    <mergeCell ref="Q1:Q2"/>
    <mergeCell ref="R1:R2"/>
    <mergeCell ref="M39:M55"/>
    <mergeCell ref="N39:N55"/>
    <mergeCell ref="O1:O2"/>
    <mergeCell ref="O3:O19"/>
    <mergeCell ref="O21:O37"/>
  </mergeCells>
  <conditionalFormatting sqref="D20:H20">
    <cfRule type="cellIs" dxfId="188" priority="2022" operator="greaterThan">
      <formula>0.6</formula>
    </cfRule>
  </conditionalFormatting>
  <conditionalFormatting sqref="E20">
    <cfRule type="cellIs" dxfId="187" priority="2021" operator="greaterThan">
      <formula>3</formula>
    </cfRule>
  </conditionalFormatting>
  <conditionalFormatting sqref="F20:H20">
    <cfRule type="cellIs" dxfId="186" priority="2025" operator="greaterThan">
      <formula>60</formula>
    </cfRule>
  </conditionalFormatting>
  <conditionalFormatting sqref="D38:H38">
    <cfRule type="cellIs" dxfId="185" priority="271" operator="greaterThan">
      <formula>0.6</formula>
    </cfRule>
  </conditionalFormatting>
  <conditionalFormatting sqref="E38">
    <cfRule type="cellIs" dxfId="184" priority="270" operator="greaterThan">
      <formula>3</formula>
    </cfRule>
  </conditionalFormatting>
  <conditionalFormatting sqref="F38:H38">
    <cfRule type="cellIs" dxfId="183" priority="272" operator="greaterThan">
      <formula>60</formula>
    </cfRule>
  </conditionalFormatting>
  <conditionalFormatting sqref="D56:H56">
    <cfRule type="cellIs" dxfId="182" priority="265" operator="greaterThan">
      <formula>0.6</formula>
    </cfRule>
  </conditionalFormatting>
  <conditionalFormatting sqref="E56">
    <cfRule type="cellIs" dxfId="181" priority="264" operator="greaterThan">
      <formula>3</formula>
    </cfRule>
  </conditionalFormatting>
  <conditionalFormatting sqref="F56:H56">
    <cfRule type="cellIs" dxfId="180" priority="266" operator="greaterThan">
      <formula>60</formula>
    </cfRule>
  </conditionalFormatting>
  <conditionalFormatting sqref="Q3:R19 Q30:R37 Q21:Q29 Q39:R55">
    <cfRule type="cellIs" dxfId="179" priority="274" operator="greaterThan">
      <formula>80</formula>
    </cfRule>
  </conditionalFormatting>
  <conditionalFormatting sqref="R22:R27">
    <cfRule type="cellIs" dxfId="178" priority="3" operator="greaterThan">
      <formula>80</formula>
    </cfRule>
  </conditionalFormatting>
  <conditionalFormatting sqref="R28:R29">
    <cfRule type="cellIs" dxfId="177" priority="2" operator="greaterThan">
      <formula>80</formula>
    </cfRule>
  </conditionalFormatting>
  <conditionalFormatting sqref="R21">
    <cfRule type="cellIs" dxfId="0" priority="1" operator="greaterThan">
      <formula>80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Q45"/>
  <sheetViews>
    <sheetView topLeftCell="A25" workbookViewId="0">
      <selection activeCell="AR5" sqref="AR5"/>
    </sheetView>
  </sheetViews>
  <sheetFormatPr defaultColWidth="9" defaultRowHeight="14.5"/>
  <cols>
    <col min="2" max="2" width="15.7265625" customWidth="1"/>
    <col min="3" max="3" width="27.81640625" customWidth="1"/>
  </cols>
  <sheetData>
    <row r="1" spans="2:43">
      <c r="B1" s="6"/>
      <c r="C1" s="6"/>
      <c r="D1" s="170">
        <v>1</v>
      </c>
      <c r="E1" s="170"/>
      <c r="F1" s="170">
        <v>2</v>
      </c>
      <c r="G1" s="170"/>
      <c r="H1" s="170">
        <v>3</v>
      </c>
      <c r="I1" s="170"/>
      <c r="J1" s="170">
        <v>4</v>
      </c>
      <c r="K1" s="170"/>
      <c r="L1" s="170">
        <v>5</v>
      </c>
      <c r="M1" s="170"/>
      <c r="N1" s="170">
        <v>6</v>
      </c>
      <c r="O1" s="170"/>
      <c r="P1" s="170">
        <v>7</v>
      </c>
      <c r="Q1" s="170"/>
      <c r="R1" s="170">
        <v>8</v>
      </c>
      <c r="S1" s="170"/>
      <c r="T1" s="170">
        <v>9</v>
      </c>
      <c r="U1" s="170"/>
      <c r="V1" s="170">
        <v>10</v>
      </c>
      <c r="W1" s="170"/>
      <c r="X1" s="170">
        <v>11</v>
      </c>
      <c r="Y1" s="170"/>
      <c r="Z1" s="170">
        <v>12</v>
      </c>
      <c r="AA1" s="170"/>
      <c r="AB1" s="170">
        <v>13</v>
      </c>
      <c r="AC1" s="170"/>
      <c r="AD1" s="170">
        <v>14</v>
      </c>
      <c r="AE1" s="170"/>
      <c r="AF1" s="170">
        <v>15</v>
      </c>
      <c r="AG1" s="170"/>
      <c r="AH1" s="170">
        <v>16</v>
      </c>
      <c r="AI1" s="170"/>
      <c r="AJ1" s="170">
        <v>17</v>
      </c>
      <c r="AK1" s="170"/>
      <c r="AL1" s="170">
        <v>18</v>
      </c>
      <c r="AM1" s="170"/>
      <c r="AN1" s="170">
        <v>19</v>
      </c>
      <c r="AO1" s="170"/>
      <c r="AP1" s="170">
        <v>20</v>
      </c>
      <c r="AQ1" s="170"/>
    </row>
    <row r="2" spans="2:43">
      <c r="B2" s="6"/>
      <c r="C2" s="6"/>
      <c r="D2" s="6" t="s">
        <v>123</v>
      </c>
      <c r="E2" s="6" t="s">
        <v>124</v>
      </c>
      <c r="F2" s="6" t="s">
        <v>123</v>
      </c>
      <c r="G2" s="6" t="s">
        <v>124</v>
      </c>
      <c r="H2" s="6" t="s">
        <v>123</v>
      </c>
      <c r="I2" s="6" t="s">
        <v>124</v>
      </c>
      <c r="J2" s="6" t="s">
        <v>123</v>
      </c>
      <c r="K2" s="6" t="s">
        <v>124</v>
      </c>
      <c r="L2" s="6" t="s">
        <v>123</v>
      </c>
      <c r="M2" s="6" t="s">
        <v>124</v>
      </c>
      <c r="N2" s="6" t="s">
        <v>123</v>
      </c>
      <c r="O2" s="6" t="s">
        <v>124</v>
      </c>
      <c r="P2" s="6" t="s">
        <v>123</v>
      </c>
      <c r="Q2" s="6" t="s">
        <v>124</v>
      </c>
      <c r="R2" s="6" t="s">
        <v>123</v>
      </c>
      <c r="S2" s="6" t="s">
        <v>124</v>
      </c>
      <c r="T2" s="6" t="s">
        <v>123</v>
      </c>
      <c r="U2" s="6" t="s">
        <v>124</v>
      </c>
      <c r="V2" s="6" t="s">
        <v>123</v>
      </c>
      <c r="W2" s="6" t="s">
        <v>124</v>
      </c>
      <c r="X2" s="6" t="s">
        <v>123</v>
      </c>
      <c r="Y2" s="6" t="s">
        <v>124</v>
      </c>
      <c r="Z2" s="6" t="s">
        <v>123</v>
      </c>
      <c r="AA2" s="6" t="s">
        <v>124</v>
      </c>
      <c r="AB2" s="6" t="s">
        <v>123</v>
      </c>
      <c r="AC2" s="6" t="s">
        <v>124</v>
      </c>
      <c r="AD2" s="6" t="s">
        <v>123</v>
      </c>
      <c r="AE2" s="6" t="s">
        <v>124</v>
      </c>
      <c r="AF2" s="6" t="s">
        <v>123</v>
      </c>
      <c r="AG2" s="6" t="s">
        <v>124</v>
      </c>
      <c r="AH2" s="6" t="s">
        <v>123</v>
      </c>
      <c r="AI2" s="6" t="s">
        <v>124</v>
      </c>
      <c r="AJ2" s="6" t="s">
        <v>123</v>
      </c>
      <c r="AK2" s="6" t="s">
        <v>124</v>
      </c>
      <c r="AL2" s="6" t="s">
        <v>123</v>
      </c>
      <c r="AM2" s="6" t="s">
        <v>124</v>
      </c>
      <c r="AN2" s="6" t="s">
        <v>123</v>
      </c>
      <c r="AO2" s="6" t="s">
        <v>124</v>
      </c>
      <c r="AP2" s="6" t="s">
        <v>123</v>
      </c>
      <c r="AQ2" s="6" t="s">
        <v>124</v>
      </c>
    </row>
    <row r="3" spans="2:43">
      <c r="B3" s="6" t="s">
        <v>125</v>
      </c>
      <c r="C3" s="6" t="s">
        <v>126</v>
      </c>
      <c r="D3" s="6"/>
      <c r="E3" s="6">
        <v>61</v>
      </c>
      <c r="F3" s="6"/>
      <c r="G3" s="6">
        <v>61</v>
      </c>
      <c r="H3" s="6"/>
      <c r="I3" s="6">
        <v>61</v>
      </c>
      <c r="J3" s="6"/>
      <c r="K3" s="6">
        <v>61</v>
      </c>
      <c r="L3" s="6"/>
      <c r="M3" s="6">
        <v>61</v>
      </c>
      <c r="N3" s="6"/>
      <c r="O3" s="6">
        <v>61</v>
      </c>
      <c r="P3" s="6"/>
      <c r="Q3" s="6">
        <v>61</v>
      </c>
      <c r="R3" s="6"/>
      <c r="S3" s="6">
        <v>61</v>
      </c>
      <c r="T3" s="6"/>
      <c r="U3" s="6">
        <v>61</v>
      </c>
      <c r="V3" s="6"/>
      <c r="W3" s="6">
        <v>61</v>
      </c>
      <c r="X3" s="6"/>
      <c r="Y3" s="6">
        <v>61</v>
      </c>
      <c r="Z3" s="6"/>
      <c r="AA3" s="6">
        <v>61</v>
      </c>
      <c r="AB3" s="6"/>
      <c r="AC3" s="6">
        <v>61</v>
      </c>
      <c r="AD3" s="6"/>
      <c r="AE3" s="6">
        <v>61</v>
      </c>
      <c r="AF3" s="6"/>
      <c r="AG3" s="6">
        <v>61</v>
      </c>
      <c r="AH3" s="6"/>
      <c r="AI3" s="6">
        <v>61</v>
      </c>
      <c r="AJ3" s="6"/>
      <c r="AK3" s="6">
        <v>61</v>
      </c>
      <c r="AL3" s="6"/>
      <c r="AM3" s="6">
        <v>61</v>
      </c>
      <c r="AN3" s="6"/>
      <c r="AO3" s="6">
        <v>61</v>
      </c>
      <c r="AP3" s="6"/>
      <c r="AQ3" s="6">
        <v>61</v>
      </c>
    </row>
    <row r="4" spans="2:43">
      <c r="B4" s="6" t="s">
        <v>125</v>
      </c>
      <c r="C4" s="6" t="s">
        <v>127</v>
      </c>
      <c r="D4" s="6"/>
      <c r="E4" s="6">
        <v>60</v>
      </c>
      <c r="F4" s="6"/>
      <c r="G4" s="6">
        <v>60</v>
      </c>
      <c r="H4" s="6"/>
      <c r="I4" s="6">
        <v>60</v>
      </c>
      <c r="J4" s="6"/>
      <c r="K4" s="6">
        <v>60</v>
      </c>
      <c r="L4" s="6"/>
      <c r="M4" s="6">
        <v>60</v>
      </c>
      <c r="N4" s="6"/>
      <c r="O4" s="6">
        <v>60</v>
      </c>
      <c r="P4" s="6"/>
      <c r="Q4" s="6">
        <v>60</v>
      </c>
      <c r="R4" s="6"/>
      <c r="S4" s="6">
        <v>60</v>
      </c>
      <c r="T4" s="6"/>
      <c r="U4" s="6">
        <v>60</v>
      </c>
      <c r="V4" s="6"/>
      <c r="W4" s="6">
        <v>60</v>
      </c>
      <c r="X4" s="6"/>
      <c r="Y4" s="6">
        <v>60</v>
      </c>
      <c r="Z4" s="6"/>
      <c r="AA4" s="6">
        <v>60</v>
      </c>
      <c r="AB4" s="6"/>
      <c r="AC4" s="6">
        <v>60</v>
      </c>
      <c r="AD4" s="6"/>
      <c r="AE4" s="6">
        <v>60</v>
      </c>
      <c r="AF4" s="6"/>
      <c r="AG4" s="6">
        <v>60</v>
      </c>
      <c r="AH4" s="6"/>
      <c r="AI4" s="6">
        <v>60</v>
      </c>
      <c r="AJ4" s="6"/>
      <c r="AK4" s="6">
        <v>60</v>
      </c>
      <c r="AL4" s="6"/>
      <c r="AM4" s="6">
        <v>60</v>
      </c>
      <c r="AN4" s="6"/>
      <c r="AO4" s="6">
        <v>60</v>
      </c>
      <c r="AP4" s="6"/>
      <c r="AQ4" s="6">
        <v>60</v>
      </c>
    </row>
    <row r="5" spans="2:43">
      <c r="B5" s="6" t="s">
        <v>125</v>
      </c>
      <c r="C5" s="6" t="s">
        <v>128</v>
      </c>
      <c r="D5" s="6"/>
      <c r="E5" s="6">
        <v>70</v>
      </c>
      <c r="F5" s="6"/>
      <c r="G5" s="6">
        <v>70</v>
      </c>
      <c r="H5" s="6"/>
      <c r="I5" s="6">
        <v>70</v>
      </c>
      <c r="J5" s="6"/>
      <c r="K5" s="6">
        <v>70</v>
      </c>
      <c r="L5" s="6"/>
      <c r="M5" s="6">
        <v>70</v>
      </c>
      <c r="N5" s="6"/>
      <c r="O5" s="6">
        <v>70</v>
      </c>
      <c r="P5" s="6"/>
      <c r="Q5" s="6">
        <v>70</v>
      </c>
      <c r="R5" s="6"/>
      <c r="S5" s="6">
        <v>70</v>
      </c>
      <c r="T5" s="6"/>
      <c r="U5" s="6">
        <v>70</v>
      </c>
      <c r="V5" s="6"/>
      <c r="W5" s="6">
        <v>70</v>
      </c>
      <c r="X5" s="6"/>
      <c r="Y5" s="6">
        <v>70</v>
      </c>
      <c r="Z5" s="6"/>
      <c r="AA5" s="6">
        <v>70</v>
      </c>
      <c r="AB5" s="6"/>
      <c r="AC5" s="6">
        <v>70</v>
      </c>
      <c r="AD5" s="6"/>
      <c r="AE5" s="6">
        <v>70</v>
      </c>
      <c r="AF5" s="6"/>
      <c r="AG5" s="6">
        <v>70</v>
      </c>
      <c r="AH5" s="6"/>
      <c r="AI5" s="6">
        <v>70</v>
      </c>
      <c r="AJ5" s="6"/>
      <c r="AK5" s="6">
        <v>70</v>
      </c>
      <c r="AL5" s="6"/>
      <c r="AM5" s="6">
        <v>70</v>
      </c>
      <c r="AN5" s="6"/>
      <c r="AO5" s="6">
        <v>70</v>
      </c>
      <c r="AP5" s="6"/>
      <c r="AQ5" s="6">
        <v>70</v>
      </c>
    </row>
    <row r="6" spans="2:43">
      <c r="B6" s="6" t="s">
        <v>125</v>
      </c>
      <c r="C6" s="6" t="s">
        <v>129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>
      <c r="B7" s="6" t="s">
        <v>125</v>
      </c>
      <c r="C7" s="6" t="s">
        <v>130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>
      <c r="B8" s="6" t="s">
        <v>125</v>
      </c>
      <c r="C8" s="6" t="s">
        <v>131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2:43">
      <c r="B9" s="6" t="s">
        <v>125</v>
      </c>
      <c r="C9" s="6" t="s">
        <v>132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>
      <c r="B10" s="6" t="s">
        <v>125</v>
      </c>
      <c r="C10" s="6" t="s">
        <v>133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2:43">
      <c r="B11" s="6" t="s">
        <v>125</v>
      </c>
      <c r="C11" s="6" t="s">
        <v>134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2:43">
      <c r="B12" s="6" t="s">
        <v>125</v>
      </c>
      <c r="C12" s="6" t="s">
        <v>135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2:43">
      <c r="B13" s="6" t="s">
        <v>61</v>
      </c>
      <c r="C13" s="6" t="s">
        <v>136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2:43">
      <c r="B14" s="6" t="s">
        <v>61</v>
      </c>
      <c r="C14" s="6" t="s">
        <v>137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2:43">
      <c r="B15" s="6" t="s">
        <v>61</v>
      </c>
      <c r="C15" s="6" t="s">
        <v>138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2:43">
      <c r="B16" s="6" t="s">
        <v>63</v>
      </c>
      <c r="C16" s="6" t="s">
        <v>139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2:43">
      <c r="B17" s="6" t="s">
        <v>63</v>
      </c>
      <c r="C17" s="6" t="s">
        <v>140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2:43">
      <c r="B18" s="6" t="s">
        <v>63</v>
      </c>
      <c r="C18" s="6" t="s">
        <v>141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2:43">
      <c r="B19" s="6" t="s">
        <v>65</v>
      </c>
      <c r="C19" s="6" t="s">
        <v>142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2:43">
      <c r="B20" s="6" t="s">
        <v>65</v>
      </c>
      <c r="C20" s="6" t="s">
        <v>143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2:43">
      <c r="B21" s="6" t="s">
        <v>65</v>
      </c>
      <c r="C21" s="6" t="s">
        <v>144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2:43">
      <c r="B22" s="6" t="s">
        <v>68</v>
      </c>
      <c r="C22" s="6" t="s">
        <v>145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2:43">
      <c r="B23" s="6" t="s">
        <v>68</v>
      </c>
      <c r="C23" s="6" t="s">
        <v>146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2:43">
      <c r="B24" s="6" t="s">
        <v>68</v>
      </c>
      <c r="C24" s="6" t="s">
        <v>147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2:43">
      <c r="B25" s="6" t="s">
        <v>68</v>
      </c>
      <c r="C25" s="6" t="s">
        <v>148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2:43">
      <c r="B26" s="6" t="s">
        <v>68</v>
      </c>
      <c r="C26" s="6" t="s">
        <v>149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2:43">
      <c r="B27" s="6" t="s">
        <v>71</v>
      </c>
      <c r="C27" s="6" t="s">
        <v>150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2:43">
      <c r="B28" s="6" t="s">
        <v>71</v>
      </c>
      <c r="C28" s="6" t="s">
        <v>151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2:43">
      <c r="B29" s="6" t="s">
        <v>71</v>
      </c>
      <c r="C29" s="6" t="s">
        <v>152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2:43">
      <c r="B30" s="6" t="s">
        <v>71</v>
      </c>
      <c r="C30" s="6" t="s">
        <v>153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2:43">
      <c r="B31" s="6" t="s">
        <v>71</v>
      </c>
      <c r="C31" s="6" t="s">
        <v>154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2:43">
      <c r="B32" s="6" t="s">
        <v>71</v>
      </c>
      <c r="C32" s="6" t="s">
        <v>155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2:43">
      <c r="B33" s="6" t="s">
        <v>71</v>
      </c>
      <c r="C33" s="6" t="s">
        <v>156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2:43">
      <c r="B34" s="6" t="s">
        <v>71</v>
      </c>
      <c r="C34" s="6" t="s">
        <v>157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2:43">
      <c r="B35" s="6" t="s">
        <v>71</v>
      </c>
      <c r="C35" s="6" t="s">
        <v>158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2:43">
      <c r="B36" s="6" t="s">
        <v>71</v>
      </c>
      <c r="C36" s="6" t="s">
        <v>159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2:43">
      <c r="B37" s="6" t="s">
        <v>74</v>
      </c>
      <c r="C37" s="6" t="s">
        <v>160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2:43">
      <c r="B38" s="6" t="s">
        <v>74</v>
      </c>
      <c r="C38" s="6" t="s">
        <v>161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2:43">
      <c r="B39" s="6" t="s">
        <v>74</v>
      </c>
      <c r="C39" s="6" t="s">
        <v>162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2:43">
      <c r="B40" s="6" t="s">
        <v>74</v>
      </c>
      <c r="C40" s="6" t="s">
        <v>163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2:43">
      <c r="B41" s="6" t="s">
        <v>74</v>
      </c>
      <c r="C41" s="6" t="s">
        <v>164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2:43">
      <c r="B42" s="6" t="s">
        <v>77</v>
      </c>
      <c r="C42" s="6" t="s">
        <v>165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2:43">
      <c r="B43" s="6" t="s">
        <v>77</v>
      </c>
      <c r="C43" s="6" t="s">
        <v>166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2:43">
      <c r="B44" s="6" t="s">
        <v>77</v>
      </c>
      <c r="C44" s="6" t="s">
        <v>167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2:43" ht="15" customHeight="1">
      <c r="B45" s="6" t="s">
        <v>79</v>
      </c>
      <c r="C45" s="6" t="s">
        <v>168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</sheetData>
  <mergeCells count="20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F482"/>
  <sheetViews>
    <sheetView topLeftCell="A454" workbookViewId="0">
      <selection activeCell="F482" sqref="C1:F482"/>
    </sheetView>
  </sheetViews>
  <sheetFormatPr defaultColWidth="9" defaultRowHeight="14.5"/>
  <cols>
    <col min="3" max="3" width="9.54296875" customWidth="1"/>
    <col min="4" max="4" width="22.90625" customWidth="1"/>
    <col min="5" max="5" width="10.90625" customWidth="1"/>
    <col min="6" max="6" width="10.453125" customWidth="1"/>
    <col min="7" max="7" width="8.1796875" customWidth="1"/>
    <col min="8" max="8" width="7.453125" customWidth="1"/>
    <col min="9" max="9" width="6.36328125" customWidth="1"/>
  </cols>
  <sheetData>
    <row r="1" spans="3:6">
      <c r="C1" s="173" t="s">
        <v>169</v>
      </c>
      <c r="D1" s="172" t="s">
        <v>45</v>
      </c>
      <c r="E1" s="173" t="s">
        <v>46</v>
      </c>
      <c r="F1" s="173" t="s">
        <v>47</v>
      </c>
    </row>
    <row r="2" spans="3:6">
      <c r="C2" s="172"/>
      <c r="D2" s="172"/>
      <c r="E2" s="172"/>
      <c r="F2" s="172"/>
    </row>
    <row r="3" spans="3:6">
      <c r="C3" s="171">
        <v>100</v>
      </c>
      <c r="D3" s="56" t="s">
        <v>59</v>
      </c>
      <c r="E3" s="57">
        <v>29.52</v>
      </c>
      <c r="F3" s="57">
        <v>70</v>
      </c>
    </row>
    <row r="4" spans="3:6">
      <c r="C4" s="171"/>
      <c r="D4" s="58" t="s">
        <v>61</v>
      </c>
      <c r="E4" s="57">
        <v>52.15</v>
      </c>
      <c r="F4" s="57">
        <v>51</v>
      </c>
    </row>
    <row r="5" spans="3:6">
      <c r="C5" s="171"/>
      <c r="D5" s="58" t="s">
        <v>63</v>
      </c>
      <c r="E5" s="57">
        <v>38.54</v>
      </c>
      <c r="F5" s="57">
        <v>76</v>
      </c>
    </row>
    <row r="6" spans="3:6">
      <c r="C6" s="171"/>
      <c r="D6" s="58" t="s">
        <v>65</v>
      </c>
      <c r="E6" s="57">
        <v>48.49</v>
      </c>
      <c r="F6" s="57">
        <v>77</v>
      </c>
    </row>
    <row r="7" spans="3:6">
      <c r="C7" s="171"/>
      <c r="D7" s="58" t="s">
        <v>68</v>
      </c>
      <c r="E7" s="57">
        <v>24.91</v>
      </c>
      <c r="F7" s="57">
        <v>29</v>
      </c>
    </row>
    <row r="8" spans="3:6">
      <c r="C8" s="171"/>
      <c r="D8" s="58" t="s">
        <v>71</v>
      </c>
      <c r="E8" s="57">
        <v>33.18</v>
      </c>
      <c r="F8" s="57">
        <v>54</v>
      </c>
    </row>
    <row r="9" spans="3:6">
      <c r="C9" s="171"/>
      <c r="D9" s="59" t="s">
        <v>74</v>
      </c>
      <c r="E9" s="57">
        <v>50.17</v>
      </c>
      <c r="F9" s="57">
        <v>36</v>
      </c>
    </row>
    <row r="10" spans="3:6">
      <c r="C10" s="171"/>
      <c r="D10" s="59" t="s">
        <v>77</v>
      </c>
      <c r="E10" s="57">
        <v>34.51</v>
      </c>
      <c r="F10" s="57">
        <v>61</v>
      </c>
    </row>
    <row r="11" spans="3:6">
      <c r="C11" s="171"/>
      <c r="D11" s="60" t="s">
        <v>79</v>
      </c>
      <c r="E11" s="57">
        <v>10.49</v>
      </c>
      <c r="F11" s="57">
        <v>23</v>
      </c>
    </row>
    <row r="12" spans="3:6">
      <c r="C12" s="171"/>
      <c r="D12" s="61" t="s">
        <v>81</v>
      </c>
      <c r="E12" s="57">
        <v>26.15</v>
      </c>
      <c r="F12" s="57">
        <v>59.19</v>
      </c>
    </row>
    <row r="13" spans="3:6">
      <c r="C13" s="171"/>
      <c r="D13" s="62" t="s">
        <v>83</v>
      </c>
      <c r="E13" s="57">
        <v>1.88</v>
      </c>
      <c r="F13" s="57">
        <v>61.15</v>
      </c>
    </row>
    <row r="14" spans="3:6">
      <c r="C14" s="171"/>
      <c r="D14" s="61" t="s">
        <v>86</v>
      </c>
      <c r="E14" s="57">
        <v>36.15</v>
      </c>
      <c r="F14" s="57">
        <v>45.44</v>
      </c>
    </row>
    <row r="15" spans="3:6">
      <c r="C15" s="171"/>
      <c r="D15" s="61" t="s">
        <v>88</v>
      </c>
      <c r="E15" s="57">
        <v>2.27</v>
      </c>
      <c r="F15" s="57">
        <v>61.8</v>
      </c>
    </row>
    <row r="16" spans="3:6">
      <c r="C16" s="171"/>
      <c r="D16" s="63" t="s">
        <v>90</v>
      </c>
      <c r="E16" s="57">
        <v>1.89</v>
      </c>
      <c r="F16" s="57">
        <v>64.5</v>
      </c>
    </row>
    <row r="17" spans="3:6">
      <c r="C17" s="171"/>
      <c r="D17" s="61" t="s">
        <v>93</v>
      </c>
      <c r="E17" s="57">
        <v>55.8</v>
      </c>
      <c r="F17" s="57">
        <v>98.22</v>
      </c>
    </row>
    <row r="18" spans="3:6">
      <c r="C18" s="171"/>
      <c r="D18" s="63" t="s">
        <v>96</v>
      </c>
      <c r="E18" s="57">
        <v>18.16</v>
      </c>
      <c r="F18" s="57">
        <v>70.62</v>
      </c>
    </row>
    <row r="19" spans="3:6">
      <c r="C19" s="171"/>
      <c r="D19" s="63" t="s">
        <v>98</v>
      </c>
      <c r="E19" s="57">
        <v>9.68</v>
      </c>
      <c r="F19" s="57">
        <v>21.07</v>
      </c>
    </row>
    <row r="20" spans="3:6">
      <c r="C20" s="171"/>
      <c r="D20" s="61" t="s">
        <v>99</v>
      </c>
      <c r="E20" s="57">
        <v>24.37</v>
      </c>
      <c r="F20" s="57">
        <v>60.6</v>
      </c>
    </row>
    <row r="21" spans="3:6">
      <c r="C21" s="171"/>
      <c r="D21" s="61" t="s">
        <v>100</v>
      </c>
      <c r="E21" s="57">
        <v>1.42</v>
      </c>
      <c r="F21" s="57">
        <v>62.65</v>
      </c>
    </row>
    <row r="22" spans="3:6">
      <c r="C22" s="171"/>
      <c r="D22" s="61" t="s">
        <v>101</v>
      </c>
      <c r="E22" s="57">
        <v>33.71</v>
      </c>
      <c r="F22" s="57">
        <v>38.49</v>
      </c>
    </row>
    <row r="23" spans="3:6">
      <c r="C23" s="171"/>
      <c r="D23" s="61" t="s">
        <v>102</v>
      </c>
      <c r="E23" s="57">
        <v>1.02</v>
      </c>
      <c r="F23" s="57">
        <v>53</v>
      </c>
    </row>
    <row r="24" spans="3:6">
      <c r="C24" s="171"/>
      <c r="D24" s="58" t="s">
        <v>103</v>
      </c>
      <c r="E24" s="57">
        <v>0.52</v>
      </c>
      <c r="F24" s="57">
        <v>69.650000000000006</v>
      </c>
    </row>
    <row r="25" spans="3:6">
      <c r="C25" s="171"/>
      <c r="D25" s="58" t="s">
        <v>104</v>
      </c>
      <c r="E25" s="57">
        <v>3.92</v>
      </c>
      <c r="F25" s="57">
        <v>26.38</v>
      </c>
    </row>
    <row r="26" spans="3:6">
      <c r="C26" s="64"/>
      <c r="D26" s="64"/>
      <c r="E26" s="64"/>
      <c r="F26" s="64"/>
    </row>
    <row r="27" spans="3:6">
      <c r="C27" s="171">
        <v>200</v>
      </c>
      <c r="D27" s="56" t="s">
        <v>59</v>
      </c>
      <c r="E27" s="57">
        <v>24.22</v>
      </c>
      <c r="F27" s="57">
        <v>70</v>
      </c>
    </row>
    <row r="28" spans="3:6">
      <c r="C28" s="171"/>
      <c r="D28" s="58" t="s">
        <v>61</v>
      </c>
      <c r="E28" s="57">
        <v>53.86</v>
      </c>
      <c r="F28" s="57">
        <v>51</v>
      </c>
    </row>
    <row r="29" spans="3:6">
      <c r="C29" s="171"/>
      <c r="D29" s="58" t="s">
        <v>63</v>
      </c>
      <c r="E29" s="57">
        <v>36.32</v>
      </c>
      <c r="F29" s="57">
        <v>76</v>
      </c>
    </row>
    <row r="30" spans="3:6">
      <c r="C30" s="171"/>
      <c r="D30" s="58" t="s">
        <v>65</v>
      </c>
      <c r="E30" s="57">
        <v>51.35</v>
      </c>
      <c r="F30" s="57">
        <v>77</v>
      </c>
    </row>
    <row r="31" spans="3:6">
      <c r="C31" s="171"/>
      <c r="D31" s="58" t="s">
        <v>68</v>
      </c>
      <c r="E31" s="57">
        <v>20.059999999999999</v>
      </c>
      <c r="F31" s="57">
        <v>29</v>
      </c>
    </row>
    <row r="32" spans="3:6">
      <c r="C32" s="171"/>
      <c r="D32" s="58" t="s">
        <v>71</v>
      </c>
      <c r="E32" s="57">
        <v>25.64</v>
      </c>
      <c r="F32" s="57">
        <v>54</v>
      </c>
    </row>
    <row r="33" spans="3:6">
      <c r="C33" s="171"/>
      <c r="D33" s="59" t="s">
        <v>74</v>
      </c>
      <c r="E33" s="57">
        <v>45.22</v>
      </c>
      <c r="F33" s="57">
        <v>36</v>
      </c>
    </row>
    <row r="34" spans="3:6">
      <c r="C34" s="171"/>
      <c r="D34" s="59" t="s">
        <v>77</v>
      </c>
      <c r="E34" s="57">
        <v>34.020000000000003</v>
      </c>
      <c r="F34" s="57">
        <v>61</v>
      </c>
    </row>
    <row r="35" spans="3:6">
      <c r="C35" s="171"/>
      <c r="D35" s="60" t="s">
        <v>79</v>
      </c>
      <c r="E35" s="57">
        <v>10.58</v>
      </c>
      <c r="F35" s="57">
        <v>23</v>
      </c>
    </row>
    <row r="36" spans="3:6">
      <c r="C36" s="171"/>
      <c r="D36" s="61" t="s">
        <v>81</v>
      </c>
      <c r="E36" s="57">
        <v>21.69</v>
      </c>
      <c r="F36" s="57">
        <v>59.39</v>
      </c>
    </row>
    <row r="37" spans="3:6">
      <c r="C37" s="171"/>
      <c r="D37" s="62" t="s">
        <v>83</v>
      </c>
      <c r="E37" s="57">
        <v>2.13</v>
      </c>
      <c r="F37" s="57">
        <v>61.17</v>
      </c>
    </row>
    <row r="38" spans="3:6">
      <c r="C38" s="171"/>
      <c r="D38" s="61" t="s">
        <v>86</v>
      </c>
      <c r="E38" s="57">
        <v>20.3</v>
      </c>
      <c r="F38" s="57">
        <v>45.21</v>
      </c>
    </row>
    <row r="39" spans="3:6">
      <c r="C39" s="171"/>
      <c r="D39" s="61" t="s">
        <v>88</v>
      </c>
      <c r="E39" s="57">
        <v>2.2599999999999998</v>
      </c>
      <c r="F39" s="57">
        <v>62.09</v>
      </c>
    </row>
    <row r="40" spans="3:6">
      <c r="C40" s="171"/>
      <c r="D40" s="63" t="s">
        <v>90</v>
      </c>
      <c r="E40" s="57">
        <v>1.18</v>
      </c>
      <c r="F40" s="57">
        <v>64.510000000000005</v>
      </c>
    </row>
    <row r="41" spans="3:6">
      <c r="C41" s="171"/>
      <c r="D41" s="61" t="s">
        <v>93</v>
      </c>
      <c r="E41" s="57">
        <v>49.91</v>
      </c>
      <c r="F41" s="57">
        <v>98.35</v>
      </c>
    </row>
    <row r="42" spans="3:6">
      <c r="C42" s="171"/>
      <c r="D42" s="63" t="s">
        <v>96</v>
      </c>
      <c r="E42" s="57">
        <v>9.01</v>
      </c>
      <c r="F42" s="57">
        <v>70.62</v>
      </c>
    </row>
    <row r="43" spans="3:6">
      <c r="C43" s="171"/>
      <c r="D43" s="63" t="s">
        <v>98</v>
      </c>
      <c r="E43" s="57">
        <v>5.86</v>
      </c>
      <c r="F43" s="57">
        <v>21.08</v>
      </c>
    </row>
    <row r="44" spans="3:6">
      <c r="C44" s="171"/>
      <c r="D44" s="61" t="s">
        <v>99</v>
      </c>
      <c r="E44" s="57">
        <v>20.05</v>
      </c>
      <c r="F44" s="57">
        <v>60.6</v>
      </c>
    </row>
    <row r="45" spans="3:6">
      <c r="C45" s="171"/>
      <c r="D45" s="61" t="s">
        <v>100</v>
      </c>
      <c r="E45" s="57">
        <v>1.73</v>
      </c>
      <c r="F45" s="57">
        <v>62.67</v>
      </c>
    </row>
    <row r="46" spans="3:6">
      <c r="C46" s="171"/>
      <c r="D46" s="61" t="s">
        <v>101</v>
      </c>
      <c r="E46" s="57">
        <v>20.84</v>
      </c>
      <c r="F46" s="57">
        <v>38.39</v>
      </c>
    </row>
    <row r="47" spans="3:6">
      <c r="C47" s="171"/>
      <c r="D47" s="61" t="s">
        <v>102</v>
      </c>
      <c r="E47" s="57">
        <v>0.99</v>
      </c>
      <c r="F47" s="57">
        <v>53.08</v>
      </c>
    </row>
    <row r="48" spans="3:6">
      <c r="C48" s="171"/>
      <c r="D48" s="58" t="s">
        <v>103</v>
      </c>
      <c r="E48" s="57">
        <v>0.52</v>
      </c>
      <c r="F48" s="57">
        <v>69.650000000000006</v>
      </c>
    </row>
    <row r="49" spans="3:6">
      <c r="C49" s="171"/>
      <c r="D49" s="58" t="s">
        <v>104</v>
      </c>
      <c r="E49" s="57">
        <v>3.43</v>
      </c>
      <c r="F49" s="57">
        <v>26.37</v>
      </c>
    </row>
    <row r="50" spans="3:6">
      <c r="C50" s="64"/>
      <c r="D50" s="64"/>
      <c r="E50" s="64"/>
      <c r="F50" s="64"/>
    </row>
    <row r="51" spans="3:6">
      <c r="C51" s="171">
        <v>300</v>
      </c>
      <c r="D51" s="56" t="s">
        <v>59</v>
      </c>
      <c r="E51" s="57">
        <v>35.83</v>
      </c>
      <c r="F51" s="57">
        <v>70</v>
      </c>
    </row>
    <row r="52" spans="3:6">
      <c r="C52" s="171"/>
      <c r="D52" s="58" t="s">
        <v>61</v>
      </c>
      <c r="E52" s="57">
        <v>52.36</v>
      </c>
      <c r="F52" s="57">
        <v>51</v>
      </c>
    </row>
    <row r="53" spans="3:6">
      <c r="C53" s="171"/>
      <c r="D53" s="58" t="s">
        <v>63</v>
      </c>
      <c r="E53" s="57">
        <v>37.26</v>
      </c>
      <c r="F53" s="57">
        <v>76</v>
      </c>
    </row>
    <row r="54" spans="3:6">
      <c r="C54" s="171"/>
      <c r="D54" s="58" t="s">
        <v>65</v>
      </c>
      <c r="E54" s="57">
        <v>48.8</v>
      </c>
      <c r="F54" s="57">
        <v>77</v>
      </c>
    </row>
    <row r="55" spans="3:6">
      <c r="C55" s="171"/>
      <c r="D55" s="58" t="s">
        <v>68</v>
      </c>
      <c r="E55" s="57">
        <v>27.55</v>
      </c>
      <c r="F55" s="57">
        <v>29</v>
      </c>
    </row>
    <row r="56" spans="3:6">
      <c r="C56" s="171"/>
      <c r="D56" s="58" t="s">
        <v>71</v>
      </c>
      <c r="E56" s="57">
        <v>29.42</v>
      </c>
      <c r="F56" s="57">
        <v>54</v>
      </c>
    </row>
    <row r="57" spans="3:6">
      <c r="C57" s="171"/>
      <c r="D57" s="59" t="s">
        <v>74</v>
      </c>
      <c r="E57" s="57">
        <v>48.55</v>
      </c>
      <c r="F57" s="57">
        <v>36</v>
      </c>
    </row>
    <row r="58" spans="3:6">
      <c r="C58" s="171"/>
      <c r="D58" s="59" t="s">
        <v>77</v>
      </c>
      <c r="E58" s="57">
        <v>33.25</v>
      </c>
      <c r="F58" s="57">
        <v>61</v>
      </c>
    </row>
    <row r="59" spans="3:6">
      <c r="C59" s="171"/>
      <c r="D59" s="60" t="s">
        <v>79</v>
      </c>
      <c r="E59" s="57">
        <v>10.41</v>
      </c>
      <c r="F59" s="57">
        <v>23</v>
      </c>
    </row>
    <row r="60" spans="3:6">
      <c r="C60" s="171"/>
      <c r="D60" s="61" t="s">
        <v>81</v>
      </c>
      <c r="E60" s="57">
        <v>23.51</v>
      </c>
      <c r="F60" s="57">
        <v>59.3</v>
      </c>
    </row>
    <row r="61" spans="3:6">
      <c r="C61" s="171"/>
      <c r="D61" s="62" t="s">
        <v>83</v>
      </c>
      <c r="E61" s="57">
        <v>1.93</v>
      </c>
      <c r="F61" s="57">
        <v>61.14</v>
      </c>
    </row>
    <row r="62" spans="3:6">
      <c r="C62" s="171"/>
      <c r="D62" s="61" t="s">
        <v>86</v>
      </c>
      <c r="E62" s="57">
        <v>37.28</v>
      </c>
      <c r="F62" s="57">
        <v>45.21</v>
      </c>
    </row>
    <row r="63" spans="3:6">
      <c r="C63" s="171"/>
      <c r="D63" s="61" t="s">
        <v>88</v>
      </c>
      <c r="E63" s="57">
        <v>2.31</v>
      </c>
      <c r="F63" s="57">
        <v>62.07</v>
      </c>
    </row>
    <row r="64" spans="3:6">
      <c r="C64" s="171"/>
      <c r="D64" s="63" t="s">
        <v>90</v>
      </c>
      <c r="E64" s="57">
        <v>1.85</v>
      </c>
      <c r="F64" s="57">
        <v>64.510000000000005</v>
      </c>
    </row>
    <row r="65" spans="3:6">
      <c r="C65" s="171"/>
      <c r="D65" s="61" t="s">
        <v>93</v>
      </c>
      <c r="E65" s="57">
        <v>58.39</v>
      </c>
      <c r="F65" s="57">
        <v>98.51</v>
      </c>
    </row>
    <row r="66" spans="3:6">
      <c r="C66" s="171"/>
      <c r="D66" s="63" t="s">
        <v>96</v>
      </c>
      <c r="E66" s="57">
        <v>16.760000000000002</v>
      </c>
      <c r="F66" s="57">
        <v>70.63</v>
      </c>
    </row>
    <row r="67" spans="3:6">
      <c r="C67" s="171"/>
      <c r="D67" s="63" t="s">
        <v>98</v>
      </c>
      <c r="E67" s="57">
        <v>8.5299999999999994</v>
      </c>
      <c r="F67" s="57">
        <v>21.08</v>
      </c>
    </row>
    <row r="68" spans="3:6">
      <c r="C68" s="171"/>
      <c r="D68" s="61" t="s">
        <v>99</v>
      </c>
      <c r="E68" s="57">
        <v>21.39</v>
      </c>
      <c r="F68" s="57">
        <v>60.61</v>
      </c>
    </row>
    <row r="69" spans="3:6">
      <c r="C69" s="171"/>
      <c r="D69" s="61" t="s">
        <v>100</v>
      </c>
      <c r="E69" s="57">
        <v>1.69</v>
      </c>
      <c r="F69" s="57">
        <v>62.59</v>
      </c>
    </row>
    <row r="70" spans="3:6">
      <c r="C70" s="171"/>
      <c r="D70" s="61" t="s">
        <v>101</v>
      </c>
      <c r="E70" s="57">
        <v>35.26</v>
      </c>
      <c r="F70" s="57">
        <v>38.47</v>
      </c>
    </row>
    <row r="71" spans="3:6">
      <c r="C71" s="171"/>
      <c r="D71" s="61" t="s">
        <v>102</v>
      </c>
      <c r="E71" s="57">
        <v>0.98</v>
      </c>
      <c r="F71" s="57">
        <v>53.03</v>
      </c>
    </row>
    <row r="72" spans="3:6">
      <c r="C72" s="171"/>
      <c r="D72" s="58" t="s">
        <v>103</v>
      </c>
      <c r="E72" s="57">
        <v>0.75</v>
      </c>
      <c r="F72" s="57">
        <v>69.62</v>
      </c>
    </row>
    <row r="73" spans="3:6">
      <c r="C73" s="171"/>
      <c r="D73" s="58" t="s">
        <v>104</v>
      </c>
      <c r="E73" s="57">
        <v>5.23</v>
      </c>
      <c r="F73" s="57">
        <v>26.38</v>
      </c>
    </row>
    <row r="74" spans="3:6">
      <c r="C74" s="64"/>
      <c r="D74" s="64"/>
      <c r="E74" s="64"/>
      <c r="F74" s="64"/>
    </row>
    <row r="75" spans="3:6">
      <c r="C75" s="171">
        <v>400</v>
      </c>
      <c r="D75" s="56" t="s">
        <v>59</v>
      </c>
      <c r="E75" s="57">
        <v>41.56</v>
      </c>
      <c r="F75" s="57">
        <v>70</v>
      </c>
    </row>
    <row r="76" spans="3:6">
      <c r="C76" s="171"/>
      <c r="D76" s="58" t="s">
        <v>61</v>
      </c>
      <c r="E76" s="57">
        <v>51.86</v>
      </c>
      <c r="F76" s="57">
        <v>51</v>
      </c>
    </row>
    <row r="77" spans="3:6">
      <c r="C77" s="171"/>
      <c r="D77" s="58" t="s">
        <v>63</v>
      </c>
      <c r="E77" s="57">
        <v>38.020000000000003</v>
      </c>
      <c r="F77" s="57">
        <v>76</v>
      </c>
    </row>
    <row r="78" spans="3:6">
      <c r="C78" s="171"/>
      <c r="D78" s="58" t="s">
        <v>65</v>
      </c>
      <c r="E78" s="57">
        <v>47.56</v>
      </c>
      <c r="F78" s="57">
        <v>77</v>
      </c>
    </row>
    <row r="79" spans="3:6">
      <c r="C79" s="171"/>
      <c r="D79" s="58" t="s">
        <v>68</v>
      </c>
      <c r="E79" s="57">
        <v>30.96</v>
      </c>
      <c r="F79" s="57">
        <v>29</v>
      </c>
    </row>
    <row r="80" spans="3:6">
      <c r="C80" s="171"/>
      <c r="D80" s="58" t="s">
        <v>71</v>
      </c>
      <c r="E80" s="57">
        <v>27.43</v>
      </c>
      <c r="F80" s="57">
        <v>54</v>
      </c>
    </row>
    <row r="81" spans="3:6">
      <c r="C81" s="171"/>
      <c r="D81" s="59" t="s">
        <v>74</v>
      </c>
      <c r="E81" s="57">
        <v>45.97</v>
      </c>
      <c r="F81" s="57">
        <v>36</v>
      </c>
    </row>
    <row r="82" spans="3:6">
      <c r="C82" s="171"/>
      <c r="D82" s="59" t="s">
        <v>77</v>
      </c>
      <c r="E82" s="57">
        <v>33.97</v>
      </c>
      <c r="F82" s="57">
        <v>61</v>
      </c>
    </row>
    <row r="83" spans="3:6">
      <c r="C83" s="171"/>
      <c r="D83" s="60" t="s">
        <v>79</v>
      </c>
      <c r="E83" s="57">
        <v>10.09</v>
      </c>
      <c r="F83" s="57">
        <v>23</v>
      </c>
    </row>
    <row r="84" spans="3:6">
      <c r="C84" s="171"/>
      <c r="D84" s="61" t="s">
        <v>81</v>
      </c>
      <c r="E84" s="57">
        <v>24.77</v>
      </c>
      <c r="F84" s="57">
        <v>59.29</v>
      </c>
    </row>
    <row r="85" spans="3:6">
      <c r="C85" s="171"/>
      <c r="D85" s="62" t="s">
        <v>83</v>
      </c>
      <c r="E85" s="57">
        <v>1.35</v>
      </c>
      <c r="F85" s="57">
        <v>61.11</v>
      </c>
    </row>
    <row r="86" spans="3:6">
      <c r="C86" s="171"/>
      <c r="D86" s="61" t="s">
        <v>86</v>
      </c>
      <c r="E86" s="57">
        <v>37.51</v>
      </c>
      <c r="F86" s="57">
        <v>45.19</v>
      </c>
    </row>
    <row r="87" spans="3:6">
      <c r="C87" s="171"/>
      <c r="D87" s="61" t="s">
        <v>88</v>
      </c>
      <c r="E87" s="57">
        <v>1.62</v>
      </c>
      <c r="F87" s="57">
        <v>62.04</v>
      </c>
    </row>
    <row r="88" spans="3:6">
      <c r="C88" s="171"/>
      <c r="D88" s="63" t="s">
        <v>90</v>
      </c>
      <c r="E88" s="57">
        <v>2.4</v>
      </c>
      <c r="F88" s="57">
        <v>64.510000000000005</v>
      </c>
    </row>
    <row r="89" spans="3:6">
      <c r="C89" s="171"/>
      <c r="D89" s="61" t="s">
        <v>93</v>
      </c>
      <c r="E89" s="57">
        <v>60.65</v>
      </c>
      <c r="F89" s="57">
        <v>98.26</v>
      </c>
    </row>
    <row r="90" spans="3:6">
      <c r="C90" s="171"/>
      <c r="D90" s="63" t="s">
        <v>96</v>
      </c>
      <c r="E90" s="57">
        <v>23.39</v>
      </c>
      <c r="F90" s="57">
        <v>70.63</v>
      </c>
    </row>
    <row r="91" spans="3:6">
      <c r="C91" s="171"/>
      <c r="D91" s="63" t="s">
        <v>98</v>
      </c>
      <c r="E91" s="57">
        <v>8.9600000000000009</v>
      </c>
      <c r="F91" s="57">
        <v>21.08</v>
      </c>
    </row>
    <row r="92" spans="3:6">
      <c r="C92" s="171"/>
      <c r="D92" s="61" t="s">
        <v>99</v>
      </c>
      <c r="E92" s="57">
        <v>22.68</v>
      </c>
      <c r="F92" s="57">
        <v>60.62</v>
      </c>
    </row>
    <row r="93" spans="3:6">
      <c r="C93" s="171"/>
      <c r="D93" s="61" t="s">
        <v>100</v>
      </c>
      <c r="E93" s="57">
        <v>1.26</v>
      </c>
      <c r="F93" s="57">
        <v>62.53</v>
      </c>
    </row>
    <row r="94" spans="3:6">
      <c r="C94" s="171"/>
      <c r="D94" s="61" t="s">
        <v>101</v>
      </c>
      <c r="E94" s="57">
        <v>35.47</v>
      </c>
      <c r="F94" s="57">
        <v>38.450000000000003</v>
      </c>
    </row>
    <row r="95" spans="3:6">
      <c r="C95" s="171"/>
      <c r="D95" s="61" t="s">
        <v>102</v>
      </c>
      <c r="E95" s="57">
        <v>0.98</v>
      </c>
      <c r="F95" s="57">
        <v>53.03</v>
      </c>
    </row>
    <row r="96" spans="3:6">
      <c r="C96" s="171"/>
      <c r="D96" s="58" t="s">
        <v>103</v>
      </c>
      <c r="E96" s="57">
        <v>0.62</v>
      </c>
      <c r="F96" s="57">
        <v>69.64</v>
      </c>
    </row>
    <row r="97" spans="3:6">
      <c r="C97" s="171"/>
      <c r="D97" s="58" t="s">
        <v>104</v>
      </c>
      <c r="E97" s="57">
        <v>6.11</v>
      </c>
      <c r="F97" s="57">
        <v>26.37</v>
      </c>
    </row>
    <row r="98" spans="3:6">
      <c r="C98" s="64"/>
      <c r="D98" s="64"/>
      <c r="E98" s="64"/>
      <c r="F98" s="64"/>
    </row>
    <row r="99" spans="3:6">
      <c r="C99" s="171">
        <v>500</v>
      </c>
      <c r="D99" s="56" t="s">
        <v>59</v>
      </c>
      <c r="E99" s="57">
        <v>41.65</v>
      </c>
      <c r="F99" s="57">
        <v>70</v>
      </c>
    </row>
    <row r="100" spans="3:6">
      <c r="C100" s="171"/>
      <c r="D100" s="58" t="s">
        <v>61</v>
      </c>
      <c r="E100" s="57">
        <v>51.95</v>
      </c>
      <c r="F100" s="57">
        <v>51</v>
      </c>
    </row>
    <row r="101" spans="3:6">
      <c r="C101" s="171"/>
      <c r="D101" s="58" t="s">
        <v>63</v>
      </c>
      <c r="E101" s="57">
        <v>38.68</v>
      </c>
      <c r="F101" s="57">
        <v>76</v>
      </c>
    </row>
    <row r="102" spans="3:6">
      <c r="C102" s="171"/>
      <c r="D102" s="58" t="s">
        <v>65</v>
      </c>
      <c r="E102" s="57">
        <v>47.6</v>
      </c>
      <c r="F102" s="57">
        <v>77</v>
      </c>
    </row>
    <row r="103" spans="3:6">
      <c r="C103" s="171"/>
      <c r="D103" s="58" t="s">
        <v>68</v>
      </c>
      <c r="E103" s="57">
        <v>31.69</v>
      </c>
      <c r="F103" s="57">
        <v>29</v>
      </c>
    </row>
    <row r="104" spans="3:6">
      <c r="C104" s="171"/>
      <c r="D104" s="58" t="s">
        <v>71</v>
      </c>
      <c r="E104" s="57">
        <v>28.73</v>
      </c>
      <c r="F104" s="57">
        <v>54</v>
      </c>
    </row>
    <row r="105" spans="3:6">
      <c r="C105" s="171"/>
      <c r="D105" s="59" t="s">
        <v>74</v>
      </c>
      <c r="E105" s="57">
        <v>53.59</v>
      </c>
      <c r="F105" s="57">
        <v>36</v>
      </c>
    </row>
    <row r="106" spans="3:6">
      <c r="C106" s="171"/>
      <c r="D106" s="59" t="s">
        <v>77</v>
      </c>
      <c r="E106" s="57">
        <v>34.119999999999997</v>
      </c>
      <c r="F106" s="57">
        <v>61</v>
      </c>
    </row>
    <row r="107" spans="3:6">
      <c r="C107" s="171"/>
      <c r="D107" s="60" t="s">
        <v>79</v>
      </c>
      <c r="E107" s="57">
        <v>11.64</v>
      </c>
      <c r="F107" s="57">
        <v>23</v>
      </c>
    </row>
    <row r="108" spans="3:6">
      <c r="C108" s="171"/>
      <c r="D108" s="61" t="s">
        <v>81</v>
      </c>
      <c r="E108" s="57">
        <v>26.5</v>
      </c>
      <c r="F108" s="57">
        <v>59.29</v>
      </c>
    </row>
    <row r="109" spans="3:6">
      <c r="C109" s="171"/>
      <c r="D109" s="62" t="s">
        <v>83</v>
      </c>
      <c r="E109" s="57">
        <v>1.4</v>
      </c>
      <c r="F109" s="57">
        <v>61.08</v>
      </c>
    </row>
    <row r="110" spans="3:6">
      <c r="C110" s="171"/>
      <c r="D110" s="61" t="s">
        <v>86</v>
      </c>
      <c r="E110" s="57">
        <v>37.340000000000003</v>
      </c>
      <c r="F110" s="57">
        <v>45.25</v>
      </c>
    </row>
    <row r="111" spans="3:6">
      <c r="C111" s="171"/>
      <c r="D111" s="61" t="s">
        <v>88</v>
      </c>
      <c r="E111" s="57">
        <v>1.59</v>
      </c>
      <c r="F111" s="57">
        <v>61.88</v>
      </c>
    </row>
    <row r="112" spans="3:6">
      <c r="C112" s="171"/>
      <c r="D112" s="63" t="s">
        <v>90</v>
      </c>
      <c r="E112" s="57">
        <v>2.97</v>
      </c>
      <c r="F112" s="57">
        <v>64.5</v>
      </c>
    </row>
    <row r="113" spans="3:6">
      <c r="C113" s="171"/>
      <c r="D113" s="61" t="s">
        <v>93</v>
      </c>
      <c r="E113" s="57">
        <v>56.27</v>
      </c>
      <c r="F113" s="57">
        <v>98.35</v>
      </c>
    </row>
    <row r="114" spans="3:6">
      <c r="C114" s="171"/>
      <c r="D114" s="63" t="s">
        <v>96</v>
      </c>
      <c r="E114" s="57">
        <v>22.52</v>
      </c>
      <c r="F114" s="57">
        <v>70.64</v>
      </c>
    </row>
    <row r="115" spans="3:6">
      <c r="C115" s="171"/>
      <c r="D115" s="63" t="s">
        <v>98</v>
      </c>
      <c r="E115" s="57">
        <v>9.27</v>
      </c>
      <c r="F115" s="57">
        <v>21.06</v>
      </c>
    </row>
    <row r="116" spans="3:6">
      <c r="C116" s="171"/>
      <c r="D116" s="61" t="s">
        <v>99</v>
      </c>
      <c r="E116" s="57">
        <v>24.15</v>
      </c>
      <c r="F116" s="57">
        <v>60.62</v>
      </c>
    </row>
    <row r="117" spans="3:6">
      <c r="C117" s="171"/>
      <c r="D117" s="61" t="s">
        <v>100</v>
      </c>
      <c r="E117" s="57">
        <v>2.38</v>
      </c>
      <c r="F117" s="57">
        <v>62.9</v>
      </c>
    </row>
    <row r="118" spans="3:6">
      <c r="C118" s="171"/>
      <c r="D118" s="61" t="s">
        <v>101</v>
      </c>
      <c r="E118" s="57">
        <v>35.82</v>
      </c>
      <c r="F118" s="57">
        <v>38.4</v>
      </c>
    </row>
    <row r="119" spans="3:6">
      <c r="C119" s="171"/>
      <c r="D119" s="61" t="s">
        <v>102</v>
      </c>
      <c r="E119" s="57">
        <v>1</v>
      </c>
      <c r="F119" s="57">
        <v>53.01</v>
      </c>
    </row>
    <row r="120" spans="3:6">
      <c r="C120" s="171"/>
      <c r="D120" s="58" t="s">
        <v>103</v>
      </c>
      <c r="E120" s="57">
        <v>0.65</v>
      </c>
      <c r="F120" s="57">
        <v>69.64</v>
      </c>
    </row>
    <row r="121" spans="3:6">
      <c r="C121" s="171"/>
      <c r="D121" s="58" t="s">
        <v>104</v>
      </c>
      <c r="E121" s="57">
        <v>6.12</v>
      </c>
      <c r="F121" s="57">
        <v>26.36</v>
      </c>
    </row>
    <row r="122" spans="3:6">
      <c r="C122" s="64"/>
      <c r="D122" s="64"/>
      <c r="E122" s="64"/>
      <c r="F122" s="64"/>
    </row>
    <row r="123" spans="3:6">
      <c r="C123" s="171">
        <v>600</v>
      </c>
      <c r="D123" s="56" t="s">
        <v>59</v>
      </c>
      <c r="E123" s="57">
        <v>37.049999999999997</v>
      </c>
      <c r="F123" s="57">
        <v>70</v>
      </c>
    </row>
    <row r="124" spans="3:6">
      <c r="C124" s="171"/>
      <c r="D124" s="58" t="s">
        <v>61</v>
      </c>
      <c r="E124" s="57">
        <v>51.97</v>
      </c>
      <c r="F124" s="57">
        <v>51</v>
      </c>
    </row>
    <row r="125" spans="3:6">
      <c r="C125" s="171"/>
      <c r="D125" s="58" t="s">
        <v>63</v>
      </c>
      <c r="E125" s="57">
        <v>37.01</v>
      </c>
      <c r="F125" s="57">
        <v>76</v>
      </c>
    </row>
    <row r="126" spans="3:6">
      <c r="C126" s="171"/>
      <c r="D126" s="58" t="s">
        <v>65</v>
      </c>
      <c r="E126" s="57">
        <v>48.15</v>
      </c>
      <c r="F126" s="57">
        <v>77</v>
      </c>
    </row>
    <row r="127" spans="3:6">
      <c r="C127" s="171"/>
      <c r="D127" s="58" t="s">
        <v>68</v>
      </c>
      <c r="E127" s="57">
        <v>26.54</v>
      </c>
      <c r="F127" s="57">
        <v>29</v>
      </c>
    </row>
    <row r="128" spans="3:6">
      <c r="C128" s="171"/>
      <c r="D128" s="58" t="s">
        <v>71</v>
      </c>
      <c r="E128" s="57">
        <v>32.130000000000003</v>
      </c>
      <c r="F128" s="57">
        <v>54</v>
      </c>
    </row>
    <row r="129" spans="3:6">
      <c r="C129" s="171"/>
      <c r="D129" s="59" t="s">
        <v>74</v>
      </c>
      <c r="E129" s="57">
        <v>57.32</v>
      </c>
      <c r="F129" s="57">
        <v>36</v>
      </c>
    </row>
    <row r="130" spans="3:6">
      <c r="C130" s="171"/>
      <c r="D130" s="59" t="s">
        <v>77</v>
      </c>
      <c r="E130" s="57">
        <v>33.49</v>
      </c>
      <c r="F130" s="57">
        <v>61</v>
      </c>
    </row>
    <row r="131" spans="3:6">
      <c r="C131" s="171"/>
      <c r="D131" s="60" t="s">
        <v>79</v>
      </c>
      <c r="E131" s="57">
        <v>10.37</v>
      </c>
      <c r="F131" s="57">
        <v>23</v>
      </c>
    </row>
    <row r="132" spans="3:6">
      <c r="C132" s="171"/>
      <c r="D132" s="61" t="s">
        <v>81</v>
      </c>
      <c r="E132" s="57">
        <v>27.87</v>
      </c>
      <c r="F132" s="57">
        <v>59.19</v>
      </c>
    </row>
    <row r="133" spans="3:6">
      <c r="C133" s="171"/>
      <c r="D133" s="62" t="s">
        <v>83</v>
      </c>
      <c r="E133" s="57">
        <v>1.38</v>
      </c>
      <c r="F133" s="57">
        <v>61.13</v>
      </c>
    </row>
    <row r="134" spans="3:6">
      <c r="C134" s="171"/>
      <c r="D134" s="61" t="s">
        <v>86</v>
      </c>
      <c r="E134" s="57">
        <v>38.79</v>
      </c>
      <c r="F134" s="57">
        <v>45.21</v>
      </c>
    </row>
    <row r="135" spans="3:6">
      <c r="C135" s="171"/>
      <c r="D135" s="61" t="s">
        <v>88</v>
      </c>
      <c r="E135" s="57">
        <v>1.56</v>
      </c>
      <c r="F135" s="57">
        <v>61.93</v>
      </c>
    </row>
    <row r="136" spans="3:6">
      <c r="C136" s="171"/>
      <c r="D136" s="63" t="s">
        <v>90</v>
      </c>
      <c r="E136" s="57">
        <v>3.5</v>
      </c>
      <c r="F136" s="57">
        <v>64.510000000000005</v>
      </c>
    </row>
    <row r="137" spans="3:6">
      <c r="C137" s="171"/>
      <c r="D137" s="61" t="s">
        <v>93</v>
      </c>
      <c r="E137" s="57">
        <v>57.29</v>
      </c>
      <c r="F137" s="57">
        <v>98.48</v>
      </c>
    </row>
    <row r="138" spans="3:6">
      <c r="C138" s="171"/>
      <c r="D138" s="63" t="s">
        <v>96</v>
      </c>
      <c r="E138" s="57">
        <v>23.09</v>
      </c>
      <c r="F138" s="57">
        <v>70.64</v>
      </c>
    </row>
    <row r="139" spans="3:6">
      <c r="C139" s="171"/>
      <c r="D139" s="63" t="s">
        <v>98</v>
      </c>
      <c r="E139" s="57">
        <v>9.67</v>
      </c>
      <c r="F139" s="57">
        <v>21.02</v>
      </c>
    </row>
    <row r="140" spans="3:6">
      <c r="C140" s="171"/>
      <c r="D140" s="61" t="s">
        <v>99</v>
      </c>
      <c r="E140" s="57">
        <v>25.11</v>
      </c>
      <c r="F140" s="57">
        <v>60.62</v>
      </c>
    </row>
    <row r="141" spans="3:6">
      <c r="C141" s="171"/>
      <c r="D141" s="61" t="s">
        <v>100</v>
      </c>
      <c r="E141" s="57">
        <v>1.27</v>
      </c>
      <c r="F141" s="57">
        <v>62.72</v>
      </c>
    </row>
    <row r="142" spans="3:6">
      <c r="C142" s="171"/>
      <c r="D142" s="61" t="s">
        <v>101</v>
      </c>
      <c r="E142" s="57">
        <v>37.04</v>
      </c>
      <c r="F142" s="57">
        <v>38.4</v>
      </c>
    </row>
    <row r="143" spans="3:6">
      <c r="C143" s="171"/>
      <c r="D143" s="61" t="s">
        <v>102</v>
      </c>
      <c r="E143" s="57">
        <v>0.96</v>
      </c>
      <c r="F143" s="57">
        <v>53.05</v>
      </c>
    </row>
    <row r="144" spans="3:6">
      <c r="C144" s="171"/>
      <c r="D144" s="58" t="s">
        <v>103</v>
      </c>
      <c r="E144" s="57">
        <v>0.72</v>
      </c>
      <c r="F144" s="57">
        <v>69.63</v>
      </c>
    </row>
    <row r="145" spans="3:6">
      <c r="C145" s="171"/>
      <c r="D145" s="58" t="s">
        <v>104</v>
      </c>
      <c r="E145" s="57">
        <v>5.0999999999999996</v>
      </c>
      <c r="F145" s="57">
        <v>26.38</v>
      </c>
    </row>
    <row r="146" spans="3:6">
      <c r="C146" s="64"/>
      <c r="D146" s="64"/>
      <c r="E146" s="64"/>
      <c r="F146" s="64"/>
    </row>
    <row r="147" spans="3:6">
      <c r="C147" s="171">
        <v>700</v>
      </c>
      <c r="D147" s="56" t="s">
        <v>59</v>
      </c>
      <c r="E147" s="57">
        <v>33.450000000000003</v>
      </c>
      <c r="F147" s="57">
        <v>70</v>
      </c>
    </row>
    <row r="148" spans="3:6">
      <c r="C148" s="171"/>
      <c r="D148" s="58" t="s">
        <v>61</v>
      </c>
      <c r="E148" s="57">
        <v>52.62</v>
      </c>
      <c r="F148" s="57">
        <v>51</v>
      </c>
    </row>
    <row r="149" spans="3:6">
      <c r="C149" s="171"/>
      <c r="D149" s="58" t="s">
        <v>63</v>
      </c>
      <c r="E149" s="57">
        <v>44.81</v>
      </c>
      <c r="F149" s="57">
        <v>76</v>
      </c>
    </row>
    <row r="150" spans="3:6">
      <c r="C150" s="171"/>
      <c r="D150" s="58" t="s">
        <v>65</v>
      </c>
      <c r="E150" s="57">
        <v>48.85</v>
      </c>
      <c r="F150" s="57">
        <v>77</v>
      </c>
    </row>
    <row r="151" spans="3:6">
      <c r="C151" s="171"/>
      <c r="D151" s="58" t="s">
        <v>68</v>
      </c>
      <c r="E151" s="57">
        <v>24.65</v>
      </c>
      <c r="F151" s="57">
        <v>29</v>
      </c>
    </row>
    <row r="152" spans="3:6">
      <c r="C152" s="171"/>
      <c r="D152" s="58" t="s">
        <v>71</v>
      </c>
      <c r="E152" s="57">
        <v>33.61</v>
      </c>
      <c r="F152" s="57">
        <v>54</v>
      </c>
    </row>
    <row r="153" spans="3:6">
      <c r="C153" s="171"/>
      <c r="D153" s="59" t="s">
        <v>74</v>
      </c>
      <c r="E153" s="57">
        <v>53.71</v>
      </c>
      <c r="F153" s="57">
        <v>36</v>
      </c>
    </row>
    <row r="154" spans="3:6">
      <c r="C154" s="171"/>
      <c r="D154" s="59" t="s">
        <v>77</v>
      </c>
      <c r="E154" s="57">
        <v>33.79</v>
      </c>
      <c r="F154" s="57">
        <v>61</v>
      </c>
    </row>
    <row r="155" spans="3:6">
      <c r="C155" s="171"/>
      <c r="D155" s="60" t="s">
        <v>79</v>
      </c>
      <c r="E155" s="57">
        <v>10.74</v>
      </c>
      <c r="F155" s="57">
        <v>23</v>
      </c>
    </row>
    <row r="156" spans="3:6">
      <c r="C156" s="171"/>
      <c r="D156" s="61" t="s">
        <v>81</v>
      </c>
      <c r="E156" s="57">
        <v>29.22</v>
      </c>
      <c r="F156" s="57">
        <v>59.19</v>
      </c>
    </row>
    <row r="157" spans="3:6">
      <c r="C157" s="171"/>
      <c r="D157" s="62" t="s">
        <v>83</v>
      </c>
      <c r="E157" s="57">
        <v>1.37</v>
      </c>
      <c r="F157" s="57">
        <v>61.02</v>
      </c>
    </row>
    <row r="158" spans="3:6">
      <c r="C158" s="171"/>
      <c r="D158" s="61" t="s">
        <v>86</v>
      </c>
      <c r="E158" s="57">
        <v>38.909999999999997</v>
      </c>
      <c r="F158" s="57">
        <v>45.2</v>
      </c>
    </row>
    <row r="159" spans="3:6">
      <c r="C159" s="171"/>
      <c r="D159" s="61" t="s">
        <v>88</v>
      </c>
      <c r="E159" s="57">
        <v>1.59</v>
      </c>
      <c r="F159" s="57">
        <v>61.91</v>
      </c>
    </row>
    <row r="160" spans="3:6">
      <c r="C160" s="171"/>
      <c r="D160" s="63" t="s">
        <v>90</v>
      </c>
      <c r="E160" s="57">
        <v>3.72</v>
      </c>
      <c r="F160" s="57">
        <v>64.510000000000005</v>
      </c>
    </row>
    <row r="161" spans="3:6">
      <c r="C161" s="171"/>
      <c r="D161" s="61" t="s">
        <v>93</v>
      </c>
      <c r="E161" s="57">
        <v>61.32</v>
      </c>
      <c r="F161" s="57">
        <v>98.62</v>
      </c>
    </row>
    <row r="162" spans="3:6">
      <c r="C162" s="171"/>
      <c r="D162" s="63" t="s">
        <v>96</v>
      </c>
      <c r="E162" s="57">
        <v>20.56</v>
      </c>
      <c r="F162" s="57">
        <v>70.64</v>
      </c>
    </row>
    <row r="163" spans="3:6">
      <c r="C163" s="171"/>
      <c r="D163" s="63" t="s">
        <v>98</v>
      </c>
      <c r="E163" s="57">
        <v>9.92</v>
      </c>
      <c r="F163" s="57">
        <v>21.02</v>
      </c>
    </row>
    <row r="164" spans="3:6">
      <c r="C164" s="171"/>
      <c r="D164" s="61" t="s">
        <v>99</v>
      </c>
      <c r="E164" s="57">
        <v>26.1</v>
      </c>
      <c r="F164" s="57">
        <v>60.62</v>
      </c>
    </row>
    <row r="165" spans="3:6">
      <c r="C165" s="171"/>
      <c r="D165" s="61" t="s">
        <v>100</v>
      </c>
      <c r="E165" s="57">
        <v>1.37</v>
      </c>
      <c r="F165" s="57">
        <v>62.74</v>
      </c>
    </row>
    <row r="166" spans="3:6">
      <c r="C166" s="171"/>
      <c r="D166" s="61" t="s">
        <v>101</v>
      </c>
      <c r="E166" s="57">
        <v>37.44</v>
      </c>
      <c r="F166" s="57">
        <v>38.4</v>
      </c>
    </row>
    <row r="167" spans="3:6">
      <c r="C167" s="171"/>
      <c r="D167" s="61" t="s">
        <v>102</v>
      </c>
      <c r="E167" s="57">
        <v>0.97</v>
      </c>
      <c r="F167" s="57">
        <v>53.06</v>
      </c>
    </row>
    <row r="168" spans="3:6">
      <c r="C168" s="171"/>
      <c r="D168" s="58" t="s">
        <v>103</v>
      </c>
      <c r="E168" s="57">
        <v>0.81</v>
      </c>
      <c r="F168" s="57">
        <v>69.650000000000006</v>
      </c>
    </row>
    <row r="169" spans="3:6">
      <c r="C169" s="171"/>
      <c r="D169" s="58" t="s">
        <v>104</v>
      </c>
      <c r="E169" s="57">
        <v>4.54</v>
      </c>
      <c r="F169" s="57">
        <v>26.39</v>
      </c>
    </row>
    <row r="170" spans="3:6">
      <c r="C170" s="64"/>
      <c r="D170" s="64"/>
      <c r="E170" s="64"/>
      <c r="F170" s="64"/>
    </row>
    <row r="171" spans="3:6">
      <c r="C171" s="171">
        <v>800</v>
      </c>
      <c r="D171" s="56" t="s">
        <v>59</v>
      </c>
      <c r="E171" s="57">
        <v>39.15</v>
      </c>
      <c r="F171" s="57">
        <v>70</v>
      </c>
    </row>
    <row r="172" spans="3:6">
      <c r="C172" s="171"/>
      <c r="D172" s="58" t="s">
        <v>61</v>
      </c>
      <c r="E172" s="57">
        <v>51.51</v>
      </c>
      <c r="F172" s="57">
        <v>51</v>
      </c>
    </row>
    <row r="173" spans="3:6">
      <c r="C173" s="171"/>
      <c r="D173" s="58" t="s">
        <v>63</v>
      </c>
      <c r="E173" s="57">
        <v>39.03</v>
      </c>
      <c r="F173" s="57">
        <v>76</v>
      </c>
    </row>
    <row r="174" spans="3:6">
      <c r="C174" s="171"/>
      <c r="D174" s="58" t="s">
        <v>65</v>
      </c>
      <c r="E174" s="57">
        <v>46.7</v>
      </c>
      <c r="F174" s="57">
        <v>77</v>
      </c>
    </row>
    <row r="175" spans="3:6">
      <c r="C175" s="171"/>
      <c r="D175" s="58" t="s">
        <v>68</v>
      </c>
      <c r="E175" s="57">
        <v>28.91</v>
      </c>
      <c r="F175" s="57">
        <v>29</v>
      </c>
    </row>
    <row r="176" spans="3:6">
      <c r="C176" s="171"/>
      <c r="D176" s="58" t="s">
        <v>71</v>
      </c>
      <c r="E176" s="57">
        <v>33.75</v>
      </c>
      <c r="F176" s="57">
        <v>54</v>
      </c>
    </row>
    <row r="177" spans="3:6">
      <c r="C177" s="171"/>
      <c r="D177" s="59" t="s">
        <v>74</v>
      </c>
      <c r="E177" s="57">
        <v>54.46</v>
      </c>
      <c r="F177" s="57">
        <v>36</v>
      </c>
    </row>
    <row r="178" spans="3:6">
      <c r="C178" s="171"/>
      <c r="D178" s="59" t="s">
        <v>77</v>
      </c>
      <c r="E178" s="57">
        <v>34.33</v>
      </c>
      <c r="F178" s="57">
        <v>61</v>
      </c>
    </row>
    <row r="179" spans="3:6">
      <c r="C179" s="171"/>
      <c r="D179" s="60" t="s">
        <v>79</v>
      </c>
      <c r="E179" s="57">
        <v>11.57</v>
      </c>
      <c r="F179" s="57">
        <v>23</v>
      </c>
    </row>
    <row r="180" spans="3:6">
      <c r="C180" s="171"/>
      <c r="D180" s="61" t="s">
        <v>81</v>
      </c>
      <c r="E180" s="57">
        <v>30.38</v>
      </c>
      <c r="F180" s="57">
        <v>59.18</v>
      </c>
    </row>
    <row r="181" spans="3:6">
      <c r="C181" s="171"/>
      <c r="D181" s="62" t="s">
        <v>83</v>
      </c>
      <c r="E181" s="57">
        <v>1.42</v>
      </c>
      <c r="F181" s="57">
        <v>60.99</v>
      </c>
    </row>
    <row r="182" spans="3:6">
      <c r="C182" s="171"/>
      <c r="D182" s="61" t="s">
        <v>86</v>
      </c>
      <c r="E182" s="57">
        <v>41.5</v>
      </c>
      <c r="F182" s="57">
        <v>45.2</v>
      </c>
    </row>
    <row r="183" spans="3:6">
      <c r="C183" s="171"/>
      <c r="D183" s="61" t="s">
        <v>88</v>
      </c>
      <c r="E183" s="57">
        <v>1.59</v>
      </c>
      <c r="F183" s="57">
        <v>61.84</v>
      </c>
    </row>
    <row r="184" spans="3:6">
      <c r="C184" s="171"/>
      <c r="D184" s="63" t="s">
        <v>90</v>
      </c>
      <c r="E184" s="57">
        <v>4.18</v>
      </c>
      <c r="F184" s="57">
        <v>64.510000000000005</v>
      </c>
    </row>
    <row r="185" spans="3:6">
      <c r="C185" s="171"/>
      <c r="D185" s="61" t="s">
        <v>93</v>
      </c>
      <c r="E185" s="57">
        <v>62.29</v>
      </c>
      <c r="F185" s="57">
        <v>98.33</v>
      </c>
    </row>
    <row r="186" spans="3:6">
      <c r="C186" s="171"/>
      <c r="D186" s="63" t="s">
        <v>96</v>
      </c>
      <c r="E186" s="57">
        <v>19.940000000000001</v>
      </c>
      <c r="F186" s="57">
        <v>70.64</v>
      </c>
    </row>
    <row r="187" spans="3:6">
      <c r="C187" s="171"/>
      <c r="D187" s="63" t="s">
        <v>98</v>
      </c>
      <c r="E187" s="57">
        <v>10.39</v>
      </c>
      <c r="F187" s="57">
        <v>21.05</v>
      </c>
    </row>
    <row r="188" spans="3:6">
      <c r="C188" s="171"/>
      <c r="D188" s="61" t="s">
        <v>99</v>
      </c>
      <c r="E188" s="57">
        <v>26.8</v>
      </c>
      <c r="F188" s="57">
        <v>60.62</v>
      </c>
    </row>
    <row r="189" spans="3:6">
      <c r="C189" s="171"/>
      <c r="D189" s="61" t="s">
        <v>100</v>
      </c>
      <c r="E189" s="57">
        <v>1.41</v>
      </c>
      <c r="F189" s="57">
        <v>62.77</v>
      </c>
    </row>
    <row r="190" spans="3:6">
      <c r="C190" s="171"/>
      <c r="D190" s="61" t="s">
        <v>101</v>
      </c>
      <c r="E190" s="57">
        <v>37.619999999999997</v>
      </c>
      <c r="F190" s="57">
        <v>38.369999999999997</v>
      </c>
    </row>
    <row r="191" spans="3:6">
      <c r="C191" s="171"/>
      <c r="D191" s="61" t="s">
        <v>102</v>
      </c>
      <c r="E191" s="57">
        <v>0.99</v>
      </c>
      <c r="F191" s="57">
        <v>53.01</v>
      </c>
    </row>
    <row r="192" spans="3:6">
      <c r="C192" s="171"/>
      <c r="D192" s="58" t="s">
        <v>103</v>
      </c>
      <c r="E192" s="57">
        <v>0.76</v>
      </c>
      <c r="F192" s="57">
        <v>69.66</v>
      </c>
    </row>
    <row r="193" spans="3:6">
      <c r="C193" s="171"/>
      <c r="D193" s="58" t="s">
        <v>104</v>
      </c>
      <c r="E193" s="57">
        <v>5.47</v>
      </c>
      <c r="F193" s="57">
        <v>26.39</v>
      </c>
    </row>
    <row r="194" spans="3:6">
      <c r="C194" s="64"/>
      <c r="D194" s="64"/>
      <c r="E194" s="64"/>
      <c r="F194" s="64"/>
    </row>
    <row r="195" spans="3:6">
      <c r="C195" s="171">
        <v>900</v>
      </c>
      <c r="D195" s="56" t="s">
        <v>59</v>
      </c>
      <c r="E195" s="57">
        <v>38.64</v>
      </c>
      <c r="F195" s="57">
        <v>70</v>
      </c>
    </row>
    <row r="196" spans="3:6">
      <c r="C196" s="171"/>
      <c r="D196" s="58" t="s">
        <v>61</v>
      </c>
      <c r="E196" s="57">
        <v>51.3</v>
      </c>
      <c r="F196" s="57">
        <v>51</v>
      </c>
    </row>
    <row r="197" spans="3:6">
      <c r="C197" s="171"/>
      <c r="D197" s="58" t="s">
        <v>63</v>
      </c>
      <c r="E197" s="57">
        <v>37.54</v>
      </c>
      <c r="F197" s="57">
        <v>76</v>
      </c>
    </row>
    <row r="198" spans="3:6">
      <c r="C198" s="171"/>
      <c r="D198" s="58" t="s">
        <v>65</v>
      </c>
      <c r="E198" s="57">
        <v>48.11</v>
      </c>
      <c r="F198" s="57">
        <v>77</v>
      </c>
    </row>
    <row r="199" spans="3:6">
      <c r="C199" s="171"/>
      <c r="D199" s="58" t="s">
        <v>68</v>
      </c>
      <c r="E199" s="57">
        <v>28.72</v>
      </c>
      <c r="F199" s="57">
        <v>29</v>
      </c>
    </row>
    <row r="200" spans="3:6">
      <c r="C200" s="171"/>
      <c r="D200" s="58" t="s">
        <v>71</v>
      </c>
      <c r="E200" s="57">
        <v>31.27</v>
      </c>
      <c r="F200" s="57">
        <v>54</v>
      </c>
    </row>
    <row r="201" spans="3:6">
      <c r="C201" s="171"/>
      <c r="D201" s="59" t="s">
        <v>74</v>
      </c>
      <c r="E201" s="57">
        <v>52.3</v>
      </c>
      <c r="F201" s="57">
        <v>36</v>
      </c>
    </row>
    <row r="202" spans="3:6">
      <c r="C202" s="171"/>
      <c r="D202" s="59" t="s">
        <v>77</v>
      </c>
      <c r="E202" s="57">
        <v>33.409999999999997</v>
      </c>
      <c r="F202" s="57">
        <v>61</v>
      </c>
    </row>
    <row r="203" spans="3:6">
      <c r="C203" s="171"/>
      <c r="D203" s="60" t="s">
        <v>79</v>
      </c>
      <c r="E203" s="57">
        <v>10.5</v>
      </c>
      <c r="F203" s="57">
        <v>23</v>
      </c>
    </row>
    <row r="204" spans="3:6">
      <c r="C204" s="171"/>
      <c r="D204" s="61" t="s">
        <v>81</v>
      </c>
      <c r="E204" s="57">
        <v>32.020000000000003</v>
      </c>
      <c r="F204" s="57">
        <v>59.21</v>
      </c>
    </row>
    <row r="205" spans="3:6">
      <c r="C205" s="171"/>
      <c r="D205" s="62" t="s">
        <v>83</v>
      </c>
      <c r="E205" s="57">
        <v>1.38</v>
      </c>
      <c r="F205" s="57">
        <v>61.01</v>
      </c>
    </row>
    <row r="206" spans="3:6">
      <c r="C206" s="171"/>
      <c r="D206" s="61" t="s">
        <v>86</v>
      </c>
      <c r="E206" s="57">
        <v>38.92</v>
      </c>
      <c r="F206" s="57">
        <v>45.21</v>
      </c>
    </row>
    <row r="207" spans="3:6">
      <c r="C207" s="171"/>
      <c r="D207" s="61" t="s">
        <v>88</v>
      </c>
      <c r="E207" s="57">
        <v>1.66</v>
      </c>
      <c r="F207" s="57">
        <v>61.95</v>
      </c>
    </row>
    <row r="208" spans="3:6">
      <c r="C208" s="171"/>
      <c r="D208" s="63" t="s">
        <v>90</v>
      </c>
      <c r="E208" s="57">
        <v>4.6500000000000004</v>
      </c>
      <c r="F208" s="57">
        <v>64.5</v>
      </c>
    </row>
    <row r="209" spans="3:6">
      <c r="C209" s="171"/>
      <c r="D209" s="61" t="s">
        <v>93</v>
      </c>
      <c r="E209" s="57">
        <v>56.81</v>
      </c>
      <c r="F209" s="57">
        <v>98.46</v>
      </c>
    </row>
    <row r="210" spans="3:6">
      <c r="C210" s="171"/>
      <c r="D210" s="63" t="s">
        <v>96</v>
      </c>
      <c r="E210" s="57">
        <v>21.09</v>
      </c>
      <c r="F210" s="57">
        <v>70.63</v>
      </c>
    </row>
    <row r="211" spans="3:6">
      <c r="C211" s="171"/>
      <c r="D211" s="63" t="s">
        <v>98</v>
      </c>
      <c r="E211" s="57">
        <v>10.23</v>
      </c>
      <c r="F211" s="57">
        <v>21.06</v>
      </c>
    </row>
    <row r="212" spans="3:6">
      <c r="C212" s="171"/>
      <c r="D212" s="61" t="s">
        <v>99</v>
      </c>
      <c r="E212" s="57">
        <v>28.66</v>
      </c>
      <c r="F212" s="57">
        <v>60.62</v>
      </c>
    </row>
    <row r="213" spans="3:6">
      <c r="C213" s="171"/>
      <c r="D213" s="61" t="s">
        <v>100</v>
      </c>
      <c r="E213" s="57">
        <v>1.3</v>
      </c>
      <c r="F213" s="57">
        <v>62.86</v>
      </c>
    </row>
    <row r="214" spans="3:6">
      <c r="C214" s="171"/>
      <c r="D214" s="61" t="s">
        <v>101</v>
      </c>
      <c r="E214" s="57">
        <v>37.270000000000003</v>
      </c>
      <c r="F214" s="57">
        <v>38.369999999999997</v>
      </c>
    </row>
    <row r="215" spans="3:6">
      <c r="C215" s="171"/>
      <c r="D215" s="61" t="s">
        <v>102</v>
      </c>
      <c r="E215" s="57">
        <v>1.06</v>
      </c>
      <c r="F215" s="57">
        <v>52.99</v>
      </c>
    </row>
    <row r="216" spans="3:6">
      <c r="C216" s="171"/>
      <c r="D216" s="58" t="s">
        <v>103</v>
      </c>
      <c r="E216" s="57">
        <v>0.79</v>
      </c>
      <c r="F216" s="57">
        <v>69.650000000000006</v>
      </c>
    </row>
    <row r="217" spans="3:6">
      <c r="C217" s="171"/>
      <c r="D217" s="58" t="s">
        <v>104</v>
      </c>
      <c r="E217" s="57">
        <v>5.74</v>
      </c>
      <c r="F217" s="57">
        <v>26.4</v>
      </c>
    </row>
    <row r="218" spans="3:6">
      <c r="C218" s="64"/>
      <c r="D218" s="64"/>
      <c r="E218" s="64"/>
      <c r="F218" s="64"/>
    </row>
    <row r="219" spans="3:6">
      <c r="C219" s="171">
        <v>1000</v>
      </c>
      <c r="D219" s="56" t="s">
        <v>59</v>
      </c>
      <c r="E219" s="57">
        <v>36.26</v>
      </c>
      <c r="F219" s="57">
        <v>70</v>
      </c>
    </row>
    <row r="220" spans="3:6">
      <c r="C220" s="171"/>
      <c r="D220" s="58" t="s">
        <v>61</v>
      </c>
      <c r="E220" s="57">
        <v>52.13</v>
      </c>
      <c r="F220" s="57">
        <v>51</v>
      </c>
    </row>
    <row r="221" spans="3:6">
      <c r="C221" s="171"/>
      <c r="D221" s="58" t="s">
        <v>63</v>
      </c>
      <c r="E221" s="57">
        <v>38.04</v>
      </c>
      <c r="F221" s="57">
        <v>76</v>
      </c>
    </row>
    <row r="222" spans="3:6">
      <c r="C222" s="171"/>
      <c r="D222" s="58" t="s">
        <v>65</v>
      </c>
      <c r="E222" s="57">
        <v>48.13</v>
      </c>
      <c r="F222" s="57">
        <v>77</v>
      </c>
    </row>
    <row r="223" spans="3:6">
      <c r="C223" s="171"/>
      <c r="D223" s="58" t="s">
        <v>68</v>
      </c>
      <c r="E223" s="57">
        <v>27.56</v>
      </c>
      <c r="F223" s="57">
        <v>29</v>
      </c>
    </row>
    <row r="224" spans="3:6">
      <c r="C224" s="171"/>
      <c r="D224" s="58" t="s">
        <v>71</v>
      </c>
      <c r="E224" s="57">
        <v>33.75</v>
      </c>
      <c r="F224" s="57">
        <v>54</v>
      </c>
    </row>
    <row r="225" spans="3:6">
      <c r="C225" s="171"/>
      <c r="D225" s="59" t="s">
        <v>74</v>
      </c>
      <c r="E225" s="57">
        <v>69.540000000000006</v>
      </c>
      <c r="F225" s="57">
        <v>36</v>
      </c>
    </row>
    <row r="226" spans="3:6">
      <c r="C226" s="171"/>
      <c r="D226" s="59" t="s">
        <v>77</v>
      </c>
      <c r="E226" s="57">
        <v>33.409999999999997</v>
      </c>
      <c r="F226" s="57">
        <v>61</v>
      </c>
    </row>
    <row r="227" spans="3:6">
      <c r="C227" s="171"/>
      <c r="D227" s="60" t="s">
        <v>79</v>
      </c>
      <c r="E227" s="57">
        <v>11.01</v>
      </c>
      <c r="F227" s="57">
        <v>23</v>
      </c>
    </row>
    <row r="228" spans="3:6">
      <c r="C228" s="171"/>
      <c r="D228" s="61" t="s">
        <v>81</v>
      </c>
      <c r="E228" s="57">
        <v>32.46</v>
      </c>
      <c r="F228" s="57">
        <v>59.2</v>
      </c>
    </row>
    <row r="229" spans="3:6">
      <c r="C229" s="171"/>
      <c r="D229" s="62" t="s">
        <v>83</v>
      </c>
      <c r="E229" s="57">
        <v>2.08</v>
      </c>
      <c r="F229" s="57">
        <v>61.02</v>
      </c>
    </row>
    <row r="230" spans="3:6">
      <c r="C230" s="171"/>
      <c r="D230" s="61" t="s">
        <v>86</v>
      </c>
      <c r="E230" s="57">
        <v>41.25</v>
      </c>
      <c r="F230" s="57">
        <v>45.18</v>
      </c>
    </row>
    <row r="231" spans="3:6">
      <c r="C231" s="171"/>
      <c r="D231" s="61" t="s">
        <v>88</v>
      </c>
      <c r="E231" s="57">
        <v>1.62</v>
      </c>
      <c r="F231" s="57">
        <v>61.91</v>
      </c>
    </row>
    <row r="232" spans="3:6">
      <c r="C232" s="171"/>
      <c r="D232" s="63" t="s">
        <v>90</v>
      </c>
      <c r="E232" s="57">
        <v>5.01</v>
      </c>
      <c r="F232" s="57">
        <v>64.5</v>
      </c>
    </row>
    <row r="233" spans="3:6">
      <c r="C233" s="171"/>
      <c r="D233" s="61" t="s">
        <v>93</v>
      </c>
      <c r="E233" s="57">
        <v>58.61</v>
      </c>
      <c r="F233" s="57">
        <v>98.58</v>
      </c>
    </row>
    <row r="234" spans="3:6">
      <c r="C234" s="171"/>
      <c r="D234" s="63" t="s">
        <v>96</v>
      </c>
      <c r="E234" s="57">
        <v>23.15</v>
      </c>
      <c r="F234" s="57">
        <v>70.63</v>
      </c>
    </row>
    <row r="235" spans="3:6">
      <c r="C235" s="171"/>
      <c r="D235" s="63" t="s">
        <v>98</v>
      </c>
      <c r="E235" s="57">
        <v>11.06</v>
      </c>
      <c r="F235" s="57">
        <v>21.06</v>
      </c>
    </row>
    <row r="236" spans="3:6">
      <c r="C236" s="171"/>
      <c r="D236" s="61" t="s">
        <v>99</v>
      </c>
      <c r="E236" s="57">
        <v>30.52</v>
      </c>
      <c r="F236" s="57">
        <v>60.62</v>
      </c>
    </row>
    <row r="237" spans="3:6">
      <c r="C237" s="171"/>
      <c r="D237" s="61" t="s">
        <v>100</v>
      </c>
      <c r="E237" s="57">
        <v>1.32</v>
      </c>
      <c r="F237" s="57">
        <v>62.74</v>
      </c>
    </row>
    <row r="238" spans="3:6">
      <c r="C238" s="171"/>
      <c r="D238" s="61" t="s">
        <v>101</v>
      </c>
      <c r="E238" s="57">
        <v>39.090000000000003</v>
      </c>
      <c r="F238" s="57">
        <v>38.35</v>
      </c>
    </row>
    <row r="239" spans="3:6">
      <c r="C239" s="171"/>
      <c r="D239" s="61" t="s">
        <v>102</v>
      </c>
      <c r="E239" s="57">
        <v>1.02</v>
      </c>
      <c r="F239" s="57">
        <v>53.07</v>
      </c>
    </row>
    <row r="240" spans="3:6">
      <c r="C240" s="171"/>
      <c r="D240" s="58" t="s">
        <v>103</v>
      </c>
      <c r="E240" s="57">
        <v>0.92</v>
      </c>
      <c r="F240" s="57">
        <v>69.64</v>
      </c>
    </row>
    <row r="241" spans="3:6">
      <c r="C241" s="171"/>
      <c r="D241" s="58" t="s">
        <v>104</v>
      </c>
      <c r="E241" s="57">
        <v>5.49</v>
      </c>
      <c r="F241" s="57">
        <v>26.4</v>
      </c>
    </row>
    <row r="242" spans="3:6">
      <c r="C242" s="64"/>
      <c r="D242" s="64"/>
      <c r="E242" s="64"/>
      <c r="F242" s="64"/>
    </row>
    <row r="243" spans="3:6">
      <c r="C243" s="171">
        <v>1100</v>
      </c>
      <c r="D243" s="56" t="s">
        <v>59</v>
      </c>
      <c r="E243" s="57">
        <v>35.799999999999997</v>
      </c>
      <c r="F243" s="57">
        <v>70</v>
      </c>
    </row>
    <row r="244" spans="3:6">
      <c r="C244" s="171"/>
      <c r="D244" s="58" t="s">
        <v>61</v>
      </c>
      <c r="E244" s="57">
        <v>51.31</v>
      </c>
      <c r="F244" s="57">
        <v>51</v>
      </c>
    </row>
    <row r="245" spans="3:6">
      <c r="C245" s="171"/>
      <c r="D245" s="58" t="s">
        <v>63</v>
      </c>
      <c r="E245" s="57">
        <v>39.82</v>
      </c>
      <c r="F245" s="57">
        <v>76</v>
      </c>
    </row>
    <row r="246" spans="3:6">
      <c r="C246" s="171"/>
      <c r="D246" s="58" t="s">
        <v>65</v>
      </c>
      <c r="E246" s="57">
        <v>46.8</v>
      </c>
      <c r="F246" s="57">
        <v>77</v>
      </c>
    </row>
    <row r="247" spans="3:6">
      <c r="C247" s="171"/>
      <c r="D247" s="58" t="s">
        <v>68</v>
      </c>
      <c r="E247" s="57">
        <v>32.4</v>
      </c>
      <c r="F247" s="57">
        <v>29</v>
      </c>
    </row>
    <row r="248" spans="3:6">
      <c r="C248" s="171"/>
      <c r="D248" s="58" t="s">
        <v>71</v>
      </c>
      <c r="E248" s="57">
        <v>32.6</v>
      </c>
      <c r="F248" s="57">
        <v>54</v>
      </c>
    </row>
    <row r="249" spans="3:6">
      <c r="C249" s="171"/>
      <c r="D249" s="59" t="s">
        <v>74</v>
      </c>
      <c r="E249" s="57">
        <v>58.19</v>
      </c>
      <c r="F249" s="57">
        <v>36</v>
      </c>
    </row>
    <row r="250" spans="3:6">
      <c r="C250" s="171"/>
      <c r="D250" s="59" t="s">
        <v>77</v>
      </c>
      <c r="E250" s="57">
        <v>33.92</v>
      </c>
      <c r="F250" s="57">
        <v>61</v>
      </c>
    </row>
    <row r="251" spans="3:6">
      <c r="C251" s="171"/>
      <c r="D251" s="60" t="s">
        <v>79</v>
      </c>
      <c r="E251" s="57">
        <v>11.67</v>
      </c>
      <c r="F251" s="57">
        <v>23</v>
      </c>
    </row>
    <row r="252" spans="3:6">
      <c r="C252" s="171"/>
      <c r="D252" s="61" t="s">
        <v>81</v>
      </c>
      <c r="E252" s="57">
        <v>33.39</v>
      </c>
      <c r="F252" s="57">
        <v>59.2</v>
      </c>
    </row>
    <row r="253" spans="3:6">
      <c r="C253" s="171"/>
      <c r="D253" s="62" t="s">
        <v>83</v>
      </c>
      <c r="E253" s="57">
        <v>1.38</v>
      </c>
      <c r="F253" s="57">
        <v>60.99</v>
      </c>
    </row>
    <row r="254" spans="3:6">
      <c r="C254" s="171"/>
      <c r="D254" s="61" t="s">
        <v>86</v>
      </c>
      <c r="E254" s="57">
        <v>41.84</v>
      </c>
      <c r="F254" s="57">
        <v>45.17</v>
      </c>
    </row>
    <row r="255" spans="3:6">
      <c r="C255" s="171"/>
      <c r="D255" s="61" t="s">
        <v>88</v>
      </c>
      <c r="E255" s="57">
        <v>1.63</v>
      </c>
      <c r="F255" s="57">
        <v>61.91</v>
      </c>
    </row>
    <row r="256" spans="3:6">
      <c r="C256" s="171"/>
      <c r="D256" s="63" t="s">
        <v>90</v>
      </c>
      <c r="E256" s="57">
        <v>5.32</v>
      </c>
      <c r="F256" s="57">
        <v>64.489999999999995</v>
      </c>
    </row>
    <row r="257" spans="3:6">
      <c r="C257" s="171"/>
      <c r="D257" s="61" t="s">
        <v>93</v>
      </c>
      <c r="E257" s="57">
        <v>60.69</v>
      </c>
      <c r="F257" s="57">
        <v>98.73</v>
      </c>
    </row>
    <row r="258" spans="3:6">
      <c r="C258" s="171"/>
      <c r="D258" s="63" t="s">
        <v>96</v>
      </c>
      <c r="E258" s="57">
        <v>23.77</v>
      </c>
      <c r="F258" s="57">
        <v>70.64</v>
      </c>
    </row>
    <row r="259" spans="3:6">
      <c r="C259" s="171"/>
      <c r="D259" s="63" t="s">
        <v>98</v>
      </c>
      <c r="E259" s="57">
        <v>10.73</v>
      </c>
      <c r="F259" s="57">
        <v>21.06</v>
      </c>
    </row>
    <row r="260" spans="3:6">
      <c r="C260" s="171"/>
      <c r="D260" s="61" t="s">
        <v>99</v>
      </c>
      <c r="E260" s="57">
        <v>29.6</v>
      </c>
      <c r="F260" s="57">
        <v>60.62</v>
      </c>
    </row>
    <row r="261" spans="3:6">
      <c r="C261" s="171"/>
      <c r="D261" s="61" t="s">
        <v>100</v>
      </c>
      <c r="E261" s="57">
        <v>1.35</v>
      </c>
      <c r="F261" s="57">
        <v>62.73</v>
      </c>
    </row>
    <row r="262" spans="3:6">
      <c r="C262" s="171"/>
      <c r="D262" s="61" t="s">
        <v>101</v>
      </c>
      <c r="E262" s="57">
        <v>40.54</v>
      </c>
      <c r="F262" s="57">
        <v>38.36</v>
      </c>
    </row>
    <row r="263" spans="3:6">
      <c r="C263" s="171"/>
      <c r="D263" s="61" t="s">
        <v>102</v>
      </c>
      <c r="E263" s="57">
        <v>1</v>
      </c>
      <c r="F263" s="57">
        <v>52.93</v>
      </c>
    </row>
    <row r="264" spans="3:6">
      <c r="C264" s="171"/>
      <c r="D264" s="58" t="s">
        <v>103</v>
      </c>
      <c r="E264" s="57">
        <v>0.94</v>
      </c>
      <c r="F264" s="57">
        <v>69.64</v>
      </c>
    </row>
    <row r="265" spans="3:6">
      <c r="C265" s="171"/>
      <c r="D265" s="58" t="s">
        <v>104</v>
      </c>
      <c r="E265" s="57">
        <v>5.2</v>
      </c>
      <c r="F265" s="57">
        <v>26.41</v>
      </c>
    </row>
    <row r="266" spans="3:6">
      <c r="C266" s="64"/>
      <c r="D266" s="64"/>
      <c r="E266" s="64"/>
      <c r="F266" s="64"/>
    </row>
    <row r="267" spans="3:6">
      <c r="C267" s="171">
        <v>1200</v>
      </c>
      <c r="D267" s="56" t="s">
        <v>59</v>
      </c>
      <c r="E267" s="57">
        <v>36</v>
      </c>
      <c r="F267" s="57">
        <v>70</v>
      </c>
    </row>
    <row r="268" spans="3:6">
      <c r="C268" s="171"/>
      <c r="D268" s="58" t="s">
        <v>61</v>
      </c>
      <c r="E268" s="57">
        <v>51.51</v>
      </c>
      <c r="F268" s="57">
        <v>51</v>
      </c>
    </row>
    <row r="269" spans="3:6">
      <c r="C269" s="171"/>
      <c r="D269" s="58" t="s">
        <v>63</v>
      </c>
      <c r="E269" s="57">
        <v>39.01</v>
      </c>
      <c r="F269" s="57">
        <v>76</v>
      </c>
    </row>
    <row r="270" spans="3:6">
      <c r="C270" s="171"/>
      <c r="D270" s="58" t="s">
        <v>65</v>
      </c>
      <c r="E270" s="57">
        <v>47.1</v>
      </c>
      <c r="F270" s="57">
        <v>77</v>
      </c>
    </row>
    <row r="271" spans="3:6">
      <c r="C271" s="171"/>
      <c r="D271" s="58" t="s">
        <v>68</v>
      </c>
      <c r="E271" s="57">
        <v>30.15</v>
      </c>
      <c r="F271" s="57">
        <v>29</v>
      </c>
    </row>
    <row r="272" spans="3:6">
      <c r="C272" s="171"/>
      <c r="D272" s="58" t="s">
        <v>71</v>
      </c>
      <c r="E272" s="57">
        <v>32.659999999999997</v>
      </c>
      <c r="F272" s="57">
        <v>54</v>
      </c>
    </row>
    <row r="273" spans="3:6">
      <c r="C273" s="171"/>
      <c r="D273" s="59" t="s">
        <v>74</v>
      </c>
      <c r="E273" s="57">
        <v>56.72</v>
      </c>
      <c r="F273" s="57">
        <v>36</v>
      </c>
    </row>
    <row r="274" spans="3:6">
      <c r="C274" s="171"/>
      <c r="D274" s="59" t="s">
        <v>77</v>
      </c>
      <c r="E274" s="57">
        <v>33.770000000000003</v>
      </c>
      <c r="F274" s="57">
        <v>61</v>
      </c>
    </row>
    <row r="275" spans="3:6">
      <c r="C275" s="171"/>
      <c r="D275" s="60" t="s">
        <v>79</v>
      </c>
      <c r="E275" s="57">
        <v>11.51</v>
      </c>
      <c r="F275" s="57">
        <v>23</v>
      </c>
    </row>
    <row r="276" spans="3:6">
      <c r="C276" s="171"/>
      <c r="D276" s="61" t="s">
        <v>81</v>
      </c>
      <c r="E276" s="57">
        <v>34.369999999999997</v>
      </c>
      <c r="F276" s="57">
        <v>59.19</v>
      </c>
    </row>
    <row r="277" spans="3:6">
      <c r="C277" s="171"/>
      <c r="D277" s="62" t="s">
        <v>83</v>
      </c>
      <c r="E277" s="57">
        <v>2.2000000000000002</v>
      </c>
      <c r="F277" s="57">
        <v>60.98</v>
      </c>
    </row>
    <row r="278" spans="3:6">
      <c r="C278" s="171"/>
      <c r="D278" s="61" t="s">
        <v>86</v>
      </c>
      <c r="E278" s="57">
        <v>41.06</v>
      </c>
      <c r="F278" s="57">
        <v>45.17</v>
      </c>
    </row>
    <row r="279" spans="3:6">
      <c r="C279" s="171"/>
      <c r="D279" s="61" t="s">
        <v>88</v>
      </c>
      <c r="E279" s="57">
        <v>1.59</v>
      </c>
      <c r="F279" s="57">
        <v>61.82</v>
      </c>
    </row>
    <row r="280" spans="3:6">
      <c r="C280" s="171"/>
      <c r="D280" s="63" t="s">
        <v>90</v>
      </c>
      <c r="E280" s="57">
        <v>5.79</v>
      </c>
      <c r="F280" s="57">
        <v>64.5</v>
      </c>
    </row>
    <row r="281" spans="3:6">
      <c r="C281" s="171"/>
      <c r="D281" s="61" t="s">
        <v>93</v>
      </c>
      <c r="E281" s="57">
        <v>65.63</v>
      </c>
      <c r="F281" s="57">
        <v>98.35</v>
      </c>
    </row>
    <row r="282" spans="3:6">
      <c r="C282" s="171"/>
      <c r="D282" s="63" t="s">
        <v>96</v>
      </c>
      <c r="E282" s="57">
        <v>25.45</v>
      </c>
      <c r="F282" s="57">
        <v>70.64</v>
      </c>
    </row>
    <row r="283" spans="3:6">
      <c r="C283" s="171"/>
      <c r="D283" s="63" t="s">
        <v>98</v>
      </c>
      <c r="E283" s="57">
        <v>10.97</v>
      </c>
      <c r="F283" s="57">
        <v>21.07</v>
      </c>
    </row>
    <row r="284" spans="3:6">
      <c r="C284" s="171"/>
      <c r="D284" s="61" t="s">
        <v>99</v>
      </c>
      <c r="E284" s="57">
        <v>30.31</v>
      </c>
      <c r="F284" s="57">
        <v>60.62</v>
      </c>
    </row>
    <row r="285" spans="3:6">
      <c r="C285" s="171"/>
      <c r="D285" s="61" t="s">
        <v>100</v>
      </c>
      <c r="E285" s="57">
        <v>1.44</v>
      </c>
      <c r="F285" s="57">
        <v>62.75</v>
      </c>
    </row>
    <row r="286" spans="3:6">
      <c r="C286" s="171"/>
      <c r="D286" s="61" t="s">
        <v>101</v>
      </c>
      <c r="E286" s="57">
        <v>39.04</v>
      </c>
      <c r="F286" s="57">
        <v>38.36</v>
      </c>
    </row>
    <row r="287" spans="3:6">
      <c r="C287" s="171"/>
      <c r="D287" s="61" t="s">
        <v>102</v>
      </c>
      <c r="E287" s="57">
        <v>0.98</v>
      </c>
      <c r="F287" s="57">
        <v>52.87</v>
      </c>
    </row>
    <row r="288" spans="3:6">
      <c r="C288" s="171"/>
      <c r="D288" s="58" t="s">
        <v>103</v>
      </c>
      <c r="E288" s="57">
        <v>0.97</v>
      </c>
      <c r="F288" s="57">
        <v>69.61</v>
      </c>
    </row>
    <row r="289" spans="3:6">
      <c r="C289" s="171"/>
      <c r="D289" s="58" t="s">
        <v>104</v>
      </c>
      <c r="E289" s="57">
        <v>5.23</v>
      </c>
      <c r="F289" s="57">
        <v>26.43</v>
      </c>
    </row>
    <row r="290" spans="3:6">
      <c r="C290" s="64"/>
      <c r="D290" s="64"/>
      <c r="E290" s="64"/>
      <c r="F290" s="64"/>
    </row>
    <row r="291" spans="3:6">
      <c r="C291" s="171">
        <v>1300</v>
      </c>
      <c r="D291" s="56" t="s">
        <v>59</v>
      </c>
      <c r="E291" s="57">
        <v>40</v>
      </c>
      <c r="F291" s="57">
        <v>70</v>
      </c>
    </row>
    <row r="292" spans="3:6">
      <c r="C292" s="171"/>
      <c r="D292" s="58" t="s">
        <v>61</v>
      </c>
      <c r="E292" s="57">
        <v>51.14</v>
      </c>
      <c r="F292" s="57">
        <v>51</v>
      </c>
    </row>
    <row r="293" spans="3:6">
      <c r="C293" s="171"/>
      <c r="D293" s="58" t="s">
        <v>63</v>
      </c>
      <c r="E293" s="57">
        <v>38.71</v>
      </c>
      <c r="F293" s="57">
        <v>76</v>
      </c>
    </row>
    <row r="294" spans="3:6">
      <c r="C294" s="171"/>
      <c r="D294" s="58" t="s">
        <v>65</v>
      </c>
      <c r="E294" s="57">
        <v>46.33</v>
      </c>
      <c r="F294" s="57">
        <v>77</v>
      </c>
    </row>
    <row r="295" spans="3:6">
      <c r="C295" s="171"/>
      <c r="D295" s="58" t="s">
        <v>68</v>
      </c>
      <c r="E295" s="57">
        <v>33.94</v>
      </c>
      <c r="F295" s="57">
        <v>29</v>
      </c>
    </row>
    <row r="296" spans="3:6">
      <c r="C296" s="171"/>
      <c r="D296" s="58" t="s">
        <v>71</v>
      </c>
      <c r="E296" s="57">
        <v>31.07</v>
      </c>
      <c r="F296" s="57">
        <v>54</v>
      </c>
    </row>
    <row r="297" spans="3:6">
      <c r="C297" s="171"/>
      <c r="D297" s="59" t="s">
        <v>74</v>
      </c>
      <c r="E297" s="57">
        <v>50.18</v>
      </c>
      <c r="F297" s="57">
        <v>36</v>
      </c>
    </row>
    <row r="298" spans="3:6">
      <c r="C298" s="171"/>
      <c r="D298" s="59" t="s">
        <v>77</v>
      </c>
      <c r="E298" s="57">
        <v>33.869999999999997</v>
      </c>
      <c r="F298" s="57">
        <v>61</v>
      </c>
    </row>
    <row r="299" spans="3:6">
      <c r="C299" s="171"/>
      <c r="D299" s="60" t="s">
        <v>79</v>
      </c>
      <c r="E299" s="57">
        <v>11.35</v>
      </c>
      <c r="F299" s="57">
        <v>23</v>
      </c>
    </row>
    <row r="300" spans="3:6">
      <c r="C300" s="171"/>
      <c r="D300" s="61" t="s">
        <v>81</v>
      </c>
      <c r="E300" s="57">
        <v>35.17</v>
      </c>
      <c r="F300" s="57">
        <v>59.22</v>
      </c>
    </row>
    <row r="301" spans="3:6">
      <c r="C301" s="171"/>
      <c r="D301" s="62" t="s">
        <v>83</v>
      </c>
      <c r="E301" s="57">
        <v>2.54</v>
      </c>
      <c r="F301" s="57">
        <v>61.43</v>
      </c>
    </row>
    <row r="302" spans="3:6">
      <c r="C302" s="171"/>
      <c r="D302" s="61" t="s">
        <v>86</v>
      </c>
      <c r="E302" s="57">
        <v>38.450000000000003</v>
      </c>
      <c r="F302" s="57">
        <v>45.22</v>
      </c>
    </row>
    <row r="303" spans="3:6">
      <c r="C303" s="171"/>
      <c r="D303" s="61" t="s">
        <v>88</v>
      </c>
      <c r="E303" s="57">
        <v>1.63</v>
      </c>
      <c r="F303" s="57">
        <v>61.84</v>
      </c>
    </row>
    <row r="304" spans="3:6">
      <c r="C304" s="171"/>
      <c r="D304" s="63" t="s">
        <v>90</v>
      </c>
      <c r="E304" s="57">
        <v>5.92</v>
      </c>
      <c r="F304" s="57">
        <v>64.5</v>
      </c>
    </row>
    <row r="305" spans="3:6">
      <c r="C305" s="171"/>
      <c r="D305" s="61" t="s">
        <v>93</v>
      </c>
      <c r="E305" s="57">
        <v>59.17</v>
      </c>
      <c r="F305" s="57">
        <v>98.54</v>
      </c>
    </row>
    <row r="306" spans="3:6">
      <c r="C306" s="171"/>
      <c r="D306" s="63" t="s">
        <v>96</v>
      </c>
      <c r="E306" s="57">
        <v>21.05</v>
      </c>
      <c r="F306" s="57">
        <v>70.64</v>
      </c>
    </row>
    <row r="307" spans="3:6">
      <c r="C307" s="171"/>
      <c r="D307" s="63" t="s">
        <v>98</v>
      </c>
      <c r="E307" s="57">
        <v>9.56</v>
      </c>
      <c r="F307" s="57">
        <v>21.07</v>
      </c>
    </row>
    <row r="308" spans="3:6">
      <c r="C308" s="171"/>
      <c r="D308" s="61" t="s">
        <v>99</v>
      </c>
      <c r="E308" s="57">
        <v>30.2</v>
      </c>
      <c r="F308" s="57">
        <v>60.62</v>
      </c>
    </row>
    <row r="309" spans="3:6">
      <c r="C309" s="171"/>
      <c r="D309" s="61" t="s">
        <v>100</v>
      </c>
      <c r="E309" s="57">
        <v>1.29</v>
      </c>
      <c r="F309" s="57">
        <v>62.68</v>
      </c>
    </row>
    <row r="310" spans="3:6">
      <c r="C310" s="171"/>
      <c r="D310" s="61" t="s">
        <v>101</v>
      </c>
      <c r="E310" s="57">
        <v>36.58</v>
      </c>
      <c r="F310" s="57">
        <v>38.35</v>
      </c>
    </row>
    <row r="311" spans="3:6">
      <c r="C311" s="171"/>
      <c r="D311" s="61" t="s">
        <v>102</v>
      </c>
      <c r="E311" s="57">
        <v>1.01</v>
      </c>
      <c r="F311" s="57">
        <v>52.88</v>
      </c>
    </row>
    <row r="312" spans="3:6">
      <c r="C312" s="171"/>
      <c r="D312" s="58" t="s">
        <v>103</v>
      </c>
      <c r="E312" s="57">
        <v>1.24</v>
      </c>
      <c r="F312" s="57">
        <v>69.599999999999994</v>
      </c>
    </row>
    <row r="313" spans="3:6">
      <c r="C313" s="171"/>
      <c r="D313" s="58" t="s">
        <v>104</v>
      </c>
      <c r="E313" s="57">
        <v>6.05</v>
      </c>
      <c r="F313" s="57">
        <v>26.43</v>
      </c>
    </row>
    <row r="314" spans="3:6">
      <c r="C314" s="64"/>
      <c r="D314" s="64"/>
      <c r="E314" s="64"/>
      <c r="F314" s="64"/>
    </row>
    <row r="315" spans="3:6">
      <c r="C315" s="171">
        <v>1400</v>
      </c>
      <c r="D315" s="56" t="s">
        <v>59</v>
      </c>
      <c r="E315" s="57">
        <v>38.64</v>
      </c>
      <c r="F315" s="57">
        <v>70</v>
      </c>
    </row>
    <row r="316" spans="3:6">
      <c r="C316" s="171"/>
      <c r="D316" s="58" t="s">
        <v>61</v>
      </c>
      <c r="E316" s="57">
        <v>51.66</v>
      </c>
      <c r="F316" s="57">
        <v>51</v>
      </c>
    </row>
    <row r="317" spans="3:6">
      <c r="C317" s="171"/>
      <c r="D317" s="58" t="s">
        <v>63</v>
      </c>
      <c r="E317" s="57">
        <v>39.729999999999997</v>
      </c>
      <c r="F317" s="57">
        <v>76</v>
      </c>
    </row>
    <row r="318" spans="3:6">
      <c r="C318" s="171"/>
      <c r="D318" s="58" t="s">
        <v>65</v>
      </c>
      <c r="E318" s="57">
        <v>47.09</v>
      </c>
      <c r="F318" s="57">
        <v>77</v>
      </c>
    </row>
    <row r="319" spans="3:6">
      <c r="C319" s="171"/>
      <c r="D319" s="58" t="s">
        <v>68</v>
      </c>
      <c r="E319" s="57">
        <v>31.44</v>
      </c>
      <c r="F319" s="57">
        <v>29</v>
      </c>
    </row>
    <row r="320" spans="3:6">
      <c r="C320" s="171"/>
      <c r="D320" s="58" t="s">
        <v>71</v>
      </c>
      <c r="E320" s="57">
        <v>32.89</v>
      </c>
      <c r="F320" s="57">
        <v>54</v>
      </c>
    </row>
    <row r="321" spans="3:6">
      <c r="C321" s="171"/>
      <c r="D321" s="59" t="s">
        <v>74</v>
      </c>
      <c r="E321" s="57">
        <v>56.24</v>
      </c>
      <c r="F321" s="57">
        <v>36</v>
      </c>
    </row>
    <row r="322" spans="3:6">
      <c r="C322" s="171"/>
      <c r="D322" s="59" t="s">
        <v>77</v>
      </c>
      <c r="E322" s="57">
        <v>33.909999999999997</v>
      </c>
      <c r="F322" s="57">
        <v>61</v>
      </c>
    </row>
    <row r="323" spans="3:6">
      <c r="C323" s="171"/>
      <c r="D323" s="60" t="s">
        <v>79</v>
      </c>
      <c r="E323" s="57">
        <v>11.26</v>
      </c>
      <c r="F323" s="57">
        <v>23</v>
      </c>
    </row>
    <row r="324" spans="3:6">
      <c r="C324" s="171"/>
      <c r="D324" s="61" t="s">
        <v>81</v>
      </c>
      <c r="E324" s="57">
        <v>36.47</v>
      </c>
      <c r="F324" s="57">
        <v>59.21</v>
      </c>
    </row>
    <row r="325" spans="3:6">
      <c r="C325" s="171"/>
      <c r="D325" s="62" t="s">
        <v>83</v>
      </c>
      <c r="E325" s="57">
        <v>1.95</v>
      </c>
      <c r="F325" s="57">
        <v>61.36</v>
      </c>
    </row>
    <row r="326" spans="3:6">
      <c r="C326" s="171"/>
      <c r="D326" s="61" t="s">
        <v>86</v>
      </c>
      <c r="E326" s="57">
        <v>42.08</v>
      </c>
      <c r="F326" s="57">
        <v>45.15</v>
      </c>
    </row>
    <row r="327" spans="3:6">
      <c r="C327" s="171"/>
      <c r="D327" s="61" t="s">
        <v>88</v>
      </c>
      <c r="E327" s="57">
        <v>1.77</v>
      </c>
      <c r="F327" s="57">
        <v>61.83</v>
      </c>
    </row>
    <row r="328" spans="3:6">
      <c r="C328" s="171"/>
      <c r="D328" s="63" t="s">
        <v>90</v>
      </c>
      <c r="E328" s="57">
        <v>6.66</v>
      </c>
      <c r="F328" s="57">
        <v>64.5</v>
      </c>
    </row>
    <row r="329" spans="3:6">
      <c r="C329" s="171"/>
      <c r="D329" s="61" t="s">
        <v>93</v>
      </c>
      <c r="E329" s="57">
        <v>62.71</v>
      </c>
      <c r="F329" s="57">
        <v>98.67</v>
      </c>
    </row>
    <row r="330" spans="3:6">
      <c r="C330" s="171"/>
      <c r="D330" s="63" t="s">
        <v>96</v>
      </c>
      <c r="E330" s="57">
        <v>25.01</v>
      </c>
      <c r="F330" s="57">
        <v>70.650000000000006</v>
      </c>
    </row>
    <row r="331" spans="3:6">
      <c r="C331" s="171"/>
      <c r="D331" s="63" t="s">
        <v>98</v>
      </c>
      <c r="E331" s="57">
        <v>11.26</v>
      </c>
      <c r="F331" s="57">
        <v>21.07</v>
      </c>
    </row>
    <row r="332" spans="3:6">
      <c r="C332" s="171"/>
      <c r="D332" s="61" t="s">
        <v>99</v>
      </c>
      <c r="E332" s="57">
        <v>31.69</v>
      </c>
      <c r="F332" s="57">
        <v>60.62</v>
      </c>
    </row>
    <row r="333" spans="3:6">
      <c r="C333" s="171"/>
      <c r="D333" s="61" t="s">
        <v>100</v>
      </c>
      <c r="E333" s="57">
        <v>1.79</v>
      </c>
      <c r="F333" s="57">
        <v>62.62</v>
      </c>
    </row>
    <row r="334" spans="3:6">
      <c r="C334" s="171"/>
      <c r="D334" s="61" t="s">
        <v>101</v>
      </c>
      <c r="E334" s="57">
        <v>39.5</v>
      </c>
      <c r="F334" s="57">
        <v>38.39</v>
      </c>
    </row>
    <row r="335" spans="3:6">
      <c r="C335" s="171"/>
      <c r="D335" s="61" t="s">
        <v>102</v>
      </c>
      <c r="E335" s="57">
        <v>0.99</v>
      </c>
      <c r="F335" s="57">
        <v>53.03</v>
      </c>
    </row>
    <row r="336" spans="3:6">
      <c r="C336" s="171"/>
      <c r="D336" s="58" t="s">
        <v>103</v>
      </c>
      <c r="E336" s="57">
        <v>1.22</v>
      </c>
      <c r="F336" s="57">
        <v>69.599999999999994</v>
      </c>
    </row>
    <row r="337" spans="3:6">
      <c r="C337" s="171"/>
      <c r="D337" s="58" t="s">
        <v>104</v>
      </c>
      <c r="E337" s="57">
        <v>5.15</v>
      </c>
      <c r="F337" s="57">
        <v>26.44</v>
      </c>
    </row>
    <row r="338" spans="3:6">
      <c r="C338" s="64"/>
      <c r="D338" s="64"/>
      <c r="E338" s="64"/>
      <c r="F338" s="64"/>
    </row>
    <row r="339" spans="3:6">
      <c r="C339" s="171">
        <v>1500</v>
      </c>
      <c r="D339" s="56" t="s">
        <v>59</v>
      </c>
      <c r="E339" s="57">
        <v>32.299999999999997</v>
      </c>
      <c r="F339" s="57">
        <v>70</v>
      </c>
    </row>
    <row r="340" spans="3:6">
      <c r="C340" s="171"/>
      <c r="D340" s="58" t="s">
        <v>61</v>
      </c>
      <c r="E340" s="57">
        <v>52.76</v>
      </c>
      <c r="F340" s="57">
        <v>51</v>
      </c>
    </row>
    <row r="341" spans="3:6">
      <c r="C341" s="171"/>
      <c r="D341" s="58" t="s">
        <v>63</v>
      </c>
      <c r="E341" s="57">
        <v>38.35</v>
      </c>
      <c r="F341" s="57">
        <v>76</v>
      </c>
    </row>
    <row r="342" spans="3:6">
      <c r="C342" s="171"/>
      <c r="D342" s="58" t="s">
        <v>65</v>
      </c>
      <c r="E342" s="57">
        <v>48.12</v>
      </c>
      <c r="F342" s="57">
        <v>77</v>
      </c>
    </row>
    <row r="343" spans="3:6">
      <c r="C343" s="171"/>
      <c r="D343" s="58" t="s">
        <v>68</v>
      </c>
      <c r="E343" s="57">
        <v>28.44</v>
      </c>
      <c r="F343" s="57">
        <v>29</v>
      </c>
    </row>
    <row r="344" spans="3:6">
      <c r="C344" s="171"/>
      <c r="D344" s="58" t="s">
        <v>71</v>
      </c>
      <c r="E344" s="57">
        <v>31.26</v>
      </c>
      <c r="F344" s="57">
        <v>54</v>
      </c>
    </row>
    <row r="345" spans="3:6">
      <c r="C345" s="171"/>
      <c r="D345" s="59" t="s">
        <v>74</v>
      </c>
      <c r="E345" s="57">
        <v>55.47</v>
      </c>
      <c r="F345" s="57">
        <v>36</v>
      </c>
    </row>
    <row r="346" spans="3:6">
      <c r="C346" s="171"/>
      <c r="D346" s="59" t="s">
        <v>77</v>
      </c>
      <c r="E346" s="57">
        <v>33.64</v>
      </c>
      <c r="F346" s="57">
        <v>61</v>
      </c>
    </row>
    <row r="347" spans="3:6">
      <c r="C347" s="171"/>
      <c r="D347" s="60" t="s">
        <v>79</v>
      </c>
      <c r="E347" s="57">
        <v>11.76</v>
      </c>
      <c r="F347" s="57">
        <v>23</v>
      </c>
    </row>
    <row r="348" spans="3:6">
      <c r="C348" s="171"/>
      <c r="D348" s="61" t="s">
        <v>81</v>
      </c>
      <c r="E348" s="57">
        <v>37.28</v>
      </c>
      <c r="F348" s="57">
        <v>59.19</v>
      </c>
    </row>
    <row r="349" spans="3:6">
      <c r="C349" s="171"/>
      <c r="D349" s="62" t="s">
        <v>83</v>
      </c>
      <c r="E349" s="57">
        <v>1.92</v>
      </c>
      <c r="F349" s="57">
        <v>61.27</v>
      </c>
    </row>
    <row r="350" spans="3:6">
      <c r="C350" s="171"/>
      <c r="D350" s="61" t="s">
        <v>86</v>
      </c>
      <c r="E350" s="57">
        <v>38.93</v>
      </c>
      <c r="F350" s="57">
        <v>45.19</v>
      </c>
    </row>
    <row r="351" spans="3:6">
      <c r="C351" s="171"/>
      <c r="D351" s="61" t="s">
        <v>88</v>
      </c>
      <c r="E351" s="57">
        <v>2.31</v>
      </c>
      <c r="F351" s="57">
        <v>61.82</v>
      </c>
    </row>
    <row r="352" spans="3:6">
      <c r="C352" s="171"/>
      <c r="D352" s="63" t="s">
        <v>90</v>
      </c>
      <c r="E352" s="57">
        <v>6.82</v>
      </c>
      <c r="F352" s="57">
        <v>64.510000000000005</v>
      </c>
    </row>
    <row r="353" spans="3:6">
      <c r="C353" s="171"/>
      <c r="D353" s="61" t="s">
        <v>93</v>
      </c>
      <c r="E353" s="57">
        <v>59.04</v>
      </c>
      <c r="F353" s="57">
        <v>98.74</v>
      </c>
    </row>
    <row r="354" spans="3:6">
      <c r="C354" s="171"/>
      <c r="D354" s="63" t="s">
        <v>96</v>
      </c>
      <c r="E354" s="57">
        <v>24.06</v>
      </c>
      <c r="F354" s="57">
        <v>70.64</v>
      </c>
    </row>
    <row r="355" spans="3:6">
      <c r="C355" s="171"/>
      <c r="D355" s="63" t="s">
        <v>98</v>
      </c>
      <c r="E355" s="57">
        <v>9.3699999999999992</v>
      </c>
      <c r="F355" s="57">
        <v>21.07</v>
      </c>
    </row>
    <row r="356" spans="3:6">
      <c r="C356" s="171"/>
      <c r="D356" s="61" t="s">
        <v>99</v>
      </c>
      <c r="E356" s="57">
        <v>32.1</v>
      </c>
      <c r="F356" s="57">
        <v>60.62</v>
      </c>
    </row>
    <row r="357" spans="3:6">
      <c r="C357" s="171"/>
      <c r="D357" s="61" t="s">
        <v>100</v>
      </c>
      <c r="E357" s="57">
        <v>1.59</v>
      </c>
      <c r="F357" s="57">
        <v>62.63</v>
      </c>
    </row>
    <row r="358" spans="3:6">
      <c r="C358" s="171"/>
      <c r="D358" s="61" t="s">
        <v>101</v>
      </c>
      <c r="E358" s="57">
        <v>36.4</v>
      </c>
      <c r="F358" s="57">
        <v>38.4</v>
      </c>
    </row>
    <row r="359" spans="3:6">
      <c r="C359" s="171"/>
      <c r="D359" s="61" t="s">
        <v>102</v>
      </c>
      <c r="E359" s="57">
        <v>0.99</v>
      </c>
      <c r="F359" s="57">
        <v>53.01</v>
      </c>
    </row>
    <row r="360" spans="3:6">
      <c r="C360" s="171"/>
      <c r="D360" s="58" t="s">
        <v>103</v>
      </c>
      <c r="E360" s="57">
        <v>1.04</v>
      </c>
      <c r="F360" s="57">
        <v>69.66</v>
      </c>
    </row>
    <row r="361" spans="3:6">
      <c r="C361" s="171"/>
      <c r="D361" s="58" t="s">
        <v>104</v>
      </c>
      <c r="E361" s="57">
        <v>4.05</v>
      </c>
      <c r="F361" s="57">
        <v>26.43</v>
      </c>
    </row>
    <row r="362" spans="3:6">
      <c r="C362" s="64"/>
      <c r="D362" s="64"/>
      <c r="E362" s="64"/>
      <c r="F362" s="64"/>
    </row>
    <row r="363" spans="3:6">
      <c r="C363" s="171">
        <v>1600</v>
      </c>
      <c r="D363" s="56" t="s">
        <v>59</v>
      </c>
      <c r="E363" s="57">
        <v>40.74</v>
      </c>
      <c r="F363" s="57">
        <v>70</v>
      </c>
    </row>
    <row r="364" spans="3:6">
      <c r="C364" s="171"/>
      <c r="D364" s="58" t="s">
        <v>61</v>
      </c>
      <c r="E364" s="57">
        <v>52.15</v>
      </c>
      <c r="F364" s="57">
        <v>51</v>
      </c>
    </row>
    <row r="365" spans="3:6">
      <c r="C365" s="171"/>
      <c r="D365" s="58" t="s">
        <v>63</v>
      </c>
      <c r="E365" s="57">
        <v>38.33</v>
      </c>
      <c r="F365" s="57">
        <v>76</v>
      </c>
    </row>
    <row r="366" spans="3:6">
      <c r="C366" s="171"/>
      <c r="D366" s="58" t="s">
        <v>65</v>
      </c>
      <c r="E366" s="57">
        <v>46.58</v>
      </c>
      <c r="F366" s="57">
        <v>77</v>
      </c>
    </row>
    <row r="367" spans="3:6">
      <c r="C367" s="171"/>
      <c r="D367" s="58" t="s">
        <v>68</v>
      </c>
      <c r="E367" s="57">
        <v>32.53</v>
      </c>
      <c r="F367" s="57">
        <v>29</v>
      </c>
    </row>
    <row r="368" spans="3:6">
      <c r="C368" s="171"/>
      <c r="D368" s="58" t="s">
        <v>71</v>
      </c>
      <c r="E368" s="57">
        <v>31.1</v>
      </c>
      <c r="F368" s="57">
        <v>54</v>
      </c>
    </row>
    <row r="369" spans="3:6">
      <c r="C369" s="171"/>
      <c r="D369" s="59" t="s">
        <v>74</v>
      </c>
      <c r="E369" s="57">
        <v>57.3</v>
      </c>
      <c r="F369" s="57">
        <v>36</v>
      </c>
    </row>
    <row r="370" spans="3:6">
      <c r="C370" s="171"/>
      <c r="D370" s="59" t="s">
        <v>77</v>
      </c>
      <c r="E370" s="57">
        <v>33.43</v>
      </c>
      <c r="F370" s="57">
        <v>61</v>
      </c>
    </row>
    <row r="371" spans="3:6">
      <c r="C371" s="171"/>
      <c r="D371" s="60" t="s">
        <v>79</v>
      </c>
      <c r="E371" s="57">
        <v>10.17</v>
      </c>
      <c r="F371" s="57">
        <v>23</v>
      </c>
    </row>
    <row r="372" spans="3:6">
      <c r="C372" s="171"/>
      <c r="D372" s="61" t="s">
        <v>81</v>
      </c>
      <c r="E372" s="57">
        <v>37.6</v>
      </c>
      <c r="F372" s="57">
        <v>59.19</v>
      </c>
    </row>
    <row r="373" spans="3:6">
      <c r="C373" s="171"/>
      <c r="D373" s="62" t="s">
        <v>83</v>
      </c>
      <c r="E373" s="57">
        <v>1.38</v>
      </c>
      <c r="F373" s="57">
        <v>61.16</v>
      </c>
    </row>
    <row r="374" spans="3:6">
      <c r="C374" s="171"/>
      <c r="D374" s="61" t="s">
        <v>86</v>
      </c>
      <c r="E374" s="57">
        <v>40.53</v>
      </c>
      <c r="F374" s="57">
        <v>45.24</v>
      </c>
    </row>
    <row r="375" spans="3:6">
      <c r="C375" s="171"/>
      <c r="D375" s="61" t="s">
        <v>88</v>
      </c>
      <c r="E375" s="57">
        <v>1.62</v>
      </c>
      <c r="F375" s="57">
        <v>61.92</v>
      </c>
    </row>
    <row r="376" spans="3:6">
      <c r="C376" s="171"/>
      <c r="D376" s="63" t="s">
        <v>90</v>
      </c>
      <c r="E376" s="57">
        <v>7.38</v>
      </c>
      <c r="F376" s="57">
        <v>64.510000000000005</v>
      </c>
    </row>
    <row r="377" spans="3:6">
      <c r="C377" s="171"/>
      <c r="D377" s="61" t="s">
        <v>93</v>
      </c>
      <c r="E377" s="57">
        <v>62.06</v>
      </c>
      <c r="F377" s="57">
        <v>98.47</v>
      </c>
    </row>
    <row r="378" spans="3:6">
      <c r="C378" s="171"/>
      <c r="D378" s="63" t="s">
        <v>96</v>
      </c>
      <c r="E378" s="57">
        <v>21.82</v>
      </c>
      <c r="F378" s="57">
        <v>70.64</v>
      </c>
    </row>
    <row r="379" spans="3:6">
      <c r="C379" s="171"/>
      <c r="D379" s="63" t="s">
        <v>98</v>
      </c>
      <c r="E379" s="57">
        <v>9.74</v>
      </c>
      <c r="F379" s="57">
        <v>21.07</v>
      </c>
    </row>
    <row r="380" spans="3:6">
      <c r="C380" s="171"/>
      <c r="D380" s="61" t="s">
        <v>99</v>
      </c>
      <c r="E380" s="57">
        <v>32.08</v>
      </c>
      <c r="F380" s="57">
        <v>60.62</v>
      </c>
    </row>
    <row r="381" spans="3:6">
      <c r="C381" s="171"/>
      <c r="D381" s="61" t="s">
        <v>100</v>
      </c>
      <c r="E381" s="57">
        <v>1.5</v>
      </c>
      <c r="F381" s="57">
        <v>62.7</v>
      </c>
    </row>
    <row r="382" spans="3:6">
      <c r="C382" s="171"/>
      <c r="D382" s="61" t="s">
        <v>101</v>
      </c>
      <c r="E382" s="57">
        <v>38.1</v>
      </c>
      <c r="F382" s="57">
        <v>38.380000000000003</v>
      </c>
    </row>
    <row r="383" spans="3:6">
      <c r="C383" s="171"/>
      <c r="D383" s="61" t="s">
        <v>102</v>
      </c>
      <c r="E383" s="57">
        <v>0.98</v>
      </c>
      <c r="F383" s="57">
        <v>53</v>
      </c>
    </row>
    <row r="384" spans="3:6">
      <c r="C384" s="171"/>
      <c r="D384" s="58" t="s">
        <v>103</v>
      </c>
      <c r="E384" s="57">
        <v>1.08</v>
      </c>
      <c r="F384" s="57">
        <v>69.66</v>
      </c>
    </row>
    <row r="385" spans="3:6">
      <c r="C385" s="171"/>
      <c r="D385" s="58" t="s">
        <v>104</v>
      </c>
      <c r="E385" s="57">
        <v>4.91</v>
      </c>
      <c r="F385" s="57">
        <v>26.43</v>
      </c>
    </row>
    <row r="386" spans="3:6">
      <c r="C386" s="64"/>
      <c r="D386" s="64"/>
      <c r="E386" s="64"/>
      <c r="F386" s="64"/>
    </row>
    <row r="387" spans="3:6">
      <c r="C387" s="171">
        <v>1700</v>
      </c>
      <c r="D387" s="56" t="s">
        <v>59</v>
      </c>
      <c r="E387" s="57">
        <v>33.25</v>
      </c>
      <c r="F387" s="57">
        <v>70</v>
      </c>
    </row>
    <row r="388" spans="3:6">
      <c r="C388" s="171"/>
      <c r="D388" s="58" t="s">
        <v>61</v>
      </c>
      <c r="E388" s="57">
        <v>52.54</v>
      </c>
      <c r="F388" s="57">
        <v>51</v>
      </c>
    </row>
    <row r="389" spans="3:6">
      <c r="C389" s="171"/>
      <c r="D389" s="58" t="s">
        <v>63</v>
      </c>
      <c r="E389" s="57">
        <v>37.159999999999997</v>
      </c>
      <c r="F389" s="57">
        <v>76</v>
      </c>
    </row>
    <row r="390" spans="3:6">
      <c r="C390" s="171"/>
      <c r="D390" s="58" t="s">
        <v>65</v>
      </c>
      <c r="E390" s="57">
        <v>47.69</v>
      </c>
      <c r="F390" s="57">
        <v>77</v>
      </c>
    </row>
    <row r="391" spans="3:6">
      <c r="C391" s="171"/>
      <c r="D391" s="58" t="s">
        <v>68</v>
      </c>
      <c r="E391" s="57">
        <v>28.48</v>
      </c>
      <c r="F391" s="57">
        <v>29</v>
      </c>
    </row>
    <row r="392" spans="3:6">
      <c r="C392" s="171"/>
      <c r="D392" s="58" t="s">
        <v>71</v>
      </c>
      <c r="E392" s="57">
        <v>29.27</v>
      </c>
      <c r="F392" s="57">
        <v>54</v>
      </c>
    </row>
    <row r="393" spans="3:6">
      <c r="C393" s="171"/>
      <c r="D393" s="59" t="s">
        <v>74</v>
      </c>
      <c r="E393" s="57">
        <v>54.36</v>
      </c>
      <c r="F393" s="57">
        <v>36</v>
      </c>
    </row>
    <row r="394" spans="3:6">
      <c r="C394" s="171"/>
      <c r="D394" s="59" t="s">
        <v>77</v>
      </c>
      <c r="E394" s="57">
        <v>33.880000000000003</v>
      </c>
      <c r="F394" s="57">
        <v>61</v>
      </c>
    </row>
    <row r="395" spans="3:6">
      <c r="C395" s="171"/>
      <c r="D395" s="60" t="s">
        <v>79</v>
      </c>
      <c r="E395" s="57">
        <v>11.39</v>
      </c>
      <c r="F395" s="57">
        <v>23</v>
      </c>
    </row>
    <row r="396" spans="3:6">
      <c r="C396" s="171"/>
      <c r="D396" s="61" t="s">
        <v>81</v>
      </c>
      <c r="E396" s="57">
        <v>38.22</v>
      </c>
      <c r="F396" s="57">
        <v>59.18</v>
      </c>
    </row>
    <row r="397" spans="3:6">
      <c r="C397" s="171"/>
      <c r="D397" s="62" t="s">
        <v>83</v>
      </c>
      <c r="E397" s="57">
        <v>1.35</v>
      </c>
      <c r="F397" s="57">
        <v>61.12</v>
      </c>
    </row>
    <row r="398" spans="3:6">
      <c r="C398" s="171"/>
      <c r="D398" s="61" t="s">
        <v>86</v>
      </c>
      <c r="E398" s="57">
        <v>37.49</v>
      </c>
      <c r="F398" s="57">
        <v>45.28</v>
      </c>
    </row>
    <row r="399" spans="3:6">
      <c r="C399" s="171"/>
      <c r="D399" s="61" t="s">
        <v>88</v>
      </c>
      <c r="E399" s="57">
        <v>1.6</v>
      </c>
      <c r="F399" s="57">
        <v>61.96</v>
      </c>
    </row>
    <row r="400" spans="3:6">
      <c r="C400" s="171"/>
      <c r="D400" s="63" t="s">
        <v>90</v>
      </c>
      <c r="E400" s="57">
        <v>7.23</v>
      </c>
      <c r="F400" s="57">
        <v>64.52</v>
      </c>
    </row>
    <row r="401" spans="3:6">
      <c r="C401" s="171"/>
      <c r="D401" s="61" t="s">
        <v>93</v>
      </c>
      <c r="E401" s="57">
        <v>58.81</v>
      </c>
      <c r="F401" s="57">
        <v>98.64</v>
      </c>
    </row>
    <row r="402" spans="3:6">
      <c r="C402" s="171"/>
      <c r="D402" s="63" t="s">
        <v>96</v>
      </c>
      <c r="E402" s="57">
        <v>16.98</v>
      </c>
      <c r="F402" s="57">
        <v>70.650000000000006</v>
      </c>
    </row>
    <row r="403" spans="3:6">
      <c r="C403" s="171"/>
      <c r="D403" s="63" t="s">
        <v>98</v>
      </c>
      <c r="E403" s="57">
        <v>8.6300000000000008</v>
      </c>
      <c r="F403" s="57">
        <v>21.08</v>
      </c>
    </row>
    <row r="404" spans="3:6">
      <c r="C404" s="171"/>
      <c r="D404" s="61" t="s">
        <v>99</v>
      </c>
      <c r="E404" s="57">
        <v>32.770000000000003</v>
      </c>
      <c r="F404" s="57">
        <v>60.62</v>
      </c>
    </row>
    <row r="405" spans="3:6">
      <c r="C405" s="171"/>
      <c r="D405" s="61" t="s">
        <v>100</v>
      </c>
      <c r="E405" s="57">
        <v>1.22</v>
      </c>
      <c r="F405" s="57">
        <v>62.67</v>
      </c>
    </row>
    <row r="406" spans="3:6">
      <c r="C406" s="171"/>
      <c r="D406" s="61" t="s">
        <v>101</v>
      </c>
      <c r="E406" s="57">
        <v>35.450000000000003</v>
      </c>
      <c r="F406" s="57">
        <v>38.380000000000003</v>
      </c>
    </row>
    <row r="407" spans="3:6">
      <c r="C407" s="171"/>
      <c r="D407" s="61" t="s">
        <v>102</v>
      </c>
      <c r="E407" s="57">
        <v>1.02</v>
      </c>
      <c r="F407" s="57">
        <v>52.96</v>
      </c>
    </row>
    <row r="408" spans="3:6">
      <c r="C408" s="171"/>
      <c r="D408" s="58" t="s">
        <v>103</v>
      </c>
      <c r="E408" s="57">
        <v>1.1200000000000001</v>
      </c>
      <c r="F408" s="57">
        <v>69.66</v>
      </c>
    </row>
    <row r="409" spans="3:6">
      <c r="C409" s="171"/>
      <c r="D409" s="58" t="s">
        <v>104</v>
      </c>
      <c r="E409" s="57">
        <v>4.5</v>
      </c>
      <c r="F409" s="57">
        <v>26.43</v>
      </c>
    </row>
    <row r="410" spans="3:6">
      <c r="C410" s="64"/>
      <c r="D410" s="64"/>
      <c r="E410" s="64"/>
      <c r="F410" s="64"/>
    </row>
    <row r="411" spans="3:6">
      <c r="C411" s="171">
        <v>1800</v>
      </c>
      <c r="D411" s="56" t="s">
        <v>59</v>
      </c>
      <c r="E411" s="57">
        <v>29.05</v>
      </c>
      <c r="F411" s="57">
        <v>70</v>
      </c>
    </row>
    <row r="412" spans="3:6">
      <c r="C412" s="171"/>
      <c r="D412" s="58" t="s">
        <v>61</v>
      </c>
      <c r="E412" s="57">
        <v>52.66</v>
      </c>
      <c r="F412" s="57">
        <v>51</v>
      </c>
    </row>
    <row r="413" spans="3:6">
      <c r="C413" s="171"/>
      <c r="D413" s="58" t="s">
        <v>63</v>
      </c>
      <c r="E413" s="57">
        <v>37.67</v>
      </c>
      <c r="F413" s="57">
        <v>76</v>
      </c>
    </row>
    <row r="414" spans="3:6">
      <c r="C414" s="171"/>
      <c r="D414" s="58" t="s">
        <v>65</v>
      </c>
      <c r="E414" s="57">
        <v>49.05</v>
      </c>
      <c r="F414" s="57">
        <v>77</v>
      </c>
    </row>
    <row r="415" spans="3:6">
      <c r="C415" s="171"/>
      <c r="D415" s="58" t="s">
        <v>68</v>
      </c>
      <c r="E415" s="57">
        <v>27.6</v>
      </c>
      <c r="F415" s="57">
        <v>29</v>
      </c>
    </row>
    <row r="416" spans="3:6">
      <c r="C416" s="171"/>
      <c r="D416" s="58" t="s">
        <v>71</v>
      </c>
      <c r="E416" s="57">
        <v>29.21</v>
      </c>
      <c r="F416" s="57">
        <v>54</v>
      </c>
    </row>
    <row r="417" spans="3:6">
      <c r="C417" s="171"/>
      <c r="D417" s="59" t="s">
        <v>74</v>
      </c>
      <c r="E417" s="57">
        <v>55.7</v>
      </c>
      <c r="F417" s="57">
        <v>36</v>
      </c>
    </row>
    <row r="418" spans="3:6">
      <c r="C418" s="171"/>
      <c r="D418" s="59" t="s">
        <v>77</v>
      </c>
      <c r="E418" s="57">
        <v>33.08</v>
      </c>
      <c r="F418" s="57">
        <v>61</v>
      </c>
    </row>
    <row r="419" spans="3:6">
      <c r="C419" s="171"/>
      <c r="D419" s="60" t="s">
        <v>79</v>
      </c>
      <c r="E419" s="57">
        <v>10.96</v>
      </c>
      <c r="F419" s="57">
        <v>23</v>
      </c>
    </row>
    <row r="420" spans="3:6">
      <c r="C420" s="171"/>
      <c r="D420" s="61" t="s">
        <v>81</v>
      </c>
      <c r="E420" s="57">
        <v>39.159999999999997</v>
      </c>
      <c r="F420" s="57">
        <v>59.29</v>
      </c>
    </row>
    <row r="421" spans="3:6">
      <c r="C421" s="171"/>
      <c r="D421" s="62" t="s">
        <v>83</v>
      </c>
      <c r="E421" s="57">
        <v>1.42</v>
      </c>
      <c r="F421" s="57">
        <v>61.14</v>
      </c>
    </row>
    <row r="422" spans="3:6">
      <c r="C422" s="171"/>
      <c r="D422" s="61" t="s">
        <v>86</v>
      </c>
      <c r="E422" s="57">
        <v>35.770000000000003</v>
      </c>
      <c r="F422" s="57">
        <v>45.21</v>
      </c>
    </row>
    <row r="423" spans="3:6">
      <c r="C423" s="171"/>
      <c r="D423" s="61" t="s">
        <v>88</v>
      </c>
      <c r="E423" s="57">
        <v>1.61</v>
      </c>
      <c r="F423" s="57">
        <v>61.92</v>
      </c>
    </row>
    <row r="424" spans="3:6">
      <c r="C424" s="171"/>
      <c r="D424" s="63" t="s">
        <v>90</v>
      </c>
      <c r="E424" s="57">
        <v>7.87</v>
      </c>
      <c r="F424" s="57">
        <v>64.52</v>
      </c>
    </row>
    <row r="425" spans="3:6">
      <c r="C425" s="171"/>
      <c r="D425" s="61" t="s">
        <v>93</v>
      </c>
      <c r="E425" s="57">
        <v>62.14</v>
      </c>
      <c r="F425" s="57">
        <v>98.77</v>
      </c>
    </row>
    <row r="426" spans="3:6">
      <c r="C426" s="171"/>
      <c r="D426" s="63" t="s">
        <v>96</v>
      </c>
      <c r="E426" s="57">
        <v>14.86</v>
      </c>
      <c r="F426" s="57">
        <v>70.64</v>
      </c>
    </row>
    <row r="427" spans="3:6">
      <c r="C427" s="171"/>
      <c r="D427" s="63" t="s">
        <v>98</v>
      </c>
      <c r="E427" s="57">
        <v>8.31</v>
      </c>
      <c r="F427" s="57">
        <v>21.08</v>
      </c>
    </row>
    <row r="428" spans="3:6">
      <c r="C428" s="171"/>
      <c r="D428" s="61" t="s">
        <v>99</v>
      </c>
      <c r="E428" s="57">
        <v>33.520000000000003</v>
      </c>
      <c r="F428" s="57">
        <v>60.62</v>
      </c>
    </row>
    <row r="429" spans="3:6">
      <c r="C429" s="171"/>
      <c r="D429" s="61" t="s">
        <v>100</v>
      </c>
      <c r="E429" s="57">
        <v>1.24</v>
      </c>
      <c r="F429" s="57">
        <v>62.61</v>
      </c>
    </row>
    <row r="430" spans="3:6">
      <c r="C430" s="171"/>
      <c r="D430" s="61" t="s">
        <v>101</v>
      </c>
      <c r="E430" s="57">
        <v>33.42</v>
      </c>
      <c r="F430" s="57">
        <v>38.4</v>
      </c>
    </row>
    <row r="431" spans="3:6">
      <c r="C431" s="171"/>
      <c r="D431" s="61" t="s">
        <v>102</v>
      </c>
      <c r="E431" s="57">
        <v>1</v>
      </c>
      <c r="F431" s="57">
        <v>53</v>
      </c>
    </row>
    <row r="432" spans="3:6">
      <c r="C432" s="171"/>
      <c r="D432" s="58" t="s">
        <v>103</v>
      </c>
      <c r="E432" s="57">
        <v>1.08</v>
      </c>
      <c r="F432" s="57">
        <v>69.64</v>
      </c>
    </row>
    <row r="433" spans="3:6">
      <c r="C433" s="171"/>
      <c r="D433" s="58" t="s">
        <v>104</v>
      </c>
      <c r="E433" s="57">
        <v>4.16</v>
      </c>
      <c r="F433" s="57">
        <v>26.43</v>
      </c>
    </row>
    <row r="434" spans="3:6">
      <c r="C434" s="64"/>
      <c r="D434" s="64"/>
      <c r="E434" s="64"/>
      <c r="F434" s="64"/>
    </row>
    <row r="435" spans="3:6">
      <c r="C435" s="171">
        <v>1900</v>
      </c>
      <c r="D435" s="56" t="s">
        <v>59</v>
      </c>
      <c r="E435" s="57">
        <v>28.67</v>
      </c>
      <c r="F435" s="57">
        <v>70</v>
      </c>
    </row>
    <row r="436" spans="3:6">
      <c r="C436" s="171"/>
      <c r="D436" s="58" t="s">
        <v>61</v>
      </c>
      <c r="E436" s="57">
        <v>52.7</v>
      </c>
      <c r="F436" s="57">
        <v>51</v>
      </c>
    </row>
    <row r="437" spans="3:6">
      <c r="C437" s="171"/>
      <c r="D437" s="58" t="s">
        <v>63</v>
      </c>
      <c r="E437" s="57">
        <v>37.03</v>
      </c>
      <c r="F437" s="57">
        <v>76</v>
      </c>
    </row>
    <row r="438" spans="3:6">
      <c r="C438" s="171"/>
      <c r="D438" s="58" t="s">
        <v>65</v>
      </c>
      <c r="E438" s="57">
        <v>46.88</v>
      </c>
      <c r="F438" s="57">
        <v>77</v>
      </c>
    </row>
    <row r="439" spans="3:6">
      <c r="C439" s="171"/>
      <c r="D439" s="58" t="s">
        <v>68</v>
      </c>
      <c r="E439" s="57">
        <v>29.28</v>
      </c>
      <c r="F439" s="57">
        <v>29</v>
      </c>
    </row>
    <row r="440" spans="3:6">
      <c r="C440" s="171"/>
      <c r="D440" s="58" t="s">
        <v>71</v>
      </c>
      <c r="E440" s="57">
        <v>30.79</v>
      </c>
      <c r="F440" s="57">
        <v>54</v>
      </c>
    </row>
    <row r="441" spans="3:6">
      <c r="C441" s="171"/>
      <c r="D441" s="59" t="s">
        <v>74</v>
      </c>
      <c r="E441" s="57">
        <v>60.12</v>
      </c>
      <c r="F441" s="57">
        <v>36</v>
      </c>
    </row>
    <row r="442" spans="3:6">
      <c r="C442" s="171"/>
      <c r="D442" s="59" t="s">
        <v>77</v>
      </c>
      <c r="E442" s="57">
        <v>34.020000000000003</v>
      </c>
      <c r="F442" s="57">
        <v>61</v>
      </c>
    </row>
    <row r="443" spans="3:6">
      <c r="C443" s="171"/>
      <c r="D443" s="60" t="s">
        <v>79</v>
      </c>
      <c r="E443" s="57">
        <v>10.4</v>
      </c>
      <c r="F443" s="57">
        <v>23</v>
      </c>
    </row>
    <row r="444" spans="3:6">
      <c r="C444" s="171"/>
      <c r="D444" s="61" t="s">
        <v>81</v>
      </c>
      <c r="E444" s="57">
        <v>39.69</v>
      </c>
      <c r="F444" s="57">
        <v>59.18</v>
      </c>
    </row>
    <row r="445" spans="3:6">
      <c r="C445" s="171"/>
      <c r="D445" s="62" t="s">
        <v>83</v>
      </c>
      <c r="E445" s="57">
        <v>1.37</v>
      </c>
      <c r="F445" s="57">
        <v>61.2</v>
      </c>
    </row>
    <row r="446" spans="3:6">
      <c r="C446" s="171"/>
      <c r="D446" s="61" t="s">
        <v>86</v>
      </c>
      <c r="E446" s="57">
        <v>34.479999999999997</v>
      </c>
      <c r="F446" s="57">
        <v>45.21</v>
      </c>
    </row>
    <row r="447" spans="3:6">
      <c r="C447" s="171"/>
      <c r="D447" s="61" t="s">
        <v>88</v>
      </c>
      <c r="E447" s="57">
        <v>2.38</v>
      </c>
      <c r="F447" s="57">
        <v>61.96</v>
      </c>
    </row>
    <row r="448" spans="3:6">
      <c r="C448" s="171"/>
      <c r="D448" s="63" t="s">
        <v>90</v>
      </c>
      <c r="E448" s="57">
        <v>8.0399999999999991</v>
      </c>
      <c r="F448" s="57">
        <v>64.510000000000005</v>
      </c>
    </row>
    <row r="449" spans="3:6">
      <c r="C449" s="171"/>
      <c r="D449" s="61" t="s">
        <v>93</v>
      </c>
      <c r="E449" s="57">
        <v>57.84</v>
      </c>
      <c r="F449" s="57">
        <v>98.72</v>
      </c>
    </row>
    <row r="450" spans="3:6">
      <c r="C450" s="171"/>
      <c r="D450" s="63" t="s">
        <v>96</v>
      </c>
      <c r="E450" s="57">
        <v>19.39</v>
      </c>
      <c r="F450" s="57">
        <v>70.66</v>
      </c>
    </row>
    <row r="451" spans="3:6">
      <c r="C451" s="171"/>
      <c r="D451" s="63" t="s">
        <v>98</v>
      </c>
      <c r="E451" s="57">
        <v>8.44</v>
      </c>
      <c r="F451" s="57">
        <v>21.08</v>
      </c>
    </row>
    <row r="452" spans="3:6">
      <c r="C452" s="171"/>
      <c r="D452" s="61" t="s">
        <v>99</v>
      </c>
      <c r="E452" s="57">
        <v>34.01</v>
      </c>
      <c r="F452" s="57">
        <v>60.62</v>
      </c>
    </row>
    <row r="453" spans="3:6">
      <c r="C453" s="171"/>
      <c r="D453" s="61" t="s">
        <v>100</v>
      </c>
      <c r="E453" s="57">
        <v>1.27</v>
      </c>
      <c r="F453" s="57">
        <v>62.66</v>
      </c>
    </row>
    <row r="454" spans="3:6">
      <c r="C454" s="171"/>
      <c r="D454" s="61" t="s">
        <v>101</v>
      </c>
      <c r="E454" s="57">
        <v>32.94</v>
      </c>
      <c r="F454" s="57">
        <v>38.380000000000003</v>
      </c>
    </row>
    <row r="455" spans="3:6">
      <c r="C455" s="171"/>
      <c r="D455" s="61" t="s">
        <v>102</v>
      </c>
      <c r="E455" s="57">
        <v>0.98</v>
      </c>
      <c r="F455" s="57">
        <v>52.88</v>
      </c>
    </row>
    <row r="456" spans="3:6">
      <c r="C456" s="171"/>
      <c r="D456" s="58" t="s">
        <v>103</v>
      </c>
      <c r="E456" s="57">
        <v>1.02</v>
      </c>
      <c r="F456" s="57">
        <v>69.650000000000006</v>
      </c>
    </row>
    <row r="457" spans="3:6">
      <c r="C457" s="171"/>
      <c r="D457" s="58" t="s">
        <v>104</v>
      </c>
      <c r="E457" s="57">
        <v>3.86</v>
      </c>
      <c r="F457" s="57">
        <v>26.43</v>
      </c>
    </row>
    <row r="458" spans="3:6">
      <c r="C458" s="64"/>
      <c r="D458" s="64"/>
      <c r="E458" s="64"/>
      <c r="F458" s="64"/>
    </row>
    <row r="459" spans="3:6">
      <c r="C459" s="171">
        <v>2000</v>
      </c>
      <c r="D459" s="56" t="s">
        <v>59</v>
      </c>
      <c r="E459" s="57">
        <v>33.520000000000003</v>
      </c>
      <c r="F459" s="57">
        <v>70</v>
      </c>
    </row>
    <row r="460" spans="3:6">
      <c r="C460" s="171"/>
      <c r="D460" s="58" t="s">
        <v>61</v>
      </c>
      <c r="E460" s="57">
        <v>53.23</v>
      </c>
      <c r="F460" s="57">
        <v>51</v>
      </c>
    </row>
    <row r="461" spans="3:6">
      <c r="C461" s="171"/>
      <c r="D461" s="58" t="s">
        <v>63</v>
      </c>
      <c r="E461" s="57">
        <v>37.83</v>
      </c>
      <c r="F461" s="57">
        <v>76</v>
      </c>
    </row>
    <row r="462" spans="3:6">
      <c r="C462" s="171"/>
      <c r="D462" s="58" t="s">
        <v>65</v>
      </c>
      <c r="E462" s="57">
        <v>48.08</v>
      </c>
      <c r="F462" s="57">
        <v>77</v>
      </c>
    </row>
    <row r="463" spans="3:6">
      <c r="C463" s="171"/>
      <c r="D463" s="58" t="s">
        <v>68</v>
      </c>
      <c r="E463" s="57">
        <v>28.85</v>
      </c>
      <c r="F463" s="57">
        <v>29</v>
      </c>
    </row>
    <row r="464" spans="3:6">
      <c r="C464" s="171"/>
      <c r="D464" s="58" t="s">
        <v>71</v>
      </c>
      <c r="E464" s="57">
        <v>28.93</v>
      </c>
      <c r="F464" s="57">
        <v>54</v>
      </c>
    </row>
    <row r="465" spans="3:6">
      <c r="C465" s="171"/>
      <c r="D465" s="59" t="s">
        <v>74</v>
      </c>
      <c r="E465" s="57">
        <v>63.8</v>
      </c>
      <c r="F465" s="57">
        <v>36</v>
      </c>
    </row>
    <row r="466" spans="3:6">
      <c r="C466" s="171"/>
      <c r="D466" s="59" t="s">
        <v>77</v>
      </c>
      <c r="E466" s="57">
        <v>33.47</v>
      </c>
      <c r="F466" s="57">
        <v>61</v>
      </c>
    </row>
    <row r="467" spans="3:6">
      <c r="C467" s="171"/>
      <c r="D467" s="60" t="s">
        <v>79</v>
      </c>
      <c r="E467" s="57">
        <v>10.77</v>
      </c>
      <c r="F467" s="57">
        <v>23</v>
      </c>
    </row>
    <row r="468" spans="3:6">
      <c r="C468" s="171"/>
      <c r="D468" s="61" t="s">
        <v>81</v>
      </c>
      <c r="E468" s="57">
        <v>40.04</v>
      </c>
      <c r="F468" s="57">
        <v>59.17</v>
      </c>
    </row>
    <row r="469" spans="3:6">
      <c r="C469" s="171"/>
      <c r="D469" s="62" t="s">
        <v>83</v>
      </c>
      <c r="E469" s="57">
        <v>1.36</v>
      </c>
      <c r="F469" s="57">
        <v>61.25</v>
      </c>
    </row>
    <row r="470" spans="3:6">
      <c r="C470" s="171"/>
      <c r="D470" s="61" t="s">
        <v>86</v>
      </c>
      <c r="E470" s="57">
        <v>34.590000000000003</v>
      </c>
      <c r="F470" s="57">
        <v>45.23</v>
      </c>
    </row>
    <row r="471" spans="3:6">
      <c r="C471" s="171"/>
      <c r="D471" s="61" t="s">
        <v>88</v>
      </c>
      <c r="E471" s="57">
        <v>1.63</v>
      </c>
      <c r="F471" s="57">
        <v>61.92</v>
      </c>
    </row>
    <row r="472" spans="3:6">
      <c r="C472" s="171"/>
      <c r="D472" s="63" t="s">
        <v>90</v>
      </c>
      <c r="E472" s="57">
        <v>8.25</v>
      </c>
      <c r="F472" s="57">
        <v>64.5</v>
      </c>
    </row>
    <row r="473" spans="3:6">
      <c r="C473" s="171"/>
      <c r="D473" s="61" t="s">
        <v>93</v>
      </c>
      <c r="E473" s="57">
        <v>60.56</v>
      </c>
      <c r="F473" s="57">
        <v>98.54</v>
      </c>
    </row>
    <row r="474" spans="3:6">
      <c r="C474" s="171"/>
      <c r="D474" s="63" t="s">
        <v>96</v>
      </c>
      <c r="E474" s="57">
        <v>20.170000000000002</v>
      </c>
      <c r="F474" s="57">
        <v>70.650000000000006</v>
      </c>
    </row>
    <row r="475" spans="3:6">
      <c r="C475" s="171"/>
      <c r="D475" s="63" t="s">
        <v>98</v>
      </c>
      <c r="E475" s="57">
        <v>8.16</v>
      </c>
      <c r="F475" s="57">
        <v>21.08</v>
      </c>
    </row>
    <row r="476" spans="3:6">
      <c r="C476" s="171"/>
      <c r="D476" s="61" t="s">
        <v>99</v>
      </c>
      <c r="E476" s="57">
        <v>34.65</v>
      </c>
      <c r="F476" s="57">
        <v>60.62</v>
      </c>
    </row>
    <row r="477" spans="3:6">
      <c r="C477" s="171"/>
      <c r="D477" s="61" t="s">
        <v>100</v>
      </c>
      <c r="E477" s="57">
        <v>1.26</v>
      </c>
      <c r="F477" s="57">
        <v>62.7</v>
      </c>
    </row>
    <row r="478" spans="3:6">
      <c r="C478" s="171"/>
      <c r="D478" s="61" t="s">
        <v>101</v>
      </c>
      <c r="E478" s="57">
        <v>33.479999999999997</v>
      </c>
      <c r="F478" s="57">
        <v>38.35</v>
      </c>
    </row>
    <row r="479" spans="3:6">
      <c r="C479" s="171"/>
      <c r="D479" s="61" t="s">
        <v>102</v>
      </c>
      <c r="E479" s="57">
        <v>0.99</v>
      </c>
      <c r="F479" s="57">
        <v>52.88</v>
      </c>
    </row>
    <row r="480" spans="3:6">
      <c r="C480" s="171"/>
      <c r="D480" s="58" t="s">
        <v>103</v>
      </c>
      <c r="E480" s="57">
        <v>1.02</v>
      </c>
      <c r="F480" s="57">
        <v>69.64</v>
      </c>
    </row>
    <row r="481" spans="3:6">
      <c r="C481" s="171"/>
      <c r="D481" s="58" t="s">
        <v>104</v>
      </c>
      <c r="E481" s="57">
        <v>4.0999999999999996</v>
      </c>
      <c r="F481" s="57">
        <v>26.4</v>
      </c>
    </row>
    <row r="482" spans="3:6">
      <c r="C482" s="64"/>
      <c r="D482" s="64"/>
      <c r="E482" s="64"/>
      <c r="F482" s="64"/>
    </row>
  </sheetData>
  <mergeCells count="24">
    <mergeCell ref="C147:C169"/>
    <mergeCell ref="C171:C193"/>
    <mergeCell ref="C195:C217"/>
    <mergeCell ref="C1:C2"/>
    <mergeCell ref="C3:C25"/>
    <mergeCell ref="C27:C49"/>
    <mergeCell ref="C51:C73"/>
    <mergeCell ref="C75:C97"/>
    <mergeCell ref="C459:C481"/>
    <mergeCell ref="D1:D2"/>
    <mergeCell ref="E1:E2"/>
    <mergeCell ref="F1:F2"/>
    <mergeCell ref="C339:C361"/>
    <mergeCell ref="C363:C385"/>
    <mergeCell ref="C387:C409"/>
    <mergeCell ref="C411:C433"/>
    <mergeCell ref="C435:C457"/>
    <mergeCell ref="C219:C241"/>
    <mergeCell ref="C243:C265"/>
    <mergeCell ref="C267:C289"/>
    <mergeCell ref="C291:C313"/>
    <mergeCell ref="C315:C337"/>
    <mergeCell ref="C99:C121"/>
    <mergeCell ref="C123:C145"/>
  </mergeCells>
  <conditionalFormatting sqref="E219:E241">
    <cfRule type="cellIs" dxfId="176" priority="2" operator="greaterThan">
      <formula>80</formula>
    </cfRule>
  </conditionalFormatting>
  <conditionalFormatting sqref="F219:F241">
    <cfRule type="cellIs" dxfId="175" priority="1" operator="greaterThan">
      <formula>80</formula>
    </cfRule>
  </conditionalFormatting>
  <conditionalFormatting sqref="E3:F25">
    <cfRule type="cellIs" dxfId="174" priority="21" operator="greaterThan">
      <formula>80</formula>
    </cfRule>
  </conditionalFormatting>
  <conditionalFormatting sqref="E27:F49">
    <cfRule type="cellIs" dxfId="173" priority="20" operator="greaterThan">
      <formula>80</formula>
    </cfRule>
  </conditionalFormatting>
  <conditionalFormatting sqref="E51:F73">
    <cfRule type="cellIs" dxfId="172" priority="19" operator="greaterThan">
      <formula>80</formula>
    </cfRule>
  </conditionalFormatting>
  <conditionalFormatting sqref="E75:F97">
    <cfRule type="cellIs" dxfId="171" priority="18" operator="greaterThan">
      <formula>80</formula>
    </cfRule>
  </conditionalFormatting>
  <conditionalFormatting sqref="E99:F121">
    <cfRule type="cellIs" dxfId="170" priority="17" operator="greaterThan">
      <formula>80</formula>
    </cfRule>
  </conditionalFormatting>
  <conditionalFormatting sqref="E123:F145">
    <cfRule type="cellIs" dxfId="169" priority="16" operator="greaterThan">
      <formula>80</formula>
    </cfRule>
  </conditionalFormatting>
  <conditionalFormatting sqref="E147:F169">
    <cfRule type="cellIs" dxfId="168" priority="15" operator="greaterThan">
      <formula>80</formula>
    </cfRule>
  </conditionalFormatting>
  <conditionalFormatting sqref="E171:F193">
    <cfRule type="cellIs" dxfId="167" priority="14" operator="greaterThan">
      <formula>80</formula>
    </cfRule>
  </conditionalFormatting>
  <conditionalFormatting sqref="E195:F217">
    <cfRule type="cellIs" dxfId="166" priority="13" operator="greaterThan">
      <formula>80</formula>
    </cfRule>
  </conditionalFormatting>
  <conditionalFormatting sqref="E243:F265">
    <cfRule type="cellIs" dxfId="165" priority="12" operator="greaterThan">
      <formula>80</formula>
    </cfRule>
  </conditionalFormatting>
  <conditionalFormatting sqref="E267:F289">
    <cfRule type="cellIs" dxfId="164" priority="11" operator="greaterThan">
      <formula>80</formula>
    </cfRule>
  </conditionalFormatting>
  <conditionalFormatting sqref="E291:F313">
    <cfRule type="cellIs" dxfId="163" priority="10" operator="greaterThan">
      <formula>80</formula>
    </cfRule>
  </conditionalFormatting>
  <conditionalFormatting sqref="E315:F337">
    <cfRule type="cellIs" dxfId="162" priority="9" operator="greaterThan">
      <formula>80</formula>
    </cfRule>
  </conditionalFormatting>
  <conditionalFormatting sqref="E339:F361">
    <cfRule type="cellIs" dxfId="161" priority="8" operator="greaterThan">
      <formula>80</formula>
    </cfRule>
  </conditionalFormatting>
  <conditionalFormatting sqref="E363:F385">
    <cfRule type="cellIs" dxfId="160" priority="7" operator="greaterThan">
      <formula>80</formula>
    </cfRule>
  </conditionalFormatting>
  <conditionalFormatting sqref="E387:F409">
    <cfRule type="cellIs" dxfId="159" priority="6" operator="greaterThan">
      <formula>80</formula>
    </cfRule>
  </conditionalFormatting>
  <conditionalFormatting sqref="E411:F433">
    <cfRule type="cellIs" dxfId="158" priority="5" operator="greaterThan">
      <formula>80</formula>
    </cfRule>
  </conditionalFormatting>
  <conditionalFormatting sqref="E435:F457">
    <cfRule type="cellIs" dxfId="157" priority="4" operator="greaterThan">
      <formula>80</formula>
    </cfRule>
  </conditionalFormatting>
  <conditionalFormatting sqref="E459:F481">
    <cfRule type="cellIs" dxfId="156" priority="3" operator="greaterThan">
      <formula>80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1"/>
  <sheetViews>
    <sheetView topLeftCell="A49" workbookViewId="0">
      <selection activeCell="B197" sqref="B197:C251"/>
    </sheetView>
  </sheetViews>
  <sheetFormatPr defaultColWidth="9" defaultRowHeight="14.5"/>
  <sheetData>
    <row r="1" spans="1:24" s="36" customFormat="1" ht="13">
      <c r="A1" s="37"/>
      <c r="B1" s="179" t="s">
        <v>56</v>
      </c>
      <c r="C1" s="39" t="s">
        <v>170</v>
      </c>
      <c r="D1" s="40"/>
      <c r="E1" s="40"/>
      <c r="F1" s="40"/>
      <c r="G1" s="40"/>
      <c r="H1" s="41"/>
      <c r="I1" s="41"/>
      <c r="J1" s="41"/>
      <c r="K1" s="45">
        <f t="shared" ref="K1:K32" si="0">I1+J1</f>
        <v>0</v>
      </c>
      <c r="L1" s="46" t="e">
        <f t="shared" ref="L1:L12" si="1">J1/I1</f>
        <v>#DIV/0!</v>
      </c>
      <c r="M1" s="176"/>
      <c r="N1" s="174" t="s">
        <v>108</v>
      </c>
      <c r="O1" s="41"/>
      <c r="P1" s="47"/>
      <c r="Q1" s="47"/>
      <c r="R1" s="47"/>
      <c r="S1" s="47"/>
      <c r="T1" s="47"/>
      <c r="U1" s="47"/>
      <c r="V1" s="52"/>
      <c r="W1" s="52"/>
      <c r="X1" s="52"/>
    </row>
    <row r="2" spans="1:24" s="36" customFormat="1" ht="13">
      <c r="A2" s="37"/>
      <c r="B2" s="178"/>
      <c r="C2" s="39" t="s">
        <v>171</v>
      </c>
      <c r="D2" s="42"/>
      <c r="E2" s="42"/>
      <c r="F2" s="42"/>
      <c r="G2" s="42"/>
      <c r="H2" s="42"/>
      <c r="I2" s="42"/>
      <c r="J2" s="42"/>
      <c r="K2" s="45">
        <f t="shared" si="0"/>
        <v>0</v>
      </c>
      <c r="L2" s="46" t="e">
        <f t="shared" si="1"/>
        <v>#DIV/0!</v>
      </c>
      <c r="M2" s="176"/>
      <c r="N2" s="175"/>
      <c r="O2" s="41"/>
      <c r="P2" s="41"/>
      <c r="Q2" s="41"/>
      <c r="R2" s="41"/>
      <c r="S2" s="41"/>
      <c r="T2" s="41"/>
      <c r="U2" s="41"/>
      <c r="V2" s="52"/>
      <c r="W2" s="52"/>
      <c r="X2" s="52"/>
    </row>
    <row r="3" spans="1:24" s="36" customFormat="1" ht="13">
      <c r="A3" s="37"/>
      <c r="B3" s="178"/>
      <c r="C3" s="39" t="s">
        <v>172</v>
      </c>
      <c r="D3" s="42"/>
      <c r="E3" s="42"/>
      <c r="F3" s="42"/>
      <c r="G3" s="42"/>
      <c r="H3" s="42"/>
      <c r="I3" s="42"/>
      <c r="J3" s="42"/>
      <c r="K3" s="45">
        <f t="shared" si="0"/>
        <v>0</v>
      </c>
      <c r="L3" s="46" t="e">
        <f t="shared" si="1"/>
        <v>#DIV/0!</v>
      </c>
      <c r="M3" s="176"/>
      <c r="N3" s="175"/>
      <c r="O3" s="41"/>
      <c r="P3" s="41"/>
      <c r="Q3" s="41"/>
      <c r="R3" s="41"/>
      <c r="S3" s="41"/>
      <c r="T3" s="41"/>
      <c r="U3" s="41"/>
      <c r="V3" s="52"/>
      <c r="W3" s="52"/>
      <c r="X3" s="52"/>
    </row>
    <row r="4" spans="1:24" s="36" customFormat="1" ht="13">
      <c r="A4" s="37"/>
      <c r="B4" s="38" t="s">
        <v>66</v>
      </c>
      <c r="C4" s="39" t="s">
        <v>67</v>
      </c>
      <c r="D4" s="30"/>
      <c r="E4" s="30"/>
      <c r="F4" s="30"/>
      <c r="G4" s="30"/>
      <c r="H4" s="30"/>
      <c r="I4" s="48"/>
      <c r="J4" s="49"/>
      <c r="K4" s="45">
        <f t="shared" si="0"/>
        <v>0</v>
      </c>
      <c r="L4" s="46" t="e">
        <f t="shared" si="1"/>
        <v>#DIV/0!</v>
      </c>
      <c r="M4" s="176"/>
      <c r="N4" s="175"/>
      <c r="O4" s="41"/>
      <c r="P4" s="41"/>
      <c r="Q4" s="41"/>
      <c r="R4" s="41"/>
      <c r="S4" s="41"/>
      <c r="T4" s="41"/>
      <c r="U4" s="41"/>
      <c r="V4" s="52"/>
      <c r="W4" s="52"/>
      <c r="X4" s="52"/>
    </row>
    <row r="5" spans="1:24" s="36" customFormat="1" ht="13">
      <c r="A5" s="37"/>
      <c r="B5" s="38" t="s">
        <v>69</v>
      </c>
      <c r="C5" s="39" t="s">
        <v>173</v>
      </c>
      <c r="D5" s="30"/>
      <c r="E5" s="30"/>
      <c r="F5" s="30"/>
      <c r="G5" s="30"/>
      <c r="H5" s="30"/>
      <c r="I5" s="48"/>
      <c r="J5" s="50"/>
      <c r="K5" s="45">
        <f t="shared" si="0"/>
        <v>0</v>
      </c>
      <c r="L5" s="46" t="e">
        <f t="shared" si="1"/>
        <v>#DIV/0!</v>
      </c>
      <c r="M5" s="176"/>
      <c r="N5" s="175"/>
      <c r="O5" s="41"/>
      <c r="P5" s="41"/>
      <c r="Q5" s="41"/>
      <c r="R5" s="41"/>
      <c r="S5" s="41"/>
      <c r="T5" s="41"/>
      <c r="U5" s="41"/>
      <c r="V5" s="52"/>
      <c r="W5" s="52"/>
      <c r="X5" s="52"/>
    </row>
    <row r="6" spans="1:24" s="36" customFormat="1" ht="13">
      <c r="A6" s="37"/>
      <c r="B6" s="178" t="s">
        <v>72</v>
      </c>
      <c r="C6" s="39" t="s">
        <v>174</v>
      </c>
      <c r="D6" s="30"/>
      <c r="E6" s="30"/>
      <c r="F6" s="30"/>
      <c r="G6" s="30"/>
      <c r="H6" s="30"/>
      <c r="I6" s="49"/>
      <c r="J6" s="49"/>
      <c r="K6" s="45">
        <f t="shared" si="0"/>
        <v>0</v>
      </c>
      <c r="L6" s="46" t="e">
        <f t="shared" si="1"/>
        <v>#DIV/0!</v>
      </c>
      <c r="M6" s="176"/>
      <c r="N6" s="175"/>
      <c r="O6" s="41"/>
      <c r="P6" s="41"/>
      <c r="Q6" s="41"/>
      <c r="R6" s="41"/>
      <c r="S6" s="41"/>
      <c r="T6" s="41"/>
      <c r="U6" s="41"/>
      <c r="V6" s="52"/>
      <c r="W6" s="52"/>
      <c r="X6" s="52"/>
    </row>
    <row r="7" spans="1:24" s="36" customFormat="1" ht="13">
      <c r="A7" s="37"/>
      <c r="B7" s="178"/>
      <c r="C7" s="39" t="s">
        <v>175</v>
      </c>
      <c r="D7" s="30"/>
      <c r="E7" s="30"/>
      <c r="F7" s="30"/>
      <c r="G7" s="30"/>
      <c r="H7" s="30"/>
      <c r="I7" s="49"/>
      <c r="J7" s="49"/>
      <c r="K7" s="45">
        <f t="shared" si="0"/>
        <v>0</v>
      </c>
      <c r="L7" s="46" t="e">
        <f t="shared" si="1"/>
        <v>#DIV/0!</v>
      </c>
      <c r="M7" s="176"/>
      <c r="N7" s="175"/>
      <c r="O7" s="41"/>
      <c r="P7" s="41"/>
      <c r="Q7" s="41"/>
      <c r="R7" s="41"/>
      <c r="S7" s="41"/>
      <c r="T7" s="41"/>
      <c r="U7" s="41"/>
      <c r="V7" s="52"/>
      <c r="W7" s="52"/>
      <c r="X7" s="52"/>
    </row>
    <row r="8" spans="1:24" s="36" customFormat="1" ht="13">
      <c r="A8" s="37"/>
      <c r="B8" s="178"/>
      <c r="C8" s="39" t="s">
        <v>176</v>
      </c>
      <c r="D8" s="30"/>
      <c r="E8" s="30"/>
      <c r="F8" s="30"/>
      <c r="G8" s="30"/>
      <c r="H8" s="30"/>
      <c r="I8" s="49"/>
      <c r="J8" s="49"/>
      <c r="K8" s="45">
        <f t="shared" si="0"/>
        <v>0</v>
      </c>
      <c r="L8" s="46" t="e">
        <f t="shared" si="1"/>
        <v>#DIV/0!</v>
      </c>
      <c r="M8" s="176"/>
      <c r="N8" s="175"/>
      <c r="O8" s="41"/>
      <c r="P8" s="41"/>
      <c r="Q8" s="41"/>
      <c r="R8" s="41"/>
      <c r="S8" s="41"/>
      <c r="T8" s="41"/>
      <c r="U8" s="41"/>
      <c r="V8" s="52"/>
      <c r="W8" s="52"/>
      <c r="X8" s="52"/>
    </row>
    <row r="9" spans="1:24" s="36" customFormat="1" ht="13">
      <c r="A9" s="37"/>
      <c r="B9" s="178"/>
      <c r="C9" s="39" t="s">
        <v>177</v>
      </c>
      <c r="D9" s="30"/>
      <c r="E9" s="30"/>
      <c r="F9" s="30"/>
      <c r="G9" s="30"/>
      <c r="H9" s="30"/>
      <c r="I9" s="49"/>
      <c r="J9" s="49"/>
      <c r="K9" s="45">
        <f t="shared" si="0"/>
        <v>0</v>
      </c>
      <c r="L9" s="46" t="e">
        <f t="shared" si="1"/>
        <v>#DIV/0!</v>
      </c>
      <c r="M9" s="176"/>
      <c r="N9" s="175"/>
      <c r="O9" s="41"/>
      <c r="P9" s="41"/>
      <c r="Q9" s="41"/>
      <c r="R9" s="41"/>
      <c r="S9" s="41"/>
      <c r="T9" s="41"/>
      <c r="U9" s="41"/>
      <c r="V9" s="52"/>
      <c r="W9" s="52"/>
      <c r="X9" s="52"/>
    </row>
    <row r="10" spans="1:24" s="36" customFormat="1" ht="13">
      <c r="A10" s="37"/>
      <c r="B10" s="178" t="s">
        <v>75</v>
      </c>
      <c r="C10" s="39" t="s">
        <v>178</v>
      </c>
      <c r="D10" s="30"/>
      <c r="E10" s="30"/>
      <c r="F10" s="30"/>
      <c r="G10" s="30"/>
      <c r="H10" s="30"/>
      <c r="I10" s="49"/>
      <c r="J10" s="49"/>
      <c r="K10" s="45">
        <f t="shared" si="0"/>
        <v>0</v>
      </c>
      <c r="L10" s="46" t="e">
        <f t="shared" si="1"/>
        <v>#DIV/0!</v>
      </c>
      <c r="M10" s="176"/>
      <c r="N10" s="175"/>
      <c r="O10" s="41"/>
      <c r="P10" s="41"/>
      <c r="Q10" s="41"/>
      <c r="R10" s="41"/>
      <c r="S10" s="41"/>
      <c r="T10" s="41"/>
      <c r="U10" s="41"/>
      <c r="V10" s="52"/>
      <c r="W10" s="52"/>
      <c r="X10" s="52"/>
    </row>
    <row r="11" spans="1:24" s="36" customFormat="1" ht="13">
      <c r="A11" s="37"/>
      <c r="B11" s="178"/>
      <c r="C11" s="39" t="s">
        <v>179</v>
      </c>
      <c r="D11" s="30"/>
      <c r="E11" s="30"/>
      <c r="F11" s="30"/>
      <c r="G11" s="30"/>
      <c r="H11" s="30"/>
      <c r="I11" s="49"/>
      <c r="J11" s="49"/>
      <c r="K11" s="45">
        <f t="shared" si="0"/>
        <v>0</v>
      </c>
      <c r="L11" s="46" t="e">
        <f t="shared" si="1"/>
        <v>#DIV/0!</v>
      </c>
      <c r="M11" s="176"/>
      <c r="N11" s="175"/>
      <c r="O11" s="41"/>
      <c r="P11" s="41"/>
      <c r="Q11" s="41"/>
      <c r="R11" s="41"/>
      <c r="S11" s="41"/>
      <c r="T11" s="41"/>
      <c r="U11" s="41"/>
      <c r="V11" s="52"/>
      <c r="W11" s="52"/>
      <c r="X11" s="52"/>
    </row>
    <row r="12" spans="1:24" s="36" customFormat="1" ht="13">
      <c r="A12" s="37"/>
      <c r="B12" s="178"/>
      <c r="C12" s="39" t="s">
        <v>180</v>
      </c>
      <c r="D12" s="30"/>
      <c r="E12" s="30"/>
      <c r="F12" s="30"/>
      <c r="G12" s="30"/>
      <c r="H12" s="30"/>
      <c r="I12" s="49"/>
      <c r="J12" s="49"/>
      <c r="K12" s="45">
        <f t="shared" si="0"/>
        <v>0</v>
      </c>
      <c r="L12" s="46" t="e">
        <f t="shared" si="1"/>
        <v>#DIV/0!</v>
      </c>
      <c r="M12" s="176"/>
      <c r="N12" s="175"/>
      <c r="O12" s="18"/>
      <c r="P12" s="18"/>
      <c r="Q12" s="18"/>
      <c r="R12" s="18"/>
      <c r="S12" s="18"/>
      <c r="T12" s="18"/>
      <c r="U12" s="18"/>
      <c r="V12" s="52"/>
      <c r="W12" s="52"/>
      <c r="X12" s="52"/>
    </row>
    <row r="13" spans="1:24" s="36" customFormat="1" ht="13">
      <c r="A13" s="37"/>
      <c r="B13" s="43"/>
      <c r="C13" s="43"/>
      <c r="D13" s="44"/>
      <c r="E13" s="44"/>
      <c r="F13" s="44"/>
      <c r="G13" s="44"/>
      <c r="H13" s="44"/>
      <c r="I13" s="51">
        <f>SUM(I1:I12)</f>
        <v>0</v>
      </c>
      <c r="J13" s="51">
        <f>SUM(J1:J12)</f>
        <v>0</v>
      </c>
      <c r="K13" s="51">
        <f t="shared" si="0"/>
        <v>0</v>
      </c>
      <c r="L13" s="46" t="e">
        <f>J13/K13</f>
        <v>#DIV/0!</v>
      </c>
      <c r="M13" s="177"/>
      <c r="N13" s="177"/>
      <c r="O13" s="177"/>
      <c r="P13" s="177"/>
      <c r="Q13" s="177"/>
      <c r="R13" s="177"/>
      <c r="S13" s="177"/>
      <c r="T13" s="177"/>
      <c r="U13" s="177"/>
      <c r="V13" s="52"/>
      <c r="W13" s="52"/>
      <c r="X13" s="52"/>
    </row>
    <row r="14" spans="1:24" s="36" customFormat="1" ht="13">
      <c r="A14" s="37"/>
      <c r="B14" s="179" t="s">
        <v>56</v>
      </c>
      <c r="C14" s="39" t="s">
        <v>170</v>
      </c>
      <c r="D14" s="40"/>
      <c r="E14" s="40"/>
      <c r="F14" s="40"/>
      <c r="G14" s="40"/>
      <c r="H14" s="41"/>
      <c r="I14" s="41"/>
      <c r="J14" s="41"/>
      <c r="K14" s="45">
        <f t="shared" si="0"/>
        <v>0</v>
      </c>
      <c r="L14" s="46" t="e">
        <f t="shared" ref="L14:L25" si="2">J14/I14</f>
        <v>#DIV/0!</v>
      </c>
      <c r="M14" s="176"/>
      <c r="N14" s="174" t="s">
        <v>109</v>
      </c>
      <c r="O14" s="41"/>
      <c r="P14" s="47"/>
      <c r="Q14" s="47"/>
      <c r="R14" s="47"/>
      <c r="S14" s="47"/>
      <c r="T14" s="47"/>
      <c r="U14" s="47"/>
      <c r="V14" s="52"/>
      <c r="W14" s="52"/>
      <c r="X14" s="52"/>
    </row>
    <row r="15" spans="1:24" s="36" customFormat="1" ht="13">
      <c r="A15" s="37"/>
      <c r="B15" s="178"/>
      <c r="C15" s="39" t="s">
        <v>171</v>
      </c>
      <c r="D15" s="42"/>
      <c r="E15" s="42"/>
      <c r="F15" s="42"/>
      <c r="G15" s="42"/>
      <c r="H15" s="42"/>
      <c r="I15" s="42"/>
      <c r="J15" s="42"/>
      <c r="K15" s="45">
        <f t="shared" si="0"/>
        <v>0</v>
      </c>
      <c r="L15" s="46" t="e">
        <f t="shared" si="2"/>
        <v>#DIV/0!</v>
      </c>
      <c r="M15" s="176"/>
      <c r="N15" s="175"/>
      <c r="O15" s="41"/>
      <c r="P15" s="41"/>
      <c r="Q15" s="41"/>
      <c r="R15" s="41"/>
      <c r="S15" s="41"/>
      <c r="T15" s="41"/>
      <c r="U15" s="41"/>
      <c r="V15" s="52"/>
      <c r="W15" s="52"/>
      <c r="X15" s="52"/>
    </row>
    <row r="16" spans="1:24" s="36" customFormat="1" ht="13">
      <c r="A16" s="37"/>
      <c r="B16" s="178"/>
      <c r="C16" s="39" t="s">
        <v>172</v>
      </c>
      <c r="D16" s="42"/>
      <c r="E16" s="42"/>
      <c r="F16" s="42"/>
      <c r="G16" s="42"/>
      <c r="H16" s="42"/>
      <c r="I16" s="42"/>
      <c r="J16" s="42"/>
      <c r="K16" s="45">
        <f t="shared" si="0"/>
        <v>0</v>
      </c>
      <c r="L16" s="46" t="e">
        <f t="shared" si="2"/>
        <v>#DIV/0!</v>
      </c>
      <c r="M16" s="176"/>
      <c r="N16" s="175"/>
      <c r="O16" s="41"/>
      <c r="P16" s="41"/>
      <c r="Q16" s="41"/>
      <c r="R16" s="41"/>
      <c r="S16" s="41"/>
      <c r="T16" s="41"/>
      <c r="U16" s="41"/>
      <c r="V16" s="52"/>
      <c r="W16" s="52"/>
      <c r="X16" s="52"/>
    </row>
    <row r="17" spans="1:24" s="36" customFormat="1" ht="13">
      <c r="A17" s="37"/>
      <c r="B17" s="38" t="s">
        <v>66</v>
      </c>
      <c r="C17" s="39" t="s">
        <v>67</v>
      </c>
      <c r="D17" s="30"/>
      <c r="E17" s="30"/>
      <c r="F17" s="30"/>
      <c r="G17" s="30"/>
      <c r="H17" s="30"/>
      <c r="I17" s="48"/>
      <c r="J17" s="49"/>
      <c r="K17" s="45">
        <f t="shared" si="0"/>
        <v>0</v>
      </c>
      <c r="L17" s="46" t="e">
        <f t="shared" si="2"/>
        <v>#DIV/0!</v>
      </c>
      <c r="M17" s="176"/>
      <c r="N17" s="175"/>
      <c r="O17" s="41"/>
      <c r="P17" s="41"/>
      <c r="Q17" s="41"/>
      <c r="R17" s="41"/>
      <c r="S17" s="41"/>
      <c r="T17" s="41"/>
      <c r="U17" s="41"/>
      <c r="V17" s="52"/>
      <c r="W17" s="52"/>
      <c r="X17" s="52"/>
    </row>
    <row r="18" spans="1:24" s="36" customFormat="1" ht="13">
      <c r="A18" s="37"/>
      <c r="B18" s="38" t="s">
        <v>69</v>
      </c>
      <c r="C18" s="39" t="s">
        <v>173</v>
      </c>
      <c r="D18" s="30"/>
      <c r="E18" s="30"/>
      <c r="F18" s="30"/>
      <c r="G18" s="30"/>
      <c r="H18" s="30"/>
      <c r="I18" s="48"/>
      <c r="J18" s="50"/>
      <c r="K18" s="45">
        <f t="shared" si="0"/>
        <v>0</v>
      </c>
      <c r="L18" s="46" t="e">
        <f t="shared" si="2"/>
        <v>#DIV/0!</v>
      </c>
      <c r="M18" s="176"/>
      <c r="N18" s="175"/>
      <c r="O18" s="41"/>
      <c r="P18" s="41"/>
      <c r="Q18" s="41"/>
      <c r="R18" s="41"/>
      <c r="S18" s="41"/>
      <c r="T18" s="41"/>
      <c r="U18" s="41"/>
      <c r="V18" s="52"/>
      <c r="W18" s="52"/>
      <c r="X18" s="52"/>
    </row>
    <row r="19" spans="1:24" s="36" customFormat="1" ht="13">
      <c r="A19" s="37"/>
      <c r="B19" s="178" t="s">
        <v>72</v>
      </c>
      <c r="C19" s="39" t="s">
        <v>174</v>
      </c>
      <c r="D19" s="30"/>
      <c r="E19" s="30"/>
      <c r="F19" s="30"/>
      <c r="G19" s="30"/>
      <c r="H19" s="30"/>
      <c r="I19" s="49"/>
      <c r="J19" s="49"/>
      <c r="K19" s="45">
        <f t="shared" si="0"/>
        <v>0</v>
      </c>
      <c r="L19" s="46" t="e">
        <f t="shared" si="2"/>
        <v>#DIV/0!</v>
      </c>
      <c r="M19" s="176"/>
      <c r="N19" s="175"/>
      <c r="O19" s="41"/>
      <c r="P19" s="41"/>
      <c r="Q19" s="41"/>
      <c r="R19" s="41"/>
      <c r="S19" s="41"/>
      <c r="T19" s="41"/>
      <c r="U19" s="41"/>
      <c r="V19" s="52"/>
      <c r="W19" s="52"/>
      <c r="X19" s="52"/>
    </row>
    <row r="20" spans="1:24" s="36" customFormat="1" ht="13">
      <c r="A20" s="37"/>
      <c r="B20" s="178"/>
      <c r="C20" s="39" t="s">
        <v>175</v>
      </c>
      <c r="D20" s="30"/>
      <c r="E20" s="30"/>
      <c r="F20" s="30"/>
      <c r="G20" s="30"/>
      <c r="H20" s="30"/>
      <c r="I20" s="49"/>
      <c r="J20" s="49"/>
      <c r="K20" s="45">
        <f t="shared" si="0"/>
        <v>0</v>
      </c>
      <c r="L20" s="46" t="e">
        <f t="shared" si="2"/>
        <v>#DIV/0!</v>
      </c>
      <c r="M20" s="176"/>
      <c r="N20" s="175"/>
      <c r="O20" s="41"/>
      <c r="P20" s="41"/>
      <c r="Q20" s="41"/>
      <c r="R20" s="41"/>
      <c r="S20" s="41"/>
      <c r="T20" s="41"/>
      <c r="U20" s="41"/>
      <c r="V20" s="52"/>
      <c r="W20" s="52"/>
      <c r="X20" s="52"/>
    </row>
    <row r="21" spans="1:24" s="36" customFormat="1" ht="13">
      <c r="A21" s="37"/>
      <c r="B21" s="178"/>
      <c r="C21" s="39" t="s">
        <v>176</v>
      </c>
      <c r="D21" s="30"/>
      <c r="E21" s="30"/>
      <c r="F21" s="30"/>
      <c r="G21" s="30"/>
      <c r="H21" s="30"/>
      <c r="I21" s="49"/>
      <c r="J21" s="49"/>
      <c r="K21" s="45">
        <f t="shared" si="0"/>
        <v>0</v>
      </c>
      <c r="L21" s="46" t="e">
        <f t="shared" si="2"/>
        <v>#DIV/0!</v>
      </c>
      <c r="M21" s="176"/>
      <c r="N21" s="175"/>
      <c r="O21" s="41"/>
      <c r="P21" s="41"/>
      <c r="Q21" s="41"/>
      <c r="R21" s="41"/>
      <c r="S21" s="41"/>
      <c r="T21" s="41"/>
      <c r="U21" s="41"/>
      <c r="V21" s="52"/>
      <c r="W21" s="52"/>
      <c r="X21" s="52"/>
    </row>
    <row r="22" spans="1:24" s="36" customFormat="1" ht="13">
      <c r="A22" s="37"/>
      <c r="B22" s="178"/>
      <c r="C22" s="39" t="s">
        <v>177</v>
      </c>
      <c r="D22" s="30"/>
      <c r="E22" s="30"/>
      <c r="F22" s="30"/>
      <c r="G22" s="30"/>
      <c r="H22" s="30"/>
      <c r="I22" s="49"/>
      <c r="J22" s="49"/>
      <c r="K22" s="45">
        <f t="shared" si="0"/>
        <v>0</v>
      </c>
      <c r="L22" s="46" t="e">
        <f t="shared" si="2"/>
        <v>#DIV/0!</v>
      </c>
      <c r="M22" s="176"/>
      <c r="N22" s="175"/>
      <c r="O22" s="41"/>
      <c r="P22" s="41"/>
      <c r="Q22" s="41"/>
      <c r="R22" s="41"/>
      <c r="S22" s="41"/>
      <c r="T22" s="41"/>
      <c r="U22" s="41"/>
      <c r="V22" s="52"/>
      <c r="W22" s="52"/>
      <c r="X22" s="52"/>
    </row>
    <row r="23" spans="1:24" s="36" customFormat="1" ht="13">
      <c r="A23" s="37"/>
      <c r="B23" s="178" t="s">
        <v>75</v>
      </c>
      <c r="C23" s="39" t="s">
        <v>178</v>
      </c>
      <c r="D23" s="30"/>
      <c r="E23" s="30"/>
      <c r="F23" s="30"/>
      <c r="G23" s="30"/>
      <c r="H23" s="30"/>
      <c r="I23" s="49"/>
      <c r="J23" s="49"/>
      <c r="K23" s="45">
        <f t="shared" si="0"/>
        <v>0</v>
      </c>
      <c r="L23" s="46" t="e">
        <f t="shared" si="2"/>
        <v>#DIV/0!</v>
      </c>
      <c r="M23" s="176"/>
      <c r="N23" s="175"/>
      <c r="O23" s="41"/>
      <c r="P23" s="41"/>
      <c r="Q23" s="41"/>
      <c r="R23" s="41"/>
      <c r="S23" s="41"/>
      <c r="T23" s="41"/>
      <c r="U23" s="41"/>
      <c r="V23" s="52"/>
      <c r="W23" s="52"/>
      <c r="X23" s="52"/>
    </row>
    <row r="24" spans="1:24" s="36" customFormat="1" ht="13">
      <c r="A24" s="37"/>
      <c r="B24" s="178"/>
      <c r="C24" s="39" t="s">
        <v>179</v>
      </c>
      <c r="D24" s="30"/>
      <c r="E24" s="30"/>
      <c r="F24" s="30"/>
      <c r="G24" s="30"/>
      <c r="H24" s="30"/>
      <c r="I24" s="49"/>
      <c r="J24" s="49"/>
      <c r="K24" s="45">
        <f t="shared" si="0"/>
        <v>0</v>
      </c>
      <c r="L24" s="46" t="e">
        <f t="shared" si="2"/>
        <v>#DIV/0!</v>
      </c>
      <c r="M24" s="176"/>
      <c r="N24" s="175"/>
      <c r="O24" s="41"/>
      <c r="P24" s="41"/>
      <c r="Q24" s="41"/>
      <c r="R24" s="41"/>
      <c r="S24" s="41"/>
      <c r="T24" s="41"/>
      <c r="U24" s="41"/>
      <c r="V24" s="52"/>
      <c r="W24" s="52"/>
      <c r="X24" s="52"/>
    </row>
    <row r="25" spans="1:24" s="36" customFormat="1" ht="13">
      <c r="A25" s="37"/>
      <c r="B25" s="178"/>
      <c r="C25" s="39" t="s">
        <v>180</v>
      </c>
      <c r="D25" s="30"/>
      <c r="E25" s="30"/>
      <c r="F25" s="30"/>
      <c r="G25" s="30"/>
      <c r="H25" s="30"/>
      <c r="I25" s="49"/>
      <c r="J25" s="49"/>
      <c r="K25" s="45">
        <f t="shared" si="0"/>
        <v>0</v>
      </c>
      <c r="L25" s="46" t="e">
        <f t="shared" si="2"/>
        <v>#DIV/0!</v>
      </c>
      <c r="M25" s="176"/>
      <c r="N25" s="175"/>
      <c r="O25" s="18"/>
      <c r="P25" s="18"/>
      <c r="Q25" s="18"/>
      <c r="R25" s="18"/>
      <c r="S25" s="18"/>
      <c r="T25" s="18"/>
      <c r="U25" s="18"/>
      <c r="V25" s="52"/>
      <c r="W25" s="52"/>
      <c r="X25" s="52"/>
    </row>
    <row r="26" spans="1:24" s="36" customFormat="1" ht="13">
      <c r="A26" s="37"/>
      <c r="B26" s="43"/>
      <c r="C26" s="43"/>
      <c r="D26" s="44"/>
      <c r="E26" s="44"/>
      <c r="F26" s="44"/>
      <c r="G26" s="44"/>
      <c r="H26" s="44"/>
      <c r="I26" s="51">
        <f>SUM(I14:I25)</f>
        <v>0</v>
      </c>
      <c r="J26" s="51">
        <f>SUM(J14:J25)</f>
        <v>0</v>
      </c>
      <c r="K26" s="51">
        <f t="shared" si="0"/>
        <v>0</v>
      </c>
      <c r="L26" s="46" t="e">
        <f>J26/K26</f>
        <v>#DIV/0!</v>
      </c>
      <c r="M26" s="177"/>
      <c r="N26" s="177"/>
      <c r="O26" s="177"/>
      <c r="P26" s="177"/>
      <c r="Q26" s="177"/>
      <c r="R26" s="177"/>
      <c r="S26" s="177"/>
      <c r="T26" s="177"/>
      <c r="U26" s="177"/>
      <c r="V26" s="52"/>
      <c r="W26" s="52"/>
      <c r="X26" s="52"/>
    </row>
    <row r="27" spans="1:24" s="36" customFormat="1" ht="13">
      <c r="A27" s="37"/>
      <c r="B27" s="179" t="s">
        <v>56</v>
      </c>
      <c r="C27" s="39" t="s">
        <v>170</v>
      </c>
      <c r="D27" s="40"/>
      <c r="E27" s="40"/>
      <c r="F27" s="40"/>
      <c r="G27" s="40"/>
      <c r="H27" s="41"/>
      <c r="I27" s="41"/>
      <c r="J27" s="41"/>
      <c r="K27" s="45">
        <f t="shared" si="0"/>
        <v>0</v>
      </c>
      <c r="L27" s="46" t="e">
        <f t="shared" ref="L27:L38" si="3">J27/I27</f>
        <v>#DIV/0!</v>
      </c>
      <c r="M27" s="176"/>
      <c r="N27" s="174" t="s">
        <v>110</v>
      </c>
      <c r="O27" s="41"/>
      <c r="P27" s="47"/>
      <c r="Q27" s="47"/>
      <c r="R27" s="47"/>
      <c r="S27" s="47"/>
      <c r="T27" s="47"/>
      <c r="U27" s="47"/>
      <c r="V27" s="52"/>
      <c r="W27" s="52"/>
      <c r="X27" s="52"/>
    </row>
    <row r="28" spans="1:24" s="36" customFormat="1" ht="13">
      <c r="A28" s="37"/>
      <c r="B28" s="178"/>
      <c r="C28" s="39" t="s">
        <v>171</v>
      </c>
      <c r="D28" s="42"/>
      <c r="E28" s="42"/>
      <c r="F28" s="42"/>
      <c r="G28" s="42"/>
      <c r="H28" s="42"/>
      <c r="I28" s="42"/>
      <c r="J28" s="42"/>
      <c r="K28" s="45">
        <f t="shared" si="0"/>
        <v>0</v>
      </c>
      <c r="L28" s="46" t="e">
        <f t="shared" si="3"/>
        <v>#DIV/0!</v>
      </c>
      <c r="M28" s="176"/>
      <c r="N28" s="175"/>
      <c r="O28" s="41"/>
      <c r="P28" s="41"/>
      <c r="Q28" s="41"/>
      <c r="R28" s="41"/>
      <c r="S28" s="41"/>
      <c r="T28" s="41"/>
      <c r="U28" s="41"/>
      <c r="V28" s="52"/>
      <c r="W28" s="52"/>
      <c r="X28" s="52"/>
    </row>
    <row r="29" spans="1:24" s="36" customFormat="1" ht="13">
      <c r="A29" s="37"/>
      <c r="B29" s="178"/>
      <c r="C29" s="39" t="s">
        <v>172</v>
      </c>
      <c r="D29" s="42"/>
      <c r="E29" s="42"/>
      <c r="F29" s="42"/>
      <c r="G29" s="42"/>
      <c r="H29" s="42"/>
      <c r="I29" s="42"/>
      <c r="J29" s="42"/>
      <c r="K29" s="45">
        <f t="shared" si="0"/>
        <v>0</v>
      </c>
      <c r="L29" s="46" t="e">
        <f t="shared" si="3"/>
        <v>#DIV/0!</v>
      </c>
      <c r="M29" s="176"/>
      <c r="N29" s="175"/>
      <c r="O29" s="41"/>
      <c r="P29" s="41"/>
      <c r="Q29" s="41"/>
      <c r="R29" s="41"/>
      <c r="S29" s="41"/>
      <c r="T29" s="41"/>
      <c r="U29" s="41"/>
      <c r="V29" s="52"/>
      <c r="W29" s="52"/>
      <c r="X29" s="52"/>
    </row>
    <row r="30" spans="1:24" s="36" customFormat="1" ht="13">
      <c r="A30" s="37"/>
      <c r="B30" s="38" t="s">
        <v>66</v>
      </c>
      <c r="C30" s="39" t="s">
        <v>67</v>
      </c>
      <c r="D30" s="30"/>
      <c r="E30" s="30"/>
      <c r="F30" s="30"/>
      <c r="G30" s="30"/>
      <c r="H30" s="30"/>
      <c r="I30" s="48"/>
      <c r="J30" s="49"/>
      <c r="K30" s="45">
        <f t="shared" si="0"/>
        <v>0</v>
      </c>
      <c r="L30" s="46" t="e">
        <f t="shared" si="3"/>
        <v>#DIV/0!</v>
      </c>
      <c r="M30" s="176"/>
      <c r="N30" s="175"/>
      <c r="O30" s="41"/>
      <c r="P30" s="41"/>
      <c r="Q30" s="41"/>
      <c r="R30" s="41"/>
      <c r="S30" s="41"/>
      <c r="T30" s="41"/>
      <c r="U30" s="41"/>
      <c r="V30" s="52"/>
      <c r="W30" s="52"/>
      <c r="X30" s="52"/>
    </row>
    <row r="31" spans="1:24" s="36" customFormat="1" ht="13">
      <c r="A31" s="37"/>
      <c r="B31" s="38" t="s">
        <v>69</v>
      </c>
      <c r="C31" s="39" t="s">
        <v>173</v>
      </c>
      <c r="D31" s="30"/>
      <c r="E31" s="30"/>
      <c r="F31" s="30"/>
      <c r="G31" s="30"/>
      <c r="H31" s="30"/>
      <c r="I31" s="48"/>
      <c r="J31" s="50"/>
      <c r="K31" s="45">
        <f t="shared" si="0"/>
        <v>0</v>
      </c>
      <c r="L31" s="46" t="e">
        <f t="shared" si="3"/>
        <v>#DIV/0!</v>
      </c>
      <c r="M31" s="176"/>
      <c r="N31" s="175"/>
      <c r="O31" s="41"/>
      <c r="P31" s="41"/>
      <c r="Q31" s="41"/>
      <c r="R31" s="41"/>
      <c r="S31" s="41"/>
      <c r="T31" s="41"/>
      <c r="U31" s="41"/>
      <c r="V31" s="52"/>
      <c r="W31" s="52"/>
      <c r="X31" s="52"/>
    </row>
    <row r="32" spans="1:24" s="36" customFormat="1" ht="13">
      <c r="A32" s="37"/>
      <c r="B32" s="178" t="s">
        <v>72</v>
      </c>
      <c r="C32" s="39" t="s">
        <v>174</v>
      </c>
      <c r="D32" s="30"/>
      <c r="E32" s="30"/>
      <c r="F32" s="30"/>
      <c r="G32" s="30"/>
      <c r="H32" s="30"/>
      <c r="I32" s="49"/>
      <c r="J32" s="49"/>
      <c r="K32" s="45">
        <f t="shared" si="0"/>
        <v>0</v>
      </c>
      <c r="L32" s="46" t="e">
        <f t="shared" si="3"/>
        <v>#DIV/0!</v>
      </c>
      <c r="M32" s="176"/>
      <c r="N32" s="175"/>
      <c r="O32" s="41"/>
      <c r="P32" s="41"/>
      <c r="Q32" s="41"/>
      <c r="R32" s="41"/>
      <c r="S32" s="41"/>
      <c r="T32" s="41"/>
      <c r="U32" s="41"/>
      <c r="V32" s="52"/>
      <c r="W32" s="52"/>
      <c r="X32" s="52"/>
    </row>
    <row r="33" spans="1:24" s="36" customFormat="1" ht="13">
      <c r="A33" s="37"/>
      <c r="B33" s="178"/>
      <c r="C33" s="39" t="s">
        <v>175</v>
      </c>
      <c r="D33" s="30"/>
      <c r="E33" s="30"/>
      <c r="F33" s="30"/>
      <c r="G33" s="30"/>
      <c r="H33" s="30"/>
      <c r="I33" s="49"/>
      <c r="J33" s="49"/>
      <c r="K33" s="45">
        <f t="shared" ref="K33:K64" si="4">I33+J33</f>
        <v>0</v>
      </c>
      <c r="L33" s="46" t="e">
        <f t="shared" si="3"/>
        <v>#DIV/0!</v>
      </c>
      <c r="M33" s="176"/>
      <c r="N33" s="175"/>
      <c r="O33" s="41"/>
      <c r="P33" s="41"/>
      <c r="Q33" s="41"/>
      <c r="R33" s="41"/>
      <c r="S33" s="41"/>
      <c r="T33" s="41"/>
      <c r="U33" s="41"/>
      <c r="V33" s="52"/>
      <c r="W33" s="52"/>
      <c r="X33" s="52"/>
    </row>
    <row r="34" spans="1:24" s="36" customFormat="1" ht="13">
      <c r="A34" s="37"/>
      <c r="B34" s="178"/>
      <c r="C34" s="39" t="s">
        <v>176</v>
      </c>
      <c r="D34" s="30"/>
      <c r="E34" s="30"/>
      <c r="F34" s="30"/>
      <c r="G34" s="30"/>
      <c r="H34" s="30"/>
      <c r="I34" s="49"/>
      <c r="J34" s="49"/>
      <c r="K34" s="45">
        <f t="shared" si="4"/>
        <v>0</v>
      </c>
      <c r="L34" s="46" t="e">
        <f t="shared" si="3"/>
        <v>#DIV/0!</v>
      </c>
      <c r="M34" s="176"/>
      <c r="N34" s="175"/>
      <c r="O34" s="41"/>
      <c r="P34" s="41"/>
      <c r="Q34" s="41"/>
      <c r="R34" s="41"/>
      <c r="S34" s="41"/>
      <c r="T34" s="41"/>
      <c r="U34" s="41"/>
      <c r="V34" s="52"/>
      <c r="W34" s="52"/>
      <c r="X34" s="52"/>
    </row>
    <row r="35" spans="1:24" s="36" customFormat="1" ht="13">
      <c r="A35" s="37"/>
      <c r="B35" s="178"/>
      <c r="C35" s="39" t="s">
        <v>177</v>
      </c>
      <c r="D35" s="30"/>
      <c r="E35" s="30"/>
      <c r="F35" s="30"/>
      <c r="G35" s="30"/>
      <c r="H35" s="30"/>
      <c r="I35" s="49"/>
      <c r="J35" s="49"/>
      <c r="K35" s="45">
        <f t="shared" si="4"/>
        <v>0</v>
      </c>
      <c r="L35" s="46" t="e">
        <f t="shared" si="3"/>
        <v>#DIV/0!</v>
      </c>
      <c r="M35" s="176"/>
      <c r="N35" s="175"/>
      <c r="O35" s="41"/>
      <c r="P35" s="41"/>
      <c r="Q35" s="41"/>
      <c r="R35" s="41"/>
      <c r="S35" s="41"/>
      <c r="T35" s="41"/>
      <c r="U35" s="41"/>
      <c r="V35" s="52"/>
      <c r="W35" s="52"/>
      <c r="X35" s="52"/>
    </row>
    <row r="36" spans="1:24" s="36" customFormat="1" ht="13">
      <c r="A36" s="37"/>
      <c r="B36" s="178" t="s">
        <v>75</v>
      </c>
      <c r="C36" s="39" t="s">
        <v>178</v>
      </c>
      <c r="D36" s="30"/>
      <c r="E36" s="30"/>
      <c r="F36" s="30"/>
      <c r="G36" s="30"/>
      <c r="H36" s="30"/>
      <c r="I36" s="49"/>
      <c r="J36" s="49"/>
      <c r="K36" s="45">
        <f t="shared" si="4"/>
        <v>0</v>
      </c>
      <c r="L36" s="46" t="e">
        <f t="shared" si="3"/>
        <v>#DIV/0!</v>
      </c>
      <c r="M36" s="176"/>
      <c r="N36" s="175"/>
      <c r="O36" s="41"/>
      <c r="P36" s="41"/>
      <c r="Q36" s="41"/>
      <c r="R36" s="41"/>
      <c r="S36" s="41"/>
      <c r="T36" s="41"/>
      <c r="U36" s="41"/>
      <c r="V36" s="52"/>
      <c r="W36" s="52"/>
      <c r="X36" s="52"/>
    </row>
    <row r="37" spans="1:24" s="36" customFormat="1" ht="13">
      <c r="A37" s="37"/>
      <c r="B37" s="178"/>
      <c r="C37" s="39" t="s">
        <v>179</v>
      </c>
      <c r="D37" s="30"/>
      <c r="E37" s="30"/>
      <c r="F37" s="30"/>
      <c r="G37" s="30"/>
      <c r="H37" s="30"/>
      <c r="I37" s="49"/>
      <c r="J37" s="49"/>
      <c r="K37" s="45">
        <f t="shared" si="4"/>
        <v>0</v>
      </c>
      <c r="L37" s="46" t="e">
        <f t="shared" si="3"/>
        <v>#DIV/0!</v>
      </c>
      <c r="M37" s="176"/>
      <c r="N37" s="175"/>
      <c r="O37" s="41"/>
      <c r="P37" s="41"/>
      <c r="Q37" s="41"/>
      <c r="R37" s="41"/>
      <c r="S37" s="41"/>
      <c r="T37" s="41"/>
      <c r="U37" s="41"/>
      <c r="V37" s="52"/>
      <c r="W37" s="52"/>
      <c r="X37" s="52"/>
    </row>
    <row r="38" spans="1:24" s="36" customFormat="1" ht="13">
      <c r="A38" s="37"/>
      <c r="B38" s="178"/>
      <c r="C38" s="39" t="s">
        <v>180</v>
      </c>
      <c r="D38" s="30"/>
      <c r="E38" s="30"/>
      <c r="F38" s="30"/>
      <c r="G38" s="30"/>
      <c r="H38" s="30"/>
      <c r="I38" s="49"/>
      <c r="J38" s="49"/>
      <c r="K38" s="45">
        <f t="shared" si="4"/>
        <v>0</v>
      </c>
      <c r="L38" s="46" t="e">
        <f t="shared" si="3"/>
        <v>#DIV/0!</v>
      </c>
      <c r="M38" s="176"/>
      <c r="N38" s="175"/>
      <c r="O38" s="18"/>
      <c r="P38" s="18"/>
      <c r="Q38" s="18"/>
      <c r="R38" s="18"/>
      <c r="S38" s="18"/>
      <c r="T38" s="18"/>
      <c r="U38" s="18"/>
      <c r="V38" s="52"/>
      <c r="W38" s="52"/>
      <c r="X38" s="52"/>
    </row>
    <row r="39" spans="1:24" s="36" customFormat="1" ht="13">
      <c r="A39" s="37"/>
      <c r="B39" s="43"/>
      <c r="C39" s="43"/>
      <c r="D39" s="44"/>
      <c r="E39" s="44"/>
      <c r="F39" s="44"/>
      <c r="G39" s="44"/>
      <c r="H39" s="44"/>
      <c r="I39" s="51">
        <f>SUM(I27:I38)</f>
        <v>0</v>
      </c>
      <c r="J39" s="51">
        <f>SUM(J27:J38)</f>
        <v>0</v>
      </c>
      <c r="K39" s="51">
        <f t="shared" si="4"/>
        <v>0</v>
      </c>
      <c r="L39" s="46" t="e">
        <f>J39/K39</f>
        <v>#DIV/0!</v>
      </c>
      <c r="M39" s="177"/>
      <c r="N39" s="177"/>
      <c r="O39" s="177"/>
      <c r="P39" s="177"/>
      <c r="Q39" s="177"/>
      <c r="R39" s="177"/>
      <c r="S39" s="177"/>
      <c r="T39" s="177"/>
      <c r="U39" s="177"/>
      <c r="V39" s="52"/>
      <c r="W39" s="52"/>
      <c r="X39" s="52"/>
    </row>
    <row r="40" spans="1:24" s="36" customFormat="1" ht="13">
      <c r="A40" s="37"/>
      <c r="B40" s="179" t="s">
        <v>56</v>
      </c>
      <c r="C40" s="39" t="s">
        <v>170</v>
      </c>
      <c r="D40" s="40"/>
      <c r="E40" s="40"/>
      <c r="F40" s="40"/>
      <c r="G40" s="40"/>
      <c r="H40" s="41"/>
      <c r="I40" s="41"/>
      <c r="J40" s="41"/>
      <c r="K40" s="45">
        <f t="shared" si="4"/>
        <v>0</v>
      </c>
      <c r="L40" s="46" t="e">
        <f t="shared" ref="L40:L51" si="5">J40/I40</f>
        <v>#DIV/0!</v>
      </c>
      <c r="M40" s="176"/>
      <c r="N40" s="174" t="s">
        <v>111</v>
      </c>
      <c r="O40" s="41"/>
      <c r="P40" s="47"/>
      <c r="Q40" s="47"/>
      <c r="R40" s="47"/>
      <c r="S40" s="47"/>
      <c r="T40" s="47"/>
      <c r="U40" s="47"/>
      <c r="V40" s="52"/>
      <c r="W40" s="52"/>
      <c r="X40" s="52"/>
    </row>
    <row r="41" spans="1:24" s="36" customFormat="1" ht="13">
      <c r="A41" s="37"/>
      <c r="B41" s="178"/>
      <c r="C41" s="39" t="s">
        <v>171</v>
      </c>
      <c r="D41" s="42"/>
      <c r="E41" s="42"/>
      <c r="F41" s="42"/>
      <c r="G41" s="42"/>
      <c r="H41" s="42"/>
      <c r="I41" s="42"/>
      <c r="J41" s="42"/>
      <c r="K41" s="45">
        <f t="shared" si="4"/>
        <v>0</v>
      </c>
      <c r="L41" s="46" t="e">
        <f t="shared" si="5"/>
        <v>#DIV/0!</v>
      </c>
      <c r="M41" s="176"/>
      <c r="N41" s="175"/>
      <c r="O41" s="41"/>
      <c r="P41" s="41"/>
      <c r="Q41" s="41"/>
      <c r="R41" s="41"/>
      <c r="S41" s="41"/>
      <c r="T41" s="41"/>
      <c r="U41" s="41"/>
      <c r="V41" s="52"/>
      <c r="W41" s="52"/>
      <c r="X41" s="52"/>
    </row>
    <row r="42" spans="1:24" s="36" customFormat="1" ht="13">
      <c r="A42" s="37"/>
      <c r="B42" s="178"/>
      <c r="C42" s="39" t="s">
        <v>172</v>
      </c>
      <c r="D42" s="42"/>
      <c r="E42" s="42"/>
      <c r="F42" s="42"/>
      <c r="G42" s="42"/>
      <c r="H42" s="42"/>
      <c r="I42" s="42"/>
      <c r="J42" s="42"/>
      <c r="K42" s="45">
        <f t="shared" si="4"/>
        <v>0</v>
      </c>
      <c r="L42" s="46" t="e">
        <f t="shared" si="5"/>
        <v>#DIV/0!</v>
      </c>
      <c r="M42" s="176"/>
      <c r="N42" s="175"/>
      <c r="O42" s="41"/>
      <c r="P42" s="41"/>
      <c r="Q42" s="41"/>
      <c r="R42" s="41"/>
      <c r="S42" s="41"/>
      <c r="T42" s="41"/>
      <c r="U42" s="41"/>
      <c r="V42" s="52"/>
      <c r="W42" s="52"/>
      <c r="X42" s="52"/>
    </row>
    <row r="43" spans="1:24" s="36" customFormat="1" ht="13">
      <c r="A43" s="37"/>
      <c r="B43" s="38" t="s">
        <v>66</v>
      </c>
      <c r="C43" s="39" t="s">
        <v>67</v>
      </c>
      <c r="D43" s="30"/>
      <c r="E43" s="30"/>
      <c r="F43" s="30"/>
      <c r="G43" s="30"/>
      <c r="H43" s="30"/>
      <c r="I43" s="48"/>
      <c r="J43" s="49"/>
      <c r="K43" s="45">
        <f t="shared" si="4"/>
        <v>0</v>
      </c>
      <c r="L43" s="46" t="e">
        <f t="shared" si="5"/>
        <v>#DIV/0!</v>
      </c>
      <c r="M43" s="176"/>
      <c r="N43" s="175"/>
      <c r="O43" s="41"/>
      <c r="P43" s="41"/>
      <c r="Q43" s="41"/>
      <c r="R43" s="41"/>
      <c r="S43" s="41"/>
      <c r="T43" s="41"/>
      <c r="U43" s="41"/>
      <c r="V43" s="52"/>
      <c r="W43" s="52"/>
      <c r="X43" s="52"/>
    </row>
    <row r="44" spans="1:24" s="36" customFormat="1" ht="13">
      <c r="A44" s="37"/>
      <c r="B44" s="38" t="s">
        <v>69</v>
      </c>
      <c r="C44" s="39" t="s">
        <v>173</v>
      </c>
      <c r="D44" s="30"/>
      <c r="E44" s="30"/>
      <c r="F44" s="30"/>
      <c r="G44" s="30"/>
      <c r="H44" s="30"/>
      <c r="I44" s="48"/>
      <c r="J44" s="50"/>
      <c r="K44" s="45">
        <f t="shared" si="4"/>
        <v>0</v>
      </c>
      <c r="L44" s="46" t="e">
        <f t="shared" si="5"/>
        <v>#DIV/0!</v>
      </c>
      <c r="M44" s="176"/>
      <c r="N44" s="175"/>
      <c r="O44" s="41"/>
      <c r="P44" s="41"/>
      <c r="Q44" s="41"/>
      <c r="R44" s="41"/>
      <c r="S44" s="41"/>
      <c r="T44" s="41"/>
      <c r="U44" s="41"/>
      <c r="V44" s="52"/>
      <c r="W44" s="52"/>
      <c r="X44" s="52"/>
    </row>
    <row r="45" spans="1:24" s="36" customFormat="1" ht="13">
      <c r="A45" s="37"/>
      <c r="B45" s="178" t="s">
        <v>72</v>
      </c>
      <c r="C45" s="39" t="s">
        <v>174</v>
      </c>
      <c r="D45" s="30"/>
      <c r="E45" s="30"/>
      <c r="F45" s="30"/>
      <c r="G45" s="30"/>
      <c r="H45" s="30"/>
      <c r="I45" s="49"/>
      <c r="J45" s="49"/>
      <c r="K45" s="45">
        <f t="shared" si="4"/>
        <v>0</v>
      </c>
      <c r="L45" s="46" t="e">
        <f t="shared" si="5"/>
        <v>#DIV/0!</v>
      </c>
      <c r="M45" s="176"/>
      <c r="N45" s="175"/>
      <c r="O45" s="41"/>
      <c r="P45" s="41"/>
      <c r="Q45" s="41"/>
      <c r="R45" s="41"/>
      <c r="S45" s="41"/>
      <c r="T45" s="41"/>
      <c r="U45" s="41"/>
      <c r="V45" s="52"/>
      <c r="W45" s="52"/>
      <c r="X45" s="52"/>
    </row>
    <row r="46" spans="1:24" s="36" customFormat="1" ht="13">
      <c r="A46" s="37"/>
      <c r="B46" s="178"/>
      <c r="C46" s="39" t="s">
        <v>175</v>
      </c>
      <c r="D46" s="30"/>
      <c r="E46" s="30"/>
      <c r="F46" s="30"/>
      <c r="G46" s="30"/>
      <c r="H46" s="30"/>
      <c r="I46" s="49"/>
      <c r="J46" s="49"/>
      <c r="K46" s="45">
        <f t="shared" si="4"/>
        <v>0</v>
      </c>
      <c r="L46" s="46" t="e">
        <f t="shared" si="5"/>
        <v>#DIV/0!</v>
      </c>
      <c r="M46" s="176"/>
      <c r="N46" s="175"/>
      <c r="O46" s="41"/>
      <c r="P46" s="41"/>
      <c r="Q46" s="41"/>
      <c r="R46" s="41"/>
      <c r="S46" s="41"/>
      <c r="T46" s="41"/>
      <c r="U46" s="41"/>
      <c r="V46" s="52"/>
      <c r="W46" s="52"/>
      <c r="X46" s="52"/>
    </row>
    <row r="47" spans="1:24" s="36" customFormat="1" ht="13">
      <c r="A47" s="37"/>
      <c r="B47" s="178"/>
      <c r="C47" s="39" t="s">
        <v>176</v>
      </c>
      <c r="D47" s="30"/>
      <c r="E47" s="30"/>
      <c r="F47" s="30"/>
      <c r="G47" s="30"/>
      <c r="H47" s="30"/>
      <c r="I47" s="49"/>
      <c r="J47" s="49"/>
      <c r="K47" s="45">
        <f t="shared" si="4"/>
        <v>0</v>
      </c>
      <c r="L47" s="46" t="e">
        <f t="shared" si="5"/>
        <v>#DIV/0!</v>
      </c>
      <c r="M47" s="176"/>
      <c r="N47" s="175"/>
      <c r="O47" s="41"/>
      <c r="P47" s="41"/>
      <c r="Q47" s="41"/>
      <c r="R47" s="41"/>
      <c r="S47" s="41"/>
      <c r="T47" s="41"/>
      <c r="U47" s="41"/>
      <c r="V47" s="52"/>
      <c r="W47" s="52"/>
      <c r="X47" s="52"/>
    </row>
    <row r="48" spans="1:24" s="36" customFormat="1" ht="13">
      <c r="A48" s="37"/>
      <c r="B48" s="178"/>
      <c r="C48" s="39" t="s">
        <v>177</v>
      </c>
      <c r="D48" s="30"/>
      <c r="E48" s="30"/>
      <c r="F48" s="30"/>
      <c r="G48" s="30"/>
      <c r="H48" s="30"/>
      <c r="I48" s="49"/>
      <c r="J48" s="49"/>
      <c r="K48" s="45">
        <f t="shared" si="4"/>
        <v>0</v>
      </c>
      <c r="L48" s="46" t="e">
        <f t="shared" si="5"/>
        <v>#DIV/0!</v>
      </c>
      <c r="M48" s="176"/>
      <c r="N48" s="175"/>
      <c r="O48" s="41"/>
      <c r="P48" s="41"/>
      <c r="Q48" s="41"/>
      <c r="R48" s="41"/>
      <c r="S48" s="41"/>
      <c r="T48" s="41"/>
      <c r="U48" s="41"/>
      <c r="V48" s="52"/>
      <c r="W48" s="52"/>
      <c r="X48" s="52"/>
    </row>
    <row r="49" spans="1:24" s="36" customFormat="1" ht="13">
      <c r="A49" s="37"/>
      <c r="B49" s="178" t="s">
        <v>75</v>
      </c>
      <c r="C49" s="39" t="s">
        <v>178</v>
      </c>
      <c r="D49" s="30"/>
      <c r="E49" s="30"/>
      <c r="F49" s="30"/>
      <c r="G49" s="30"/>
      <c r="H49" s="30"/>
      <c r="I49" s="49"/>
      <c r="J49" s="49"/>
      <c r="K49" s="45">
        <f t="shared" si="4"/>
        <v>0</v>
      </c>
      <c r="L49" s="46" t="e">
        <f t="shared" si="5"/>
        <v>#DIV/0!</v>
      </c>
      <c r="M49" s="176"/>
      <c r="N49" s="175"/>
      <c r="O49" s="41"/>
      <c r="P49" s="41"/>
      <c r="Q49" s="41"/>
      <c r="R49" s="41"/>
      <c r="S49" s="41"/>
      <c r="T49" s="41"/>
      <c r="U49" s="41"/>
      <c r="V49" s="52"/>
      <c r="W49" s="52"/>
      <c r="X49" s="52"/>
    </row>
    <row r="50" spans="1:24" s="36" customFormat="1" ht="13">
      <c r="A50" s="37"/>
      <c r="B50" s="178"/>
      <c r="C50" s="39" t="s">
        <v>179</v>
      </c>
      <c r="D50" s="30"/>
      <c r="E50" s="30"/>
      <c r="F50" s="30"/>
      <c r="G50" s="30"/>
      <c r="H50" s="30"/>
      <c r="I50" s="49"/>
      <c r="J50" s="49"/>
      <c r="K50" s="45">
        <f t="shared" si="4"/>
        <v>0</v>
      </c>
      <c r="L50" s="46" t="e">
        <f t="shared" si="5"/>
        <v>#DIV/0!</v>
      </c>
      <c r="M50" s="176"/>
      <c r="N50" s="175"/>
      <c r="O50" s="41"/>
      <c r="P50" s="41"/>
      <c r="Q50" s="41"/>
      <c r="R50" s="41"/>
      <c r="S50" s="41"/>
      <c r="T50" s="41"/>
      <c r="U50" s="41"/>
      <c r="V50" s="52"/>
      <c r="W50" s="52"/>
      <c r="X50" s="52"/>
    </row>
    <row r="51" spans="1:24" s="36" customFormat="1" ht="13">
      <c r="A51" s="37"/>
      <c r="B51" s="178"/>
      <c r="C51" s="39" t="s">
        <v>180</v>
      </c>
      <c r="D51" s="30"/>
      <c r="E51" s="30"/>
      <c r="F51" s="30"/>
      <c r="G51" s="30"/>
      <c r="H51" s="30"/>
      <c r="I51" s="49"/>
      <c r="J51" s="49"/>
      <c r="K51" s="45">
        <f t="shared" si="4"/>
        <v>0</v>
      </c>
      <c r="L51" s="46" t="e">
        <f t="shared" si="5"/>
        <v>#DIV/0!</v>
      </c>
      <c r="M51" s="176"/>
      <c r="N51" s="175"/>
      <c r="O51" s="18"/>
      <c r="P51" s="18"/>
      <c r="Q51" s="18"/>
      <c r="R51" s="18"/>
      <c r="S51" s="18"/>
      <c r="T51" s="18"/>
      <c r="U51" s="18"/>
      <c r="V51" s="52"/>
      <c r="W51" s="52"/>
      <c r="X51" s="52"/>
    </row>
    <row r="52" spans="1:24" s="36" customFormat="1" ht="13">
      <c r="A52" s="37"/>
      <c r="B52" s="43"/>
      <c r="C52" s="43"/>
      <c r="D52" s="44"/>
      <c r="E52" s="44"/>
      <c r="F52" s="44"/>
      <c r="G52" s="44"/>
      <c r="H52" s="44"/>
      <c r="I52" s="51">
        <f>SUM(I40:I51)</f>
        <v>0</v>
      </c>
      <c r="J52" s="51">
        <f>SUM(J40:J51)</f>
        <v>0</v>
      </c>
      <c r="K52" s="51">
        <f t="shared" si="4"/>
        <v>0</v>
      </c>
      <c r="L52" s="46" t="e">
        <f>J52/K52</f>
        <v>#DIV/0!</v>
      </c>
      <c r="M52" s="177"/>
      <c r="N52" s="177"/>
      <c r="O52" s="177"/>
      <c r="P52" s="177"/>
      <c r="Q52" s="177"/>
      <c r="R52" s="177"/>
      <c r="S52" s="177"/>
      <c r="T52" s="177"/>
      <c r="U52" s="177"/>
      <c r="V52" s="52"/>
      <c r="W52" s="52"/>
      <c r="X52" s="52"/>
    </row>
    <row r="53" spans="1:24" s="36" customFormat="1" ht="13">
      <c r="A53" s="37"/>
      <c r="B53" s="179" t="s">
        <v>56</v>
      </c>
      <c r="C53" s="39" t="s">
        <v>170</v>
      </c>
      <c r="D53" s="40"/>
      <c r="E53" s="40"/>
      <c r="F53" s="40"/>
      <c r="G53" s="40"/>
      <c r="H53" s="41"/>
      <c r="I53" s="41"/>
      <c r="J53" s="41"/>
      <c r="K53" s="45">
        <f t="shared" si="4"/>
        <v>0</v>
      </c>
      <c r="L53" s="46" t="e">
        <f t="shared" ref="L53:L64" si="6">J53/I53</f>
        <v>#DIV/0!</v>
      </c>
      <c r="M53" s="176"/>
      <c r="N53" s="174" t="s">
        <v>112</v>
      </c>
      <c r="O53" s="41"/>
      <c r="P53" s="47"/>
      <c r="Q53" s="47"/>
      <c r="R53" s="47"/>
      <c r="S53" s="47"/>
      <c r="T53" s="47"/>
      <c r="U53" s="47"/>
      <c r="V53" s="52"/>
      <c r="W53" s="52"/>
      <c r="X53" s="52"/>
    </row>
    <row r="54" spans="1:24" s="36" customFormat="1" ht="13">
      <c r="A54" s="37"/>
      <c r="B54" s="178"/>
      <c r="C54" s="39" t="s">
        <v>171</v>
      </c>
      <c r="D54" s="42"/>
      <c r="E54" s="42"/>
      <c r="F54" s="42"/>
      <c r="G54" s="42"/>
      <c r="H54" s="42"/>
      <c r="I54" s="42"/>
      <c r="J54" s="42"/>
      <c r="K54" s="45">
        <f t="shared" si="4"/>
        <v>0</v>
      </c>
      <c r="L54" s="46" t="e">
        <f t="shared" si="6"/>
        <v>#DIV/0!</v>
      </c>
      <c r="M54" s="176"/>
      <c r="N54" s="175"/>
      <c r="O54" s="41"/>
      <c r="P54" s="41"/>
      <c r="Q54" s="41"/>
      <c r="R54" s="41"/>
      <c r="S54" s="41"/>
      <c r="T54" s="41"/>
      <c r="U54" s="41"/>
      <c r="V54" s="52"/>
      <c r="W54" s="52"/>
      <c r="X54" s="52"/>
    </row>
    <row r="55" spans="1:24" s="36" customFormat="1" ht="13">
      <c r="A55" s="37"/>
      <c r="B55" s="178"/>
      <c r="C55" s="39" t="s">
        <v>172</v>
      </c>
      <c r="D55" s="42"/>
      <c r="E55" s="42"/>
      <c r="F55" s="42"/>
      <c r="G55" s="42"/>
      <c r="H55" s="42"/>
      <c r="I55" s="42"/>
      <c r="J55" s="42"/>
      <c r="K55" s="45">
        <f t="shared" si="4"/>
        <v>0</v>
      </c>
      <c r="L55" s="46" t="e">
        <f t="shared" si="6"/>
        <v>#DIV/0!</v>
      </c>
      <c r="M55" s="176"/>
      <c r="N55" s="175"/>
      <c r="O55" s="41"/>
      <c r="P55" s="41"/>
      <c r="Q55" s="41"/>
      <c r="R55" s="41"/>
      <c r="S55" s="41"/>
      <c r="T55" s="41"/>
      <c r="U55" s="41"/>
      <c r="V55" s="52"/>
      <c r="W55" s="52"/>
      <c r="X55" s="52"/>
    </row>
    <row r="56" spans="1:24" s="36" customFormat="1" ht="13">
      <c r="A56" s="37"/>
      <c r="B56" s="38" t="s">
        <v>66</v>
      </c>
      <c r="C56" s="39" t="s">
        <v>67</v>
      </c>
      <c r="D56" s="30"/>
      <c r="E56" s="30"/>
      <c r="F56" s="30"/>
      <c r="G56" s="30"/>
      <c r="H56" s="30"/>
      <c r="I56" s="48"/>
      <c r="J56" s="49"/>
      <c r="K56" s="45">
        <f t="shared" si="4"/>
        <v>0</v>
      </c>
      <c r="L56" s="46" t="e">
        <f t="shared" si="6"/>
        <v>#DIV/0!</v>
      </c>
      <c r="M56" s="176"/>
      <c r="N56" s="175"/>
      <c r="O56" s="41"/>
      <c r="P56" s="41"/>
      <c r="Q56" s="41"/>
      <c r="R56" s="41"/>
      <c r="S56" s="41"/>
      <c r="T56" s="41"/>
      <c r="U56" s="41"/>
      <c r="V56" s="52"/>
      <c r="W56" s="52"/>
      <c r="X56" s="52"/>
    </row>
    <row r="57" spans="1:24" s="36" customFormat="1" ht="13">
      <c r="A57" s="37"/>
      <c r="B57" s="38" t="s">
        <v>69</v>
      </c>
      <c r="C57" s="39" t="s">
        <v>173</v>
      </c>
      <c r="D57" s="30"/>
      <c r="E57" s="30"/>
      <c r="F57" s="30"/>
      <c r="G57" s="30"/>
      <c r="H57" s="30"/>
      <c r="I57" s="48"/>
      <c r="J57" s="50"/>
      <c r="K57" s="45">
        <f t="shared" si="4"/>
        <v>0</v>
      </c>
      <c r="L57" s="46" t="e">
        <f t="shared" si="6"/>
        <v>#DIV/0!</v>
      </c>
      <c r="M57" s="176"/>
      <c r="N57" s="175"/>
      <c r="O57" s="41"/>
      <c r="P57" s="41"/>
      <c r="Q57" s="41"/>
      <c r="R57" s="41"/>
      <c r="S57" s="41"/>
      <c r="T57" s="41"/>
      <c r="U57" s="41"/>
      <c r="V57" s="52"/>
      <c r="W57" s="52"/>
      <c r="X57" s="52"/>
    </row>
    <row r="58" spans="1:24" s="36" customFormat="1" ht="13">
      <c r="A58" s="37"/>
      <c r="B58" s="178" t="s">
        <v>72</v>
      </c>
      <c r="C58" s="39" t="s">
        <v>174</v>
      </c>
      <c r="D58" s="30"/>
      <c r="E58" s="30"/>
      <c r="F58" s="30"/>
      <c r="G58" s="30"/>
      <c r="H58" s="30"/>
      <c r="I58" s="49"/>
      <c r="J58" s="49"/>
      <c r="K58" s="45">
        <f t="shared" si="4"/>
        <v>0</v>
      </c>
      <c r="L58" s="46" t="e">
        <f t="shared" si="6"/>
        <v>#DIV/0!</v>
      </c>
      <c r="M58" s="176"/>
      <c r="N58" s="175"/>
      <c r="O58" s="41"/>
      <c r="P58" s="41"/>
      <c r="Q58" s="41"/>
      <c r="R58" s="41"/>
      <c r="S58" s="41"/>
      <c r="T58" s="41"/>
      <c r="U58" s="41"/>
      <c r="V58" s="52"/>
      <c r="W58" s="52"/>
      <c r="X58" s="52"/>
    </row>
    <row r="59" spans="1:24" s="36" customFormat="1" ht="13">
      <c r="A59" s="37"/>
      <c r="B59" s="178"/>
      <c r="C59" s="39" t="s">
        <v>175</v>
      </c>
      <c r="D59" s="30"/>
      <c r="E59" s="30"/>
      <c r="F59" s="30"/>
      <c r="G59" s="30"/>
      <c r="H59" s="30"/>
      <c r="I59" s="49"/>
      <c r="J59" s="49"/>
      <c r="K59" s="45">
        <f t="shared" si="4"/>
        <v>0</v>
      </c>
      <c r="L59" s="46" t="e">
        <f t="shared" si="6"/>
        <v>#DIV/0!</v>
      </c>
      <c r="M59" s="176"/>
      <c r="N59" s="175"/>
      <c r="O59" s="41"/>
      <c r="P59" s="41"/>
      <c r="Q59" s="41"/>
      <c r="R59" s="41"/>
      <c r="S59" s="41"/>
      <c r="T59" s="41"/>
      <c r="U59" s="41"/>
      <c r="V59" s="52"/>
      <c r="W59" s="52"/>
      <c r="X59" s="52"/>
    </row>
    <row r="60" spans="1:24" s="36" customFormat="1" ht="13">
      <c r="A60" s="37"/>
      <c r="B60" s="178"/>
      <c r="C60" s="39" t="s">
        <v>176</v>
      </c>
      <c r="D60" s="30"/>
      <c r="E60" s="30"/>
      <c r="F60" s="30"/>
      <c r="G60" s="30"/>
      <c r="H60" s="30"/>
      <c r="I60" s="49"/>
      <c r="J60" s="49"/>
      <c r="K60" s="45">
        <f t="shared" si="4"/>
        <v>0</v>
      </c>
      <c r="L60" s="46" t="e">
        <f t="shared" si="6"/>
        <v>#DIV/0!</v>
      </c>
      <c r="M60" s="176"/>
      <c r="N60" s="175"/>
      <c r="O60" s="41"/>
      <c r="P60" s="41"/>
      <c r="Q60" s="41"/>
      <c r="R60" s="41"/>
      <c r="S60" s="41"/>
      <c r="T60" s="41"/>
      <c r="U60" s="41"/>
      <c r="V60" s="52"/>
      <c r="W60" s="52"/>
      <c r="X60" s="52"/>
    </row>
    <row r="61" spans="1:24" s="36" customFormat="1" ht="13">
      <c r="A61" s="37"/>
      <c r="B61" s="178"/>
      <c r="C61" s="39" t="s">
        <v>177</v>
      </c>
      <c r="D61" s="30"/>
      <c r="E61" s="30"/>
      <c r="F61" s="30"/>
      <c r="G61" s="30"/>
      <c r="H61" s="30"/>
      <c r="I61" s="49"/>
      <c r="J61" s="49"/>
      <c r="K61" s="45">
        <f t="shared" si="4"/>
        <v>0</v>
      </c>
      <c r="L61" s="46" t="e">
        <f t="shared" si="6"/>
        <v>#DIV/0!</v>
      </c>
      <c r="M61" s="176"/>
      <c r="N61" s="175"/>
      <c r="O61" s="41"/>
      <c r="P61" s="41"/>
      <c r="Q61" s="41"/>
      <c r="R61" s="41"/>
      <c r="S61" s="41"/>
      <c r="T61" s="41"/>
      <c r="U61" s="41"/>
      <c r="V61" s="52"/>
      <c r="W61" s="52"/>
      <c r="X61" s="52"/>
    </row>
    <row r="62" spans="1:24" s="36" customFormat="1" ht="13">
      <c r="A62" s="37"/>
      <c r="B62" s="178" t="s">
        <v>75</v>
      </c>
      <c r="C62" s="39" t="s">
        <v>178</v>
      </c>
      <c r="D62" s="30"/>
      <c r="E62" s="30"/>
      <c r="F62" s="30"/>
      <c r="G62" s="30"/>
      <c r="H62" s="30"/>
      <c r="I62" s="49"/>
      <c r="J62" s="49"/>
      <c r="K62" s="45">
        <f t="shared" si="4"/>
        <v>0</v>
      </c>
      <c r="L62" s="46" t="e">
        <f t="shared" si="6"/>
        <v>#DIV/0!</v>
      </c>
      <c r="M62" s="176"/>
      <c r="N62" s="175"/>
      <c r="O62" s="41"/>
      <c r="P62" s="41"/>
      <c r="Q62" s="41"/>
      <c r="R62" s="41"/>
      <c r="S62" s="41"/>
      <c r="T62" s="41"/>
      <c r="U62" s="41"/>
      <c r="V62" s="52"/>
      <c r="W62" s="52"/>
      <c r="X62" s="52"/>
    </row>
    <row r="63" spans="1:24" s="36" customFormat="1" ht="13">
      <c r="A63" s="37"/>
      <c r="B63" s="178"/>
      <c r="C63" s="39" t="s">
        <v>179</v>
      </c>
      <c r="D63" s="30"/>
      <c r="E63" s="30"/>
      <c r="F63" s="30"/>
      <c r="G63" s="30"/>
      <c r="H63" s="30"/>
      <c r="I63" s="49"/>
      <c r="J63" s="49"/>
      <c r="K63" s="45">
        <f t="shared" si="4"/>
        <v>0</v>
      </c>
      <c r="L63" s="46" t="e">
        <f t="shared" si="6"/>
        <v>#DIV/0!</v>
      </c>
      <c r="M63" s="176"/>
      <c r="N63" s="175"/>
      <c r="O63" s="41"/>
      <c r="P63" s="41"/>
      <c r="Q63" s="41"/>
      <c r="R63" s="41"/>
      <c r="S63" s="41"/>
      <c r="T63" s="41"/>
      <c r="U63" s="41"/>
      <c r="V63" s="52"/>
      <c r="W63" s="52"/>
      <c r="X63" s="52"/>
    </row>
    <row r="64" spans="1:24" s="36" customFormat="1" ht="13">
      <c r="A64" s="37"/>
      <c r="B64" s="178"/>
      <c r="C64" s="39" t="s">
        <v>180</v>
      </c>
      <c r="D64" s="30"/>
      <c r="E64" s="30"/>
      <c r="F64" s="30"/>
      <c r="G64" s="30"/>
      <c r="H64" s="30"/>
      <c r="I64" s="49"/>
      <c r="J64" s="49"/>
      <c r="K64" s="45">
        <f t="shared" si="4"/>
        <v>0</v>
      </c>
      <c r="L64" s="46" t="e">
        <f t="shared" si="6"/>
        <v>#DIV/0!</v>
      </c>
      <c r="M64" s="176"/>
      <c r="N64" s="175"/>
      <c r="O64" s="18"/>
      <c r="P64" s="18"/>
      <c r="Q64" s="18"/>
      <c r="R64" s="18"/>
      <c r="S64" s="18"/>
      <c r="T64" s="18"/>
      <c r="U64" s="18"/>
      <c r="V64" s="52"/>
      <c r="W64" s="52"/>
      <c r="X64" s="52"/>
    </row>
    <row r="65" spans="1:24" s="36" customFormat="1" ht="13">
      <c r="A65" s="37"/>
      <c r="B65" s="43"/>
      <c r="C65" s="43"/>
      <c r="D65" s="44"/>
      <c r="E65" s="44"/>
      <c r="F65" s="44"/>
      <c r="G65" s="44"/>
      <c r="H65" s="44"/>
      <c r="I65" s="51">
        <f>SUM(I53:I64)</f>
        <v>0</v>
      </c>
      <c r="J65" s="51">
        <f>SUM(J53:J64)</f>
        <v>0</v>
      </c>
      <c r="K65" s="51">
        <f t="shared" ref="K65:K96" si="7">I65+J65</f>
        <v>0</v>
      </c>
      <c r="L65" s="46" t="e">
        <f>J65/K65</f>
        <v>#DIV/0!</v>
      </c>
      <c r="M65" s="177"/>
      <c r="N65" s="177"/>
      <c r="O65" s="177"/>
      <c r="P65" s="177"/>
      <c r="Q65" s="177"/>
      <c r="R65" s="177"/>
      <c r="S65" s="177"/>
      <c r="T65" s="177"/>
      <c r="U65" s="177"/>
      <c r="V65" s="52"/>
      <c r="W65" s="52"/>
      <c r="X65" s="52"/>
    </row>
    <row r="66" spans="1:24" s="36" customFormat="1" ht="13">
      <c r="A66" s="37"/>
      <c r="B66" s="179" t="s">
        <v>56</v>
      </c>
      <c r="C66" s="39" t="s">
        <v>170</v>
      </c>
      <c r="D66" s="40"/>
      <c r="E66" s="40"/>
      <c r="F66" s="40"/>
      <c r="G66" s="40"/>
      <c r="H66" s="41"/>
      <c r="I66" s="41"/>
      <c r="J66" s="41"/>
      <c r="K66" s="45">
        <f t="shared" si="7"/>
        <v>0</v>
      </c>
      <c r="L66" s="46" t="e">
        <f t="shared" ref="L66:L77" si="8">J66/I66</f>
        <v>#DIV/0!</v>
      </c>
      <c r="M66" s="176"/>
      <c r="N66" s="174" t="s">
        <v>113</v>
      </c>
      <c r="O66" s="41"/>
      <c r="P66" s="47"/>
      <c r="Q66" s="47"/>
      <c r="R66" s="47"/>
      <c r="S66" s="47"/>
      <c r="T66" s="47"/>
      <c r="U66" s="47"/>
      <c r="V66" s="52"/>
      <c r="W66" s="52"/>
      <c r="X66" s="52"/>
    </row>
    <row r="67" spans="1:24" s="36" customFormat="1" ht="13">
      <c r="A67" s="37"/>
      <c r="B67" s="178"/>
      <c r="C67" s="39" t="s">
        <v>171</v>
      </c>
      <c r="D67" s="42"/>
      <c r="E67" s="42"/>
      <c r="F67" s="42"/>
      <c r="G67" s="42"/>
      <c r="H67" s="42"/>
      <c r="I67" s="42"/>
      <c r="J67" s="42"/>
      <c r="K67" s="45">
        <f t="shared" si="7"/>
        <v>0</v>
      </c>
      <c r="L67" s="46" t="e">
        <f t="shared" si="8"/>
        <v>#DIV/0!</v>
      </c>
      <c r="M67" s="176"/>
      <c r="N67" s="175"/>
      <c r="O67" s="41"/>
      <c r="P67" s="41"/>
      <c r="Q67" s="41"/>
      <c r="R67" s="41"/>
      <c r="S67" s="41"/>
      <c r="T67" s="41"/>
      <c r="U67" s="41"/>
      <c r="V67" s="52"/>
      <c r="W67" s="52"/>
      <c r="X67" s="52"/>
    </row>
    <row r="68" spans="1:24" s="36" customFormat="1" ht="13">
      <c r="A68" s="37"/>
      <c r="B68" s="178"/>
      <c r="C68" s="39" t="s">
        <v>172</v>
      </c>
      <c r="D68" s="42"/>
      <c r="E68" s="42"/>
      <c r="F68" s="42"/>
      <c r="G68" s="42"/>
      <c r="H68" s="42"/>
      <c r="I68" s="42"/>
      <c r="J68" s="42"/>
      <c r="K68" s="45">
        <f t="shared" si="7"/>
        <v>0</v>
      </c>
      <c r="L68" s="46" t="e">
        <f t="shared" si="8"/>
        <v>#DIV/0!</v>
      </c>
      <c r="M68" s="176"/>
      <c r="N68" s="175"/>
      <c r="O68" s="41"/>
      <c r="P68" s="41"/>
      <c r="Q68" s="41"/>
      <c r="R68" s="41"/>
      <c r="S68" s="41"/>
      <c r="T68" s="41"/>
      <c r="U68" s="41"/>
      <c r="V68" s="52"/>
      <c r="W68" s="52"/>
      <c r="X68" s="52"/>
    </row>
    <row r="69" spans="1:24" s="36" customFormat="1" ht="13">
      <c r="A69" s="37"/>
      <c r="B69" s="38" t="s">
        <v>66</v>
      </c>
      <c r="C69" s="39" t="s">
        <v>67</v>
      </c>
      <c r="D69" s="30"/>
      <c r="E69" s="30"/>
      <c r="F69" s="30"/>
      <c r="G69" s="30"/>
      <c r="H69" s="30"/>
      <c r="I69" s="48"/>
      <c r="J69" s="49"/>
      <c r="K69" s="45">
        <f t="shared" si="7"/>
        <v>0</v>
      </c>
      <c r="L69" s="46" t="e">
        <f t="shared" si="8"/>
        <v>#DIV/0!</v>
      </c>
      <c r="M69" s="176"/>
      <c r="N69" s="175"/>
      <c r="O69" s="41"/>
      <c r="P69" s="41"/>
      <c r="Q69" s="41"/>
      <c r="R69" s="41"/>
      <c r="S69" s="41"/>
      <c r="T69" s="41"/>
      <c r="U69" s="41"/>
      <c r="V69" s="52"/>
      <c r="W69" s="52"/>
      <c r="X69" s="52"/>
    </row>
    <row r="70" spans="1:24" s="36" customFormat="1" ht="13">
      <c r="A70" s="37"/>
      <c r="B70" s="38" t="s">
        <v>69</v>
      </c>
      <c r="C70" s="39" t="s">
        <v>173</v>
      </c>
      <c r="D70" s="30"/>
      <c r="E70" s="30"/>
      <c r="F70" s="30"/>
      <c r="G70" s="30"/>
      <c r="H70" s="30"/>
      <c r="I70" s="48"/>
      <c r="J70" s="50"/>
      <c r="K70" s="45">
        <f t="shared" si="7"/>
        <v>0</v>
      </c>
      <c r="L70" s="46" t="e">
        <f t="shared" si="8"/>
        <v>#DIV/0!</v>
      </c>
      <c r="M70" s="176"/>
      <c r="N70" s="175"/>
      <c r="O70" s="41"/>
      <c r="P70" s="41"/>
      <c r="Q70" s="41"/>
      <c r="R70" s="41"/>
      <c r="S70" s="41"/>
      <c r="T70" s="41"/>
      <c r="U70" s="41"/>
      <c r="V70" s="52"/>
      <c r="W70" s="52"/>
      <c r="X70" s="52"/>
    </row>
    <row r="71" spans="1:24" s="36" customFormat="1" ht="13">
      <c r="A71" s="37"/>
      <c r="B71" s="178" t="s">
        <v>72</v>
      </c>
      <c r="C71" s="39" t="s">
        <v>174</v>
      </c>
      <c r="D71" s="30"/>
      <c r="E71" s="30"/>
      <c r="F71" s="30"/>
      <c r="G71" s="30"/>
      <c r="H71" s="30"/>
      <c r="I71" s="49"/>
      <c r="J71" s="49"/>
      <c r="K71" s="45">
        <f t="shared" si="7"/>
        <v>0</v>
      </c>
      <c r="L71" s="46" t="e">
        <f t="shared" si="8"/>
        <v>#DIV/0!</v>
      </c>
      <c r="M71" s="176"/>
      <c r="N71" s="175"/>
      <c r="O71" s="41"/>
      <c r="P71" s="41"/>
      <c r="Q71" s="41"/>
      <c r="R71" s="41"/>
      <c r="S71" s="41"/>
      <c r="T71" s="41"/>
      <c r="U71" s="41"/>
      <c r="V71" s="52"/>
      <c r="W71" s="52"/>
      <c r="X71" s="52"/>
    </row>
    <row r="72" spans="1:24" s="36" customFormat="1" ht="13">
      <c r="A72" s="37"/>
      <c r="B72" s="178"/>
      <c r="C72" s="39" t="s">
        <v>175</v>
      </c>
      <c r="D72" s="30"/>
      <c r="E72" s="30"/>
      <c r="F72" s="30"/>
      <c r="G72" s="30"/>
      <c r="H72" s="30"/>
      <c r="I72" s="49"/>
      <c r="J72" s="49"/>
      <c r="K72" s="45">
        <f t="shared" si="7"/>
        <v>0</v>
      </c>
      <c r="L72" s="46" t="e">
        <f t="shared" si="8"/>
        <v>#DIV/0!</v>
      </c>
      <c r="M72" s="176"/>
      <c r="N72" s="175"/>
      <c r="O72" s="41"/>
      <c r="P72" s="41"/>
      <c r="Q72" s="41"/>
      <c r="R72" s="41"/>
      <c r="S72" s="41"/>
      <c r="T72" s="41"/>
      <c r="U72" s="41"/>
      <c r="V72" s="52"/>
      <c r="W72" s="52"/>
      <c r="X72" s="52"/>
    </row>
    <row r="73" spans="1:24" s="36" customFormat="1" ht="13">
      <c r="A73" s="37"/>
      <c r="B73" s="178"/>
      <c r="C73" s="39" t="s">
        <v>176</v>
      </c>
      <c r="D73" s="30"/>
      <c r="E73" s="30"/>
      <c r="F73" s="30"/>
      <c r="G73" s="30"/>
      <c r="H73" s="30"/>
      <c r="I73" s="49"/>
      <c r="J73" s="49"/>
      <c r="K73" s="45">
        <f t="shared" si="7"/>
        <v>0</v>
      </c>
      <c r="L73" s="46" t="e">
        <f t="shared" si="8"/>
        <v>#DIV/0!</v>
      </c>
      <c r="M73" s="176"/>
      <c r="N73" s="175"/>
      <c r="O73" s="41"/>
      <c r="P73" s="41"/>
      <c r="Q73" s="41"/>
      <c r="R73" s="41"/>
      <c r="S73" s="41"/>
      <c r="T73" s="41"/>
      <c r="U73" s="41"/>
      <c r="V73" s="52"/>
      <c r="W73" s="52"/>
      <c r="X73" s="52"/>
    </row>
    <row r="74" spans="1:24" s="36" customFormat="1" ht="13">
      <c r="A74" s="37"/>
      <c r="B74" s="178"/>
      <c r="C74" s="39" t="s">
        <v>177</v>
      </c>
      <c r="D74" s="30"/>
      <c r="E74" s="30"/>
      <c r="F74" s="30"/>
      <c r="G74" s="30"/>
      <c r="H74" s="30"/>
      <c r="I74" s="49"/>
      <c r="J74" s="49"/>
      <c r="K74" s="45">
        <f t="shared" si="7"/>
        <v>0</v>
      </c>
      <c r="L74" s="46" t="e">
        <f t="shared" si="8"/>
        <v>#DIV/0!</v>
      </c>
      <c r="M74" s="176"/>
      <c r="N74" s="175"/>
      <c r="O74" s="41"/>
      <c r="P74" s="41"/>
      <c r="Q74" s="41"/>
      <c r="R74" s="41"/>
      <c r="S74" s="41"/>
      <c r="T74" s="41"/>
      <c r="U74" s="41"/>
      <c r="V74" s="52"/>
      <c r="W74" s="52"/>
      <c r="X74" s="52"/>
    </row>
    <row r="75" spans="1:24" s="36" customFormat="1" ht="13">
      <c r="A75" s="37"/>
      <c r="B75" s="178" t="s">
        <v>75</v>
      </c>
      <c r="C75" s="39" t="s">
        <v>178</v>
      </c>
      <c r="D75" s="30"/>
      <c r="E75" s="30"/>
      <c r="F75" s="30"/>
      <c r="G75" s="30"/>
      <c r="H75" s="30"/>
      <c r="I75" s="49"/>
      <c r="J75" s="49"/>
      <c r="K75" s="45">
        <f t="shared" si="7"/>
        <v>0</v>
      </c>
      <c r="L75" s="46" t="e">
        <f t="shared" si="8"/>
        <v>#DIV/0!</v>
      </c>
      <c r="M75" s="176"/>
      <c r="N75" s="175"/>
      <c r="O75" s="41"/>
      <c r="P75" s="41"/>
      <c r="Q75" s="41"/>
      <c r="R75" s="41"/>
      <c r="S75" s="41"/>
      <c r="T75" s="41"/>
      <c r="U75" s="41"/>
      <c r="V75" s="52"/>
      <c r="W75" s="52"/>
      <c r="X75" s="52"/>
    </row>
    <row r="76" spans="1:24" s="36" customFormat="1" ht="13">
      <c r="A76" s="37"/>
      <c r="B76" s="178"/>
      <c r="C76" s="39" t="s">
        <v>179</v>
      </c>
      <c r="D76" s="30"/>
      <c r="E76" s="30"/>
      <c r="F76" s="30"/>
      <c r="G76" s="30"/>
      <c r="H76" s="30"/>
      <c r="I76" s="49"/>
      <c r="J76" s="49"/>
      <c r="K76" s="45">
        <f t="shared" si="7"/>
        <v>0</v>
      </c>
      <c r="L76" s="46" t="e">
        <f t="shared" si="8"/>
        <v>#DIV/0!</v>
      </c>
      <c r="M76" s="176"/>
      <c r="N76" s="175"/>
      <c r="O76" s="41"/>
      <c r="P76" s="41"/>
      <c r="Q76" s="41"/>
      <c r="R76" s="41"/>
      <c r="S76" s="41"/>
      <c r="T76" s="41"/>
      <c r="U76" s="41"/>
      <c r="V76" s="52"/>
      <c r="W76" s="52"/>
      <c r="X76" s="52"/>
    </row>
    <row r="77" spans="1:24" s="36" customFormat="1" ht="13">
      <c r="A77" s="37"/>
      <c r="B77" s="178"/>
      <c r="C77" s="39" t="s">
        <v>180</v>
      </c>
      <c r="D77" s="30"/>
      <c r="E77" s="30"/>
      <c r="F77" s="30"/>
      <c r="G77" s="30"/>
      <c r="H77" s="30"/>
      <c r="I77" s="49"/>
      <c r="J77" s="49"/>
      <c r="K77" s="45">
        <f t="shared" si="7"/>
        <v>0</v>
      </c>
      <c r="L77" s="46" t="e">
        <f t="shared" si="8"/>
        <v>#DIV/0!</v>
      </c>
      <c r="M77" s="176"/>
      <c r="N77" s="175"/>
      <c r="O77" s="18"/>
      <c r="P77" s="18"/>
      <c r="Q77" s="18"/>
      <c r="R77" s="18"/>
      <c r="S77" s="18"/>
      <c r="T77" s="18"/>
      <c r="U77" s="18"/>
      <c r="V77" s="52"/>
      <c r="W77" s="52"/>
      <c r="X77" s="52"/>
    </row>
    <row r="78" spans="1:24" s="36" customFormat="1" ht="13">
      <c r="A78" s="37"/>
      <c r="B78" s="43"/>
      <c r="C78" s="43"/>
      <c r="D78" s="44"/>
      <c r="E78" s="44"/>
      <c r="F78" s="44"/>
      <c r="G78" s="44"/>
      <c r="H78" s="44"/>
      <c r="I78" s="51">
        <f>SUM(I66:I77)</f>
        <v>0</v>
      </c>
      <c r="J78" s="51">
        <f>SUM(J66:J77)</f>
        <v>0</v>
      </c>
      <c r="K78" s="51">
        <f t="shared" si="7"/>
        <v>0</v>
      </c>
      <c r="L78" s="46" t="e">
        <f>J78/K78</f>
        <v>#DIV/0!</v>
      </c>
      <c r="M78" s="177"/>
      <c r="N78" s="177"/>
      <c r="O78" s="177"/>
      <c r="P78" s="177"/>
      <c r="Q78" s="177"/>
      <c r="R78" s="177"/>
      <c r="S78" s="177"/>
      <c r="T78" s="177"/>
      <c r="U78" s="177"/>
      <c r="V78" s="52"/>
      <c r="W78" s="52"/>
      <c r="X78" s="52"/>
    </row>
    <row r="79" spans="1:24" s="36" customFormat="1" ht="13">
      <c r="A79" s="37"/>
      <c r="B79" s="179" t="s">
        <v>56</v>
      </c>
      <c r="C79" s="39" t="s">
        <v>170</v>
      </c>
      <c r="D79" s="40"/>
      <c r="E79" s="40"/>
      <c r="F79" s="40"/>
      <c r="G79" s="40"/>
      <c r="H79" s="41"/>
      <c r="I79" s="41"/>
      <c r="J79" s="41"/>
      <c r="K79" s="45">
        <f t="shared" si="7"/>
        <v>0</v>
      </c>
      <c r="L79" s="46" t="e">
        <f t="shared" ref="L79:L90" si="9">J79/I79</f>
        <v>#DIV/0!</v>
      </c>
      <c r="M79" s="176"/>
      <c r="N79" s="174" t="s">
        <v>114</v>
      </c>
      <c r="O79" s="41"/>
      <c r="P79" s="47"/>
      <c r="Q79" s="47"/>
      <c r="R79" s="47"/>
      <c r="S79" s="47"/>
      <c r="T79" s="47"/>
      <c r="U79" s="47"/>
      <c r="V79" s="52"/>
      <c r="W79" s="52"/>
      <c r="X79" s="52"/>
    </row>
    <row r="80" spans="1:24" s="36" customFormat="1" ht="13">
      <c r="A80" s="37"/>
      <c r="B80" s="178"/>
      <c r="C80" s="39" t="s">
        <v>171</v>
      </c>
      <c r="D80" s="42"/>
      <c r="E80" s="42"/>
      <c r="F80" s="42"/>
      <c r="G80" s="42"/>
      <c r="H80" s="42"/>
      <c r="I80" s="42"/>
      <c r="J80" s="42"/>
      <c r="K80" s="45">
        <f t="shared" si="7"/>
        <v>0</v>
      </c>
      <c r="L80" s="46" t="e">
        <f t="shared" si="9"/>
        <v>#DIV/0!</v>
      </c>
      <c r="M80" s="176"/>
      <c r="N80" s="175"/>
      <c r="O80" s="41"/>
      <c r="P80" s="41"/>
      <c r="Q80" s="41"/>
      <c r="R80" s="41"/>
      <c r="S80" s="41"/>
      <c r="T80" s="41"/>
      <c r="U80" s="41"/>
      <c r="V80" s="52"/>
      <c r="W80" s="52"/>
      <c r="X80" s="52"/>
    </row>
    <row r="81" spans="1:24" s="36" customFormat="1" ht="13">
      <c r="A81" s="37"/>
      <c r="B81" s="178"/>
      <c r="C81" s="39" t="s">
        <v>172</v>
      </c>
      <c r="D81" s="42"/>
      <c r="E81" s="42"/>
      <c r="F81" s="42"/>
      <c r="G81" s="42"/>
      <c r="H81" s="42"/>
      <c r="I81" s="42"/>
      <c r="J81" s="42"/>
      <c r="K81" s="45">
        <f t="shared" si="7"/>
        <v>0</v>
      </c>
      <c r="L81" s="46" t="e">
        <f t="shared" si="9"/>
        <v>#DIV/0!</v>
      </c>
      <c r="M81" s="176"/>
      <c r="N81" s="175"/>
      <c r="O81" s="41"/>
      <c r="P81" s="41"/>
      <c r="Q81" s="41"/>
      <c r="R81" s="41"/>
      <c r="S81" s="41"/>
      <c r="T81" s="41"/>
      <c r="U81" s="41"/>
      <c r="V81" s="52"/>
      <c r="W81" s="52"/>
      <c r="X81" s="52"/>
    </row>
    <row r="82" spans="1:24" s="36" customFormat="1" ht="13">
      <c r="A82" s="37"/>
      <c r="B82" s="38" t="s">
        <v>66</v>
      </c>
      <c r="C82" s="39" t="s">
        <v>67</v>
      </c>
      <c r="D82" s="30"/>
      <c r="E82" s="30"/>
      <c r="F82" s="30"/>
      <c r="G82" s="30"/>
      <c r="H82" s="30"/>
      <c r="I82" s="48"/>
      <c r="J82" s="49"/>
      <c r="K82" s="45">
        <f t="shared" si="7"/>
        <v>0</v>
      </c>
      <c r="L82" s="46" t="e">
        <f t="shared" si="9"/>
        <v>#DIV/0!</v>
      </c>
      <c r="M82" s="176"/>
      <c r="N82" s="175"/>
      <c r="O82" s="41"/>
      <c r="P82" s="41"/>
      <c r="Q82" s="41"/>
      <c r="R82" s="41"/>
      <c r="S82" s="41"/>
      <c r="T82" s="41"/>
      <c r="U82" s="41"/>
      <c r="V82" s="52"/>
      <c r="W82" s="52"/>
      <c r="X82" s="52"/>
    </row>
    <row r="83" spans="1:24" s="36" customFormat="1" ht="13">
      <c r="A83" s="37"/>
      <c r="B83" s="38" t="s">
        <v>69</v>
      </c>
      <c r="C83" s="39" t="s">
        <v>173</v>
      </c>
      <c r="D83" s="30"/>
      <c r="E83" s="30"/>
      <c r="F83" s="30"/>
      <c r="G83" s="30"/>
      <c r="H83" s="30"/>
      <c r="I83" s="48"/>
      <c r="J83" s="50"/>
      <c r="K83" s="45">
        <f t="shared" si="7"/>
        <v>0</v>
      </c>
      <c r="L83" s="46" t="e">
        <f t="shared" si="9"/>
        <v>#DIV/0!</v>
      </c>
      <c r="M83" s="176"/>
      <c r="N83" s="175"/>
      <c r="O83" s="41"/>
      <c r="P83" s="41"/>
      <c r="Q83" s="41"/>
      <c r="R83" s="41"/>
      <c r="S83" s="41"/>
      <c r="T83" s="41"/>
      <c r="U83" s="41"/>
      <c r="V83" s="52"/>
      <c r="W83" s="52"/>
      <c r="X83" s="52"/>
    </row>
    <row r="84" spans="1:24" s="36" customFormat="1" ht="13">
      <c r="A84" s="37"/>
      <c r="B84" s="178" t="s">
        <v>72</v>
      </c>
      <c r="C84" s="39" t="s">
        <v>174</v>
      </c>
      <c r="D84" s="30"/>
      <c r="E84" s="30"/>
      <c r="F84" s="30"/>
      <c r="G84" s="30"/>
      <c r="H84" s="30"/>
      <c r="I84" s="49"/>
      <c r="J84" s="49"/>
      <c r="K84" s="45">
        <f t="shared" si="7"/>
        <v>0</v>
      </c>
      <c r="L84" s="46" t="e">
        <f t="shared" si="9"/>
        <v>#DIV/0!</v>
      </c>
      <c r="M84" s="176"/>
      <c r="N84" s="175"/>
      <c r="O84" s="41"/>
      <c r="P84" s="41"/>
      <c r="Q84" s="41"/>
      <c r="R84" s="41"/>
      <c r="S84" s="41"/>
      <c r="T84" s="41"/>
      <c r="U84" s="41"/>
      <c r="V84" s="52"/>
      <c r="W84" s="52"/>
      <c r="X84" s="52"/>
    </row>
    <row r="85" spans="1:24" s="36" customFormat="1" ht="13">
      <c r="A85" s="37"/>
      <c r="B85" s="178"/>
      <c r="C85" s="39" t="s">
        <v>175</v>
      </c>
      <c r="D85" s="30"/>
      <c r="E85" s="30"/>
      <c r="F85" s="30"/>
      <c r="G85" s="30"/>
      <c r="H85" s="30"/>
      <c r="I85" s="49"/>
      <c r="J85" s="49"/>
      <c r="K85" s="45">
        <f t="shared" si="7"/>
        <v>0</v>
      </c>
      <c r="L85" s="46" t="e">
        <f t="shared" si="9"/>
        <v>#DIV/0!</v>
      </c>
      <c r="M85" s="176"/>
      <c r="N85" s="175"/>
      <c r="O85" s="41"/>
      <c r="P85" s="41"/>
      <c r="Q85" s="41"/>
      <c r="R85" s="41"/>
      <c r="S85" s="41"/>
      <c r="T85" s="41"/>
      <c r="U85" s="41"/>
      <c r="V85" s="52"/>
      <c r="W85" s="52"/>
      <c r="X85" s="52"/>
    </row>
    <row r="86" spans="1:24" s="36" customFormat="1" ht="13">
      <c r="A86" s="37"/>
      <c r="B86" s="178"/>
      <c r="C86" s="39" t="s">
        <v>176</v>
      </c>
      <c r="D86" s="30"/>
      <c r="E86" s="30"/>
      <c r="F86" s="30"/>
      <c r="G86" s="30"/>
      <c r="H86" s="30"/>
      <c r="I86" s="49"/>
      <c r="J86" s="49"/>
      <c r="K86" s="45">
        <f t="shared" si="7"/>
        <v>0</v>
      </c>
      <c r="L86" s="46" t="e">
        <f t="shared" si="9"/>
        <v>#DIV/0!</v>
      </c>
      <c r="M86" s="176"/>
      <c r="N86" s="175"/>
      <c r="O86" s="41"/>
      <c r="P86" s="41"/>
      <c r="Q86" s="41"/>
      <c r="R86" s="41"/>
      <c r="S86" s="41"/>
      <c r="T86" s="41"/>
      <c r="U86" s="41"/>
      <c r="V86" s="52"/>
      <c r="W86" s="52"/>
      <c r="X86" s="52"/>
    </row>
    <row r="87" spans="1:24" s="36" customFormat="1" ht="13">
      <c r="A87" s="37"/>
      <c r="B87" s="178"/>
      <c r="C87" s="39" t="s">
        <v>177</v>
      </c>
      <c r="D87" s="30"/>
      <c r="E87" s="30"/>
      <c r="F87" s="30"/>
      <c r="G87" s="30"/>
      <c r="H87" s="30"/>
      <c r="I87" s="49"/>
      <c r="J87" s="49"/>
      <c r="K87" s="45">
        <f t="shared" si="7"/>
        <v>0</v>
      </c>
      <c r="L87" s="46" t="e">
        <f t="shared" si="9"/>
        <v>#DIV/0!</v>
      </c>
      <c r="M87" s="176"/>
      <c r="N87" s="175"/>
      <c r="O87" s="41"/>
      <c r="P87" s="41"/>
      <c r="Q87" s="41"/>
      <c r="R87" s="41"/>
      <c r="S87" s="41"/>
      <c r="T87" s="41"/>
      <c r="U87" s="41"/>
      <c r="V87" s="52"/>
      <c r="W87" s="52"/>
      <c r="X87" s="52"/>
    </row>
    <row r="88" spans="1:24" s="36" customFormat="1" ht="13">
      <c r="A88" s="37"/>
      <c r="B88" s="178" t="s">
        <v>75</v>
      </c>
      <c r="C88" s="39" t="s">
        <v>178</v>
      </c>
      <c r="D88" s="30"/>
      <c r="E88" s="30"/>
      <c r="F88" s="30"/>
      <c r="G88" s="30"/>
      <c r="H88" s="30"/>
      <c r="I88" s="49"/>
      <c r="J88" s="49"/>
      <c r="K88" s="45">
        <f t="shared" si="7"/>
        <v>0</v>
      </c>
      <c r="L88" s="46" t="e">
        <f t="shared" si="9"/>
        <v>#DIV/0!</v>
      </c>
      <c r="M88" s="176"/>
      <c r="N88" s="175"/>
      <c r="O88" s="41"/>
      <c r="P88" s="41"/>
      <c r="Q88" s="41"/>
      <c r="R88" s="41"/>
      <c r="S88" s="41"/>
      <c r="T88" s="41"/>
      <c r="U88" s="41"/>
      <c r="V88" s="52"/>
      <c r="W88" s="52"/>
      <c r="X88" s="52"/>
    </row>
    <row r="89" spans="1:24" s="36" customFormat="1" ht="13">
      <c r="A89" s="37"/>
      <c r="B89" s="178"/>
      <c r="C89" s="39" t="s">
        <v>179</v>
      </c>
      <c r="D89" s="30"/>
      <c r="E89" s="30"/>
      <c r="F89" s="30"/>
      <c r="G89" s="30"/>
      <c r="H89" s="30"/>
      <c r="I89" s="49"/>
      <c r="J89" s="49"/>
      <c r="K89" s="45">
        <f t="shared" si="7"/>
        <v>0</v>
      </c>
      <c r="L89" s="46" t="e">
        <f t="shared" si="9"/>
        <v>#DIV/0!</v>
      </c>
      <c r="M89" s="176"/>
      <c r="N89" s="175"/>
      <c r="O89" s="41"/>
      <c r="P89" s="41"/>
      <c r="Q89" s="41"/>
      <c r="R89" s="41"/>
      <c r="S89" s="41"/>
      <c r="T89" s="41"/>
      <c r="U89" s="41"/>
      <c r="V89" s="52"/>
      <c r="W89" s="52"/>
      <c r="X89" s="52"/>
    </row>
    <row r="90" spans="1:24" s="36" customFormat="1" ht="13">
      <c r="A90" s="37"/>
      <c r="B90" s="178"/>
      <c r="C90" s="39" t="s">
        <v>180</v>
      </c>
      <c r="D90" s="30"/>
      <c r="E90" s="30"/>
      <c r="F90" s="30"/>
      <c r="G90" s="30"/>
      <c r="H90" s="30"/>
      <c r="I90" s="49"/>
      <c r="J90" s="49"/>
      <c r="K90" s="45">
        <f t="shared" si="7"/>
        <v>0</v>
      </c>
      <c r="L90" s="46" t="e">
        <f t="shared" si="9"/>
        <v>#DIV/0!</v>
      </c>
      <c r="M90" s="176"/>
      <c r="N90" s="175"/>
      <c r="O90" s="18"/>
      <c r="P90" s="18"/>
      <c r="Q90" s="18"/>
      <c r="R90" s="18"/>
      <c r="S90" s="18"/>
      <c r="T90" s="18"/>
      <c r="U90" s="18"/>
      <c r="V90" s="52"/>
      <c r="W90" s="52"/>
      <c r="X90" s="52"/>
    </row>
    <row r="91" spans="1:24" s="36" customFormat="1" ht="13">
      <c r="A91" s="37"/>
      <c r="B91" s="43"/>
      <c r="C91" s="43"/>
      <c r="D91" s="44"/>
      <c r="E91" s="44"/>
      <c r="F91" s="44"/>
      <c r="G91" s="44"/>
      <c r="H91" s="44"/>
      <c r="I91" s="51">
        <f>SUM(I79:I90)</f>
        <v>0</v>
      </c>
      <c r="J91" s="51">
        <f>SUM(J79:J90)</f>
        <v>0</v>
      </c>
      <c r="K91" s="51">
        <f t="shared" si="7"/>
        <v>0</v>
      </c>
      <c r="L91" s="46" t="e">
        <f>J91/K91</f>
        <v>#DIV/0!</v>
      </c>
      <c r="M91" s="177"/>
      <c r="N91" s="177"/>
      <c r="O91" s="177"/>
      <c r="P91" s="177"/>
      <c r="Q91" s="177"/>
      <c r="R91" s="177"/>
      <c r="S91" s="177"/>
      <c r="T91" s="177"/>
      <c r="U91" s="177"/>
      <c r="V91" s="52"/>
      <c r="W91" s="52"/>
      <c r="X91" s="52"/>
    </row>
    <row r="92" spans="1:24" s="36" customFormat="1" ht="13">
      <c r="A92" s="37"/>
      <c r="B92" s="179" t="s">
        <v>56</v>
      </c>
      <c r="C92" s="39" t="s">
        <v>170</v>
      </c>
      <c r="D92" s="40"/>
      <c r="E92" s="40"/>
      <c r="F92" s="40"/>
      <c r="G92" s="40"/>
      <c r="H92" s="41"/>
      <c r="I92" s="41"/>
      <c r="J92" s="41"/>
      <c r="K92" s="45">
        <f t="shared" si="7"/>
        <v>0</v>
      </c>
      <c r="L92" s="46" t="e">
        <f t="shared" ref="L92:L103" si="10">J92/I92</f>
        <v>#DIV/0!</v>
      </c>
      <c r="M92" s="176"/>
      <c r="N92" s="174" t="s">
        <v>115</v>
      </c>
      <c r="O92" s="41"/>
      <c r="P92" s="47"/>
      <c r="Q92" s="47"/>
      <c r="R92" s="47"/>
      <c r="S92" s="47"/>
      <c r="T92" s="47"/>
      <c r="U92" s="47"/>
      <c r="V92" s="52"/>
      <c r="W92" s="52"/>
      <c r="X92" s="52"/>
    </row>
    <row r="93" spans="1:24" s="36" customFormat="1" ht="13">
      <c r="A93" s="37"/>
      <c r="B93" s="178"/>
      <c r="C93" s="39" t="s">
        <v>171</v>
      </c>
      <c r="D93" s="42"/>
      <c r="E93" s="42"/>
      <c r="F93" s="42"/>
      <c r="G93" s="42"/>
      <c r="H93" s="42"/>
      <c r="I93" s="42"/>
      <c r="J93" s="42"/>
      <c r="K93" s="45">
        <f t="shared" si="7"/>
        <v>0</v>
      </c>
      <c r="L93" s="46" t="e">
        <f t="shared" si="10"/>
        <v>#DIV/0!</v>
      </c>
      <c r="M93" s="176"/>
      <c r="N93" s="175"/>
      <c r="O93" s="41"/>
      <c r="P93" s="41"/>
      <c r="Q93" s="41"/>
      <c r="R93" s="41"/>
      <c r="S93" s="41"/>
      <c r="T93" s="41"/>
      <c r="U93" s="41"/>
      <c r="V93" s="52"/>
      <c r="W93" s="52"/>
      <c r="X93" s="52"/>
    </row>
    <row r="94" spans="1:24" s="36" customFormat="1" ht="13">
      <c r="A94" s="37"/>
      <c r="B94" s="178"/>
      <c r="C94" s="39" t="s">
        <v>172</v>
      </c>
      <c r="D94" s="42"/>
      <c r="E94" s="42"/>
      <c r="F94" s="42"/>
      <c r="G94" s="42"/>
      <c r="H94" s="42"/>
      <c r="I94" s="42"/>
      <c r="J94" s="42"/>
      <c r="K94" s="45">
        <f t="shared" si="7"/>
        <v>0</v>
      </c>
      <c r="L94" s="46" t="e">
        <f t="shared" si="10"/>
        <v>#DIV/0!</v>
      </c>
      <c r="M94" s="176"/>
      <c r="N94" s="175"/>
      <c r="O94" s="41"/>
      <c r="P94" s="41"/>
      <c r="Q94" s="41"/>
      <c r="R94" s="41"/>
      <c r="S94" s="41"/>
      <c r="T94" s="41"/>
      <c r="U94" s="41"/>
      <c r="V94" s="52"/>
      <c r="W94" s="52"/>
      <c r="X94" s="52"/>
    </row>
    <row r="95" spans="1:24" s="36" customFormat="1" ht="13">
      <c r="A95" s="37"/>
      <c r="B95" s="38" t="s">
        <v>66</v>
      </c>
      <c r="C95" s="39" t="s">
        <v>67</v>
      </c>
      <c r="D95" s="30"/>
      <c r="E95" s="30"/>
      <c r="F95" s="30"/>
      <c r="G95" s="30"/>
      <c r="H95" s="30"/>
      <c r="I95" s="48"/>
      <c r="J95" s="49"/>
      <c r="K95" s="45">
        <f t="shared" si="7"/>
        <v>0</v>
      </c>
      <c r="L95" s="46" t="e">
        <f t="shared" si="10"/>
        <v>#DIV/0!</v>
      </c>
      <c r="M95" s="176"/>
      <c r="N95" s="175"/>
      <c r="O95" s="41"/>
      <c r="P95" s="41"/>
      <c r="Q95" s="41"/>
      <c r="R95" s="41"/>
      <c r="S95" s="41"/>
      <c r="T95" s="41"/>
      <c r="U95" s="41"/>
      <c r="V95" s="52"/>
      <c r="W95" s="52"/>
      <c r="X95" s="52"/>
    </row>
    <row r="96" spans="1:24" s="36" customFormat="1" ht="13">
      <c r="A96" s="37"/>
      <c r="B96" s="38" t="s">
        <v>69</v>
      </c>
      <c r="C96" s="39" t="s">
        <v>173</v>
      </c>
      <c r="D96" s="30"/>
      <c r="E96" s="30"/>
      <c r="F96" s="30"/>
      <c r="G96" s="30"/>
      <c r="H96" s="30"/>
      <c r="I96" s="48"/>
      <c r="J96" s="50"/>
      <c r="K96" s="45">
        <f t="shared" si="7"/>
        <v>0</v>
      </c>
      <c r="L96" s="46" t="e">
        <f t="shared" si="10"/>
        <v>#DIV/0!</v>
      </c>
      <c r="M96" s="176"/>
      <c r="N96" s="175"/>
      <c r="O96" s="41"/>
      <c r="P96" s="41"/>
      <c r="Q96" s="41"/>
      <c r="R96" s="41"/>
      <c r="S96" s="41"/>
      <c r="T96" s="41"/>
      <c r="U96" s="41"/>
      <c r="V96" s="52"/>
      <c r="W96" s="52"/>
      <c r="X96" s="52"/>
    </row>
    <row r="97" spans="1:24" s="36" customFormat="1" ht="13">
      <c r="A97" s="37"/>
      <c r="B97" s="178" t="s">
        <v>72</v>
      </c>
      <c r="C97" s="39" t="s">
        <v>174</v>
      </c>
      <c r="D97" s="30"/>
      <c r="E97" s="30"/>
      <c r="F97" s="30"/>
      <c r="G97" s="30"/>
      <c r="H97" s="30"/>
      <c r="I97" s="49"/>
      <c r="J97" s="49"/>
      <c r="K97" s="45">
        <f t="shared" ref="K97:K128" si="11">I97+J97</f>
        <v>0</v>
      </c>
      <c r="L97" s="46" t="e">
        <f t="shared" si="10"/>
        <v>#DIV/0!</v>
      </c>
      <c r="M97" s="176"/>
      <c r="N97" s="175"/>
      <c r="O97" s="41"/>
      <c r="P97" s="41"/>
      <c r="Q97" s="41"/>
      <c r="R97" s="41"/>
      <c r="S97" s="41"/>
      <c r="T97" s="41"/>
      <c r="U97" s="41"/>
      <c r="V97" s="52"/>
      <c r="W97" s="52"/>
      <c r="X97" s="52"/>
    </row>
    <row r="98" spans="1:24" s="36" customFormat="1" ht="13">
      <c r="A98" s="37"/>
      <c r="B98" s="178"/>
      <c r="C98" s="39" t="s">
        <v>175</v>
      </c>
      <c r="D98" s="30"/>
      <c r="E98" s="30"/>
      <c r="F98" s="30"/>
      <c r="G98" s="30"/>
      <c r="H98" s="30"/>
      <c r="I98" s="49"/>
      <c r="J98" s="49"/>
      <c r="K98" s="45">
        <f t="shared" si="11"/>
        <v>0</v>
      </c>
      <c r="L98" s="46" t="e">
        <f t="shared" si="10"/>
        <v>#DIV/0!</v>
      </c>
      <c r="M98" s="176"/>
      <c r="N98" s="175"/>
      <c r="O98" s="41"/>
      <c r="P98" s="41"/>
      <c r="Q98" s="41"/>
      <c r="R98" s="41"/>
      <c r="S98" s="41"/>
      <c r="T98" s="41"/>
      <c r="U98" s="41"/>
      <c r="V98" s="52"/>
      <c r="W98" s="52"/>
      <c r="X98" s="52"/>
    </row>
    <row r="99" spans="1:24" s="36" customFormat="1" ht="13">
      <c r="A99" s="37"/>
      <c r="B99" s="178"/>
      <c r="C99" s="39" t="s">
        <v>176</v>
      </c>
      <c r="D99" s="30"/>
      <c r="E99" s="30"/>
      <c r="F99" s="30"/>
      <c r="G99" s="30"/>
      <c r="H99" s="30"/>
      <c r="I99" s="49"/>
      <c r="J99" s="49"/>
      <c r="K99" s="45">
        <f t="shared" si="11"/>
        <v>0</v>
      </c>
      <c r="L99" s="46" t="e">
        <f t="shared" si="10"/>
        <v>#DIV/0!</v>
      </c>
      <c r="M99" s="176"/>
      <c r="N99" s="175"/>
      <c r="O99" s="41"/>
      <c r="P99" s="41"/>
      <c r="Q99" s="41"/>
      <c r="R99" s="41"/>
      <c r="S99" s="41"/>
      <c r="T99" s="41"/>
      <c r="U99" s="41"/>
      <c r="V99" s="52"/>
      <c r="W99" s="52"/>
      <c r="X99" s="52"/>
    </row>
    <row r="100" spans="1:24" s="36" customFormat="1" ht="13">
      <c r="A100" s="37"/>
      <c r="B100" s="178"/>
      <c r="C100" s="39" t="s">
        <v>177</v>
      </c>
      <c r="D100" s="30"/>
      <c r="E100" s="30"/>
      <c r="F100" s="30"/>
      <c r="G100" s="30"/>
      <c r="H100" s="30"/>
      <c r="I100" s="49"/>
      <c r="J100" s="49"/>
      <c r="K100" s="45">
        <f t="shared" si="11"/>
        <v>0</v>
      </c>
      <c r="L100" s="46" t="e">
        <f t="shared" si="10"/>
        <v>#DIV/0!</v>
      </c>
      <c r="M100" s="176"/>
      <c r="N100" s="175"/>
      <c r="O100" s="41"/>
      <c r="P100" s="41"/>
      <c r="Q100" s="41"/>
      <c r="R100" s="41"/>
      <c r="S100" s="41"/>
      <c r="T100" s="41"/>
      <c r="U100" s="41"/>
      <c r="V100" s="52"/>
      <c r="W100" s="52"/>
      <c r="X100" s="52"/>
    </row>
    <row r="101" spans="1:24" s="36" customFormat="1" ht="13">
      <c r="A101" s="37"/>
      <c r="B101" s="178" t="s">
        <v>75</v>
      </c>
      <c r="C101" s="39" t="s">
        <v>178</v>
      </c>
      <c r="D101" s="30"/>
      <c r="E101" s="30"/>
      <c r="F101" s="30"/>
      <c r="G101" s="30"/>
      <c r="H101" s="30"/>
      <c r="I101" s="49"/>
      <c r="J101" s="49"/>
      <c r="K101" s="45">
        <f t="shared" si="11"/>
        <v>0</v>
      </c>
      <c r="L101" s="46" t="e">
        <f t="shared" si="10"/>
        <v>#DIV/0!</v>
      </c>
      <c r="M101" s="176"/>
      <c r="N101" s="175"/>
      <c r="O101" s="41"/>
      <c r="P101" s="41"/>
      <c r="Q101" s="41"/>
      <c r="R101" s="41"/>
      <c r="S101" s="41"/>
      <c r="T101" s="41"/>
      <c r="U101" s="41"/>
      <c r="V101" s="52"/>
      <c r="W101" s="52"/>
      <c r="X101" s="52"/>
    </row>
    <row r="102" spans="1:24" s="36" customFormat="1" ht="13">
      <c r="A102" s="37"/>
      <c r="B102" s="178"/>
      <c r="C102" s="39" t="s">
        <v>179</v>
      </c>
      <c r="D102" s="30"/>
      <c r="E102" s="30"/>
      <c r="F102" s="30"/>
      <c r="G102" s="30"/>
      <c r="H102" s="30"/>
      <c r="I102" s="49"/>
      <c r="J102" s="49"/>
      <c r="K102" s="45">
        <f t="shared" si="11"/>
        <v>0</v>
      </c>
      <c r="L102" s="46" t="e">
        <f t="shared" si="10"/>
        <v>#DIV/0!</v>
      </c>
      <c r="M102" s="176"/>
      <c r="N102" s="175"/>
      <c r="O102" s="41"/>
      <c r="P102" s="41"/>
      <c r="Q102" s="41"/>
      <c r="R102" s="41"/>
      <c r="S102" s="41"/>
      <c r="T102" s="41"/>
      <c r="U102" s="41"/>
      <c r="V102" s="52"/>
      <c r="W102" s="52"/>
      <c r="X102" s="52"/>
    </row>
    <row r="103" spans="1:24" s="36" customFormat="1" ht="13">
      <c r="A103" s="37"/>
      <c r="B103" s="178"/>
      <c r="C103" s="39" t="s">
        <v>180</v>
      </c>
      <c r="D103" s="30"/>
      <c r="E103" s="30"/>
      <c r="F103" s="30"/>
      <c r="G103" s="30"/>
      <c r="H103" s="30"/>
      <c r="I103" s="49"/>
      <c r="J103" s="49"/>
      <c r="K103" s="45">
        <f t="shared" si="11"/>
        <v>0</v>
      </c>
      <c r="L103" s="46" t="e">
        <f t="shared" si="10"/>
        <v>#DIV/0!</v>
      </c>
      <c r="M103" s="176"/>
      <c r="N103" s="175"/>
      <c r="O103" s="18"/>
      <c r="P103" s="18"/>
      <c r="Q103" s="18"/>
      <c r="R103" s="18"/>
      <c r="S103" s="18"/>
      <c r="T103" s="18"/>
      <c r="U103" s="18"/>
      <c r="V103" s="52"/>
      <c r="W103" s="52"/>
      <c r="X103" s="52"/>
    </row>
    <row r="104" spans="1:24" s="36" customFormat="1" ht="13">
      <c r="A104" s="37"/>
      <c r="B104" s="43"/>
      <c r="C104" s="43"/>
      <c r="D104" s="44"/>
      <c r="E104" s="44"/>
      <c r="F104" s="44"/>
      <c r="G104" s="44"/>
      <c r="H104" s="44"/>
      <c r="I104" s="51">
        <f>SUM(I92:I103)</f>
        <v>0</v>
      </c>
      <c r="J104" s="51">
        <f>SUM(J92:J103)</f>
        <v>0</v>
      </c>
      <c r="K104" s="51">
        <f t="shared" si="11"/>
        <v>0</v>
      </c>
      <c r="L104" s="46" t="e">
        <f>J104/K104</f>
        <v>#DIV/0!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52"/>
      <c r="W104" s="52"/>
      <c r="X104" s="52"/>
    </row>
    <row r="105" spans="1:24" s="36" customFormat="1" ht="13">
      <c r="A105" s="37"/>
      <c r="B105" s="179" t="s">
        <v>56</v>
      </c>
      <c r="C105" s="39" t="s">
        <v>170</v>
      </c>
      <c r="D105" s="40"/>
      <c r="E105" s="40"/>
      <c r="F105" s="40"/>
      <c r="G105" s="40"/>
      <c r="H105" s="41"/>
      <c r="I105" s="41"/>
      <c r="J105" s="41"/>
      <c r="K105" s="45">
        <f t="shared" si="11"/>
        <v>0</v>
      </c>
      <c r="L105" s="46" t="e">
        <f t="shared" ref="L105:L116" si="12">J105/I105</f>
        <v>#DIV/0!</v>
      </c>
      <c r="M105" s="176"/>
      <c r="N105" s="174" t="s">
        <v>116</v>
      </c>
      <c r="O105" s="41"/>
      <c r="P105" s="47"/>
      <c r="Q105" s="47"/>
      <c r="R105" s="47"/>
      <c r="S105" s="47"/>
      <c r="T105" s="47"/>
      <c r="U105" s="47"/>
      <c r="V105" s="52"/>
      <c r="W105" s="52"/>
      <c r="X105" s="52"/>
    </row>
    <row r="106" spans="1:24" s="36" customFormat="1" ht="13">
      <c r="A106" s="37"/>
      <c r="B106" s="178"/>
      <c r="C106" s="39" t="s">
        <v>171</v>
      </c>
      <c r="D106" s="42"/>
      <c r="E106" s="42"/>
      <c r="F106" s="42"/>
      <c r="G106" s="42"/>
      <c r="H106" s="42"/>
      <c r="I106" s="42"/>
      <c r="J106" s="42"/>
      <c r="K106" s="45">
        <f t="shared" si="11"/>
        <v>0</v>
      </c>
      <c r="L106" s="46" t="e">
        <f t="shared" si="12"/>
        <v>#DIV/0!</v>
      </c>
      <c r="M106" s="176"/>
      <c r="N106" s="175"/>
      <c r="O106" s="41"/>
      <c r="P106" s="41"/>
      <c r="Q106" s="41"/>
      <c r="R106" s="41"/>
      <c r="S106" s="41"/>
      <c r="T106" s="41"/>
      <c r="U106" s="41"/>
      <c r="V106" s="52"/>
      <c r="W106" s="52"/>
      <c r="X106" s="52"/>
    </row>
    <row r="107" spans="1:24" s="36" customFormat="1" ht="13">
      <c r="A107" s="37"/>
      <c r="B107" s="178"/>
      <c r="C107" s="39" t="s">
        <v>172</v>
      </c>
      <c r="D107" s="42"/>
      <c r="E107" s="42"/>
      <c r="F107" s="42"/>
      <c r="G107" s="42"/>
      <c r="H107" s="42"/>
      <c r="I107" s="42"/>
      <c r="J107" s="42"/>
      <c r="K107" s="45">
        <f t="shared" si="11"/>
        <v>0</v>
      </c>
      <c r="L107" s="46" t="e">
        <f t="shared" si="12"/>
        <v>#DIV/0!</v>
      </c>
      <c r="M107" s="176"/>
      <c r="N107" s="175"/>
      <c r="O107" s="41"/>
      <c r="P107" s="41"/>
      <c r="Q107" s="41"/>
      <c r="R107" s="41"/>
      <c r="S107" s="41"/>
      <c r="T107" s="41"/>
      <c r="U107" s="41"/>
      <c r="V107" s="52"/>
      <c r="W107" s="52"/>
      <c r="X107" s="52"/>
    </row>
    <row r="108" spans="1:24" s="36" customFormat="1" ht="13">
      <c r="A108" s="37"/>
      <c r="B108" s="38" t="s">
        <v>66</v>
      </c>
      <c r="C108" s="39" t="s">
        <v>67</v>
      </c>
      <c r="D108" s="30"/>
      <c r="E108" s="30"/>
      <c r="F108" s="30"/>
      <c r="G108" s="30"/>
      <c r="H108" s="30"/>
      <c r="I108" s="48"/>
      <c r="J108" s="49"/>
      <c r="K108" s="45">
        <f t="shared" si="11"/>
        <v>0</v>
      </c>
      <c r="L108" s="46" t="e">
        <f t="shared" si="12"/>
        <v>#DIV/0!</v>
      </c>
      <c r="M108" s="176"/>
      <c r="N108" s="175"/>
      <c r="O108" s="41"/>
      <c r="P108" s="41"/>
      <c r="Q108" s="41"/>
      <c r="R108" s="41"/>
      <c r="S108" s="41"/>
      <c r="T108" s="41"/>
      <c r="U108" s="41"/>
      <c r="V108" s="52"/>
      <c r="W108" s="52"/>
      <c r="X108" s="52"/>
    </row>
    <row r="109" spans="1:24" s="36" customFormat="1" ht="13">
      <c r="A109" s="37"/>
      <c r="B109" s="38" t="s">
        <v>69</v>
      </c>
      <c r="C109" s="39" t="s">
        <v>173</v>
      </c>
      <c r="D109" s="30"/>
      <c r="E109" s="30"/>
      <c r="F109" s="30"/>
      <c r="G109" s="30"/>
      <c r="H109" s="30"/>
      <c r="I109" s="48"/>
      <c r="J109" s="50"/>
      <c r="K109" s="45">
        <f t="shared" si="11"/>
        <v>0</v>
      </c>
      <c r="L109" s="46" t="e">
        <f t="shared" si="12"/>
        <v>#DIV/0!</v>
      </c>
      <c r="M109" s="176"/>
      <c r="N109" s="175"/>
      <c r="O109" s="41"/>
      <c r="P109" s="41"/>
      <c r="Q109" s="41"/>
      <c r="R109" s="41"/>
      <c r="S109" s="41"/>
      <c r="T109" s="41"/>
      <c r="U109" s="41"/>
      <c r="V109" s="52"/>
      <c r="W109" s="52"/>
      <c r="X109" s="52"/>
    </row>
    <row r="110" spans="1:24" s="36" customFormat="1" ht="13">
      <c r="A110" s="37"/>
      <c r="B110" s="178" t="s">
        <v>72</v>
      </c>
      <c r="C110" s="39" t="s">
        <v>174</v>
      </c>
      <c r="D110" s="30"/>
      <c r="E110" s="30"/>
      <c r="F110" s="30"/>
      <c r="G110" s="30"/>
      <c r="H110" s="30"/>
      <c r="I110" s="49"/>
      <c r="J110" s="49"/>
      <c r="K110" s="45">
        <f t="shared" si="11"/>
        <v>0</v>
      </c>
      <c r="L110" s="46" t="e">
        <f t="shared" si="12"/>
        <v>#DIV/0!</v>
      </c>
      <c r="M110" s="176"/>
      <c r="N110" s="175"/>
      <c r="O110" s="41"/>
      <c r="P110" s="41"/>
      <c r="Q110" s="41"/>
      <c r="R110" s="41"/>
      <c r="S110" s="41"/>
      <c r="T110" s="41"/>
      <c r="U110" s="41"/>
      <c r="V110" s="52"/>
      <c r="W110" s="52"/>
      <c r="X110" s="52"/>
    </row>
    <row r="111" spans="1:24" s="36" customFormat="1" ht="13">
      <c r="A111" s="37"/>
      <c r="B111" s="178"/>
      <c r="C111" s="39" t="s">
        <v>175</v>
      </c>
      <c r="D111" s="30"/>
      <c r="E111" s="30"/>
      <c r="F111" s="30"/>
      <c r="G111" s="30"/>
      <c r="H111" s="30"/>
      <c r="I111" s="49"/>
      <c r="J111" s="49"/>
      <c r="K111" s="45">
        <f t="shared" si="11"/>
        <v>0</v>
      </c>
      <c r="L111" s="46" t="e">
        <f t="shared" si="12"/>
        <v>#DIV/0!</v>
      </c>
      <c r="M111" s="176"/>
      <c r="N111" s="175"/>
      <c r="O111" s="41"/>
      <c r="P111" s="41"/>
      <c r="Q111" s="41"/>
      <c r="R111" s="41"/>
      <c r="S111" s="41"/>
      <c r="T111" s="41"/>
      <c r="U111" s="41"/>
      <c r="V111" s="52"/>
      <c r="W111" s="52"/>
      <c r="X111" s="52"/>
    </row>
    <row r="112" spans="1:24" s="36" customFormat="1" ht="13">
      <c r="A112" s="37"/>
      <c r="B112" s="178"/>
      <c r="C112" s="39" t="s">
        <v>176</v>
      </c>
      <c r="D112" s="30"/>
      <c r="E112" s="30"/>
      <c r="F112" s="30"/>
      <c r="G112" s="30"/>
      <c r="H112" s="30"/>
      <c r="I112" s="49"/>
      <c r="J112" s="49"/>
      <c r="K112" s="45">
        <f t="shared" si="11"/>
        <v>0</v>
      </c>
      <c r="L112" s="46" t="e">
        <f t="shared" si="12"/>
        <v>#DIV/0!</v>
      </c>
      <c r="M112" s="176"/>
      <c r="N112" s="175"/>
      <c r="O112" s="41"/>
      <c r="P112" s="41"/>
      <c r="Q112" s="41"/>
      <c r="R112" s="41"/>
      <c r="S112" s="41"/>
      <c r="T112" s="41"/>
      <c r="U112" s="41"/>
      <c r="V112" s="52"/>
      <c r="W112" s="52"/>
      <c r="X112" s="52"/>
    </row>
    <row r="113" spans="1:24" s="36" customFormat="1" ht="13">
      <c r="A113" s="37"/>
      <c r="B113" s="178"/>
      <c r="C113" s="39" t="s">
        <v>177</v>
      </c>
      <c r="D113" s="30"/>
      <c r="E113" s="30"/>
      <c r="F113" s="30"/>
      <c r="G113" s="30"/>
      <c r="H113" s="30"/>
      <c r="I113" s="49"/>
      <c r="J113" s="49"/>
      <c r="K113" s="45">
        <f t="shared" si="11"/>
        <v>0</v>
      </c>
      <c r="L113" s="46" t="e">
        <f t="shared" si="12"/>
        <v>#DIV/0!</v>
      </c>
      <c r="M113" s="176"/>
      <c r="N113" s="175"/>
      <c r="O113" s="41"/>
      <c r="P113" s="41"/>
      <c r="Q113" s="41"/>
      <c r="R113" s="41"/>
      <c r="S113" s="41"/>
      <c r="T113" s="41"/>
      <c r="U113" s="41"/>
      <c r="V113" s="52"/>
      <c r="W113" s="52"/>
      <c r="X113" s="52"/>
    </row>
    <row r="114" spans="1:24" s="36" customFormat="1" ht="13">
      <c r="A114" s="37"/>
      <c r="B114" s="178" t="s">
        <v>75</v>
      </c>
      <c r="C114" s="39" t="s">
        <v>178</v>
      </c>
      <c r="D114" s="30"/>
      <c r="E114" s="30"/>
      <c r="F114" s="30"/>
      <c r="G114" s="30"/>
      <c r="H114" s="30"/>
      <c r="I114" s="49"/>
      <c r="J114" s="49"/>
      <c r="K114" s="45">
        <f t="shared" si="11"/>
        <v>0</v>
      </c>
      <c r="L114" s="46" t="e">
        <f t="shared" si="12"/>
        <v>#DIV/0!</v>
      </c>
      <c r="M114" s="176"/>
      <c r="N114" s="175"/>
      <c r="O114" s="41"/>
      <c r="P114" s="41"/>
      <c r="Q114" s="41"/>
      <c r="R114" s="41"/>
      <c r="S114" s="41"/>
      <c r="T114" s="41"/>
      <c r="U114" s="41"/>
      <c r="V114" s="52"/>
      <c r="W114" s="52"/>
      <c r="X114" s="52"/>
    </row>
    <row r="115" spans="1:24" s="36" customFormat="1" ht="13">
      <c r="A115" s="37"/>
      <c r="B115" s="178"/>
      <c r="C115" s="39" t="s">
        <v>179</v>
      </c>
      <c r="D115" s="30"/>
      <c r="E115" s="30"/>
      <c r="F115" s="30"/>
      <c r="G115" s="30"/>
      <c r="H115" s="30"/>
      <c r="I115" s="49"/>
      <c r="J115" s="49"/>
      <c r="K115" s="45">
        <f t="shared" si="11"/>
        <v>0</v>
      </c>
      <c r="L115" s="46" t="e">
        <f t="shared" si="12"/>
        <v>#DIV/0!</v>
      </c>
      <c r="M115" s="176"/>
      <c r="N115" s="175"/>
      <c r="O115" s="41"/>
      <c r="P115" s="41"/>
      <c r="Q115" s="41"/>
      <c r="R115" s="41"/>
      <c r="S115" s="41"/>
      <c r="T115" s="41"/>
      <c r="U115" s="41"/>
      <c r="V115" s="52"/>
      <c r="W115" s="52"/>
      <c r="X115" s="52"/>
    </row>
    <row r="116" spans="1:24" s="36" customFormat="1" ht="13">
      <c r="A116" s="37"/>
      <c r="B116" s="178"/>
      <c r="C116" s="39" t="s">
        <v>180</v>
      </c>
      <c r="D116" s="30"/>
      <c r="E116" s="30"/>
      <c r="F116" s="30"/>
      <c r="G116" s="30"/>
      <c r="H116" s="30"/>
      <c r="I116" s="49"/>
      <c r="J116" s="49"/>
      <c r="K116" s="45">
        <f t="shared" si="11"/>
        <v>0</v>
      </c>
      <c r="L116" s="46" t="e">
        <f t="shared" si="12"/>
        <v>#DIV/0!</v>
      </c>
      <c r="M116" s="176"/>
      <c r="N116" s="175"/>
      <c r="O116" s="18"/>
      <c r="P116" s="18"/>
      <c r="Q116" s="18"/>
      <c r="R116" s="18"/>
      <c r="S116" s="18"/>
      <c r="T116" s="18"/>
      <c r="U116" s="18"/>
      <c r="V116" s="52"/>
      <c r="W116" s="52"/>
      <c r="X116" s="52"/>
    </row>
    <row r="117" spans="1:24" s="36" customFormat="1" ht="13">
      <c r="A117" s="37"/>
      <c r="B117" s="43"/>
      <c r="C117" s="43"/>
      <c r="D117" s="44"/>
      <c r="E117" s="44"/>
      <c r="F117" s="44"/>
      <c r="G117" s="44"/>
      <c r="H117" s="44"/>
      <c r="I117" s="51">
        <f>SUM(I105:I116)</f>
        <v>0</v>
      </c>
      <c r="J117" s="51">
        <f>SUM(J105:J116)</f>
        <v>0</v>
      </c>
      <c r="K117" s="51">
        <f t="shared" si="11"/>
        <v>0</v>
      </c>
      <c r="L117" s="46" t="e">
        <f>J117/K117</f>
        <v>#DIV/0!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52"/>
      <c r="W117" s="52"/>
      <c r="X117" s="52"/>
    </row>
    <row r="118" spans="1:24" s="36" customFormat="1" ht="13">
      <c r="A118" s="37"/>
      <c r="B118" s="179" t="s">
        <v>56</v>
      </c>
      <c r="C118" s="39" t="s">
        <v>170</v>
      </c>
      <c r="D118" s="40"/>
      <c r="E118" s="40"/>
      <c r="F118" s="40"/>
      <c r="G118" s="40"/>
      <c r="H118" s="41"/>
      <c r="I118" s="41"/>
      <c r="J118" s="41"/>
      <c r="K118" s="45">
        <f t="shared" si="11"/>
        <v>0</v>
      </c>
      <c r="L118" s="46" t="e">
        <f t="shared" ref="L118:L129" si="13">J118/I118</f>
        <v>#DIV/0!</v>
      </c>
      <c r="M118" s="176"/>
      <c r="N118" s="174" t="s">
        <v>117</v>
      </c>
      <c r="O118" s="41"/>
      <c r="P118" s="47"/>
      <c r="Q118" s="47"/>
      <c r="R118" s="47"/>
      <c r="S118" s="47"/>
      <c r="T118" s="47"/>
      <c r="U118" s="47"/>
      <c r="V118" s="52"/>
      <c r="W118" s="52"/>
      <c r="X118" s="52"/>
    </row>
    <row r="119" spans="1:24" s="36" customFormat="1" ht="13">
      <c r="A119" s="37"/>
      <c r="B119" s="178"/>
      <c r="C119" s="39" t="s">
        <v>171</v>
      </c>
      <c r="D119" s="42"/>
      <c r="E119" s="42"/>
      <c r="F119" s="42"/>
      <c r="G119" s="42"/>
      <c r="H119" s="42"/>
      <c r="I119" s="42"/>
      <c r="J119" s="42"/>
      <c r="K119" s="45">
        <f t="shared" si="11"/>
        <v>0</v>
      </c>
      <c r="L119" s="46" t="e">
        <f t="shared" si="13"/>
        <v>#DIV/0!</v>
      </c>
      <c r="M119" s="176"/>
      <c r="N119" s="175"/>
      <c r="O119" s="41"/>
      <c r="P119" s="41"/>
      <c r="Q119" s="41"/>
      <c r="R119" s="41"/>
      <c r="S119" s="41"/>
      <c r="T119" s="41"/>
      <c r="U119" s="41"/>
      <c r="V119" s="52"/>
      <c r="W119" s="52"/>
      <c r="X119" s="52"/>
    </row>
    <row r="120" spans="1:24" s="36" customFormat="1" ht="13">
      <c r="A120" s="37"/>
      <c r="B120" s="178"/>
      <c r="C120" s="39" t="s">
        <v>172</v>
      </c>
      <c r="D120" s="42"/>
      <c r="E120" s="42"/>
      <c r="F120" s="42"/>
      <c r="G120" s="42"/>
      <c r="H120" s="42"/>
      <c r="I120" s="42"/>
      <c r="J120" s="42"/>
      <c r="K120" s="45">
        <f t="shared" si="11"/>
        <v>0</v>
      </c>
      <c r="L120" s="46" t="e">
        <f t="shared" si="13"/>
        <v>#DIV/0!</v>
      </c>
      <c r="M120" s="176"/>
      <c r="N120" s="175"/>
      <c r="O120" s="41"/>
      <c r="P120" s="41"/>
      <c r="Q120" s="41"/>
      <c r="R120" s="41"/>
      <c r="S120" s="41"/>
      <c r="T120" s="41"/>
      <c r="U120" s="41"/>
      <c r="V120" s="52"/>
      <c r="W120" s="52"/>
      <c r="X120" s="52"/>
    </row>
    <row r="121" spans="1:24" s="36" customFormat="1" ht="13">
      <c r="A121" s="37"/>
      <c r="B121" s="38" t="s">
        <v>66</v>
      </c>
      <c r="C121" s="39" t="s">
        <v>67</v>
      </c>
      <c r="D121" s="30"/>
      <c r="E121" s="30"/>
      <c r="F121" s="30"/>
      <c r="G121" s="30"/>
      <c r="H121" s="30"/>
      <c r="I121" s="48"/>
      <c r="J121" s="49"/>
      <c r="K121" s="45">
        <f t="shared" si="11"/>
        <v>0</v>
      </c>
      <c r="L121" s="46" t="e">
        <f t="shared" si="13"/>
        <v>#DIV/0!</v>
      </c>
      <c r="M121" s="176"/>
      <c r="N121" s="175"/>
      <c r="O121" s="41"/>
      <c r="P121" s="41"/>
      <c r="Q121" s="41"/>
      <c r="R121" s="41"/>
      <c r="S121" s="41"/>
      <c r="T121" s="41"/>
      <c r="U121" s="41"/>
      <c r="V121" s="52"/>
      <c r="W121" s="52"/>
      <c r="X121" s="52"/>
    </row>
    <row r="122" spans="1:24" s="36" customFormat="1" ht="13">
      <c r="A122" s="37"/>
      <c r="B122" s="38" t="s">
        <v>69</v>
      </c>
      <c r="C122" s="39" t="s">
        <v>173</v>
      </c>
      <c r="D122" s="30"/>
      <c r="E122" s="30"/>
      <c r="F122" s="30"/>
      <c r="G122" s="30"/>
      <c r="H122" s="30"/>
      <c r="I122" s="48"/>
      <c r="J122" s="50"/>
      <c r="K122" s="45">
        <f t="shared" si="11"/>
        <v>0</v>
      </c>
      <c r="L122" s="46" t="e">
        <f t="shared" si="13"/>
        <v>#DIV/0!</v>
      </c>
      <c r="M122" s="176"/>
      <c r="N122" s="175"/>
      <c r="O122" s="41"/>
      <c r="P122" s="41"/>
      <c r="Q122" s="41"/>
      <c r="R122" s="41"/>
      <c r="S122" s="41"/>
      <c r="T122" s="41"/>
      <c r="U122" s="41"/>
      <c r="V122" s="52"/>
      <c r="W122" s="52"/>
      <c r="X122" s="52"/>
    </row>
    <row r="123" spans="1:24" s="36" customFormat="1" ht="13">
      <c r="A123" s="37"/>
      <c r="B123" s="178" t="s">
        <v>72</v>
      </c>
      <c r="C123" s="39" t="s">
        <v>174</v>
      </c>
      <c r="D123" s="30"/>
      <c r="E123" s="30"/>
      <c r="F123" s="30"/>
      <c r="G123" s="30"/>
      <c r="H123" s="30"/>
      <c r="I123" s="49"/>
      <c r="J123" s="49"/>
      <c r="K123" s="45">
        <f t="shared" si="11"/>
        <v>0</v>
      </c>
      <c r="L123" s="46" t="e">
        <f t="shared" si="13"/>
        <v>#DIV/0!</v>
      </c>
      <c r="M123" s="176"/>
      <c r="N123" s="175"/>
      <c r="O123" s="41"/>
      <c r="P123" s="41"/>
      <c r="Q123" s="41"/>
      <c r="R123" s="41"/>
      <c r="S123" s="41"/>
      <c r="T123" s="41"/>
      <c r="U123" s="41"/>
      <c r="V123" s="52"/>
      <c r="W123" s="52"/>
      <c r="X123" s="52"/>
    </row>
    <row r="124" spans="1:24" s="36" customFormat="1" ht="13">
      <c r="A124" s="37"/>
      <c r="B124" s="178"/>
      <c r="C124" s="39" t="s">
        <v>175</v>
      </c>
      <c r="D124" s="30"/>
      <c r="E124" s="30"/>
      <c r="F124" s="30"/>
      <c r="G124" s="30"/>
      <c r="H124" s="30"/>
      <c r="I124" s="49"/>
      <c r="J124" s="49"/>
      <c r="K124" s="45">
        <f t="shared" si="11"/>
        <v>0</v>
      </c>
      <c r="L124" s="46" t="e">
        <f t="shared" si="13"/>
        <v>#DIV/0!</v>
      </c>
      <c r="M124" s="176"/>
      <c r="N124" s="175"/>
      <c r="O124" s="41"/>
      <c r="P124" s="41"/>
      <c r="Q124" s="41"/>
      <c r="R124" s="41"/>
      <c r="S124" s="41"/>
      <c r="T124" s="41"/>
      <c r="U124" s="41"/>
      <c r="V124" s="52"/>
      <c r="W124" s="52"/>
      <c r="X124" s="52"/>
    </row>
    <row r="125" spans="1:24" s="36" customFormat="1" ht="13">
      <c r="A125" s="37"/>
      <c r="B125" s="178"/>
      <c r="C125" s="39" t="s">
        <v>176</v>
      </c>
      <c r="D125" s="30"/>
      <c r="E125" s="30"/>
      <c r="F125" s="30"/>
      <c r="G125" s="30"/>
      <c r="H125" s="30"/>
      <c r="I125" s="49"/>
      <c r="J125" s="49"/>
      <c r="K125" s="45">
        <f t="shared" si="11"/>
        <v>0</v>
      </c>
      <c r="L125" s="46" t="e">
        <f t="shared" si="13"/>
        <v>#DIV/0!</v>
      </c>
      <c r="M125" s="176"/>
      <c r="N125" s="175"/>
      <c r="O125" s="41"/>
      <c r="P125" s="41"/>
      <c r="Q125" s="41"/>
      <c r="R125" s="41"/>
      <c r="S125" s="41"/>
      <c r="T125" s="41"/>
      <c r="U125" s="41"/>
      <c r="V125" s="52"/>
      <c r="W125" s="52"/>
      <c r="X125" s="52"/>
    </row>
    <row r="126" spans="1:24" s="36" customFormat="1" ht="13">
      <c r="A126" s="37"/>
      <c r="B126" s="178"/>
      <c r="C126" s="39" t="s">
        <v>177</v>
      </c>
      <c r="D126" s="30"/>
      <c r="E126" s="30"/>
      <c r="F126" s="30"/>
      <c r="G126" s="30"/>
      <c r="H126" s="30"/>
      <c r="I126" s="49"/>
      <c r="J126" s="49"/>
      <c r="K126" s="45">
        <f t="shared" si="11"/>
        <v>0</v>
      </c>
      <c r="L126" s="46" t="e">
        <f t="shared" si="13"/>
        <v>#DIV/0!</v>
      </c>
      <c r="M126" s="176"/>
      <c r="N126" s="175"/>
      <c r="O126" s="41"/>
      <c r="P126" s="41"/>
      <c r="Q126" s="41"/>
      <c r="R126" s="41"/>
      <c r="S126" s="41"/>
      <c r="T126" s="41"/>
      <c r="U126" s="41"/>
      <c r="V126" s="52"/>
      <c r="W126" s="52"/>
      <c r="X126" s="52"/>
    </row>
    <row r="127" spans="1:24" s="36" customFormat="1" ht="13">
      <c r="A127" s="37"/>
      <c r="B127" s="178" t="s">
        <v>75</v>
      </c>
      <c r="C127" s="39" t="s">
        <v>178</v>
      </c>
      <c r="D127" s="30"/>
      <c r="E127" s="30"/>
      <c r="F127" s="30"/>
      <c r="G127" s="30"/>
      <c r="H127" s="30"/>
      <c r="I127" s="49"/>
      <c r="J127" s="49"/>
      <c r="K127" s="45">
        <f t="shared" si="11"/>
        <v>0</v>
      </c>
      <c r="L127" s="46" t="e">
        <f t="shared" si="13"/>
        <v>#DIV/0!</v>
      </c>
      <c r="M127" s="176"/>
      <c r="N127" s="175"/>
      <c r="O127" s="41"/>
      <c r="P127" s="41"/>
      <c r="Q127" s="41"/>
      <c r="R127" s="41"/>
      <c r="S127" s="41"/>
      <c r="T127" s="41"/>
      <c r="U127" s="41"/>
      <c r="V127" s="52"/>
      <c r="W127" s="52"/>
      <c r="X127" s="52"/>
    </row>
    <row r="128" spans="1:24" s="36" customFormat="1" ht="13">
      <c r="A128" s="37"/>
      <c r="B128" s="178"/>
      <c r="C128" s="39" t="s">
        <v>179</v>
      </c>
      <c r="D128" s="30"/>
      <c r="E128" s="30"/>
      <c r="F128" s="30"/>
      <c r="G128" s="30"/>
      <c r="H128" s="30"/>
      <c r="I128" s="49"/>
      <c r="J128" s="49"/>
      <c r="K128" s="45">
        <f t="shared" si="11"/>
        <v>0</v>
      </c>
      <c r="L128" s="46" t="e">
        <f t="shared" si="13"/>
        <v>#DIV/0!</v>
      </c>
      <c r="M128" s="176"/>
      <c r="N128" s="175"/>
      <c r="O128" s="41"/>
      <c r="P128" s="41"/>
      <c r="Q128" s="41"/>
      <c r="R128" s="41"/>
      <c r="S128" s="41"/>
      <c r="T128" s="41"/>
      <c r="U128" s="41"/>
      <c r="V128" s="52"/>
      <c r="W128" s="52"/>
      <c r="X128" s="52"/>
    </row>
    <row r="129" spans="1:24" s="36" customFormat="1" ht="13">
      <c r="A129" s="37"/>
      <c r="B129" s="178"/>
      <c r="C129" s="39" t="s">
        <v>180</v>
      </c>
      <c r="D129" s="30"/>
      <c r="E129" s="30"/>
      <c r="F129" s="30"/>
      <c r="G129" s="30"/>
      <c r="H129" s="30"/>
      <c r="I129" s="49"/>
      <c r="J129" s="49"/>
      <c r="K129" s="45">
        <f t="shared" ref="K129:K160" si="14">I129+J129</f>
        <v>0</v>
      </c>
      <c r="L129" s="46" t="e">
        <f t="shared" si="13"/>
        <v>#DIV/0!</v>
      </c>
      <c r="M129" s="176"/>
      <c r="N129" s="175"/>
      <c r="O129" s="18"/>
      <c r="P129" s="18"/>
      <c r="Q129" s="18"/>
      <c r="R129" s="18"/>
      <c r="S129" s="18"/>
      <c r="T129" s="18"/>
      <c r="U129" s="18"/>
      <c r="V129" s="52"/>
      <c r="W129" s="52"/>
      <c r="X129" s="52"/>
    </row>
    <row r="130" spans="1:24" s="36" customFormat="1" ht="13">
      <c r="A130" s="37"/>
      <c r="B130" s="43"/>
      <c r="C130" s="43"/>
      <c r="D130" s="44"/>
      <c r="E130" s="44"/>
      <c r="F130" s="44"/>
      <c r="G130" s="44"/>
      <c r="H130" s="44"/>
      <c r="I130" s="51">
        <f>SUM(I118:I129)</f>
        <v>0</v>
      </c>
      <c r="J130" s="51">
        <f>SUM(J118:J129)</f>
        <v>0</v>
      </c>
      <c r="K130" s="51">
        <f t="shared" si="14"/>
        <v>0</v>
      </c>
      <c r="L130" s="46" t="e">
        <f>J130/K130</f>
        <v>#DIV/0!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52"/>
      <c r="W130" s="52"/>
      <c r="X130" s="52"/>
    </row>
    <row r="131" spans="1:24" s="36" customFormat="1" ht="13">
      <c r="A131" s="37"/>
      <c r="B131" s="179" t="s">
        <v>56</v>
      </c>
      <c r="C131" s="39" t="s">
        <v>170</v>
      </c>
      <c r="D131" s="40"/>
      <c r="E131" s="40"/>
      <c r="F131" s="40"/>
      <c r="G131" s="40"/>
      <c r="H131" s="41"/>
      <c r="I131" s="41"/>
      <c r="J131" s="41"/>
      <c r="K131" s="45">
        <f t="shared" si="14"/>
        <v>0</v>
      </c>
      <c r="L131" s="46" t="e">
        <f t="shared" ref="L131:L142" si="15">J131/I131</f>
        <v>#DIV/0!</v>
      </c>
      <c r="M131" s="176"/>
      <c r="N131" s="174" t="s">
        <v>118</v>
      </c>
      <c r="O131" s="41"/>
      <c r="P131" s="47"/>
      <c r="Q131" s="47"/>
      <c r="R131" s="47"/>
      <c r="S131" s="47"/>
      <c r="T131" s="47"/>
      <c r="U131" s="47"/>
      <c r="V131" s="52"/>
      <c r="W131" s="52"/>
      <c r="X131" s="52"/>
    </row>
    <row r="132" spans="1:24" s="36" customFormat="1" ht="13">
      <c r="A132" s="37"/>
      <c r="B132" s="178"/>
      <c r="C132" s="39" t="s">
        <v>171</v>
      </c>
      <c r="D132" s="42"/>
      <c r="E132" s="42"/>
      <c r="F132" s="42"/>
      <c r="G132" s="42"/>
      <c r="H132" s="42"/>
      <c r="I132" s="42"/>
      <c r="J132" s="42"/>
      <c r="K132" s="45">
        <f t="shared" si="14"/>
        <v>0</v>
      </c>
      <c r="L132" s="46" t="e">
        <f t="shared" si="15"/>
        <v>#DIV/0!</v>
      </c>
      <c r="M132" s="176"/>
      <c r="N132" s="175"/>
      <c r="O132" s="41"/>
      <c r="P132" s="41"/>
      <c r="Q132" s="41"/>
      <c r="R132" s="41"/>
      <c r="S132" s="41"/>
      <c r="T132" s="41"/>
      <c r="U132" s="41"/>
      <c r="V132" s="52"/>
      <c r="W132" s="52"/>
      <c r="X132" s="52"/>
    </row>
    <row r="133" spans="1:24" s="36" customFormat="1" ht="13">
      <c r="A133" s="37"/>
      <c r="B133" s="178"/>
      <c r="C133" s="39" t="s">
        <v>172</v>
      </c>
      <c r="D133" s="42"/>
      <c r="E133" s="42"/>
      <c r="F133" s="42"/>
      <c r="G133" s="42"/>
      <c r="H133" s="42"/>
      <c r="I133" s="42"/>
      <c r="J133" s="42"/>
      <c r="K133" s="45">
        <f t="shared" si="14"/>
        <v>0</v>
      </c>
      <c r="L133" s="46" t="e">
        <f t="shared" si="15"/>
        <v>#DIV/0!</v>
      </c>
      <c r="M133" s="176"/>
      <c r="N133" s="175"/>
      <c r="O133" s="41"/>
      <c r="P133" s="41"/>
      <c r="Q133" s="41"/>
      <c r="R133" s="41"/>
      <c r="S133" s="41"/>
      <c r="T133" s="41"/>
      <c r="U133" s="41"/>
      <c r="V133" s="52"/>
      <c r="W133" s="52"/>
      <c r="X133" s="52"/>
    </row>
    <row r="134" spans="1:24" s="36" customFormat="1" ht="13">
      <c r="A134" s="37"/>
      <c r="B134" s="38" t="s">
        <v>66</v>
      </c>
      <c r="C134" s="39" t="s">
        <v>67</v>
      </c>
      <c r="D134" s="30"/>
      <c r="E134" s="30"/>
      <c r="F134" s="30"/>
      <c r="G134" s="30"/>
      <c r="H134" s="30"/>
      <c r="I134" s="48"/>
      <c r="J134" s="49"/>
      <c r="K134" s="45">
        <f t="shared" si="14"/>
        <v>0</v>
      </c>
      <c r="L134" s="46" t="e">
        <f t="shared" si="15"/>
        <v>#DIV/0!</v>
      </c>
      <c r="M134" s="176"/>
      <c r="N134" s="175"/>
      <c r="O134" s="41"/>
      <c r="P134" s="41"/>
      <c r="Q134" s="41"/>
      <c r="R134" s="41"/>
      <c r="S134" s="41"/>
      <c r="T134" s="41"/>
      <c r="U134" s="41"/>
      <c r="V134" s="52"/>
      <c r="W134" s="52"/>
      <c r="X134" s="52"/>
    </row>
    <row r="135" spans="1:24" s="36" customFormat="1" ht="13">
      <c r="A135" s="37"/>
      <c r="B135" s="38" t="s">
        <v>69</v>
      </c>
      <c r="C135" s="39" t="s">
        <v>173</v>
      </c>
      <c r="D135" s="30"/>
      <c r="E135" s="30"/>
      <c r="F135" s="30"/>
      <c r="G135" s="30"/>
      <c r="H135" s="30"/>
      <c r="I135" s="48"/>
      <c r="J135" s="50"/>
      <c r="K135" s="45">
        <f t="shared" si="14"/>
        <v>0</v>
      </c>
      <c r="L135" s="46" t="e">
        <f t="shared" si="15"/>
        <v>#DIV/0!</v>
      </c>
      <c r="M135" s="176"/>
      <c r="N135" s="175"/>
      <c r="O135" s="41"/>
      <c r="P135" s="41"/>
      <c r="Q135" s="41"/>
      <c r="R135" s="41"/>
      <c r="S135" s="41"/>
      <c r="T135" s="41"/>
      <c r="U135" s="41"/>
      <c r="V135" s="52"/>
      <c r="W135" s="52"/>
      <c r="X135" s="52"/>
    </row>
    <row r="136" spans="1:24" s="36" customFormat="1" ht="13">
      <c r="A136" s="37"/>
      <c r="B136" s="178" t="s">
        <v>72</v>
      </c>
      <c r="C136" s="39" t="s">
        <v>174</v>
      </c>
      <c r="D136" s="30"/>
      <c r="E136" s="30"/>
      <c r="F136" s="30"/>
      <c r="G136" s="30"/>
      <c r="H136" s="30"/>
      <c r="I136" s="49"/>
      <c r="J136" s="49"/>
      <c r="K136" s="45">
        <f t="shared" si="14"/>
        <v>0</v>
      </c>
      <c r="L136" s="46" t="e">
        <f t="shared" si="15"/>
        <v>#DIV/0!</v>
      </c>
      <c r="M136" s="176"/>
      <c r="N136" s="175"/>
      <c r="O136" s="41"/>
      <c r="P136" s="41"/>
      <c r="Q136" s="41"/>
      <c r="R136" s="41"/>
      <c r="S136" s="41"/>
      <c r="T136" s="41"/>
      <c r="U136" s="41"/>
      <c r="V136" s="52"/>
      <c r="W136" s="52"/>
      <c r="X136" s="52"/>
    </row>
    <row r="137" spans="1:24" s="36" customFormat="1" ht="13">
      <c r="A137" s="37"/>
      <c r="B137" s="178"/>
      <c r="C137" s="39" t="s">
        <v>175</v>
      </c>
      <c r="D137" s="30"/>
      <c r="E137" s="30"/>
      <c r="F137" s="30"/>
      <c r="G137" s="30"/>
      <c r="H137" s="30"/>
      <c r="I137" s="49"/>
      <c r="J137" s="49"/>
      <c r="K137" s="45">
        <f t="shared" si="14"/>
        <v>0</v>
      </c>
      <c r="L137" s="46" t="e">
        <f t="shared" si="15"/>
        <v>#DIV/0!</v>
      </c>
      <c r="M137" s="176"/>
      <c r="N137" s="175"/>
      <c r="O137" s="41"/>
      <c r="P137" s="41"/>
      <c r="Q137" s="41"/>
      <c r="R137" s="41"/>
      <c r="S137" s="41"/>
      <c r="T137" s="41"/>
      <c r="U137" s="41"/>
      <c r="V137" s="52"/>
      <c r="W137" s="52"/>
      <c r="X137" s="52"/>
    </row>
    <row r="138" spans="1:24" s="36" customFormat="1" ht="13">
      <c r="A138" s="37"/>
      <c r="B138" s="178"/>
      <c r="C138" s="39" t="s">
        <v>176</v>
      </c>
      <c r="D138" s="30"/>
      <c r="E138" s="30"/>
      <c r="F138" s="30"/>
      <c r="G138" s="30"/>
      <c r="H138" s="30"/>
      <c r="I138" s="49"/>
      <c r="J138" s="49"/>
      <c r="K138" s="45">
        <f t="shared" si="14"/>
        <v>0</v>
      </c>
      <c r="L138" s="46" t="e">
        <f t="shared" si="15"/>
        <v>#DIV/0!</v>
      </c>
      <c r="M138" s="176"/>
      <c r="N138" s="175"/>
      <c r="O138" s="41"/>
      <c r="P138" s="41"/>
      <c r="Q138" s="41"/>
      <c r="R138" s="41"/>
      <c r="S138" s="41"/>
      <c r="T138" s="41"/>
      <c r="U138" s="41"/>
      <c r="V138" s="52"/>
      <c r="W138" s="52"/>
      <c r="X138" s="52"/>
    </row>
    <row r="139" spans="1:24" s="36" customFormat="1" ht="13">
      <c r="A139" s="37"/>
      <c r="B139" s="178"/>
      <c r="C139" s="39" t="s">
        <v>177</v>
      </c>
      <c r="D139" s="30"/>
      <c r="E139" s="30"/>
      <c r="F139" s="30"/>
      <c r="G139" s="30"/>
      <c r="H139" s="30"/>
      <c r="I139" s="49"/>
      <c r="J139" s="49"/>
      <c r="K139" s="45">
        <f t="shared" si="14"/>
        <v>0</v>
      </c>
      <c r="L139" s="46" t="e">
        <f t="shared" si="15"/>
        <v>#DIV/0!</v>
      </c>
      <c r="M139" s="176"/>
      <c r="N139" s="175"/>
      <c r="O139" s="41"/>
      <c r="P139" s="41"/>
      <c r="Q139" s="41"/>
      <c r="R139" s="41"/>
      <c r="S139" s="41"/>
      <c r="T139" s="41"/>
      <c r="U139" s="41"/>
      <c r="V139" s="52"/>
      <c r="W139" s="52"/>
      <c r="X139" s="52"/>
    </row>
    <row r="140" spans="1:24" s="36" customFormat="1" ht="13">
      <c r="A140" s="37"/>
      <c r="B140" s="178" t="s">
        <v>75</v>
      </c>
      <c r="C140" s="39" t="s">
        <v>178</v>
      </c>
      <c r="D140" s="30"/>
      <c r="E140" s="30"/>
      <c r="F140" s="30"/>
      <c r="G140" s="30"/>
      <c r="H140" s="30"/>
      <c r="I140" s="49"/>
      <c r="J140" s="49"/>
      <c r="K140" s="45">
        <f t="shared" si="14"/>
        <v>0</v>
      </c>
      <c r="L140" s="46" t="e">
        <f t="shared" si="15"/>
        <v>#DIV/0!</v>
      </c>
      <c r="M140" s="176"/>
      <c r="N140" s="175"/>
      <c r="O140" s="41"/>
      <c r="P140" s="41"/>
      <c r="Q140" s="41"/>
      <c r="R140" s="41"/>
      <c r="S140" s="41"/>
      <c r="T140" s="41"/>
      <c r="U140" s="41"/>
      <c r="V140" s="52"/>
      <c r="W140" s="52"/>
      <c r="X140" s="52"/>
    </row>
    <row r="141" spans="1:24" s="36" customFormat="1" ht="13">
      <c r="A141" s="37"/>
      <c r="B141" s="178"/>
      <c r="C141" s="39" t="s">
        <v>179</v>
      </c>
      <c r="D141" s="30"/>
      <c r="E141" s="30"/>
      <c r="F141" s="30"/>
      <c r="G141" s="30"/>
      <c r="H141" s="30"/>
      <c r="I141" s="49"/>
      <c r="J141" s="49"/>
      <c r="K141" s="45">
        <f t="shared" si="14"/>
        <v>0</v>
      </c>
      <c r="L141" s="46" t="e">
        <f t="shared" si="15"/>
        <v>#DIV/0!</v>
      </c>
      <c r="M141" s="176"/>
      <c r="N141" s="175"/>
      <c r="O141" s="41"/>
      <c r="P141" s="41"/>
      <c r="Q141" s="41"/>
      <c r="R141" s="41"/>
      <c r="S141" s="41"/>
      <c r="T141" s="41"/>
      <c r="U141" s="41"/>
      <c r="V141" s="52"/>
      <c r="W141" s="52"/>
      <c r="X141" s="52"/>
    </row>
    <row r="142" spans="1:24" s="36" customFormat="1" ht="13">
      <c r="A142" s="37"/>
      <c r="B142" s="178"/>
      <c r="C142" s="39" t="s">
        <v>180</v>
      </c>
      <c r="D142" s="30"/>
      <c r="E142" s="30"/>
      <c r="F142" s="30"/>
      <c r="G142" s="30"/>
      <c r="H142" s="30"/>
      <c r="I142" s="49"/>
      <c r="J142" s="49"/>
      <c r="K142" s="45">
        <f t="shared" si="14"/>
        <v>0</v>
      </c>
      <c r="L142" s="46" t="e">
        <f t="shared" si="15"/>
        <v>#DIV/0!</v>
      </c>
      <c r="M142" s="176"/>
      <c r="N142" s="175"/>
      <c r="O142" s="18"/>
      <c r="P142" s="18"/>
      <c r="Q142" s="18"/>
      <c r="R142" s="18"/>
      <c r="S142" s="18"/>
      <c r="T142" s="18"/>
      <c r="U142" s="18"/>
      <c r="V142" s="52"/>
      <c r="W142" s="52"/>
      <c r="X142" s="52"/>
    </row>
    <row r="143" spans="1:24" s="36" customFormat="1" ht="13">
      <c r="A143" s="37"/>
      <c r="B143" s="43"/>
      <c r="C143" s="43"/>
      <c r="D143" s="44"/>
      <c r="E143" s="44"/>
      <c r="F143" s="44"/>
      <c r="G143" s="44"/>
      <c r="H143" s="44"/>
      <c r="I143" s="51">
        <f>SUM(I131:I142)</f>
        <v>0</v>
      </c>
      <c r="J143" s="51">
        <f>SUM(J131:J142)</f>
        <v>0</v>
      </c>
      <c r="K143" s="51">
        <f t="shared" si="14"/>
        <v>0</v>
      </c>
      <c r="L143" s="46" t="e">
        <f>J143/K143</f>
        <v>#DIV/0!</v>
      </c>
      <c r="M143" s="177"/>
      <c r="N143" s="177"/>
      <c r="O143" s="177"/>
      <c r="P143" s="177"/>
      <c r="Q143" s="177"/>
      <c r="R143" s="177"/>
      <c r="S143" s="177"/>
      <c r="T143" s="177"/>
      <c r="U143" s="177"/>
      <c r="V143" s="52"/>
      <c r="W143" s="52"/>
      <c r="X143" s="52"/>
    </row>
    <row r="144" spans="1:24" s="36" customFormat="1" ht="13">
      <c r="A144" s="37"/>
      <c r="B144" s="179" t="s">
        <v>56</v>
      </c>
      <c r="C144" s="39" t="s">
        <v>170</v>
      </c>
      <c r="D144" s="40"/>
      <c r="E144" s="40"/>
      <c r="F144" s="40"/>
      <c r="G144" s="40"/>
      <c r="H144" s="41"/>
      <c r="I144" s="41"/>
      <c r="J144" s="41"/>
      <c r="K144" s="45">
        <f t="shared" si="14"/>
        <v>0</v>
      </c>
      <c r="L144" s="46" t="e">
        <f t="shared" ref="L144:L155" si="16">J144/I144</f>
        <v>#DIV/0!</v>
      </c>
      <c r="M144" s="176"/>
      <c r="N144" s="174" t="s">
        <v>119</v>
      </c>
      <c r="O144" s="41"/>
      <c r="P144" s="47"/>
      <c r="Q144" s="47"/>
      <c r="R144" s="47"/>
      <c r="S144" s="47"/>
      <c r="T144" s="47"/>
      <c r="U144" s="47"/>
      <c r="V144" s="52"/>
      <c r="W144" s="52"/>
      <c r="X144" s="52"/>
    </row>
    <row r="145" spans="1:24" s="36" customFormat="1" ht="13">
      <c r="A145" s="37"/>
      <c r="B145" s="178"/>
      <c r="C145" s="39" t="s">
        <v>171</v>
      </c>
      <c r="D145" s="42"/>
      <c r="E145" s="42"/>
      <c r="F145" s="42"/>
      <c r="G145" s="42"/>
      <c r="H145" s="42"/>
      <c r="I145" s="42"/>
      <c r="J145" s="42"/>
      <c r="K145" s="45">
        <f t="shared" si="14"/>
        <v>0</v>
      </c>
      <c r="L145" s="46" t="e">
        <f t="shared" si="16"/>
        <v>#DIV/0!</v>
      </c>
      <c r="M145" s="176"/>
      <c r="N145" s="175"/>
      <c r="O145" s="41"/>
      <c r="P145" s="41"/>
      <c r="Q145" s="41"/>
      <c r="R145" s="41"/>
      <c r="S145" s="41"/>
      <c r="T145" s="41"/>
      <c r="U145" s="41"/>
      <c r="V145" s="52"/>
      <c r="W145" s="52"/>
      <c r="X145" s="52"/>
    </row>
    <row r="146" spans="1:24" s="36" customFormat="1" ht="13">
      <c r="A146" s="37"/>
      <c r="B146" s="178"/>
      <c r="C146" s="39" t="s">
        <v>172</v>
      </c>
      <c r="D146" s="42"/>
      <c r="E146" s="42"/>
      <c r="F146" s="42"/>
      <c r="G146" s="42"/>
      <c r="H146" s="42"/>
      <c r="I146" s="42"/>
      <c r="J146" s="42"/>
      <c r="K146" s="45">
        <f t="shared" si="14"/>
        <v>0</v>
      </c>
      <c r="L146" s="46" t="e">
        <f t="shared" si="16"/>
        <v>#DIV/0!</v>
      </c>
      <c r="M146" s="176"/>
      <c r="N146" s="175"/>
      <c r="O146" s="41"/>
      <c r="P146" s="41"/>
      <c r="Q146" s="41"/>
      <c r="R146" s="41"/>
      <c r="S146" s="41"/>
      <c r="T146" s="41"/>
      <c r="U146" s="41"/>
      <c r="V146" s="52"/>
      <c r="W146" s="52"/>
      <c r="X146" s="52"/>
    </row>
    <row r="147" spans="1:24" s="36" customFormat="1" ht="13">
      <c r="A147" s="37"/>
      <c r="B147" s="38" t="s">
        <v>66</v>
      </c>
      <c r="C147" s="39" t="s">
        <v>67</v>
      </c>
      <c r="D147" s="30"/>
      <c r="E147" s="30"/>
      <c r="F147" s="30"/>
      <c r="G147" s="30"/>
      <c r="H147" s="30"/>
      <c r="I147" s="48"/>
      <c r="J147" s="49"/>
      <c r="K147" s="45">
        <f t="shared" si="14"/>
        <v>0</v>
      </c>
      <c r="L147" s="46" t="e">
        <f t="shared" si="16"/>
        <v>#DIV/0!</v>
      </c>
      <c r="M147" s="176"/>
      <c r="N147" s="175"/>
      <c r="O147" s="41"/>
      <c r="P147" s="41"/>
      <c r="Q147" s="41"/>
      <c r="R147" s="41"/>
      <c r="S147" s="41"/>
      <c r="T147" s="41"/>
      <c r="U147" s="41"/>
      <c r="V147" s="52"/>
      <c r="W147" s="52"/>
      <c r="X147" s="52"/>
    </row>
    <row r="148" spans="1:24" s="36" customFormat="1" ht="13">
      <c r="A148" s="37"/>
      <c r="B148" s="38" t="s">
        <v>69</v>
      </c>
      <c r="C148" s="39" t="s">
        <v>173</v>
      </c>
      <c r="D148" s="30"/>
      <c r="E148" s="30"/>
      <c r="F148" s="30"/>
      <c r="G148" s="30"/>
      <c r="H148" s="30"/>
      <c r="I148" s="48"/>
      <c r="J148" s="50"/>
      <c r="K148" s="45">
        <f t="shared" si="14"/>
        <v>0</v>
      </c>
      <c r="L148" s="46" t="e">
        <f t="shared" si="16"/>
        <v>#DIV/0!</v>
      </c>
      <c r="M148" s="176"/>
      <c r="N148" s="175"/>
      <c r="O148" s="41"/>
      <c r="P148" s="41"/>
      <c r="Q148" s="41"/>
      <c r="R148" s="41"/>
      <c r="S148" s="41"/>
      <c r="T148" s="41"/>
      <c r="U148" s="41"/>
      <c r="V148" s="52"/>
      <c r="W148" s="52"/>
      <c r="X148" s="52"/>
    </row>
    <row r="149" spans="1:24" s="36" customFormat="1" ht="13">
      <c r="A149" s="37"/>
      <c r="B149" s="178" t="s">
        <v>72</v>
      </c>
      <c r="C149" s="39" t="s">
        <v>174</v>
      </c>
      <c r="D149" s="30"/>
      <c r="E149" s="30"/>
      <c r="F149" s="30"/>
      <c r="G149" s="30"/>
      <c r="H149" s="30"/>
      <c r="I149" s="49"/>
      <c r="J149" s="49"/>
      <c r="K149" s="45">
        <f t="shared" si="14"/>
        <v>0</v>
      </c>
      <c r="L149" s="46" t="e">
        <f t="shared" si="16"/>
        <v>#DIV/0!</v>
      </c>
      <c r="M149" s="176"/>
      <c r="N149" s="175"/>
      <c r="O149" s="41"/>
      <c r="P149" s="41"/>
      <c r="Q149" s="41"/>
      <c r="R149" s="41"/>
      <c r="S149" s="41"/>
      <c r="T149" s="41"/>
      <c r="U149" s="41"/>
      <c r="V149" s="52"/>
      <c r="W149" s="52"/>
      <c r="X149" s="52"/>
    </row>
    <row r="150" spans="1:24" s="36" customFormat="1" ht="13">
      <c r="A150" s="37"/>
      <c r="B150" s="178"/>
      <c r="C150" s="39" t="s">
        <v>175</v>
      </c>
      <c r="D150" s="30"/>
      <c r="E150" s="30"/>
      <c r="F150" s="30"/>
      <c r="G150" s="30"/>
      <c r="H150" s="30"/>
      <c r="I150" s="49"/>
      <c r="J150" s="49"/>
      <c r="K150" s="45">
        <f t="shared" si="14"/>
        <v>0</v>
      </c>
      <c r="L150" s="46" t="e">
        <f t="shared" si="16"/>
        <v>#DIV/0!</v>
      </c>
      <c r="M150" s="176"/>
      <c r="N150" s="175"/>
      <c r="O150" s="41"/>
      <c r="P150" s="41"/>
      <c r="Q150" s="41"/>
      <c r="R150" s="41"/>
      <c r="S150" s="41"/>
      <c r="T150" s="41"/>
      <c r="U150" s="41"/>
      <c r="V150" s="52"/>
      <c r="W150" s="52"/>
      <c r="X150" s="52"/>
    </row>
    <row r="151" spans="1:24" s="36" customFormat="1" ht="13">
      <c r="A151" s="37"/>
      <c r="B151" s="178"/>
      <c r="C151" s="39" t="s">
        <v>176</v>
      </c>
      <c r="D151" s="30"/>
      <c r="E151" s="30"/>
      <c r="F151" s="30"/>
      <c r="G151" s="30"/>
      <c r="H151" s="30"/>
      <c r="I151" s="49"/>
      <c r="J151" s="49"/>
      <c r="K151" s="45">
        <f t="shared" si="14"/>
        <v>0</v>
      </c>
      <c r="L151" s="46" t="e">
        <f t="shared" si="16"/>
        <v>#DIV/0!</v>
      </c>
      <c r="M151" s="176"/>
      <c r="N151" s="175"/>
      <c r="O151" s="41"/>
      <c r="P151" s="41"/>
      <c r="Q151" s="41"/>
      <c r="R151" s="41"/>
      <c r="S151" s="41"/>
      <c r="T151" s="41"/>
      <c r="U151" s="41"/>
      <c r="V151" s="52"/>
      <c r="W151" s="52"/>
      <c r="X151" s="52"/>
    </row>
    <row r="152" spans="1:24" s="36" customFormat="1" ht="13">
      <c r="A152" s="37"/>
      <c r="B152" s="178"/>
      <c r="C152" s="39" t="s">
        <v>177</v>
      </c>
      <c r="D152" s="30"/>
      <c r="E152" s="30"/>
      <c r="F152" s="30"/>
      <c r="G152" s="30"/>
      <c r="H152" s="30"/>
      <c r="I152" s="49"/>
      <c r="J152" s="49"/>
      <c r="K152" s="45">
        <f t="shared" si="14"/>
        <v>0</v>
      </c>
      <c r="L152" s="46" t="e">
        <f t="shared" si="16"/>
        <v>#DIV/0!</v>
      </c>
      <c r="M152" s="176"/>
      <c r="N152" s="175"/>
      <c r="O152" s="41"/>
      <c r="P152" s="41"/>
      <c r="Q152" s="41"/>
      <c r="R152" s="41"/>
      <c r="S152" s="41"/>
      <c r="T152" s="41"/>
      <c r="U152" s="41"/>
      <c r="V152" s="52"/>
      <c r="W152" s="52"/>
      <c r="X152" s="52"/>
    </row>
    <row r="153" spans="1:24" s="36" customFormat="1" ht="13">
      <c r="A153" s="37"/>
      <c r="B153" s="178" t="s">
        <v>75</v>
      </c>
      <c r="C153" s="39" t="s">
        <v>178</v>
      </c>
      <c r="D153" s="30"/>
      <c r="E153" s="30"/>
      <c r="F153" s="30"/>
      <c r="G153" s="30"/>
      <c r="H153" s="30"/>
      <c r="I153" s="49"/>
      <c r="J153" s="49"/>
      <c r="K153" s="45">
        <f t="shared" si="14"/>
        <v>0</v>
      </c>
      <c r="L153" s="46" t="e">
        <f t="shared" si="16"/>
        <v>#DIV/0!</v>
      </c>
      <c r="M153" s="176"/>
      <c r="N153" s="175"/>
      <c r="O153" s="41"/>
      <c r="P153" s="41"/>
      <c r="Q153" s="41"/>
      <c r="R153" s="41"/>
      <c r="S153" s="41"/>
      <c r="T153" s="41"/>
      <c r="U153" s="41"/>
      <c r="V153" s="52"/>
      <c r="W153" s="52"/>
      <c r="X153" s="52"/>
    </row>
    <row r="154" spans="1:24" s="36" customFormat="1" ht="13">
      <c r="A154" s="37"/>
      <c r="B154" s="178"/>
      <c r="C154" s="39" t="s">
        <v>179</v>
      </c>
      <c r="D154" s="30"/>
      <c r="E154" s="30"/>
      <c r="F154" s="30"/>
      <c r="G154" s="30"/>
      <c r="H154" s="30"/>
      <c r="I154" s="49"/>
      <c r="J154" s="49"/>
      <c r="K154" s="45">
        <f t="shared" si="14"/>
        <v>0</v>
      </c>
      <c r="L154" s="46" t="e">
        <f t="shared" si="16"/>
        <v>#DIV/0!</v>
      </c>
      <c r="M154" s="176"/>
      <c r="N154" s="175"/>
      <c r="O154" s="41"/>
      <c r="P154" s="41"/>
      <c r="Q154" s="41"/>
      <c r="R154" s="41"/>
      <c r="S154" s="41"/>
      <c r="T154" s="41"/>
      <c r="U154" s="41"/>
      <c r="V154" s="52"/>
      <c r="W154" s="52"/>
      <c r="X154" s="52"/>
    </row>
    <row r="155" spans="1:24" s="36" customFormat="1" ht="13">
      <c r="A155" s="37"/>
      <c r="B155" s="178"/>
      <c r="C155" s="39" t="s">
        <v>180</v>
      </c>
      <c r="D155" s="30"/>
      <c r="E155" s="30"/>
      <c r="F155" s="30"/>
      <c r="G155" s="30"/>
      <c r="H155" s="30"/>
      <c r="I155" s="49"/>
      <c r="J155" s="49"/>
      <c r="K155" s="45">
        <f t="shared" si="14"/>
        <v>0</v>
      </c>
      <c r="L155" s="46" t="e">
        <f t="shared" si="16"/>
        <v>#DIV/0!</v>
      </c>
      <c r="M155" s="176"/>
      <c r="N155" s="175"/>
      <c r="O155" s="18"/>
      <c r="P155" s="18"/>
      <c r="Q155" s="18"/>
      <c r="R155" s="18"/>
      <c r="S155" s="18"/>
      <c r="T155" s="18"/>
      <c r="U155" s="18"/>
      <c r="V155" s="52"/>
      <c r="W155" s="52"/>
      <c r="X155" s="52"/>
    </row>
    <row r="156" spans="1:24" s="36" customFormat="1" ht="13">
      <c r="A156" s="37"/>
      <c r="B156" s="43"/>
      <c r="C156" s="43"/>
      <c r="D156" s="44"/>
      <c r="E156" s="44"/>
      <c r="F156" s="44"/>
      <c r="G156" s="44"/>
      <c r="H156" s="44"/>
      <c r="I156" s="51">
        <f>SUM(I144:I155)</f>
        <v>0</v>
      </c>
      <c r="J156" s="51">
        <f>SUM(J144:J155)</f>
        <v>0</v>
      </c>
      <c r="K156" s="51">
        <f t="shared" si="14"/>
        <v>0</v>
      </c>
      <c r="L156" s="46" t="e">
        <f>J156/K156</f>
        <v>#DIV/0!</v>
      </c>
      <c r="M156" s="177"/>
      <c r="N156" s="177"/>
      <c r="O156" s="177"/>
      <c r="P156" s="177"/>
      <c r="Q156" s="177"/>
      <c r="R156" s="177"/>
      <c r="S156" s="177"/>
      <c r="T156" s="177"/>
      <c r="U156" s="177"/>
      <c r="V156" s="52"/>
      <c r="W156" s="52"/>
      <c r="X156" s="52"/>
    </row>
    <row r="157" spans="1:24" s="36" customFormat="1" ht="13">
      <c r="A157" s="37"/>
      <c r="B157" s="179" t="s">
        <v>56</v>
      </c>
      <c r="C157" s="39" t="s">
        <v>170</v>
      </c>
      <c r="D157" s="40"/>
      <c r="E157" s="40"/>
      <c r="F157" s="40"/>
      <c r="G157" s="40"/>
      <c r="H157" s="41"/>
      <c r="I157" s="41"/>
      <c r="J157" s="41"/>
      <c r="K157" s="45">
        <f t="shared" si="14"/>
        <v>0</v>
      </c>
      <c r="L157" s="46" t="e">
        <f t="shared" ref="L157:L168" si="17">J157/I157</f>
        <v>#DIV/0!</v>
      </c>
      <c r="M157" s="176"/>
      <c r="N157" s="174" t="s">
        <v>120</v>
      </c>
      <c r="O157" s="41"/>
      <c r="P157" s="47"/>
      <c r="Q157" s="47"/>
      <c r="R157" s="47"/>
      <c r="S157" s="47"/>
      <c r="T157" s="47"/>
      <c r="U157" s="47"/>
      <c r="V157" s="52"/>
      <c r="W157" s="52"/>
      <c r="X157" s="52"/>
    </row>
    <row r="158" spans="1:24" s="36" customFormat="1" ht="13">
      <c r="A158" s="37"/>
      <c r="B158" s="178"/>
      <c r="C158" s="39" t="s">
        <v>171</v>
      </c>
      <c r="D158" s="42"/>
      <c r="E158" s="42"/>
      <c r="F158" s="42"/>
      <c r="G158" s="42"/>
      <c r="H158" s="42"/>
      <c r="I158" s="42"/>
      <c r="J158" s="42"/>
      <c r="K158" s="45">
        <f t="shared" si="14"/>
        <v>0</v>
      </c>
      <c r="L158" s="46" t="e">
        <f t="shared" si="17"/>
        <v>#DIV/0!</v>
      </c>
      <c r="M158" s="176"/>
      <c r="N158" s="175"/>
      <c r="O158" s="41"/>
      <c r="P158" s="41"/>
      <c r="Q158" s="41"/>
      <c r="R158" s="41"/>
      <c r="S158" s="41"/>
      <c r="T158" s="41"/>
      <c r="U158" s="41"/>
      <c r="V158" s="52"/>
      <c r="W158" s="52"/>
      <c r="X158" s="52"/>
    </row>
    <row r="159" spans="1:24" s="36" customFormat="1" ht="13">
      <c r="A159" s="37"/>
      <c r="B159" s="178"/>
      <c r="C159" s="39" t="s">
        <v>172</v>
      </c>
      <c r="D159" s="42"/>
      <c r="E159" s="42"/>
      <c r="F159" s="42"/>
      <c r="G159" s="42"/>
      <c r="H159" s="42"/>
      <c r="I159" s="42"/>
      <c r="J159" s="42"/>
      <c r="K159" s="45">
        <f t="shared" si="14"/>
        <v>0</v>
      </c>
      <c r="L159" s="46" t="e">
        <f t="shared" si="17"/>
        <v>#DIV/0!</v>
      </c>
      <c r="M159" s="176"/>
      <c r="N159" s="175"/>
      <c r="O159" s="41"/>
      <c r="P159" s="41"/>
      <c r="Q159" s="41"/>
      <c r="R159" s="41"/>
      <c r="S159" s="41"/>
      <c r="T159" s="41"/>
      <c r="U159" s="41"/>
      <c r="V159" s="52"/>
      <c r="W159" s="52"/>
      <c r="X159" s="52"/>
    </row>
    <row r="160" spans="1:24" s="36" customFormat="1" ht="13">
      <c r="A160" s="37"/>
      <c r="B160" s="38" t="s">
        <v>66</v>
      </c>
      <c r="C160" s="39" t="s">
        <v>67</v>
      </c>
      <c r="D160" s="30"/>
      <c r="E160" s="30"/>
      <c r="F160" s="30"/>
      <c r="G160" s="30"/>
      <c r="H160" s="30"/>
      <c r="I160" s="48"/>
      <c r="J160" s="49"/>
      <c r="K160" s="45">
        <f t="shared" si="14"/>
        <v>0</v>
      </c>
      <c r="L160" s="46" t="e">
        <f t="shared" si="17"/>
        <v>#DIV/0!</v>
      </c>
      <c r="M160" s="176"/>
      <c r="N160" s="175"/>
      <c r="O160" s="41"/>
      <c r="P160" s="41"/>
      <c r="Q160" s="41"/>
      <c r="R160" s="41"/>
      <c r="S160" s="41"/>
      <c r="T160" s="41"/>
      <c r="U160" s="41"/>
      <c r="V160" s="52"/>
      <c r="W160" s="52"/>
      <c r="X160" s="52"/>
    </row>
    <row r="161" spans="1:24" s="36" customFormat="1" ht="13">
      <c r="A161" s="37"/>
      <c r="B161" s="38" t="s">
        <v>69</v>
      </c>
      <c r="C161" s="39" t="s">
        <v>173</v>
      </c>
      <c r="D161" s="30"/>
      <c r="E161" s="30"/>
      <c r="F161" s="30"/>
      <c r="G161" s="30"/>
      <c r="H161" s="30"/>
      <c r="I161" s="48"/>
      <c r="J161" s="50"/>
      <c r="K161" s="45">
        <f t="shared" ref="K161:K192" si="18">I161+J161</f>
        <v>0</v>
      </c>
      <c r="L161" s="46" t="e">
        <f t="shared" si="17"/>
        <v>#DIV/0!</v>
      </c>
      <c r="M161" s="176"/>
      <c r="N161" s="175"/>
      <c r="O161" s="41"/>
      <c r="P161" s="41"/>
      <c r="Q161" s="41"/>
      <c r="R161" s="41"/>
      <c r="S161" s="41"/>
      <c r="T161" s="41"/>
      <c r="U161" s="41"/>
      <c r="V161" s="52"/>
      <c r="W161" s="52"/>
      <c r="X161" s="52"/>
    </row>
    <row r="162" spans="1:24" s="36" customFormat="1" ht="13">
      <c r="A162" s="37"/>
      <c r="B162" s="178" t="s">
        <v>72</v>
      </c>
      <c r="C162" s="39" t="s">
        <v>174</v>
      </c>
      <c r="D162" s="30"/>
      <c r="E162" s="30"/>
      <c r="F162" s="30"/>
      <c r="G162" s="30"/>
      <c r="H162" s="30"/>
      <c r="I162" s="49"/>
      <c r="J162" s="49"/>
      <c r="K162" s="45">
        <f t="shared" si="18"/>
        <v>0</v>
      </c>
      <c r="L162" s="46" t="e">
        <f t="shared" si="17"/>
        <v>#DIV/0!</v>
      </c>
      <c r="M162" s="176"/>
      <c r="N162" s="175"/>
      <c r="O162" s="41"/>
      <c r="P162" s="41"/>
      <c r="Q162" s="41"/>
      <c r="R162" s="41"/>
      <c r="S162" s="41"/>
      <c r="T162" s="41"/>
      <c r="U162" s="41"/>
      <c r="V162" s="52"/>
      <c r="W162" s="52"/>
      <c r="X162" s="52"/>
    </row>
    <row r="163" spans="1:24" s="36" customFormat="1" ht="13">
      <c r="A163" s="37"/>
      <c r="B163" s="178"/>
      <c r="C163" s="39" t="s">
        <v>175</v>
      </c>
      <c r="D163" s="30"/>
      <c r="E163" s="30"/>
      <c r="F163" s="30"/>
      <c r="G163" s="30"/>
      <c r="H163" s="30"/>
      <c r="I163" s="49"/>
      <c r="J163" s="49"/>
      <c r="K163" s="45">
        <f t="shared" si="18"/>
        <v>0</v>
      </c>
      <c r="L163" s="46" t="e">
        <f t="shared" si="17"/>
        <v>#DIV/0!</v>
      </c>
      <c r="M163" s="176"/>
      <c r="N163" s="175"/>
      <c r="O163" s="41"/>
      <c r="P163" s="41"/>
      <c r="Q163" s="41"/>
      <c r="R163" s="41"/>
      <c r="S163" s="41"/>
      <c r="T163" s="41"/>
      <c r="U163" s="41"/>
      <c r="V163" s="52"/>
      <c r="W163" s="52"/>
      <c r="X163" s="52"/>
    </row>
    <row r="164" spans="1:24" s="36" customFormat="1" ht="13">
      <c r="A164" s="37"/>
      <c r="B164" s="178"/>
      <c r="C164" s="39" t="s">
        <v>176</v>
      </c>
      <c r="D164" s="30"/>
      <c r="E164" s="30"/>
      <c r="F164" s="30"/>
      <c r="G164" s="30"/>
      <c r="H164" s="30"/>
      <c r="I164" s="49"/>
      <c r="J164" s="49"/>
      <c r="K164" s="45">
        <f t="shared" si="18"/>
        <v>0</v>
      </c>
      <c r="L164" s="46" t="e">
        <f t="shared" si="17"/>
        <v>#DIV/0!</v>
      </c>
      <c r="M164" s="176"/>
      <c r="N164" s="175"/>
      <c r="O164" s="41"/>
      <c r="P164" s="41"/>
      <c r="Q164" s="41"/>
      <c r="R164" s="41"/>
      <c r="S164" s="41"/>
      <c r="T164" s="41"/>
      <c r="U164" s="41"/>
      <c r="V164" s="52"/>
      <c r="W164" s="52"/>
      <c r="X164" s="52"/>
    </row>
    <row r="165" spans="1:24" s="36" customFormat="1" ht="13">
      <c r="A165" s="37"/>
      <c r="B165" s="178"/>
      <c r="C165" s="39" t="s">
        <v>177</v>
      </c>
      <c r="D165" s="30"/>
      <c r="E165" s="30"/>
      <c r="F165" s="30"/>
      <c r="G165" s="30"/>
      <c r="H165" s="30"/>
      <c r="I165" s="49"/>
      <c r="J165" s="49"/>
      <c r="K165" s="45">
        <f t="shared" si="18"/>
        <v>0</v>
      </c>
      <c r="L165" s="46" t="e">
        <f t="shared" si="17"/>
        <v>#DIV/0!</v>
      </c>
      <c r="M165" s="176"/>
      <c r="N165" s="175"/>
      <c r="O165" s="41"/>
      <c r="P165" s="41"/>
      <c r="Q165" s="41"/>
      <c r="R165" s="41"/>
      <c r="S165" s="41"/>
      <c r="T165" s="41"/>
      <c r="U165" s="41"/>
      <c r="V165" s="52"/>
      <c r="W165" s="52"/>
      <c r="X165" s="52"/>
    </row>
    <row r="166" spans="1:24" s="36" customFormat="1" ht="13">
      <c r="A166" s="37"/>
      <c r="B166" s="178" t="s">
        <v>75</v>
      </c>
      <c r="C166" s="39" t="s">
        <v>178</v>
      </c>
      <c r="D166" s="30"/>
      <c r="E166" s="30"/>
      <c r="F166" s="30"/>
      <c r="G166" s="30"/>
      <c r="H166" s="30"/>
      <c r="I166" s="49"/>
      <c r="J166" s="49"/>
      <c r="K166" s="45">
        <f t="shared" si="18"/>
        <v>0</v>
      </c>
      <c r="L166" s="46" t="e">
        <f t="shared" si="17"/>
        <v>#DIV/0!</v>
      </c>
      <c r="M166" s="176"/>
      <c r="N166" s="175"/>
      <c r="O166" s="41"/>
      <c r="P166" s="41"/>
      <c r="Q166" s="41"/>
      <c r="R166" s="41"/>
      <c r="S166" s="41"/>
      <c r="T166" s="41"/>
      <c r="U166" s="41"/>
      <c r="V166" s="52"/>
      <c r="W166" s="52"/>
      <c r="X166" s="52"/>
    </row>
    <row r="167" spans="1:24" s="36" customFormat="1" ht="13">
      <c r="A167" s="37"/>
      <c r="B167" s="178"/>
      <c r="C167" s="39" t="s">
        <v>179</v>
      </c>
      <c r="D167" s="30"/>
      <c r="E167" s="30"/>
      <c r="F167" s="30"/>
      <c r="G167" s="30"/>
      <c r="H167" s="30"/>
      <c r="I167" s="49"/>
      <c r="J167" s="49"/>
      <c r="K167" s="45">
        <f t="shared" si="18"/>
        <v>0</v>
      </c>
      <c r="L167" s="46" t="e">
        <f t="shared" si="17"/>
        <v>#DIV/0!</v>
      </c>
      <c r="M167" s="176"/>
      <c r="N167" s="175"/>
      <c r="O167" s="41"/>
      <c r="P167" s="41"/>
      <c r="Q167" s="41"/>
      <c r="R167" s="41"/>
      <c r="S167" s="41"/>
      <c r="T167" s="41"/>
      <c r="U167" s="41"/>
      <c r="V167" s="52"/>
      <c r="W167" s="52"/>
      <c r="X167" s="52"/>
    </row>
    <row r="168" spans="1:24" s="36" customFormat="1" ht="13">
      <c r="A168" s="37"/>
      <c r="B168" s="178"/>
      <c r="C168" s="39" t="s">
        <v>180</v>
      </c>
      <c r="D168" s="30"/>
      <c r="E168" s="30"/>
      <c r="F168" s="30"/>
      <c r="G168" s="30"/>
      <c r="H168" s="30"/>
      <c r="I168" s="49"/>
      <c r="J168" s="49"/>
      <c r="K168" s="45">
        <f t="shared" si="18"/>
        <v>0</v>
      </c>
      <c r="L168" s="46" t="e">
        <f t="shared" si="17"/>
        <v>#DIV/0!</v>
      </c>
      <c r="M168" s="176"/>
      <c r="N168" s="175"/>
      <c r="O168" s="18"/>
      <c r="P168" s="18"/>
      <c r="Q168" s="18"/>
      <c r="R168" s="18"/>
      <c r="S168" s="18"/>
      <c r="T168" s="18"/>
      <c r="U168" s="18"/>
      <c r="V168" s="52"/>
      <c r="W168" s="52"/>
      <c r="X168" s="52"/>
    </row>
    <row r="169" spans="1:24" s="36" customFormat="1" ht="13">
      <c r="A169" s="37"/>
      <c r="B169" s="43"/>
      <c r="C169" s="43"/>
      <c r="D169" s="44"/>
      <c r="E169" s="44"/>
      <c r="F169" s="44"/>
      <c r="G169" s="44"/>
      <c r="H169" s="44"/>
      <c r="I169" s="51">
        <f>SUM(I157:I168)</f>
        <v>0</v>
      </c>
      <c r="J169" s="51">
        <f>SUM(J157:J168)</f>
        <v>0</v>
      </c>
      <c r="K169" s="51">
        <f t="shared" si="18"/>
        <v>0</v>
      </c>
      <c r="L169" s="46" t="e">
        <f>J169/K169</f>
        <v>#DIV/0!</v>
      </c>
      <c r="M169" s="177"/>
      <c r="N169" s="177"/>
      <c r="O169" s="177"/>
      <c r="P169" s="177"/>
      <c r="Q169" s="177"/>
      <c r="R169" s="177"/>
      <c r="S169" s="177"/>
      <c r="T169" s="177"/>
      <c r="U169" s="177"/>
      <c r="V169" s="52"/>
      <c r="W169" s="52"/>
      <c r="X169" s="52"/>
    </row>
    <row r="170" spans="1:24" s="36" customFormat="1" ht="13">
      <c r="A170" s="37"/>
      <c r="B170" s="179" t="s">
        <v>56</v>
      </c>
      <c r="C170" s="39" t="s">
        <v>170</v>
      </c>
      <c r="D170" s="40"/>
      <c r="E170" s="40"/>
      <c r="F170" s="40"/>
      <c r="G170" s="40"/>
      <c r="H170" s="41"/>
      <c r="I170" s="41"/>
      <c r="J170" s="41"/>
      <c r="K170" s="45">
        <f t="shared" si="18"/>
        <v>0</v>
      </c>
      <c r="L170" s="46" t="e">
        <f t="shared" ref="L170:L181" si="19">J170/I170</f>
        <v>#DIV/0!</v>
      </c>
      <c r="M170" s="176"/>
      <c r="N170" s="174" t="s">
        <v>121</v>
      </c>
      <c r="O170" s="41"/>
      <c r="P170" s="47"/>
      <c r="Q170" s="47"/>
      <c r="R170" s="47"/>
      <c r="S170" s="47"/>
      <c r="T170" s="47"/>
      <c r="U170" s="47"/>
      <c r="V170" s="52"/>
      <c r="W170" s="52"/>
      <c r="X170" s="52"/>
    </row>
    <row r="171" spans="1:24" s="36" customFormat="1" ht="13">
      <c r="A171" s="37"/>
      <c r="B171" s="178"/>
      <c r="C171" s="39" t="s">
        <v>171</v>
      </c>
      <c r="D171" s="42"/>
      <c r="E171" s="42"/>
      <c r="F171" s="42"/>
      <c r="G171" s="42"/>
      <c r="H171" s="42"/>
      <c r="I171" s="42"/>
      <c r="J171" s="42"/>
      <c r="K171" s="45">
        <f t="shared" si="18"/>
        <v>0</v>
      </c>
      <c r="L171" s="46" t="e">
        <f t="shared" si="19"/>
        <v>#DIV/0!</v>
      </c>
      <c r="M171" s="176"/>
      <c r="N171" s="175"/>
      <c r="O171" s="41"/>
      <c r="P171" s="41"/>
      <c r="Q171" s="41"/>
      <c r="R171" s="41"/>
      <c r="S171" s="41"/>
      <c r="T171" s="41"/>
      <c r="U171" s="41"/>
      <c r="V171" s="52"/>
      <c r="W171" s="52"/>
      <c r="X171" s="52"/>
    </row>
    <row r="172" spans="1:24" s="36" customFormat="1" ht="13">
      <c r="A172" s="37"/>
      <c r="B172" s="178"/>
      <c r="C172" s="39" t="s">
        <v>172</v>
      </c>
      <c r="D172" s="42"/>
      <c r="E172" s="42"/>
      <c r="F172" s="42"/>
      <c r="G172" s="42"/>
      <c r="H172" s="42"/>
      <c r="I172" s="42"/>
      <c r="J172" s="42"/>
      <c r="K172" s="45">
        <f t="shared" si="18"/>
        <v>0</v>
      </c>
      <c r="L172" s="46" t="e">
        <f t="shared" si="19"/>
        <v>#DIV/0!</v>
      </c>
      <c r="M172" s="176"/>
      <c r="N172" s="175"/>
      <c r="O172" s="41"/>
      <c r="P172" s="41"/>
      <c r="Q172" s="41"/>
      <c r="R172" s="41"/>
      <c r="S172" s="41"/>
      <c r="T172" s="41"/>
      <c r="U172" s="41"/>
      <c r="V172" s="52"/>
      <c r="W172" s="52"/>
      <c r="X172" s="52"/>
    </row>
    <row r="173" spans="1:24" s="36" customFormat="1" ht="13">
      <c r="A173" s="37"/>
      <c r="B173" s="38" t="s">
        <v>66</v>
      </c>
      <c r="C173" s="39" t="s">
        <v>67</v>
      </c>
      <c r="D173" s="30"/>
      <c r="E173" s="30"/>
      <c r="F173" s="30"/>
      <c r="G173" s="30"/>
      <c r="H173" s="30"/>
      <c r="I173" s="48"/>
      <c r="J173" s="49"/>
      <c r="K173" s="45">
        <f t="shared" si="18"/>
        <v>0</v>
      </c>
      <c r="L173" s="46" t="e">
        <f t="shared" si="19"/>
        <v>#DIV/0!</v>
      </c>
      <c r="M173" s="176"/>
      <c r="N173" s="175"/>
      <c r="O173" s="41"/>
      <c r="P173" s="41"/>
      <c r="Q173" s="41"/>
      <c r="R173" s="41"/>
      <c r="S173" s="41"/>
      <c r="T173" s="41"/>
      <c r="U173" s="41"/>
      <c r="V173" s="52"/>
      <c r="W173" s="52"/>
      <c r="X173" s="52"/>
    </row>
    <row r="174" spans="1:24" s="36" customFormat="1" ht="13">
      <c r="A174" s="37"/>
      <c r="B174" s="38" t="s">
        <v>69</v>
      </c>
      <c r="C174" s="39" t="s">
        <v>173</v>
      </c>
      <c r="D174" s="30"/>
      <c r="E174" s="30"/>
      <c r="F174" s="30"/>
      <c r="G174" s="30"/>
      <c r="H174" s="30"/>
      <c r="I174" s="48"/>
      <c r="J174" s="50"/>
      <c r="K174" s="45">
        <f t="shared" si="18"/>
        <v>0</v>
      </c>
      <c r="L174" s="46" t="e">
        <f t="shared" si="19"/>
        <v>#DIV/0!</v>
      </c>
      <c r="M174" s="176"/>
      <c r="N174" s="175"/>
      <c r="O174" s="41"/>
      <c r="P174" s="41"/>
      <c r="Q174" s="41"/>
      <c r="R174" s="41"/>
      <c r="S174" s="41"/>
      <c r="T174" s="41"/>
      <c r="U174" s="41"/>
      <c r="V174" s="52"/>
      <c r="W174" s="52"/>
      <c r="X174" s="52"/>
    </row>
    <row r="175" spans="1:24" s="36" customFormat="1" ht="13">
      <c r="A175" s="37"/>
      <c r="B175" s="178" t="s">
        <v>72</v>
      </c>
      <c r="C175" s="39" t="s">
        <v>174</v>
      </c>
      <c r="D175" s="30"/>
      <c r="E175" s="30"/>
      <c r="F175" s="30"/>
      <c r="G175" s="30"/>
      <c r="H175" s="30"/>
      <c r="I175" s="49"/>
      <c r="J175" s="49"/>
      <c r="K175" s="45">
        <f t="shared" si="18"/>
        <v>0</v>
      </c>
      <c r="L175" s="46" t="e">
        <f t="shared" si="19"/>
        <v>#DIV/0!</v>
      </c>
      <c r="M175" s="176"/>
      <c r="N175" s="175"/>
      <c r="O175" s="41"/>
      <c r="P175" s="41"/>
      <c r="Q175" s="41"/>
      <c r="R175" s="41"/>
      <c r="S175" s="41"/>
      <c r="T175" s="41"/>
      <c r="U175" s="41"/>
      <c r="V175" s="52"/>
      <c r="W175" s="52"/>
      <c r="X175" s="52"/>
    </row>
    <row r="176" spans="1:24" s="36" customFormat="1" ht="13">
      <c r="A176" s="37"/>
      <c r="B176" s="178"/>
      <c r="C176" s="39" t="s">
        <v>175</v>
      </c>
      <c r="D176" s="30"/>
      <c r="E176" s="30"/>
      <c r="F176" s="30"/>
      <c r="G176" s="30"/>
      <c r="H176" s="30"/>
      <c r="I176" s="49"/>
      <c r="J176" s="49"/>
      <c r="K176" s="45">
        <f t="shared" si="18"/>
        <v>0</v>
      </c>
      <c r="L176" s="46" t="e">
        <f t="shared" si="19"/>
        <v>#DIV/0!</v>
      </c>
      <c r="M176" s="176"/>
      <c r="N176" s="175"/>
      <c r="O176" s="41"/>
      <c r="P176" s="41"/>
      <c r="Q176" s="41"/>
      <c r="R176" s="41"/>
      <c r="S176" s="41"/>
      <c r="T176" s="41"/>
      <c r="U176" s="41"/>
      <c r="V176" s="52"/>
      <c r="W176" s="52"/>
      <c r="X176" s="52"/>
    </row>
    <row r="177" spans="1:24" s="36" customFormat="1" ht="13">
      <c r="A177" s="37"/>
      <c r="B177" s="178"/>
      <c r="C177" s="39" t="s">
        <v>176</v>
      </c>
      <c r="D177" s="30"/>
      <c r="E177" s="30"/>
      <c r="F177" s="30"/>
      <c r="G177" s="30"/>
      <c r="H177" s="30"/>
      <c r="I177" s="49"/>
      <c r="J177" s="49"/>
      <c r="K177" s="45">
        <f t="shared" si="18"/>
        <v>0</v>
      </c>
      <c r="L177" s="46" t="e">
        <f t="shared" si="19"/>
        <v>#DIV/0!</v>
      </c>
      <c r="M177" s="176"/>
      <c r="N177" s="175"/>
      <c r="O177" s="41"/>
      <c r="P177" s="41"/>
      <c r="Q177" s="41"/>
      <c r="R177" s="41"/>
      <c r="S177" s="41"/>
      <c r="T177" s="41"/>
      <c r="U177" s="41"/>
      <c r="V177" s="52"/>
      <c r="W177" s="52"/>
      <c r="X177" s="52"/>
    </row>
    <row r="178" spans="1:24" s="36" customFormat="1" ht="13">
      <c r="A178" s="37"/>
      <c r="B178" s="178"/>
      <c r="C178" s="39" t="s">
        <v>177</v>
      </c>
      <c r="D178" s="30"/>
      <c r="E178" s="30"/>
      <c r="F178" s="30"/>
      <c r="G178" s="30"/>
      <c r="H178" s="30"/>
      <c r="I178" s="49"/>
      <c r="J178" s="49"/>
      <c r="K178" s="45">
        <f t="shared" si="18"/>
        <v>0</v>
      </c>
      <c r="L178" s="46" t="e">
        <f t="shared" si="19"/>
        <v>#DIV/0!</v>
      </c>
      <c r="M178" s="176"/>
      <c r="N178" s="175"/>
      <c r="O178" s="41"/>
      <c r="P178" s="41"/>
      <c r="Q178" s="41"/>
      <c r="R178" s="41"/>
      <c r="S178" s="41"/>
      <c r="T178" s="41"/>
      <c r="U178" s="41"/>
      <c r="V178" s="52"/>
      <c r="W178" s="52"/>
      <c r="X178" s="52"/>
    </row>
    <row r="179" spans="1:24" s="36" customFormat="1" ht="13">
      <c r="A179" s="37"/>
      <c r="B179" s="178" t="s">
        <v>75</v>
      </c>
      <c r="C179" s="39" t="s">
        <v>178</v>
      </c>
      <c r="D179" s="30"/>
      <c r="E179" s="30"/>
      <c r="F179" s="30"/>
      <c r="G179" s="30"/>
      <c r="H179" s="30"/>
      <c r="I179" s="49"/>
      <c r="J179" s="49"/>
      <c r="K179" s="45">
        <f t="shared" si="18"/>
        <v>0</v>
      </c>
      <c r="L179" s="46" t="e">
        <f t="shared" si="19"/>
        <v>#DIV/0!</v>
      </c>
      <c r="M179" s="176"/>
      <c r="N179" s="175"/>
      <c r="O179" s="41"/>
      <c r="P179" s="41"/>
      <c r="Q179" s="41"/>
      <c r="R179" s="41"/>
      <c r="S179" s="41"/>
      <c r="T179" s="41"/>
      <c r="U179" s="41"/>
      <c r="V179" s="52"/>
      <c r="W179" s="52"/>
      <c r="X179" s="52"/>
    </row>
    <row r="180" spans="1:24" s="36" customFormat="1" ht="13">
      <c r="A180" s="37"/>
      <c r="B180" s="178"/>
      <c r="C180" s="39" t="s">
        <v>179</v>
      </c>
      <c r="D180" s="30"/>
      <c r="E180" s="30"/>
      <c r="F180" s="30"/>
      <c r="G180" s="30"/>
      <c r="H180" s="30"/>
      <c r="I180" s="49"/>
      <c r="J180" s="49"/>
      <c r="K180" s="45">
        <f t="shared" si="18"/>
        <v>0</v>
      </c>
      <c r="L180" s="46" t="e">
        <f t="shared" si="19"/>
        <v>#DIV/0!</v>
      </c>
      <c r="M180" s="176"/>
      <c r="N180" s="175"/>
      <c r="O180" s="41"/>
      <c r="P180" s="41"/>
      <c r="Q180" s="41"/>
      <c r="R180" s="41"/>
      <c r="S180" s="41"/>
      <c r="T180" s="41"/>
      <c r="U180" s="41"/>
      <c r="V180" s="52"/>
      <c r="W180" s="52"/>
      <c r="X180" s="52"/>
    </row>
    <row r="181" spans="1:24" s="36" customFormat="1" ht="13">
      <c r="A181" s="37"/>
      <c r="B181" s="178"/>
      <c r="C181" s="39" t="s">
        <v>180</v>
      </c>
      <c r="D181" s="30"/>
      <c r="E181" s="30"/>
      <c r="F181" s="30"/>
      <c r="G181" s="30"/>
      <c r="H181" s="30"/>
      <c r="I181" s="49"/>
      <c r="J181" s="49"/>
      <c r="K181" s="45">
        <f t="shared" si="18"/>
        <v>0</v>
      </c>
      <c r="L181" s="46" t="e">
        <f t="shared" si="19"/>
        <v>#DIV/0!</v>
      </c>
      <c r="M181" s="176"/>
      <c r="N181" s="175"/>
      <c r="O181" s="18"/>
      <c r="P181" s="18"/>
      <c r="Q181" s="18"/>
      <c r="R181" s="18"/>
      <c r="S181" s="18"/>
      <c r="T181" s="18"/>
      <c r="U181" s="18"/>
      <c r="V181" s="52"/>
      <c r="W181" s="52"/>
      <c r="X181" s="52"/>
    </row>
    <row r="182" spans="1:24" s="36" customFormat="1" ht="13">
      <c r="A182" s="37"/>
      <c r="B182" s="43"/>
      <c r="C182" s="43"/>
      <c r="D182" s="44"/>
      <c r="E182" s="44"/>
      <c r="F182" s="44"/>
      <c r="G182" s="44"/>
      <c r="H182" s="44"/>
      <c r="I182" s="51">
        <f>SUM(I170:I181)</f>
        <v>0</v>
      </c>
      <c r="J182" s="51">
        <f>SUM(J170:J181)</f>
        <v>0</v>
      </c>
      <c r="K182" s="51">
        <f t="shared" si="18"/>
        <v>0</v>
      </c>
      <c r="L182" s="46" t="e">
        <f>J182/K182</f>
        <v>#DIV/0!</v>
      </c>
      <c r="M182" s="177"/>
      <c r="N182" s="177"/>
      <c r="O182" s="177"/>
      <c r="P182" s="177"/>
      <c r="Q182" s="177"/>
      <c r="R182" s="177"/>
      <c r="S182" s="177"/>
      <c r="T182" s="177"/>
      <c r="U182" s="177"/>
      <c r="V182" s="52"/>
      <c r="W182" s="52"/>
      <c r="X182" s="52"/>
    </row>
    <row r="183" spans="1:24" s="36" customFormat="1" ht="13">
      <c r="A183" s="37"/>
      <c r="B183" s="179" t="s">
        <v>56</v>
      </c>
      <c r="C183" s="39" t="s">
        <v>170</v>
      </c>
      <c r="D183" s="40"/>
      <c r="E183" s="40"/>
      <c r="F183" s="40"/>
      <c r="G183" s="40"/>
      <c r="H183" s="41"/>
      <c r="I183" s="41"/>
      <c r="J183" s="41"/>
      <c r="K183" s="45">
        <f t="shared" si="18"/>
        <v>0</v>
      </c>
      <c r="L183" s="46" t="e">
        <f t="shared" ref="L183:L194" si="20">J183/I183</f>
        <v>#DIV/0!</v>
      </c>
      <c r="M183" s="176"/>
      <c r="N183" s="174" t="s">
        <v>122</v>
      </c>
      <c r="O183" s="41"/>
      <c r="P183" s="47"/>
      <c r="Q183" s="47"/>
      <c r="R183" s="47"/>
      <c r="S183" s="47"/>
      <c r="T183" s="47"/>
      <c r="U183" s="47"/>
      <c r="V183" s="52"/>
      <c r="W183" s="52"/>
      <c r="X183" s="52"/>
    </row>
    <row r="184" spans="1:24" s="36" customFormat="1" ht="13">
      <c r="A184" s="37"/>
      <c r="B184" s="178"/>
      <c r="C184" s="39" t="s">
        <v>171</v>
      </c>
      <c r="D184" s="42"/>
      <c r="E184" s="42"/>
      <c r="F184" s="42"/>
      <c r="G184" s="42"/>
      <c r="H184" s="42"/>
      <c r="I184" s="42"/>
      <c r="J184" s="42"/>
      <c r="K184" s="45">
        <f t="shared" si="18"/>
        <v>0</v>
      </c>
      <c r="L184" s="46" t="e">
        <f t="shared" si="20"/>
        <v>#DIV/0!</v>
      </c>
      <c r="M184" s="176"/>
      <c r="N184" s="175"/>
      <c r="O184" s="41"/>
      <c r="P184" s="41"/>
      <c r="Q184" s="41"/>
      <c r="R184" s="41"/>
      <c r="S184" s="41"/>
      <c r="T184" s="41"/>
      <c r="U184" s="41"/>
      <c r="V184" s="52"/>
      <c r="W184" s="52"/>
      <c r="X184" s="52"/>
    </row>
    <row r="185" spans="1:24" s="36" customFormat="1" ht="13">
      <c r="A185" s="37"/>
      <c r="B185" s="178"/>
      <c r="C185" s="39" t="s">
        <v>172</v>
      </c>
      <c r="D185" s="42"/>
      <c r="E185" s="42"/>
      <c r="F185" s="42"/>
      <c r="G185" s="42"/>
      <c r="H185" s="42"/>
      <c r="I185" s="42"/>
      <c r="J185" s="42"/>
      <c r="K185" s="45">
        <f t="shared" si="18"/>
        <v>0</v>
      </c>
      <c r="L185" s="46" t="e">
        <f t="shared" si="20"/>
        <v>#DIV/0!</v>
      </c>
      <c r="M185" s="176"/>
      <c r="N185" s="175"/>
      <c r="O185" s="41"/>
      <c r="P185" s="41"/>
      <c r="Q185" s="41"/>
      <c r="R185" s="41"/>
      <c r="S185" s="41"/>
      <c r="T185" s="41"/>
      <c r="U185" s="41"/>
      <c r="V185" s="52"/>
      <c r="W185" s="52"/>
      <c r="X185" s="52"/>
    </row>
    <row r="186" spans="1:24" s="36" customFormat="1" ht="13">
      <c r="A186" s="37"/>
      <c r="B186" s="38" t="s">
        <v>66</v>
      </c>
      <c r="C186" s="39" t="s">
        <v>67</v>
      </c>
      <c r="D186" s="30"/>
      <c r="E186" s="30"/>
      <c r="F186" s="30"/>
      <c r="G186" s="30"/>
      <c r="H186" s="30"/>
      <c r="I186" s="48"/>
      <c r="J186" s="49"/>
      <c r="K186" s="45">
        <f t="shared" si="18"/>
        <v>0</v>
      </c>
      <c r="L186" s="46" t="e">
        <f t="shared" si="20"/>
        <v>#DIV/0!</v>
      </c>
      <c r="M186" s="176"/>
      <c r="N186" s="175"/>
      <c r="O186" s="41"/>
      <c r="P186" s="41"/>
      <c r="Q186" s="41"/>
      <c r="R186" s="41"/>
      <c r="S186" s="41"/>
      <c r="T186" s="41"/>
      <c r="U186" s="41"/>
      <c r="V186" s="52"/>
      <c r="W186" s="52"/>
      <c r="X186" s="52"/>
    </row>
    <row r="187" spans="1:24" s="36" customFormat="1" ht="13">
      <c r="A187" s="37"/>
      <c r="B187" s="38" t="s">
        <v>69</v>
      </c>
      <c r="C187" s="39" t="s">
        <v>173</v>
      </c>
      <c r="D187" s="30"/>
      <c r="E187" s="30"/>
      <c r="F187" s="30"/>
      <c r="G187" s="30"/>
      <c r="H187" s="30"/>
      <c r="I187" s="48"/>
      <c r="J187" s="50"/>
      <c r="K187" s="45">
        <f t="shared" si="18"/>
        <v>0</v>
      </c>
      <c r="L187" s="46" t="e">
        <f t="shared" si="20"/>
        <v>#DIV/0!</v>
      </c>
      <c r="M187" s="176"/>
      <c r="N187" s="175"/>
      <c r="O187" s="41"/>
      <c r="P187" s="41"/>
      <c r="Q187" s="41"/>
      <c r="R187" s="41"/>
      <c r="S187" s="41"/>
      <c r="T187" s="41"/>
      <c r="U187" s="41"/>
      <c r="V187" s="52"/>
      <c r="W187" s="52"/>
      <c r="X187" s="52"/>
    </row>
    <row r="188" spans="1:24" s="36" customFormat="1" ht="13">
      <c r="A188" s="37"/>
      <c r="B188" s="178" t="s">
        <v>72</v>
      </c>
      <c r="C188" s="39" t="s">
        <v>174</v>
      </c>
      <c r="D188" s="30"/>
      <c r="E188" s="30"/>
      <c r="F188" s="30"/>
      <c r="G188" s="30"/>
      <c r="H188" s="30"/>
      <c r="I188" s="49"/>
      <c r="J188" s="49"/>
      <c r="K188" s="45">
        <f t="shared" si="18"/>
        <v>0</v>
      </c>
      <c r="L188" s="46" t="e">
        <f t="shared" si="20"/>
        <v>#DIV/0!</v>
      </c>
      <c r="M188" s="176"/>
      <c r="N188" s="175"/>
      <c r="O188" s="41"/>
      <c r="P188" s="41"/>
      <c r="Q188" s="41"/>
      <c r="R188" s="41"/>
      <c r="S188" s="41"/>
      <c r="T188" s="41"/>
      <c r="U188" s="41"/>
      <c r="V188" s="52"/>
      <c r="W188" s="52"/>
      <c r="X188" s="52"/>
    </row>
    <row r="189" spans="1:24" s="36" customFormat="1" ht="13">
      <c r="A189" s="37"/>
      <c r="B189" s="178"/>
      <c r="C189" s="39" t="s">
        <v>175</v>
      </c>
      <c r="D189" s="30"/>
      <c r="E189" s="30"/>
      <c r="F189" s="30"/>
      <c r="G189" s="30"/>
      <c r="H189" s="30"/>
      <c r="I189" s="49"/>
      <c r="J189" s="49"/>
      <c r="K189" s="45">
        <f t="shared" si="18"/>
        <v>0</v>
      </c>
      <c r="L189" s="46" t="e">
        <f t="shared" si="20"/>
        <v>#DIV/0!</v>
      </c>
      <c r="M189" s="176"/>
      <c r="N189" s="175"/>
      <c r="O189" s="41"/>
      <c r="P189" s="41"/>
      <c r="Q189" s="41"/>
      <c r="R189" s="41"/>
      <c r="S189" s="41"/>
      <c r="T189" s="41"/>
      <c r="U189" s="41"/>
      <c r="V189" s="52"/>
      <c r="W189" s="52"/>
      <c r="X189" s="52"/>
    </row>
    <row r="190" spans="1:24" s="36" customFormat="1" ht="13">
      <c r="A190" s="37"/>
      <c r="B190" s="178"/>
      <c r="C190" s="39" t="s">
        <v>176</v>
      </c>
      <c r="D190" s="30"/>
      <c r="E190" s="30"/>
      <c r="F190" s="30"/>
      <c r="G190" s="30"/>
      <c r="H190" s="30"/>
      <c r="I190" s="49"/>
      <c r="J190" s="49"/>
      <c r="K190" s="45">
        <f t="shared" si="18"/>
        <v>0</v>
      </c>
      <c r="L190" s="46" t="e">
        <f t="shared" si="20"/>
        <v>#DIV/0!</v>
      </c>
      <c r="M190" s="176"/>
      <c r="N190" s="175"/>
      <c r="O190" s="41"/>
      <c r="P190" s="41"/>
      <c r="Q190" s="41"/>
      <c r="R190" s="41"/>
      <c r="S190" s="41"/>
      <c r="T190" s="41"/>
      <c r="U190" s="41"/>
      <c r="V190" s="52"/>
      <c r="W190" s="52"/>
      <c r="X190" s="52"/>
    </row>
    <row r="191" spans="1:24" s="36" customFormat="1" ht="13">
      <c r="A191" s="37"/>
      <c r="B191" s="178"/>
      <c r="C191" s="39" t="s">
        <v>177</v>
      </c>
      <c r="D191" s="30"/>
      <c r="E191" s="30"/>
      <c r="F191" s="30"/>
      <c r="G191" s="30"/>
      <c r="H191" s="30"/>
      <c r="I191" s="49"/>
      <c r="J191" s="49"/>
      <c r="K191" s="45">
        <f t="shared" si="18"/>
        <v>0</v>
      </c>
      <c r="L191" s="46" t="e">
        <f t="shared" si="20"/>
        <v>#DIV/0!</v>
      </c>
      <c r="M191" s="176"/>
      <c r="N191" s="175"/>
      <c r="O191" s="41"/>
      <c r="P191" s="41"/>
      <c r="Q191" s="41"/>
      <c r="R191" s="41"/>
      <c r="S191" s="41"/>
      <c r="T191" s="41"/>
      <c r="U191" s="41"/>
      <c r="V191" s="52"/>
      <c r="W191" s="52"/>
      <c r="X191" s="52"/>
    </row>
    <row r="192" spans="1:24" s="36" customFormat="1" ht="13">
      <c r="A192" s="37"/>
      <c r="B192" s="178" t="s">
        <v>75</v>
      </c>
      <c r="C192" s="39" t="s">
        <v>178</v>
      </c>
      <c r="D192" s="30"/>
      <c r="E192" s="30"/>
      <c r="F192" s="30"/>
      <c r="G192" s="30"/>
      <c r="H192" s="30"/>
      <c r="I192" s="49"/>
      <c r="J192" s="49"/>
      <c r="K192" s="45">
        <f t="shared" si="18"/>
        <v>0</v>
      </c>
      <c r="L192" s="46" t="e">
        <f t="shared" si="20"/>
        <v>#DIV/0!</v>
      </c>
      <c r="M192" s="176"/>
      <c r="N192" s="175"/>
      <c r="O192" s="41"/>
      <c r="P192" s="41"/>
      <c r="Q192" s="41"/>
      <c r="R192" s="41"/>
      <c r="S192" s="41"/>
      <c r="T192" s="41"/>
      <c r="U192" s="41"/>
      <c r="V192" s="52"/>
      <c r="W192" s="52"/>
      <c r="X192" s="52"/>
    </row>
    <row r="193" spans="1:24" s="36" customFormat="1" ht="13">
      <c r="A193" s="37"/>
      <c r="B193" s="178"/>
      <c r="C193" s="39" t="s">
        <v>179</v>
      </c>
      <c r="D193" s="30"/>
      <c r="E193" s="30"/>
      <c r="F193" s="30"/>
      <c r="G193" s="30"/>
      <c r="H193" s="30"/>
      <c r="I193" s="49"/>
      <c r="J193" s="49"/>
      <c r="K193" s="45">
        <f t="shared" ref="K193:K195" si="21">I193+J193</f>
        <v>0</v>
      </c>
      <c r="L193" s="46" t="e">
        <f t="shared" si="20"/>
        <v>#DIV/0!</v>
      </c>
      <c r="M193" s="176"/>
      <c r="N193" s="175"/>
      <c r="O193" s="41"/>
      <c r="P193" s="41"/>
      <c r="Q193" s="41"/>
      <c r="R193" s="41"/>
      <c r="S193" s="41"/>
      <c r="T193" s="41"/>
      <c r="U193" s="41"/>
      <c r="V193" s="52"/>
      <c r="W193" s="52"/>
      <c r="X193" s="52"/>
    </row>
    <row r="194" spans="1:24" s="36" customFormat="1" ht="13">
      <c r="A194" s="37"/>
      <c r="B194" s="178"/>
      <c r="C194" s="39" t="s">
        <v>180</v>
      </c>
      <c r="D194" s="30"/>
      <c r="E194" s="30"/>
      <c r="F194" s="30"/>
      <c r="G194" s="30"/>
      <c r="H194" s="30"/>
      <c r="I194" s="49"/>
      <c r="J194" s="49"/>
      <c r="K194" s="45">
        <f t="shared" si="21"/>
        <v>0</v>
      </c>
      <c r="L194" s="46" t="e">
        <f t="shared" si="20"/>
        <v>#DIV/0!</v>
      </c>
      <c r="M194" s="176"/>
      <c r="N194" s="175"/>
      <c r="O194" s="18"/>
      <c r="P194" s="18"/>
      <c r="Q194" s="18"/>
      <c r="R194" s="18"/>
      <c r="S194" s="18"/>
      <c r="T194" s="18"/>
      <c r="U194" s="18"/>
      <c r="V194" s="52"/>
      <c r="W194" s="52"/>
      <c r="X194" s="52"/>
    </row>
    <row r="195" spans="1:24" s="36" customFormat="1" ht="13">
      <c r="A195" s="37"/>
      <c r="B195" s="43"/>
      <c r="C195" s="43"/>
      <c r="D195" s="44"/>
      <c r="E195" s="44"/>
      <c r="F195" s="44"/>
      <c r="G195" s="44"/>
      <c r="H195" s="44"/>
      <c r="I195" s="51">
        <f>SUM(I183:I194)</f>
        <v>0</v>
      </c>
      <c r="J195" s="51">
        <f>SUM(J183:J194)</f>
        <v>0</v>
      </c>
      <c r="K195" s="51">
        <f t="shared" si="21"/>
        <v>0</v>
      </c>
      <c r="L195" s="46" t="e">
        <f>J195/K195</f>
        <v>#DIV/0!</v>
      </c>
      <c r="M195" s="177"/>
      <c r="N195" s="177"/>
      <c r="O195" s="177"/>
      <c r="P195" s="177"/>
      <c r="Q195" s="177"/>
      <c r="R195" s="177"/>
      <c r="S195" s="177"/>
      <c r="T195" s="177"/>
      <c r="U195" s="177"/>
      <c r="V195" s="52"/>
      <c r="W195" s="52"/>
      <c r="X195" s="52"/>
    </row>
    <row r="197" spans="1:24" ht="39">
      <c r="B197" s="110" t="s">
        <v>181</v>
      </c>
      <c r="C197" s="53">
        <v>300</v>
      </c>
    </row>
    <row r="198" spans="1:24">
      <c r="B198" s="110" t="s">
        <v>182</v>
      </c>
      <c r="C198" s="53"/>
    </row>
    <row r="199" spans="1:24" ht="26">
      <c r="B199" s="110" t="s">
        <v>27</v>
      </c>
      <c r="C199" s="54"/>
    </row>
    <row r="200" spans="1:24" ht="39">
      <c r="B200" s="110" t="s">
        <v>28</v>
      </c>
      <c r="C200" s="53"/>
    </row>
    <row r="201" spans="1:24" ht="39">
      <c r="B201" s="110" t="s">
        <v>30</v>
      </c>
      <c r="C201" s="53"/>
    </row>
    <row r="202" spans="1:24" ht="52">
      <c r="B202" s="110" t="s">
        <v>31</v>
      </c>
      <c r="C202" s="53"/>
    </row>
    <row r="203" spans="1:24">
      <c r="B203" s="55"/>
      <c r="C203" s="55"/>
    </row>
    <row r="204" spans="1:24" ht="39">
      <c r="B204" s="110" t="s">
        <v>181</v>
      </c>
      <c r="C204" s="53">
        <v>400</v>
      </c>
    </row>
    <row r="205" spans="1:24">
      <c r="B205" s="110" t="s">
        <v>182</v>
      </c>
      <c r="C205" s="53"/>
    </row>
    <row r="206" spans="1:24" ht="26">
      <c r="B206" s="110" t="s">
        <v>27</v>
      </c>
      <c r="C206" s="54"/>
    </row>
    <row r="207" spans="1:24" ht="39">
      <c r="B207" s="110" t="s">
        <v>28</v>
      </c>
      <c r="C207" s="53"/>
    </row>
    <row r="208" spans="1:24" ht="39">
      <c r="B208" s="110" t="s">
        <v>30</v>
      </c>
      <c r="C208" s="53"/>
    </row>
    <row r="209" spans="2:3" ht="52">
      <c r="B209" s="110" t="s">
        <v>31</v>
      </c>
      <c r="C209" s="53"/>
    </row>
    <row r="210" spans="2:3">
      <c r="B210" s="55"/>
      <c r="C210" s="55"/>
    </row>
    <row r="211" spans="2:3" ht="39">
      <c r="B211" s="110" t="s">
        <v>181</v>
      </c>
      <c r="C211" s="53">
        <v>500</v>
      </c>
    </row>
    <row r="212" spans="2:3">
      <c r="B212" s="110" t="s">
        <v>182</v>
      </c>
      <c r="C212" s="53"/>
    </row>
    <row r="213" spans="2:3" ht="26">
      <c r="B213" s="110" t="s">
        <v>27</v>
      </c>
      <c r="C213" s="54"/>
    </row>
    <row r="214" spans="2:3" ht="39">
      <c r="B214" s="110" t="s">
        <v>28</v>
      </c>
      <c r="C214" s="53"/>
    </row>
    <row r="215" spans="2:3" ht="39">
      <c r="B215" s="110" t="s">
        <v>30</v>
      </c>
      <c r="C215" s="53"/>
    </row>
    <row r="216" spans="2:3" ht="52">
      <c r="B216" s="110" t="s">
        <v>31</v>
      </c>
      <c r="C216" s="53"/>
    </row>
    <row r="217" spans="2:3">
      <c r="B217" s="55"/>
      <c r="C217" s="55"/>
    </row>
    <row r="218" spans="2:3" ht="39">
      <c r="B218" s="110" t="s">
        <v>181</v>
      </c>
      <c r="C218" s="53">
        <v>600</v>
      </c>
    </row>
    <row r="219" spans="2:3">
      <c r="B219" s="110" t="s">
        <v>182</v>
      </c>
      <c r="C219" s="53"/>
    </row>
    <row r="220" spans="2:3" ht="26">
      <c r="B220" s="110" t="s">
        <v>27</v>
      </c>
      <c r="C220" s="54"/>
    </row>
    <row r="221" spans="2:3" ht="39">
      <c r="B221" s="110" t="s">
        <v>28</v>
      </c>
      <c r="C221" s="53"/>
    </row>
    <row r="222" spans="2:3" ht="39">
      <c r="B222" s="110" t="s">
        <v>30</v>
      </c>
      <c r="C222" s="53"/>
    </row>
    <row r="223" spans="2:3" ht="52">
      <c r="B223" s="110" t="s">
        <v>31</v>
      </c>
      <c r="C223" s="53"/>
    </row>
    <row r="224" spans="2:3">
      <c r="B224" s="55"/>
      <c r="C224" s="55"/>
    </row>
    <row r="225" spans="2:3" ht="39">
      <c r="B225" s="110" t="s">
        <v>181</v>
      </c>
      <c r="C225" s="53">
        <v>700</v>
      </c>
    </row>
    <row r="226" spans="2:3">
      <c r="B226" s="110" t="s">
        <v>182</v>
      </c>
      <c r="C226" s="53"/>
    </row>
    <row r="227" spans="2:3" ht="26">
      <c r="B227" s="110" t="s">
        <v>27</v>
      </c>
      <c r="C227" s="54"/>
    </row>
    <row r="228" spans="2:3" ht="39">
      <c r="B228" s="110" t="s">
        <v>28</v>
      </c>
      <c r="C228" s="53"/>
    </row>
    <row r="229" spans="2:3" ht="39">
      <c r="B229" s="110" t="s">
        <v>30</v>
      </c>
      <c r="C229" s="53"/>
    </row>
    <row r="230" spans="2:3" ht="52">
      <c r="B230" s="110" t="s">
        <v>31</v>
      </c>
      <c r="C230" s="53"/>
    </row>
    <row r="231" spans="2:3">
      <c r="B231" s="55"/>
      <c r="C231" s="55"/>
    </row>
    <row r="232" spans="2:3" ht="39">
      <c r="B232" s="110" t="s">
        <v>181</v>
      </c>
      <c r="C232" s="53">
        <v>800</v>
      </c>
    </row>
    <row r="233" spans="2:3">
      <c r="B233" s="110" t="s">
        <v>182</v>
      </c>
      <c r="C233" s="53"/>
    </row>
    <row r="234" spans="2:3" ht="26">
      <c r="B234" s="110" t="s">
        <v>27</v>
      </c>
      <c r="C234" s="54"/>
    </row>
    <row r="235" spans="2:3" ht="39">
      <c r="B235" s="110" t="s">
        <v>28</v>
      </c>
      <c r="C235" s="53"/>
    </row>
    <row r="236" spans="2:3" ht="39">
      <c r="B236" s="110" t="s">
        <v>30</v>
      </c>
      <c r="C236" s="53"/>
    </row>
    <row r="237" spans="2:3" ht="52">
      <c r="B237" s="110" t="s">
        <v>31</v>
      </c>
      <c r="C237" s="53"/>
    </row>
    <row r="238" spans="2:3">
      <c r="B238" s="55"/>
      <c r="C238" s="55"/>
    </row>
    <row r="239" spans="2:3" ht="39">
      <c r="B239" s="110" t="s">
        <v>181</v>
      </c>
      <c r="C239" s="53">
        <v>900</v>
      </c>
    </row>
    <row r="240" spans="2:3">
      <c r="B240" s="110" t="s">
        <v>182</v>
      </c>
      <c r="C240" s="53"/>
    </row>
    <row r="241" spans="2:3" ht="26">
      <c r="B241" s="110" t="s">
        <v>27</v>
      </c>
      <c r="C241" s="54"/>
    </row>
    <row r="242" spans="2:3" ht="39">
      <c r="B242" s="110" t="s">
        <v>28</v>
      </c>
      <c r="C242" s="53"/>
    </row>
    <row r="243" spans="2:3" ht="39">
      <c r="B243" s="110" t="s">
        <v>30</v>
      </c>
      <c r="C243" s="53"/>
    </row>
    <row r="244" spans="2:3" ht="52">
      <c r="B244" s="110" t="s">
        <v>31</v>
      </c>
      <c r="C244" s="53"/>
    </row>
    <row r="245" spans="2:3">
      <c r="B245" s="55"/>
      <c r="C245" s="55"/>
    </row>
    <row r="246" spans="2:3" ht="39">
      <c r="B246" s="110" t="s">
        <v>181</v>
      </c>
      <c r="C246" s="53">
        <v>1000</v>
      </c>
    </row>
    <row r="247" spans="2:3">
      <c r="B247" s="110" t="s">
        <v>182</v>
      </c>
      <c r="C247" s="53"/>
    </row>
    <row r="248" spans="2:3" ht="26">
      <c r="B248" s="110" t="s">
        <v>27</v>
      </c>
      <c r="C248" s="54"/>
    </row>
    <row r="249" spans="2:3" ht="39">
      <c r="B249" s="110" t="s">
        <v>28</v>
      </c>
      <c r="C249" s="53"/>
    </row>
    <row r="250" spans="2:3" ht="39">
      <c r="B250" s="110" t="s">
        <v>30</v>
      </c>
      <c r="C250" s="53"/>
    </row>
    <row r="251" spans="2:3" ht="52">
      <c r="B251" s="110" t="s">
        <v>31</v>
      </c>
      <c r="C251" s="53"/>
    </row>
  </sheetData>
  <mergeCells count="90">
    <mergeCell ref="M65:U65"/>
    <mergeCell ref="M195:U195"/>
    <mergeCell ref="M78:U78"/>
    <mergeCell ref="M91:U91"/>
    <mergeCell ref="M104:U104"/>
    <mergeCell ref="M117:U117"/>
    <mergeCell ref="M130:U130"/>
    <mergeCell ref="M66:M77"/>
    <mergeCell ref="M79:M90"/>
    <mergeCell ref="M92:M103"/>
    <mergeCell ref="M105:M116"/>
    <mergeCell ref="M118:M129"/>
    <mergeCell ref="M131:M142"/>
    <mergeCell ref="M144:M155"/>
    <mergeCell ref="M157:M168"/>
    <mergeCell ref="M170:M181"/>
    <mergeCell ref="B1:B3"/>
    <mergeCell ref="B6:B9"/>
    <mergeCell ref="B10:B12"/>
    <mergeCell ref="B14:B16"/>
    <mergeCell ref="B19:B22"/>
    <mergeCell ref="B23:B25"/>
    <mergeCell ref="B27:B29"/>
    <mergeCell ref="B32:B35"/>
    <mergeCell ref="B36:B38"/>
    <mergeCell ref="B40:B42"/>
    <mergeCell ref="B45:B48"/>
    <mergeCell ref="B49:B51"/>
    <mergeCell ref="B53:B55"/>
    <mergeCell ref="B58:B61"/>
    <mergeCell ref="B62:B64"/>
    <mergeCell ref="B66:B68"/>
    <mergeCell ref="B71:B74"/>
    <mergeCell ref="B75:B77"/>
    <mergeCell ref="B79:B81"/>
    <mergeCell ref="B84:B87"/>
    <mergeCell ref="B88:B90"/>
    <mergeCell ref="B92:B94"/>
    <mergeCell ref="B97:B100"/>
    <mergeCell ref="B101:B103"/>
    <mergeCell ref="B105:B107"/>
    <mergeCell ref="B110:B113"/>
    <mergeCell ref="B114:B116"/>
    <mergeCell ref="B118:B120"/>
    <mergeCell ref="B123:B126"/>
    <mergeCell ref="B127:B129"/>
    <mergeCell ref="B131:B133"/>
    <mergeCell ref="B136:B139"/>
    <mergeCell ref="B140:B142"/>
    <mergeCell ref="B144:B146"/>
    <mergeCell ref="B149:B152"/>
    <mergeCell ref="B153:B155"/>
    <mergeCell ref="B157:B159"/>
    <mergeCell ref="B162:B165"/>
    <mergeCell ref="B166:B168"/>
    <mergeCell ref="B170:B172"/>
    <mergeCell ref="B175:B178"/>
    <mergeCell ref="B179:B181"/>
    <mergeCell ref="B183:B185"/>
    <mergeCell ref="B188:B191"/>
    <mergeCell ref="B192:B194"/>
    <mergeCell ref="M1:M12"/>
    <mergeCell ref="M14:M25"/>
    <mergeCell ref="M27:M38"/>
    <mergeCell ref="M40:M51"/>
    <mergeCell ref="M53:M64"/>
    <mergeCell ref="M13:U13"/>
    <mergeCell ref="M26:U26"/>
    <mergeCell ref="M39:U39"/>
    <mergeCell ref="M52:U52"/>
    <mergeCell ref="N1:N12"/>
    <mergeCell ref="N14:N25"/>
    <mergeCell ref="N27:N38"/>
    <mergeCell ref="N40:N51"/>
    <mergeCell ref="N53:N64"/>
    <mergeCell ref="M183:M194"/>
    <mergeCell ref="M143:U143"/>
    <mergeCell ref="M156:U156"/>
    <mergeCell ref="M169:U169"/>
    <mergeCell ref="M182:U182"/>
    <mergeCell ref="N66:N77"/>
    <mergeCell ref="N79:N90"/>
    <mergeCell ref="N92:N103"/>
    <mergeCell ref="N105:N116"/>
    <mergeCell ref="N118:N129"/>
    <mergeCell ref="N131:N142"/>
    <mergeCell ref="N144:N155"/>
    <mergeCell ref="N157:N168"/>
    <mergeCell ref="N170:N181"/>
    <mergeCell ref="N183:N194"/>
  </mergeCells>
  <conditionalFormatting sqref="E1">
    <cfRule type="cellIs" dxfId="155" priority="29" operator="greaterThan">
      <formula>2</formula>
    </cfRule>
  </conditionalFormatting>
  <conditionalFormatting sqref="L1">
    <cfRule type="cellIs" dxfId="154" priority="30" operator="greaterThan">
      <formula>0.01</formula>
    </cfRule>
  </conditionalFormatting>
  <conditionalFormatting sqref="D13:H13">
    <cfRule type="cellIs" dxfId="153" priority="132" operator="greaterThan">
      <formula>0.6</formula>
    </cfRule>
  </conditionalFormatting>
  <conditionalFormatting sqref="E13">
    <cfRule type="cellIs" dxfId="152" priority="131" operator="greaterThan">
      <formula>3</formula>
    </cfRule>
  </conditionalFormatting>
  <conditionalFormatting sqref="F13:H13">
    <cfRule type="cellIs" dxfId="151" priority="133" operator="greaterThan">
      <formula>60</formula>
    </cfRule>
  </conditionalFormatting>
  <conditionalFormatting sqref="E14">
    <cfRule type="cellIs" dxfId="150" priority="27" operator="greaterThan">
      <formula>2</formula>
    </cfRule>
  </conditionalFormatting>
  <conditionalFormatting sqref="L14">
    <cfRule type="cellIs" dxfId="149" priority="28" operator="greaterThan">
      <formula>0.01</formula>
    </cfRule>
  </conditionalFormatting>
  <conditionalFormatting sqref="D26:H26">
    <cfRule type="cellIs" dxfId="148" priority="125" operator="greaterThan">
      <formula>0.6</formula>
    </cfRule>
  </conditionalFormatting>
  <conditionalFormatting sqref="E26">
    <cfRule type="cellIs" dxfId="147" priority="124" operator="greaterThan">
      <formula>3</formula>
    </cfRule>
  </conditionalFormatting>
  <conditionalFormatting sqref="F26:H26">
    <cfRule type="cellIs" dxfId="146" priority="126" operator="greaterThan">
      <formula>60</formula>
    </cfRule>
  </conditionalFormatting>
  <conditionalFormatting sqref="E27">
    <cfRule type="cellIs" dxfId="145" priority="25" operator="greaterThan">
      <formula>2</formula>
    </cfRule>
  </conditionalFormatting>
  <conditionalFormatting sqref="L27">
    <cfRule type="cellIs" dxfId="144" priority="26" operator="greaterThan">
      <formula>0.01</formula>
    </cfRule>
  </conditionalFormatting>
  <conditionalFormatting sqref="D39:H39">
    <cfRule type="cellIs" dxfId="143" priority="118" operator="greaterThan">
      <formula>0.6</formula>
    </cfRule>
  </conditionalFormatting>
  <conditionalFormatting sqref="E39">
    <cfRule type="cellIs" dxfId="142" priority="117" operator="greaterThan">
      <formula>3</formula>
    </cfRule>
  </conditionalFormatting>
  <conditionalFormatting sqref="F39:H39">
    <cfRule type="cellIs" dxfId="141" priority="119" operator="greaterThan">
      <formula>60</formula>
    </cfRule>
  </conditionalFormatting>
  <conditionalFormatting sqref="E40">
    <cfRule type="cellIs" dxfId="140" priority="23" operator="greaterThan">
      <formula>2</formula>
    </cfRule>
  </conditionalFormatting>
  <conditionalFormatting sqref="L40">
    <cfRule type="cellIs" dxfId="139" priority="24" operator="greaterThan">
      <formula>0.01</formula>
    </cfRule>
  </conditionalFormatting>
  <conditionalFormatting sqref="D52:H52">
    <cfRule type="cellIs" dxfId="138" priority="111" operator="greaterThan">
      <formula>0.6</formula>
    </cfRule>
  </conditionalFormatting>
  <conditionalFormatting sqref="E52">
    <cfRule type="cellIs" dxfId="137" priority="110" operator="greaterThan">
      <formula>3</formula>
    </cfRule>
  </conditionalFormatting>
  <conditionalFormatting sqref="F52:H52">
    <cfRule type="cellIs" dxfId="136" priority="112" operator="greaterThan">
      <formula>60</formula>
    </cfRule>
  </conditionalFormatting>
  <conditionalFormatting sqref="E53">
    <cfRule type="cellIs" dxfId="135" priority="21" operator="greaterThan">
      <formula>2</formula>
    </cfRule>
  </conditionalFormatting>
  <conditionalFormatting sqref="L53">
    <cfRule type="cellIs" dxfId="134" priority="22" operator="greaterThan">
      <formula>0.01</formula>
    </cfRule>
  </conditionalFormatting>
  <conditionalFormatting sqref="D65:H65">
    <cfRule type="cellIs" dxfId="133" priority="104" operator="greaterThan">
      <formula>0.6</formula>
    </cfRule>
  </conditionalFormatting>
  <conditionalFormatting sqref="E65">
    <cfRule type="cellIs" dxfId="132" priority="103" operator="greaterThan">
      <formula>3</formula>
    </cfRule>
  </conditionalFormatting>
  <conditionalFormatting sqref="F65:H65">
    <cfRule type="cellIs" dxfId="131" priority="105" operator="greaterThan">
      <formula>60</formula>
    </cfRule>
  </conditionalFormatting>
  <conditionalFormatting sqref="E66">
    <cfRule type="cellIs" dxfId="130" priority="19" operator="greaterThan">
      <formula>2</formula>
    </cfRule>
  </conditionalFormatting>
  <conditionalFormatting sqref="L66">
    <cfRule type="cellIs" dxfId="129" priority="20" operator="greaterThan">
      <formula>0.01</formula>
    </cfRule>
  </conditionalFormatting>
  <conditionalFormatting sqref="D78:H78">
    <cfRule type="cellIs" dxfId="128" priority="97" operator="greaterThan">
      <formula>0.6</formula>
    </cfRule>
  </conditionalFormatting>
  <conditionalFormatting sqref="E78">
    <cfRule type="cellIs" dxfId="127" priority="96" operator="greaterThan">
      <formula>3</formula>
    </cfRule>
  </conditionalFormatting>
  <conditionalFormatting sqref="F78:H78">
    <cfRule type="cellIs" dxfId="126" priority="98" operator="greaterThan">
      <formula>60</formula>
    </cfRule>
  </conditionalFormatting>
  <conditionalFormatting sqref="E79">
    <cfRule type="cellIs" dxfId="125" priority="17" operator="greaterThan">
      <formula>2</formula>
    </cfRule>
  </conditionalFormatting>
  <conditionalFormatting sqref="L79">
    <cfRule type="cellIs" dxfId="124" priority="18" operator="greaterThan">
      <formula>0.01</formula>
    </cfRule>
  </conditionalFormatting>
  <conditionalFormatting sqref="D91:H91">
    <cfRule type="cellIs" dxfId="123" priority="90" operator="greaterThan">
      <formula>0.6</formula>
    </cfRule>
  </conditionalFormatting>
  <conditionalFormatting sqref="E91">
    <cfRule type="cellIs" dxfId="122" priority="89" operator="greaterThan">
      <formula>3</formula>
    </cfRule>
  </conditionalFormatting>
  <conditionalFormatting sqref="F91:H91">
    <cfRule type="cellIs" dxfId="121" priority="91" operator="greaterThan">
      <formula>60</formula>
    </cfRule>
  </conditionalFormatting>
  <conditionalFormatting sqref="E92">
    <cfRule type="cellIs" dxfId="120" priority="15" operator="greaterThan">
      <formula>2</formula>
    </cfRule>
  </conditionalFormatting>
  <conditionalFormatting sqref="L92">
    <cfRule type="cellIs" dxfId="119" priority="16" operator="greaterThan">
      <formula>0.01</formula>
    </cfRule>
  </conditionalFormatting>
  <conditionalFormatting sqref="D104:H104">
    <cfRule type="cellIs" dxfId="118" priority="83" operator="greaterThan">
      <formula>0.6</formula>
    </cfRule>
  </conditionalFormatting>
  <conditionalFormatting sqref="E104">
    <cfRule type="cellIs" dxfId="117" priority="82" operator="greaterThan">
      <formula>3</formula>
    </cfRule>
  </conditionalFormatting>
  <conditionalFormatting sqref="F104:H104">
    <cfRule type="cellIs" dxfId="116" priority="84" operator="greaterThan">
      <formula>60</formula>
    </cfRule>
  </conditionalFormatting>
  <conditionalFormatting sqref="E105">
    <cfRule type="cellIs" dxfId="115" priority="13" operator="greaterThan">
      <formula>2</formula>
    </cfRule>
  </conditionalFormatting>
  <conditionalFormatting sqref="L105">
    <cfRule type="cellIs" dxfId="114" priority="14" operator="greaterThan">
      <formula>0.01</formula>
    </cfRule>
  </conditionalFormatting>
  <conditionalFormatting sqref="D117:H117">
    <cfRule type="cellIs" dxfId="113" priority="76" operator="greaterThan">
      <formula>0.6</formula>
    </cfRule>
  </conditionalFormatting>
  <conditionalFormatting sqref="E117">
    <cfRule type="cellIs" dxfId="112" priority="75" operator="greaterThan">
      <formula>3</formula>
    </cfRule>
  </conditionalFormatting>
  <conditionalFormatting sqref="F117:H117">
    <cfRule type="cellIs" dxfId="111" priority="77" operator="greaterThan">
      <formula>60</formula>
    </cfRule>
  </conditionalFormatting>
  <conditionalFormatting sqref="E118">
    <cfRule type="cellIs" dxfId="110" priority="11" operator="greaterThan">
      <formula>2</formula>
    </cfRule>
  </conditionalFormatting>
  <conditionalFormatting sqref="L118">
    <cfRule type="cellIs" dxfId="109" priority="12" operator="greaterThan">
      <formula>0.01</formula>
    </cfRule>
  </conditionalFormatting>
  <conditionalFormatting sqref="D130:H130">
    <cfRule type="cellIs" dxfId="108" priority="69" operator="greaterThan">
      <formula>0.6</formula>
    </cfRule>
  </conditionalFormatting>
  <conditionalFormatting sqref="E130">
    <cfRule type="cellIs" dxfId="107" priority="68" operator="greaterThan">
      <formula>3</formula>
    </cfRule>
  </conditionalFormatting>
  <conditionalFormatting sqref="F130:H130">
    <cfRule type="cellIs" dxfId="106" priority="70" operator="greaterThan">
      <formula>60</formula>
    </cfRule>
  </conditionalFormatting>
  <conditionalFormatting sqref="E131">
    <cfRule type="cellIs" dxfId="105" priority="9" operator="greaterThan">
      <formula>2</formula>
    </cfRule>
  </conditionalFormatting>
  <conditionalFormatting sqref="L131">
    <cfRule type="cellIs" dxfId="104" priority="10" operator="greaterThan">
      <formula>0.01</formula>
    </cfRule>
  </conditionalFormatting>
  <conditionalFormatting sqref="D143:H143">
    <cfRule type="cellIs" dxfId="103" priority="62" operator="greaterThan">
      <formula>0.6</formula>
    </cfRule>
  </conditionalFormatting>
  <conditionalFormatting sqref="E143">
    <cfRule type="cellIs" dxfId="102" priority="61" operator="greaterThan">
      <formula>3</formula>
    </cfRule>
  </conditionalFormatting>
  <conditionalFormatting sqref="F143:H143">
    <cfRule type="cellIs" dxfId="101" priority="63" operator="greaterThan">
      <formula>60</formula>
    </cfRule>
  </conditionalFormatting>
  <conditionalFormatting sqref="E144">
    <cfRule type="cellIs" dxfId="100" priority="7" operator="greaterThan">
      <formula>2</formula>
    </cfRule>
  </conditionalFormatting>
  <conditionalFormatting sqref="L144">
    <cfRule type="cellIs" dxfId="99" priority="8" operator="greaterThan">
      <formula>0.01</formula>
    </cfRule>
  </conditionalFormatting>
  <conditionalFormatting sqref="D156:H156">
    <cfRule type="cellIs" dxfId="98" priority="55" operator="greaterThan">
      <formula>0.6</formula>
    </cfRule>
  </conditionalFormatting>
  <conditionalFormatting sqref="E156">
    <cfRule type="cellIs" dxfId="97" priority="54" operator="greaterThan">
      <formula>3</formula>
    </cfRule>
  </conditionalFormatting>
  <conditionalFormatting sqref="F156:H156">
    <cfRule type="cellIs" dxfId="96" priority="56" operator="greaterThan">
      <formula>60</formula>
    </cfRule>
  </conditionalFormatting>
  <conditionalFormatting sqref="E157">
    <cfRule type="cellIs" dxfId="95" priority="5" operator="greaterThan">
      <formula>2</formula>
    </cfRule>
  </conditionalFormatting>
  <conditionalFormatting sqref="L157">
    <cfRule type="cellIs" dxfId="94" priority="6" operator="greaterThan">
      <formula>0.01</formula>
    </cfRule>
  </conditionalFormatting>
  <conditionalFormatting sqref="D169:H169">
    <cfRule type="cellIs" dxfId="93" priority="48" operator="greaterThan">
      <formula>0.6</formula>
    </cfRule>
  </conditionalFormatting>
  <conditionalFormatting sqref="E169">
    <cfRule type="cellIs" dxfId="92" priority="47" operator="greaterThan">
      <formula>3</formula>
    </cfRule>
  </conditionalFormatting>
  <conditionalFormatting sqref="F169:H169">
    <cfRule type="cellIs" dxfId="91" priority="49" operator="greaterThan">
      <formula>60</formula>
    </cfRule>
  </conditionalFormatting>
  <conditionalFormatting sqref="E170">
    <cfRule type="cellIs" dxfId="90" priority="3" operator="greaterThan">
      <formula>2</formula>
    </cfRule>
  </conditionalFormatting>
  <conditionalFormatting sqref="L170">
    <cfRule type="cellIs" dxfId="89" priority="4" operator="greaterThan">
      <formula>0.01</formula>
    </cfRule>
  </conditionalFormatting>
  <conditionalFormatting sqref="D182:H182">
    <cfRule type="cellIs" dxfId="88" priority="41" operator="greaterThan">
      <formula>0.6</formula>
    </cfRule>
  </conditionalFormatting>
  <conditionalFormatting sqref="E182">
    <cfRule type="cellIs" dxfId="87" priority="40" operator="greaterThan">
      <formula>3</formula>
    </cfRule>
  </conditionalFormatting>
  <conditionalFormatting sqref="F182:H182">
    <cfRule type="cellIs" dxfId="86" priority="42" operator="greaterThan">
      <formula>60</formula>
    </cfRule>
  </conditionalFormatting>
  <conditionalFormatting sqref="E183">
    <cfRule type="cellIs" dxfId="85" priority="1" operator="greaterThan">
      <formula>2</formula>
    </cfRule>
  </conditionalFormatting>
  <conditionalFormatting sqref="L183">
    <cfRule type="cellIs" dxfId="84" priority="2" operator="greaterThan">
      <formula>0.01</formula>
    </cfRule>
  </conditionalFormatting>
  <conditionalFormatting sqref="D195:H195">
    <cfRule type="cellIs" dxfId="83" priority="34" operator="greaterThan">
      <formula>0.6</formula>
    </cfRule>
  </conditionalFormatting>
  <conditionalFormatting sqref="E195">
    <cfRule type="cellIs" dxfId="82" priority="33" operator="greaterThan">
      <formula>3</formula>
    </cfRule>
  </conditionalFormatting>
  <conditionalFormatting sqref="F195:H195">
    <cfRule type="cellIs" dxfId="81" priority="35" operator="greaterThan">
      <formula>60</formula>
    </cfRule>
  </conditionalFormatting>
  <conditionalFormatting sqref="E4:E12">
    <cfRule type="cellIs" dxfId="80" priority="129" operator="greaterThan">
      <formula>2</formula>
    </cfRule>
  </conditionalFormatting>
  <conditionalFormatting sqref="E17:E25">
    <cfRule type="cellIs" dxfId="79" priority="122" operator="greaterThan">
      <formula>2</formula>
    </cfRule>
  </conditionalFormatting>
  <conditionalFormatting sqref="E30:E38">
    <cfRule type="cellIs" dxfId="78" priority="115" operator="greaterThan">
      <formula>2</formula>
    </cfRule>
  </conditionalFormatting>
  <conditionalFormatting sqref="E43:E51">
    <cfRule type="cellIs" dxfId="77" priority="108" operator="greaterThan">
      <formula>2</formula>
    </cfRule>
  </conditionalFormatting>
  <conditionalFormatting sqref="E56:E64">
    <cfRule type="cellIs" dxfId="76" priority="101" operator="greaterThan">
      <formula>2</formula>
    </cfRule>
  </conditionalFormatting>
  <conditionalFormatting sqref="E69:E77">
    <cfRule type="cellIs" dxfId="75" priority="94" operator="greaterThan">
      <formula>2</formula>
    </cfRule>
  </conditionalFormatting>
  <conditionalFormatting sqref="E82:E90">
    <cfRule type="cellIs" dxfId="74" priority="87" operator="greaterThan">
      <formula>2</formula>
    </cfRule>
  </conditionalFormatting>
  <conditionalFormatting sqref="E95:E103">
    <cfRule type="cellIs" dxfId="73" priority="80" operator="greaterThan">
      <formula>2</formula>
    </cfRule>
  </conditionalFormatting>
  <conditionalFormatting sqref="E108:E116">
    <cfRule type="cellIs" dxfId="72" priority="73" operator="greaterThan">
      <formula>2</formula>
    </cfRule>
  </conditionalFormatting>
  <conditionalFormatting sqref="E121:E129">
    <cfRule type="cellIs" dxfId="71" priority="66" operator="greaterThan">
      <formula>2</formula>
    </cfRule>
  </conditionalFormatting>
  <conditionalFormatting sqref="E134:E142">
    <cfRule type="cellIs" dxfId="70" priority="59" operator="greaterThan">
      <formula>2</formula>
    </cfRule>
  </conditionalFormatting>
  <conditionalFormatting sqref="E147:E155">
    <cfRule type="cellIs" dxfId="69" priority="52" operator="greaterThan">
      <formula>2</formula>
    </cfRule>
  </conditionalFormatting>
  <conditionalFormatting sqref="E160:E168">
    <cfRule type="cellIs" dxfId="68" priority="45" operator="greaterThan">
      <formula>2</formula>
    </cfRule>
  </conditionalFormatting>
  <conditionalFormatting sqref="E173:E181">
    <cfRule type="cellIs" dxfId="67" priority="38" operator="greaterThan">
      <formula>2</formula>
    </cfRule>
  </conditionalFormatting>
  <conditionalFormatting sqref="E186:E194">
    <cfRule type="cellIs" dxfId="66" priority="31" operator="greaterThan">
      <formula>2</formula>
    </cfRule>
  </conditionalFormatting>
  <conditionalFormatting sqref="L2:L13">
    <cfRule type="cellIs" dxfId="65" priority="130" operator="greaterThan">
      <formula>0.01</formula>
    </cfRule>
  </conditionalFormatting>
  <conditionalFormatting sqref="L15:L26">
    <cfRule type="cellIs" dxfId="64" priority="123" operator="greaterThan">
      <formula>0.01</formula>
    </cfRule>
  </conditionalFormatting>
  <conditionalFormatting sqref="L28:L39">
    <cfRule type="cellIs" dxfId="63" priority="116" operator="greaterThan">
      <formula>0.01</formula>
    </cfRule>
  </conditionalFormatting>
  <conditionalFormatting sqref="L41:L52">
    <cfRule type="cellIs" dxfId="62" priority="109" operator="greaterThan">
      <formula>0.01</formula>
    </cfRule>
  </conditionalFormatting>
  <conditionalFormatting sqref="L54:L65">
    <cfRule type="cellIs" dxfId="61" priority="102" operator="greaterThan">
      <formula>0.01</formula>
    </cfRule>
  </conditionalFormatting>
  <conditionalFormatting sqref="L67:L78">
    <cfRule type="cellIs" dxfId="60" priority="95" operator="greaterThan">
      <formula>0.01</formula>
    </cfRule>
  </conditionalFormatting>
  <conditionalFormatting sqref="L80:L91">
    <cfRule type="cellIs" dxfId="59" priority="88" operator="greaterThan">
      <formula>0.01</formula>
    </cfRule>
  </conditionalFormatting>
  <conditionalFormatting sqref="L93:L104">
    <cfRule type="cellIs" dxfId="58" priority="81" operator="greaterThan">
      <formula>0.01</formula>
    </cfRule>
  </conditionalFormatting>
  <conditionalFormatting sqref="L106:L117">
    <cfRule type="cellIs" dxfId="57" priority="74" operator="greaterThan">
      <formula>0.01</formula>
    </cfRule>
  </conditionalFormatting>
  <conditionalFormatting sqref="L119:L130">
    <cfRule type="cellIs" dxfId="56" priority="67" operator="greaterThan">
      <formula>0.01</formula>
    </cfRule>
  </conditionalFormatting>
  <conditionalFormatting sqref="L132:L143">
    <cfRule type="cellIs" dxfId="55" priority="60" operator="greaterThan">
      <formula>0.01</formula>
    </cfRule>
  </conditionalFormatting>
  <conditionalFormatting sqref="L145:L156">
    <cfRule type="cellIs" dxfId="54" priority="53" operator="greaterThan">
      <formula>0.01</formula>
    </cfRule>
  </conditionalFormatting>
  <conditionalFormatting sqref="L158:L169">
    <cfRule type="cellIs" dxfId="53" priority="46" operator="greaterThan">
      <formula>0.01</formula>
    </cfRule>
  </conditionalFormatting>
  <conditionalFormatting sqref="L171:L182">
    <cfRule type="cellIs" dxfId="52" priority="39" operator="greaterThan">
      <formula>0.01</formula>
    </cfRule>
  </conditionalFormatting>
  <conditionalFormatting sqref="L184:L195">
    <cfRule type="cellIs" dxfId="51" priority="32" operator="greaterThan">
      <formula>0.01</formula>
    </cfRule>
  </conditionalFormatting>
  <conditionalFormatting sqref="W1:W195">
    <cfRule type="cellIs" dxfId="50" priority="136" operator="greaterThan">
      <formula>80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7"/>
  <sheetViews>
    <sheetView topLeftCell="A16" workbookViewId="0">
      <selection activeCell="A2" sqref="A2:D88"/>
    </sheetView>
  </sheetViews>
  <sheetFormatPr defaultColWidth="9" defaultRowHeight="14.5"/>
  <cols>
    <col min="1" max="1" width="16.90625" customWidth="1"/>
    <col min="2" max="2" width="15" customWidth="1"/>
    <col min="3" max="3" width="23.81640625" customWidth="1"/>
    <col min="4" max="4" width="15.36328125" customWidth="1"/>
    <col min="5" max="5" width="15.453125" customWidth="1"/>
    <col min="6" max="6" width="13.90625" customWidth="1"/>
  </cols>
  <sheetData>
    <row r="1" spans="1:12">
      <c r="J1" s="29"/>
    </row>
    <row r="2" spans="1:12">
      <c r="C2" t="s">
        <v>123</v>
      </c>
      <c r="D2" t="s">
        <v>124</v>
      </c>
      <c r="H2" s="29"/>
      <c r="I2" s="29"/>
      <c r="J2" s="29"/>
      <c r="L2" s="29"/>
    </row>
    <row r="3" spans="1:12">
      <c r="A3" t="s">
        <v>125</v>
      </c>
      <c r="B3" t="s">
        <v>126</v>
      </c>
      <c r="C3">
        <v>13.55</v>
      </c>
      <c r="D3">
        <v>55.2</v>
      </c>
      <c r="E3" s="182" t="s">
        <v>183</v>
      </c>
      <c r="H3" s="29"/>
      <c r="I3" s="29"/>
      <c r="J3" s="29"/>
    </row>
    <row r="4" spans="1:12">
      <c r="A4" t="s">
        <v>125</v>
      </c>
      <c r="B4" t="s">
        <v>127</v>
      </c>
      <c r="C4">
        <v>37.56</v>
      </c>
      <c r="D4">
        <v>57.45</v>
      </c>
      <c r="E4" s="182"/>
      <c r="H4" s="29"/>
      <c r="I4" s="29"/>
      <c r="J4" s="29"/>
    </row>
    <row r="5" spans="1:12">
      <c r="A5" t="s">
        <v>125</v>
      </c>
      <c r="B5" t="s">
        <v>128</v>
      </c>
      <c r="C5">
        <v>14.87</v>
      </c>
      <c r="D5">
        <v>64.25</v>
      </c>
      <c r="E5" s="182"/>
      <c r="H5" s="29"/>
      <c r="I5" s="29"/>
      <c r="J5" s="29"/>
    </row>
    <row r="6" spans="1:12">
      <c r="A6" t="s">
        <v>125</v>
      </c>
      <c r="B6" t="s">
        <v>129</v>
      </c>
      <c r="C6">
        <v>17.41</v>
      </c>
      <c r="D6">
        <v>55.9</v>
      </c>
      <c r="E6" s="182"/>
      <c r="H6" s="29"/>
      <c r="I6" s="29"/>
      <c r="J6" s="29"/>
    </row>
    <row r="7" spans="1:12">
      <c r="A7" t="s">
        <v>125</v>
      </c>
      <c r="B7" t="s">
        <v>130</v>
      </c>
      <c r="C7">
        <v>13.83</v>
      </c>
      <c r="D7">
        <v>57.54</v>
      </c>
      <c r="E7" s="182"/>
      <c r="H7" s="29"/>
      <c r="I7" s="29"/>
      <c r="J7" s="29"/>
      <c r="L7" s="29"/>
    </row>
    <row r="8" spans="1:12">
      <c r="A8" t="s">
        <v>125</v>
      </c>
      <c r="B8" t="s">
        <v>131</v>
      </c>
      <c r="C8">
        <v>13.67</v>
      </c>
      <c r="D8">
        <v>48.54</v>
      </c>
      <c r="E8" s="182"/>
      <c r="H8" s="29"/>
      <c r="J8" s="29"/>
      <c r="L8" s="29"/>
    </row>
    <row r="9" spans="1:12">
      <c r="A9" t="s">
        <v>125</v>
      </c>
      <c r="B9" t="s">
        <v>132</v>
      </c>
      <c r="C9">
        <v>22.57</v>
      </c>
      <c r="D9">
        <v>51.05</v>
      </c>
      <c r="E9" s="182"/>
      <c r="J9" s="29"/>
      <c r="L9" s="29"/>
    </row>
    <row r="10" spans="1:12">
      <c r="A10" t="s">
        <v>125</v>
      </c>
      <c r="B10" t="s">
        <v>133</v>
      </c>
      <c r="C10">
        <v>12.13</v>
      </c>
      <c r="D10">
        <v>56.09</v>
      </c>
      <c r="E10" s="182"/>
      <c r="J10" s="29"/>
      <c r="L10" s="29"/>
    </row>
    <row r="11" spans="1:12">
      <c r="A11" t="s">
        <v>125</v>
      </c>
      <c r="B11" t="s">
        <v>134</v>
      </c>
      <c r="C11">
        <v>15.39</v>
      </c>
      <c r="D11">
        <v>57.73</v>
      </c>
      <c r="E11" s="182"/>
      <c r="J11" s="29"/>
      <c r="L11" s="29"/>
    </row>
    <row r="12" spans="1:12">
      <c r="A12" t="s">
        <v>125</v>
      </c>
      <c r="B12" t="s">
        <v>135</v>
      </c>
      <c r="C12">
        <v>15.12</v>
      </c>
      <c r="D12">
        <v>58.13</v>
      </c>
      <c r="E12" s="182"/>
      <c r="J12" s="29"/>
      <c r="L12" s="29"/>
    </row>
    <row r="13" spans="1:12">
      <c r="A13" t="s">
        <v>61</v>
      </c>
      <c r="B13" t="s">
        <v>136</v>
      </c>
      <c r="C13">
        <v>43.73</v>
      </c>
      <c r="D13">
        <v>58.15</v>
      </c>
      <c r="E13" s="182"/>
      <c r="J13" s="29"/>
      <c r="L13" s="29"/>
    </row>
    <row r="14" spans="1:12">
      <c r="A14" t="s">
        <v>61</v>
      </c>
      <c r="B14" t="s">
        <v>137</v>
      </c>
      <c r="C14">
        <v>57.48</v>
      </c>
      <c r="D14">
        <v>42.66</v>
      </c>
      <c r="E14" s="182"/>
      <c r="J14" s="29"/>
      <c r="L14" s="29"/>
    </row>
    <row r="15" spans="1:12">
      <c r="A15" t="s">
        <v>61</v>
      </c>
      <c r="B15" t="s">
        <v>138</v>
      </c>
      <c r="C15">
        <v>17.87</v>
      </c>
      <c r="D15">
        <v>30.53</v>
      </c>
      <c r="E15" s="182"/>
      <c r="J15" s="29"/>
      <c r="L15" s="29"/>
    </row>
    <row r="16" spans="1:12">
      <c r="A16" t="s">
        <v>63</v>
      </c>
      <c r="B16" t="s">
        <v>139</v>
      </c>
      <c r="C16">
        <v>43.71</v>
      </c>
      <c r="D16">
        <v>71.290000000000006</v>
      </c>
      <c r="E16" s="182"/>
      <c r="J16" s="29"/>
      <c r="L16" s="29"/>
    </row>
    <row r="17" spans="1:12">
      <c r="A17" t="s">
        <v>63</v>
      </c>
      <c r="B17" t="s">
        <v>140</v>
      </c>
      <c r="C17">
        <v>38.32</v>
      </c>
      <c r="D17">
        <v>74.97</v>
      </c>
      <c r="E17" s="182"/>
      <c r="J17" s="29"/>
      <c r="L17" s="29"/>
    </row>
    <row r="18" spans="1:12">
      <c r="A18" t="s">
        <v>63</v>
      </c>
      <c r="B18" t="s">
        <v>141</v>
      </c>
      <c r="C18">
        <v>28.14</v>
      </c>
      <c r="D18">
        <v>58.75</v>
      </c>
      <c r="E18" s="182"/>
      <c r="J18" s="29"/>
      <c r="L18" s="29"/>
    </row>
    <row r="19" spans="1:12">
      <c r="A19" t="s">
        <v>65</v>
      </c>
      <c r="B19" t="s">
        <v>142</v>
      </c>
      <c r="C19">
        <v>32.68</v>
      </c>
      <c r="D19">
        <v>49.23</v>
      </c>
      <c r="E19" s="182"/>
      <c r="J19" s="29"/>
      <c r="L19" s="29"/>
    </row>
    <row r="20" spans="1:12">
      <c r="A20" t="s">
        <v>65</v>
      </c>
      <c r="B20" t="s">
        <v>143</v>
      </c>
      <c r="C20">
        <v>23.52</v>
      </c>
      <c r="D20">
        <v>62.41</v>
      </c>
      <c r="E20" s="182"/>
      <c r="J20" s="29"/>
      <c r="L20" s="29"/>
    </row>
    <row r="21" spans="1:12">
      <c r="A21" t="s">
        <v>65</v>
      </c>
      <c r="B21" t="s">
        <v>144</v>
      </c>
      <c r="C21">
        <v>22.16</v>
      </c>
      <c r="D21">
        <v>79.319999999999993</v>
      </c>
      <c r="E21" s="182"/>
      <c r="J21" s="29"/>
      <c r="L21" s="29"/>
    </row>
    <row r="22" spans="1:12">
      <c r="A22" t="s">
        <v>68</v>
      </c>
      <c r="B22" t="s">
        <v>145</v>
      </c>
      <c r="C22">
        <v>17.420000000000002</v>
      </c>
      <c r="D22">
        <v>30.12</v>
      </c>
      <c r="E22" s="182"/>
      <c r="J22" s="29"/>
      <c r="L22" s="29"/>
    </row>
    <row r="23" spans="1:12">
      <c r="A23" t="s">
        <v>68</v>
      </c>
      <c r="B23" t="s">
        <v>146</v>
      </c>
      <c r="C23">
        <v>19.57</v>
      </c>
      <c r="D23">
        <v>30.06</v>
      </c>
      <c r="E23" s="182"/>
      <c r="J23" s="29"/>
      <c r="L23" s="29"/>
    </row>
    <row r="24" spans="1:12">
      <c r="A24" t="s">
        <v>68</v>
      </c>
      <c r="B24" t="s">
        <v>147</v>
      </c>
      <c r="C24">
        <v>15.48</v>
      </c>
      <c r="D24">
        <v>30.58</v>
      </c>
      <c r="E24" s="182"/>
      <c r="J24" s="29"/>
      <c r="L24" s="29"/>
    </row>
    <row r="25" spans="1:12">
      <c r="A25" t="s">
        <v>68</v>
      </c>
      <c r="B25" t="s">
        <v>148</v>
      </c>
      <c r="C25">
        <v>13.22</v>
      </c>
      <c r="D25">
        <v>30.32</v>
      </c>
      <c r="E25" s="182"/>
      <c r="J25" s="29"/>
      <c r="L25" s="29"/>
    </row>
    <row r="26" spans="1:12">
      <c r="A26" t="s">
        <v>68</v>
      </c>
      <c r="B26" t="s">
        <v>149</v>
      </c>
      <c r="C26">
        <v>15.38</v>
      </c>
      <c r="D26">
        <v>30.1</v>
      </c>
      <c r="E26" s="182"/>
      <c r="J26" s="29"/>
      <c r="L26" s="29"/>
    </row>
    <row r="27" spans="1:12">
      <c r="A27" t="s">
        <v>71</v>
      </c>
      <c r="B27" t="s">
        <v>150</v>
      </c>
      <c r="C27">
        <v>3.8</v>
      </c>
      <c r="D27">
        <v>34.159999999999997</v>
      </c>
      <c r="E27" s="182"/>
      <c r="J27" s="29"/>
      <c r="L27" s="29"/>
    </row>
    <row r="28" spans="1:12">
      <c r="A28" t="s">
        <v>71</v>
      </c>
      <c r="B28" t="s">
        <v>151</v>
      </c>
      <c r="C28">
        <v>5.49</v>
      </c>
      <c r="D28">
        <v>31.04</v>
      </c>
      <c r="E28" s="182"/>
      <c r="J28" s="29"/>
      <c r="L28" s="29"/>
    </row>
    <row r="29" spans="1:12">
      <c r="A29" t="s">
        <v>71</v>
      </c>
      <c r="B29" t="s">
        <v>152</v>
      </c>
      <c r="C29">
        <v>7.92</v>
      </c>
      <c r="D29">
        <v>32.9</v>
      </c>
      <c r="E29" s="182"/>
      <c r="J29" s="29"/>
      <c r="L29" s="29"/>
    </row>
    <row r="30" spans="1:12">
      <c r="A30" t="s">
        <v>71</v>
      </c>
      <c r="B30" t="s">
        <v>153</v>
      </c>
      <c r="C30">
        <v>5.62</v>
      </c>
      <c r="D30">
        <v>35.86</v>
      </c>
      <c r="E30" s="182"/>
      <c r="J30" s="29"/>
      <c r="L30" s="29"/>
    </row>
    <row r="31" spans="1:12">
      <c r="A31" t="s">
        <v>71</v>
      </c>
      <c r="B31" t="s">
        <v>154</v>
      </c>
      <c r="C31">
        <v>24.66</v>
      </c>
      <c r="D31">
        <v>55.02</v>
      </c>
      <c r="E31" s="182"/>
      <c r="J31" s="29"/>
      <c r="L31" s="29"/>
    </row>
    <row r="32" spans="1:12">
      <c r="A32" t="s">
        <v>71</v>
      </c>
      <c r="B32" t="s">
        <v>155</v>
      </c>
      <c r="C32">
        <v>18.91</v>
      </c>
      <c r="D32">
        <v>50.48</v>
      </c>
      <c r="E32" s="182"/>
      <c r="J32" s="29"/>
      <c r="L32" s="29"/>
    </row>
    <row r="33" spans="1:12">
      <c r="A33" t="s">
        <v>71</v>
      </c>
      <c r="B33" t="s">
        <v>156</v>
      </c>
      <c r="C33">
        <v>9.92</v>
      </c>
      <c r="D33">
        <v>32.17</v>
      </c>
      <c r="E33" s="182"/>
      <c r="J33" s="29"/>
      <c r="K33" s="29"/>
      <c r="L33" s="29"/>
    </row>
    <row r="34" spans="1:12">
      <c r="A34" t="s">
        <v>71</v>
      </c>
      <c r="B34" t="s">
        <v>157</v>
      </c>
      <c r="C34">
        <v>6.82</v>
      </c>
      <c r="D34">
        <v>36.49</v>
      </c>
      <c r="E34" s="182"/>
      <c r="J34" s="29"/>
      <c r="K34" s="29"/>
      <c r="L34" s="29"/>
    </row>
    <row r="35" spans="1:12">
      <c r="A35" t="s">
        <v>71</v>
      </c>
      <c r="B35" t="s">
        <v>158</v>
      </c>
      <c r="C35">
        <v>10.81</v>
      </c>
      <c r="D35">
        <v>30.14</v>
      </c>
      <c r="E35" s="182"/>
      <c r="J35" s="29"/>
      <c r="L35" s="29"/>
    </row>
    <row r="36" spans="1:12">
      <c r="A36" t="s">
        <v>71</v>
      </c>
      <c r="B36" t="s">
        <v>159</v>
      </c>
      <c r="C36">
        <v>17.260000000000002</v>
      </c>
      <c r="D36">
        <v>38.43</v>
      </c>
      <c r="E36" s="182"/>
      <c r="J36" s="29"/>
      <c r="L36" s="29"/>
    </row>
    <row r="37" spans="1:12">
      <c r="A37" t="s">
        <v>74</v>
      </c>
      <c r="B37" t="s">
        <v>160</v>
      </c>
      <c r="C37">
        <v>5.85</v>
      </c>
      <c r="D37">
        <v>10.51</v>
      </c>
      <c r="E37" s="182"/>
      <c r="J37" s="29"/>
      <c r="L37" s="29"/>
    </row>
    <row r="38" spans="1:12">
      <c r="A38" t="s">
        <v>74</v>
      </c>
      <c r="B38" t="s">
        <v>161</v>
      </c>
      <c r="C38">
        <v>5.39</v>
      </c>
      <c r="D38">
        <v>10.65</v>
      </c>
      <c r="E38" s="182"/>
      <c r="J38" s="29"/>
      <c r="L38" s="29"/>
    </row>
    <row r="39" spans="1:12">
      <c r="A39" t="s">
        <v>74</v>
      </c>
      <c r="B39" t="s">
        <v>162</v>
      </c>
      <c r="C39">
        <v>14.29</v>
      </c>
      <c r="D39">
        <v>24.92</v>
      </c>
      <c r="E39" s="182"/>
      <c r="J39" s="29"/>
      <c r="L39" s="29"/>
    </row>
    <row r="40" spans="1:12">
      <c r="A40" t="s">
        <v>74</v>
      </c>
      <c r="B40" t="s">
        <v>163</v>
      </c>
      <c r="C40">
        <v>13.4</v>
      </c>
      <c r="D40">
        <v>33.06</v>
      </c>
      <c r="E40" s="182"/>
      <c r="J40" s="29"/>
      <c r="L40" s="29"/>
    </row>
    <row r="41" spans="1:12">
      <c r="A41" t="s">
        <v>74</v>
      </c>
      <c r="B41" t="s">
        <v>164</v>
      </c>
      <c r="C41">
        <v>10.91</v>
      </c>
      <c r="D41">
        <v>22.91</v>
      </c>
      <c r="E41" s="182"/>
      <c r="J41" s="29"/>
      <c r="L41" s="29"/>
    </row>
    <row r="42" spans="1:12">
      <c r="A42" t="s">
        <v>77</v>
      </c>
      <c r="B42" t="s">
        <v>165</v>
      </c>
      <c r="C42">
        <v>9.51</v>
      </c>
      <c r="D42">
        <v>42.85</v>
      </c>
      <c r="E42" s="182"/>
      <c r="J42" s="29"/>
      <c r="L42" s="29"/>
    </row>
    <row r="43" spans="1:12">
      <c r="A43" t="s">
        <v>77</v>
      </c>
      <c r="B43" t="s">
        <v>166</v>
      </c>
      <c r="C43">
        <v>8.56</v>
      </c>
      <c r="D43">
        <v>36.1</v>
      </c>
      <c r="E43" s="182"/>
      <c r="J43" s="29"/>
      <c r="L43" s="29"/>
    </row>
    <row r="44" spans="1:12">
      <c r="A44" t="s">
        <v>77</v>
      </c>
      <c r="B44" t="s">
        <v>167</v>
      </c>
      <c r="C44">
        <v>15.42</v>
      </c>
      <c r="D44">
        <v>62.4</v>
      </c>
      <c r="E44" s="182"/>
      <c r="L44" s="29"/>
    </row>
    <row r="45" spans="1:12">
      <c r="A45" t="s">
        <v>79</v>
      </c>
      <c r="B45" t="s">
        <v>168</v>
      </c>
      <c r="C45">
        <v>11.42</v>
      </c>
      <c r="D45">
        <v>18.72</v>
      </c>
      <c r="E45" s="182"/>
      <c r="L45" s="29"/>
    </row>
    <row r="46" spans="1:12">
      <c r="A46" t="s">
        <v>125</v>
      </c>
      <c r="B46" t="s">
        <v>126</v>
      </c>
      <c r="C46">
        <v>13.78</v>
      </c>
      <c r="D46">
        <v>62.81</v>
      </c>
      <c r="E46" s="183" t="s">
        <v>184</v>
      </c>
      <c r="L46" s="29"/>
    </row>
    <row r="47" spans="1:12">
      <c r="A47" t="s">
        <v>125</v>
      </c>
      <c r="B47" t="s">
        <v>127</v>
      </c>
      <c r="C47">
        <v>7.96</v>
      </c>
      <c r="D47">
        <v>59.95</v>
      </c>
      <c r="E47" s="182"/>
      <c r="L47" s="29"/>
    </row>
    <row r="48" spans="1:12">
      <c r="A48" t="s">
        <v>125</v>
      </c>
      <c r="B48" t="s">
        <v>128</v>
      </c>
      <c r="C48">
        <v>8.9700000000000006</v>
      </c>
      <c r="D48">
        <v>70.06</v>
      </c>
      <c r="E48" s="182"/>
    </row>
    <row r="49" spans="1:5">
      <c r="A49" t="s">
        <v>125</v>
      </c>
      <c r="B49" t="s">
        <v>129</v>
      </c>
      <c r="C49">
        <v>8.3800000000000008</v>
      </c>
      <c r="D49">
        <v>61.64</v>
      </c>
      <c r="E49" s="182"/>
    </row>
    <row r="50" spans="1:5">
      <c r="A50" t="s">
        <v>125</v>
      </c>
      <c r="B50" t="s">
        <v>130</v>
      </c>
      <c r="C50">
        <v>12.38</v>
      </c>
      <c r="D50">
        <v>54.8</v>
      </c>
      <c r="E50" s="182"/>
    </row>
    <row r="51" spans="1:5">
      <c r="A51" t="s">
        <v>125</v>
      </c>
      <c r="B51" t="s">
        <v>131</v>
      </c>
      <c r="C51">
        <v>13.57</v>
      </c>
      <c r="D51">
        <v>60.15</v>
      </c>
      <c r="E51" s="182"/>
    </row>
    <row r="52" spans="1:5">
      <c r="A52" t="s">
        <v>125</v>
      </c>
      <c r="B52" t="s">
        <v>132</v>
      </c>
      <c r="C52">
        <v>22.83</v>
      </c>
      <c r="D52">
        <v>159.94</v>
      </c>
      <c r="E52" s="182"/>
    </row>
    <row r="53" spans="1:5">
      <c r="A53" t="s">
        <v>125</v>
      </c>
      <c r="B53" t="s">
        <v>133</v>
      </c>
      <c r="C53">
        <v>15.17</v>
      </c>
      <c r="D53">
        <v>61.56</v>
      </c>
      <c r="E53" s="182"/>
    </row>
    <row r="54" spans="1:5">
      <c r="A54" t="s">
        <v>125</v>
      </c>
      <c r="B54" t="s">
        <v>134</v>
      </c>
      <c r="C54">
        <v>9.6</v>
      </c>
      <c r="D54">
        <v>57.38</v>
      </c>
      <c r="E54" s="182"/>
    </row>
    <row r="55" spans="1:5">
      <c r="A55" t="s">
        <v>125</v>
      </c>
      <c r="B55" t="s">
        <v>135</v>
      </c>
      <c r="C55">
        <v>16.059999999999999</v>
      </c>
      <c r="D55">
        <v>56.78</v>
      </c>
      <c r="E55" s="182"/>
    </row>
    <row r="56" spans="1:5">
      <c r="A56" t="s">
        <v>61</v>
      </c>
      <c r="B56" t="s">
        <v>136</v>
      </c>
      <c r="C56">
        <v>39.840000000000003</v>
      </c>
      <c r="D56">
        <v>52.73</v>
      </c>
      <c r="E56" s="182"/>
    </row>
    <row r="57" spans="1:5">
      <c r="A57" t="s">
        <v>61</v>
      </c>
      <c r="B57" t="s">
        <v>137</v>
      </c>
      <c r="C57">
        <v>42.06</v>
      </c>
      <c r="D57">
        <v>42.67</v>
      </c>
      <c r="E57" s="182"/>
    </row>
    <row r="58" spans="1:5">
      <c r="A58" t="s">
        <v>61</v>
      </c>
      <c r="B58" t="s">
        <v>138</v>
      </c>
      <c r="C58">
        <v>25.96</v>
      </c>
      <c r="D58">
        <v>30.26</v>
      </c>
      <c r="E58" s="182"/>
    </row>
    <row r="59" spans="1:5">
      <c r="A59" t="s">
        <v>63</v>
      </c>
      <c r="B59" t="s">
        <v>139</v>
      </c>
      <c r="C59">
        <v>27.83</v>
      </c>
      <c r="D59">
        <v>64.239999999999995</v>
      </c>
      <c r="E59" s="182"/>
    </row>
    <row r="60" spans="1:5">
      <c r="A60" t="s">
        <v>63</v>
      </c>
      <c r="B60" t="s">
        <v>140</v>
      </c>
      <c r="C60">
        <v>33.93</v>
      </c>
      <c r="D60">
        <v>76.05</v>
      </c>
      <c r="E60" s="182"/>
    </row>
    <row r="61" spans="1:5">
      <c r="A61" t="s">
        <v>63</v>
      </c>
      <c r="B61" t="s">
        <v>141</v>
      </c>
      <c r="C61">
        <v>14.67</v>
      </c>
      <c r="D61">
        <v>53.32</v>
      </c>
      <c r="E61" s="182"/>
    </row>
    <row r="62" spans="1:5">
      <c r="A62" t="s">
        <v>65</v>
      </c>
      <c r="B62" t="s">
        <v>142</v>
      </c>
      <c r="C62">
        <v>34.9</v>
      </c>
      <c r="D62">
        <v>49.22</v>
      </c>
      <c r="E62" s="182"/>
    </row>
    <row r="63" spans="1:5">
      <c r="A63" t="s">
        <v>65</v>
      </c>
      <c r="B63" t="s">
        <v>143</v>
      </c>
      <c r="C63">
        <v>32.33</v>
      </c>
      <c r="D63">
        <v>62.28</v>
      </c>
      <c r="E63" s="182"/>
    </row>
    <row r="64" spans="1:5">
      <c r="A64" t="s">
        <v>65</v>
      </c>
      <c r="B64" t="s">
        <v>144</v>
      </c>
      <c r="C64">
        <v>31.4</v>
      </c>
      <c r="D64">
        <v>77.760000000000005</v>
      </c>
      <c r="E64" s="182"/>
    </row>
    <row r="65" spans="1:5">
      <c r="A65" t="s">
        <v>68</v>
      </c>
      <c r="B65" t="s">
        <v>145</v>
      </c>
      <c r="C65">
        <v>12.78</v>
      </c>
      <c r="D65">
        <v>29.46</v>
      </c>
      <c r="E65" s="182"/>
    </row>
    <row r="66" spans="1:5">
      <c r="A66" t="s">
        <v>68</v>
      </c>
      <c r="B66" t="s">
        <v>146</v>
      </c>
      <c r="C66">
        <v>13.09</v>
      </c>
      <c r="D66">
        <v>29.08</v>
      </c>
      <c r="E66" s="182"/>
    </row>
    <row r="67" spans="1:5">
      <c r="A67" t="s">
        <v>68</v>
      </c>
      <c r="B67" t="s">
        <v>147</v>
      </c>
      <c r="C67">
        <v>13.38</v>
      </c>
      <c r="D67">
        <v>29.87</v>
      </c>
      <c r="E67" s="182"/>
    </row>
    <row r="68" spans="1:5">
      <c r="A68" t="s">
        <v>68</v>
      </c>
      <c r="B68" t="s">
        <v>148</v>
      </c>
      <c r="C68">
        <v>16.38</v>
      </c>
      <c r="D68">
        <v>29.01</v>
      </c>
      <c r="E68" s="182"/>
    </row>
    <row r="69" spans="1:5">
      <c r="A69" t="s">
        <v>68</v>
      </c>
      <c r="B69" t="s">
        <v>149</v>
      </c>
      <c r="C69">
        <v>11.72</v>
      </c>
      <c r="D69">
        <v>29.12</v>
      </c>
      <c r="E69" s="182"/>
    </row>
    <row r="70" spans="1:5">
      <c r="A70" t="s">
        <v>71</v>
      </c>
      <c r="B70" t="s">
        <v>150</v>
      </c>
      <c r="C70">
        <v>7.09</v>
      </c>
      <c r="D70">
        <v>49.23</v>
      </c>
      <c r="E70" s="182"/>
    </row>
    <row r="71" spans="1:5">
      <c r="A71" t="s">
        <v>71</v>
      </c>
      <c r="B71" t="s">
        <v>151</v>
      </c>
      <c r="C71">
        <v>6.13</v>
      </c>
      <c r="D71">
        <v>54.27</v>
      </c>
      <c r="E71" s="182"/>
    </row>
    <row r="72" spans="1:5">
      <c r="A72" t="s">
        <v>71</v>
      </c>
      <c r="B72" t="s">
        <v>152</v>
      </c>
      <c r="C72">
        <v>6.33</v>
      </c>
      <c r="D72">
        <v>58.54</v>
      </c>
      <c r="E72" s="182"/>
    </row>
    <row r="73" spans="1:5">
      <c r="A73" t="s">
        <v>71</v>
      </c>
      <c r="B73" t="s">
        <v>153</v>
      </c>
      <c r="C73">
        <v>11.86</v>
      </c>
      <c r="D73">
        <v>51.49</v>
      </c>
      <c r="E73" s="182"/>
    </row>
    <row r="74" spans="1:5">
      <c r="A74" t="s">
        <v>71</v>
      </c>
      <c r="B74" t="s">
        <v>154</v>
      </c>
      <c r="C74">
        <v>5.15</v>
      </c>
      <c r="D74">
        <v>41.83</v>
      </c>
      <c r="E74" s="182"/>
    </row>
    <row r="75" spans="1:5">
      <c r="A75" t="s">
        <v>71</v>
      </c>
      <c r="B75" t="s">
        <v>155</v>
      </c>
      <c r="C75">
        <v>17.86</v>
      </c>
      <c r="D75">
        <v>54.58</v>
      </c>
      <c r="E75" s="182"/>
    </row>
    <row r="76" spans="1:5">
      <c r="A76" t="s">
        <v>71</v>
      </c>
      <c r="B76" t="s">
        <v>156</v>
      </c>
      <c r="C76">
        <v>9.4</v>
      </c>
      <c r="D76">
        <v>49.99</v>
      </c>
      <c r="E76" s="182"/>
    </row>
    <row r="77" spans="1:5">
      <c r="A77" t="s">
        <v>71</v>
      </c>
      <c r="B77" t="s">
        <v>157</v>
      </c>
      <c r="C77">
        <v>19.18</v>
      </c>
      <c r="D77">
        <v>48.74</v>
      </c>
      <c r="E77" s="182"/>
    </row>
    <row r="78" spans="1:5">
      <c r="A78" t="s">
        <v>71</v>
      </c>
      <c r="B78" t="s">
        <v>158</v>
      </c>
      <c r="C78">
        <v>9.32</v>
      </c>
      <c r="D78">
        <v>54.86</v>
      </c>
      <c r="E78" s="182"/>
    </row>
    <row r="79" spans="1:5">
      <c r="A79" t="s">
        <v>71</v>
      </c>
      <c r="B79" t="s">
        <v>159</v>
      </c>
      <c r="C79">
        <v>20.66</v>
      </c>
      <c r="D79">
        <v>60.19</v>
      </c>
      <c r="E79" s="182"/>
    </row>
    <row r="80" spans="1:5">
      <c r="A80" t="s">
        <v>74</v>
      </c>
      <c r="B80" t="s">
        <v>160</v>
      </c>
      <c r="C80">
        <v>15.32</v>
      </c>
      <c r="D80">
        <v>24.3</v>
      </c>
      <c r="E80" s="182"/>
    </row>
    <row r="81" spans="1:5">
      <c r="A81" t="s">
        <v>74</v>
      </c>
      <c r="B81" t="s">
        <v>161</v>
      </c>
      <c r="C81">
        <v>14.46</v>
      </c>
      <c r="D81">
        <v>25.85</v>
      </c>
      <c r="E81" s="182"/>
    </row>
    <row r="82" spans="1:5">
      <c r="A82" t="s">
        <v>74</v>
      </c>
      <c r="B82" t="s">
        <v>162</v>
      </c>
      <c r="C82">
        <v>14.95</v>
      </c>
      <c r="D82">
        <v>23.63</v>
      </c>
      <c r="E82" s="182"/>
    </row>
    <row r="83" spans="1:5">
      <c r="A83" t="s">
        <v>74</v>
      </c>
      <c r="B83" t="s">
        <v>163</v>
      </c>
      <c r="C83">
        <v>37.79</v>
      </c>
      <c r="D83">
        <v>48.26</v>
      </c>
      <c r="E83" s="182"/>
    </row>
    <row r="84" spans="1:5">
      <c r="A84" t="s">
        <v>74</v>
      </c>
      <c r="B84" t="s">
        <v>164</v>
      </c>
      <c r="C84">
        <v>10.94</v>
      </c>
      <c r="D84">
        <v>22.51</v>
      </c>
      <c r="E84" s="182"/>
    </row>
    <row r="85" spans="1:5">
      <c r="A85" t="s">
        <v>77</v>
      </c>
      <c r="B85" t="s">
        <v>165</v>
      </c>
      <c r="C85">
        <v>26.44</v>
      </c>
      <c r="D85">
        <v>51.63</v>
      </c>
      <c r="E85" s="182"/>
    </row>
    <row r="86" spans="1:5">
      <c r="A86" t="s">
        <v>77</v>
      </c>
      <c r="B86" t="s">
        <v>166</v>
      </c>
      <c r="C86">
        <v>30.19</v>
      </c>
      <c r="D86">
        <v>68.8</v>
      </c>
      <c r="E86" s="182"/>
    </row>
    <row r="87" spans="1:5">
      <c r="A87" t="s">
        <v>77</v>
      </c>
      <c r="B87" t="s">
        <v>167</v>
      </c>
      <c r="C87">
        <v>21.5</v>
      </c>
      <c r="D87">
        <v>57.47</v>
      </c>
      <c r="E87" s="182"/>
    </row>
    <row r="88" spans="1:5">
      <c r="A88" t="s">
        <v>79</v>
      </c>
      <c r="B88" t="s">
        <v>168</v>
      </c>
      <c r="C88">
        <v>10.18</v>
      </c>
      <c r="D88">
        <v>30.15</v>
      </c>
      <c r="E88" s="182"/>
    </row>
    <row r="93" spans="1:5">
      <c r="C93" s="180" t="s">
        <v>45</v>
      </c>
      <c r="D93" s="153" t="s">
        <v>46</v>
      </c>
      <c r="E93" s="153" t="s">
        <v>47</v>
      </c>
    </row>
    <row r="94" spans="1:5">
      <c r="C94" s="180"/>
      <c r="D94" s="181"/>
      <c r="E94" s="181"/>
    </row>
    <row r="95" spans="1:5">
      <c r="C95" s="18" t="s">
        <v>59</v>
      </c>
      <c r="D95" s="30">
        <v>22.83</v>
      </c>
      <c r="E95" s="30">
        <v>70.06</v>
      </c>
    </row>
    <row r="96" spans="1:5">
      <c r="C96" s="19" t="s">
        <v>61</v>
      </c>
      <c r="D96" s="30">
        <v>42.06</v>
      </c>
      <c r="E96" s="30">
        <v>52.73</v>
      </c>
    </row>
    <row r="97" spans="3:5">
      <c r="C97" s="19" t="s">
        <v>63</v>
      </c>
      <c r="D97" s="30">
        <v>33.93</v>
      </c>
      <c r="E97" s="30">
        <v>76.05</v>
      </c>
    </row>
    <row r="98" spans="3:5">
      <c r="C98" s="19" t="s">
        <v>65</v>
      </c>
      <c r="D98" s="30">
        <v>34.9</v>
      </c>
      <c r="E98" s="30">
        <v>77.760000000000005</v>
      </c>
    </row>
    <row r="99" spans="3:5">
      <c r="C99" s="19" t="s">
        <v>68</v>
      </c>
      <c r="D99" s="30">
        <v>16.38</v>
      </c>
      <c r="E99" s="30">
        <v>29.87</v>
      </c>
    </row>
    <row r="100" spans="3:5">
      <c r="C100" s="19" t="s">
        <v>71</v>
      </c>
      <c r="D100" s="30">
        <v>20.66</v>
      </c>
      <c r="E100" s="30">
        <v>60.19</v>
      </c>
    </row>
    <row r="101" spans="3:5">
      <c r="C101" s="31" t="s">
        <v>74</v>
      </c>
      <c r="D101" s="30">
        <v>37.79</v>
      </c>
      <c r="E101" s="30">
        <v>48.26</v>
      </c>
    </row>
    <row r="102" spans="3:5">
      <c r="C102" s="31" t="s">
        <v>77</v>
      </c>
      <c r="D102" s="30">
        <v>30.19</v>
      </c>
      <c r="E102" s="30">
        <v>68.8</v>
      </c>
    </row>
    <row r="103" spans="3:5">
      <c r="C103" s="32" t="s">
        <v>79</v>
      </c>
      <c r="D103" s="30">
        <v>10.18</v>
      </c>
      <c r="E103" s="30">
        <v>30.15</v>
      </c>
    </row>
    <row r="104" spans="3:5">
      <c r="C104" s="33" t="s">
        <v>81</v>
      </c>
      <c r="D104" s="30">
        <v>32.46</v>
      </c>
      <c r="E104" s="30">
        <v>59.2</v>
      </c>
    </row>
    <row r="105" spans="3:5">
      <c r="C105" s="34" t="s">
        <v>83</v>
      </c>
      <c r="D105" s="30">
        <v>2.08</v>
      </c>
      <c r="E105" s="30">
        <v>61.02</v>
      </c>
    </row>
    <row r="106" spans="3:5">
      <c r="C106" s="33" t="s">
        <v>86</v>
      </c>
      <c r="D106" s="30">
        <v>41.25</v>
      </c>
      <c r="E106" s="30">
        <v>45.18</v>
      </c>
    </row>
    <row r="107" spans="3:5">
      <c r="C107" s="33" t="s">
        <v>88</v>
      </c>
      <c r="D107" s="30">
        <v>1.62</v>
      </c>
      <c r="E107" s="30">
        <v>61.91</v>
      </c>
    </row>
    <row r="108" spans="3:5">
      <c r="C108" s="35" t="s">
        <v>90</v>
      </c>
      <c r="D108" s="30">
        <v>0.92</v>
      </c>
      <c r="E108" s="30">
        <v>69.64</v>
      </c>
    </row>
    <row r="109" spans="3:5">
      <c r="C109" s="33" t="s">
        <v>93</v>
      </c>
      <c r="D109" s="30">
        <v>5.49</v>
      </c>
      <c r="E109" s="30">
        <v>26.13</v>
      </c>
    </row>
    <row r="110" spans="3:5">
      <c r="C110" s="35" t="s">
        <v>96</v>
      </c>
      <c r="D110" s="30">
        <v>5.01</v>
      </c>
      <c r="E110" s="30">
        <v>63.07</v>
      </c>
    </row>
    <row r="111" spans="3:5">
      <c r="C111" s="35" t="s">
        <v>98</v>
      </c>
      <c r="D111" s="30">
        <v>58.61</v>
      </c>
      <c r="E111" s="30">
        <v>98.58</v>
      </c>
    </row>
    <row r="112" spans="3:5">
      <c r="C112" s="33" t="s">
        <v>99</v>
      </c>
      <c r="D112" s="30">
        <v>23.15</v>
      </c>
      <c r="E112" s="30">
        <v>70.63</v>
      </c>
    </row>
    <row r="113" spans="3:5">
      <c r="C113" s="33" t="s">
        <v>100</v>
      </c>
      <c r="D113" s="30">
        <v>11.06</v>
      </c>
      <c r="E113" s="30">
        <v>21.06</v>
      </c>
    </row>
    <row r="114" spans="3:5">
      <c r="C114" s="33" t="s">
        <v>101</v>
      </c>
      <c r="D114" s="30">
        <v>30.52</v>
      </c>
      <c r="E114" s="30">
        <v>60.62</v>
      </c>
    </row>
    <row r="115" spans="3:5">
      <c r="C115" s="33" t="s">
        <v>102</v>
      </c>
      <c r="D115" s="30">
        <v>1.32</v>
      </c>
      <c r="E115" s="30">
        <v>62.74</v>
      </c>
    </row>
    <row r="116" spans="3:5">
      <c r="C116" s="19" t="s">
        <v>103</v>
      </c>
      <c r="D116" s="30">
        <v>39.090000000000003</v>
      </c>
      <c r="E116" s="30">
        <v>38.35</v>
      </c>
    </row>
    <row r="117" spans="3:5">
      <c r="C117" s="19" t="s">
        <v>104</v>
      </c>
      <c r="D117" s="30">
        <v>1.02</v>
      </c>
      <c r="E117" s="30">
        <v>53.07</v>
      </c>
    </row>
  </sheetData>
  <mergeCells count="5">
    <mergeCell ref="C93:C94"/>
    <mergeCell ref="D93:D94"/>
    <mergeCell ref="E3:E45"/>
    <mergeCell ref="E46:E88"/>
    <mergeCell ref="E93:E94"/>
  </mergeCells>
  <conditionalFormatting sqref="D95:D117">
    <cfRule type="cellIs" dxfId="49" priority="2" operator="greaterThan">
      <formula>50</formula>
    </cfRule>
  </conditionalFormatting>
  <conditionalFormatting sqref="E95:E117">
    <cfRule type="cellIs" dxfId="48" priority="1" operator="greaterThan">
      <formula>60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7"/>
  <sheetViews>
    <sheetView topLeftCell="A43" zoomScale="70" zoomScaleNormal="70" workbookViewId="0">
      <selection activeCell="F67" sqref="F67"/>
    </sheetView>
  </sheetViews>
  <sheetFormatPr defaultColWidth="9" defaultRowHeight="14.5"/>
  <cols>
    <col min="1" max="1" width="56.7265625" customWidth="1"/>
    <col min="2" max="2" width="15.08984375" customWidth="1"/>
    <col min="3" max="3" width="11.54296875" customWidth="1"/>
    <col min="4" max="4" width="11.90625" customWidth="1"/>
    <col min="5" max="5" width="18.90625" customWidth="1"/>
    <col min="6" max="6" width="15.36328125" customWidth="1"/>
    <col min="7" max="7" width="15.7265625" customWidth="1"/>
    <col min="8" max="8" width="28" customWidth="1"/>
    <col min="10" max="10" width="28" customWidth="1"/>
  </cols>
  <sheetData>
    <row r="1" spans="1:12">
      <c r="A1" s="6" t="s">
        <v>185</v>
      </c>
      <c r="B1" s="6" t="s">
        <v>186</v>
      </c>
      <c r="C1" s="6" t="s">
        <v>187</v>
      </c>
      <c r="D1" s="6" t="s">
        <v>188</v>
      </c>
      <c r="E1" s="6" t="s">
        <v>189</v>
      </c>
      <c r="F1" s="6" t="s">
        <v>190</v>
      </c>
      <c r="G1" s="6" t="s">
        <v>191</v>
      </c>
      <c r="H1" s="6"/>
      <c r="J1" s="17" t="s">
        <v>45</v>
      </c>
      <c r="K1" s="17" t="s">
        <v>123</v>
      </c>
      <c r="L1" s="17" t="s">
        <v>124</v>
      </c>
    </row>
    <row r="2" spans="1:12">
      <c r="A2" s="6" t="s">
        <v>126</v>
      </c>
      <c r="B2" s="6">
        <v>13.78</v>
      </c>
      <c r="C2" s="6">
        <v>15.08</v>
      </c>
      <c r="D2" s="6">
        <v>22.23</v>
      </c>
      <c r="E2" s="6">
        <v>44</v>
      </c>
      <c r="F2" s="6">
        <v>62.69</v>
      </c>
      <c r="G2" s="6">
        <v>63.56</v>
      </c>
      <c r="H2" s="7" t="s">
        <v>125</v>
      </c>
      <c r="J2" s="18" t="s">
        <v>59</v>
      </c>
      <c r="K2" s="6">
        <f>MAX(B2:B11)</f>
        <v>22.83</v>
      </c>
      <c r="L2" s="6">
        <f>MAX(E2:E11)</f>
        <v>63</v>
      </c>
    </row>
    <row r="3" spans="1:12">
      <c r="A3" s="6" t="s">
        <v>127</v>
      </c>
      <c r="B3" s="6">
        <v>7.96</v>
      </c>
      <c r="C3" s="6">
        <v>13.41</v>
      </c>
      <c r="D3" s="6">
        <v>17.25</v>
      </c>
      <c r="E3" s="6">
        <v>54</v>
      </c>
      <c r="F3" s="6">
        <v>65.66</v>
      </c>
      <c r="G3" s="6">
        <v>66.010000000000005</v>
      </c>
      <c r="H3" s="7" t="s">
        <v>125</v>
      </c>
      <c r="J3" s="19" t="s">
        <v>61</v>
      </c>
      <c r="K3" s="8">
        <f>MAX(B12:B14)</f>
        <v>42.06</v>
      </c>
      <c r="L3" s="6">
        <f>MAX(E12:E14)</f>
        <v>65</v>
      </c>
    </row>
    <row r="4" spans="1:12">
      <c r="A4" s="6" t="s">
        <v>128</v>
      </c>
      <c r="B4" s="6">
        <v>8.9700000000000006</v>
      </c>
      <c r="C4" s="6">
        <v>16.34</v>
      </c>
      <c r="D4" s="6">
        <v>24.6</v>
      </c>
      <c r="E4" s="6">
        <v>63</v>
      </c>
      <c r="F4" s="6">
        <v>74.400000000000006</v>
      </c>
      <c r="G4" s="6">
        <v>75.39</v>
      </c>
      <c r="H4" s="7" t="s">
        <v>125</v>
      </c>
      <c r="J4" s="19" t="s">
        <v>63</v>
      </c>
      <c r="K4" s="6">
        <f>MAX(B15:B17)</f>
        <v>33.93</v>
      </c>
      <c r="L4" s="6">
        <f>MAX(E15:E17)</f>
        <v>78</v>
      </c>
    </row>
    <row r="5" spans="1:12">
      <c r="A5" s="6" t="s">
        <v>129</v>
      </c>
      <c r="B5" s="6">
        <v>8.3800000000000008</v>
      </c>
      <c r="C5" s="6">
        <v>12.36</v>
      </c>
      <c r="D5" s="6">
        <v>16.64</v>
      </c>
      <c r="E5" s="6">
        <v>54</v>
      </c>
      <c r="F5" s="6">
        <v>66.95</v>
      </c>
      <c r="G5" s="6">
        <v>67.31</v>
      </c>
      <c r="H5" s="7" t="s">
        <v>125</v>
      </c>
      <c r="J5" s="19" t="s">
        <v>65</v>
      </c>
      <c r="K5" s="8">
        <f>MAX(B18:B20)</f>
        <v>34.9</v>
      </c>
      <c r="L5" s="6">
        <f>MAX(E18:E20)</f>
        <v>82</v>
      </c>
    </row>
    <row r="6" spans="1:12">
      <c r="A6" s="6" t="s">
        <v>130</v>
      </c>
      <c r="B6" s="6">
        <v>12.38</v>
      </c>
      <c r="C6" s="6">
        <v>23.36</v>
      </c>
      <c r="D6" s="6">
        <v>41.65</v>
      </c>
      <c r="E6" s="6">
        <v>54</v>
      </c>
      <c r="F6" s="6">
        <v>64.599999999999994</v>
      </c>
      <c r="G6" s="6">
        <v>66.05</v>
      </c>
      <c r="H6" s="7" t="s">
        <v>125</v>
      </c>
      <c r="J6" s="19" t="s">
        <v>68</v>
      </c>
      <c r="K6" s="6">
        <f>MAX(B21:B25)</f>
        <v>16.38</v>
      </c>
      <c r="L6" s="6">
        <f>MAX(E21:E25)</f>
        <v>31</v>
      </c>
    </row>
    <row r="7" spans="1:12">
      <c r="A7" s="6" t="s">
        <v>131</v>
      </c>
      <c r="B7" s="6">
        <v>13.57</v>
      </c>
      <c r="C7" s="6">
        <v>24.22</v>
      </c>
      <c r="D7" s="6">
        <v>39.15</v>
      </c>
      <c r="E7" s="6">
        <v>60</v>
      </c>
      <c r="F7" s="6">
        <v>64.11</v>
      </c>
      <c r="G7" s="6">
        <v>64.739999999999995</v>
      </c>
      <c r="H7" s="7" t="s">
        <v>125</v>
      </c>
      <c r="J7" s="19" t="s">
        <v>71</v>
      </c>
      <c r="K7" s="8">
        <f>MAX(B26:B35)</f>
        <v>20.66</v>
      </c>
      <c r="L7" s="6">
        <f>MAX(E26:E35)</f>
        <v>59</v>
      </c>
    </row>
    <row r="8" spans="1:12">
      <c r="A8" s="6" t="s">
        <v>132</v>
      </c>
      <c r="B8" s="6">
        <v>22.83</v>
      </c>
      <c r="C8" s="6">
        <v>22.53</v>
      </c>
      <c r="D8" s="6">
        <v>29.58</v>
      </c>
      <c r="E8" s="6">
        <v>50</v>
      </c>
      <c r="F8" s="6">
        <v>64.45</v>
      </c>
      <c r="G8" s="6">
        <v>65.63</v>
      </c>
      <c r="H8" s="7" t="s">
        <v>125</v>
      </c>
      <c r="J8" s="20" t="s">
        <v>74</v>
      </c>
      <c r="K8" s="6">
        <f>MAX(B36:B40)</f>
        <v>37.79</v>
      </c>
      <c r="L8" s="6">
        <f>MAX(E36:E40)</f>
        <v>31</v>
      </c>
    </row>
    <row r="9" spans="1:12">
      <c r="A9" s="6" t="s">
        <v>133</v>
      </c>
      <c r="B9" s="6">
        <v>15.17</v>
      </c>
      <c r="C9" s="6">
        <v>19.690000000000001</v>
      </c>
      <c r="D9" s="6">
        <v>24.37</v>
      </c>
      <c r="E9" s="6">
        <v>60</v>
      </c>
      <c r="F9" s="6">
        <v>66.55</v>
      </c>
      <c r="G9" s="6">
        <v>66.89</v>
      </c>
      <c r="H9" s="7" t="s">
        <v>125</v>
      </c>
      <c r="J9" s="20" t="s">
        <v>77</v>
      </c>
      <c r="K9" s="8">
        <f>MAX(B41:B43)</f>
        <v>30.19</v>
      </c>
      <c r="L9" s="6">
        <f>MAX(E41:E44)</f>
        <v>58</v>
      </c>
    </row>
    <row r="10" spans="1:12">
      <c r="A10" s="6" t="s">
        <v>134</v>
      </c>
      <c r="B10" s="6">
        <v>9.6</v>
      </c>
      <c r="C10" s="6">
        <v>17.02</v>
      </c>
      <c r="D10" s="6">
        <v>33.51</v>
      </c>
      <c r="E10" s="6">
        <v>44</v>
      </c>
      <c r="F10" s="6">
        <v>65.41</v>
      </c>
      <c r="G10" s="6">
        <v>65.86</v>
      </c>
      <c r="H10" s="7" t="s">
        <v>125</v>
      </c>
      <c r="J10" s="21" t="s">
        <v>79</v>
      </c>
      <c r="K10" s="6">
        <f>B44</f>
        <v>10.18</v>
      </c>
      <c r="L10" s="6">
        <f>E44</f>
        <v>22</v>
      </c>
    </row>
    <row r="11" spans="1:12">
      <c r="A11" s="6" t="s">
        <v>135</v>
      </c>
      <c r="B11" s="6">
        <v>16.059999999999999</v>
      </c>
      <c r="C11" s="6">
        <v>16.95</v>
      </c>
      <c r="D11" s="6">
        <v>21.77</v>
      </c>
      <c r="E11" s="6">
        <v>37</v>
      </c>
      <c r="F11" s="6">
        <v>61.92</v>
      </c>
      <c r="G11" s="6">
        <v>62.5</v>
      </c>
      <c r="H11" s="7" t="s">
        <v>125</v>
      </c>
      <c r="J11" s="22" t="s">
        <v>81</v>
      </c>
      <c r="K11" s="8">
        <f>MAX(B45:B47)</f>
        <v>13.78</v>
      </c>
      <c r="L11" s="6">
        <f>MAX(E45:E47)</f>
        <v>59.22</v>
      </c>
    </row>
    <row r="12" spans="1:12">
      <c r="A12" s="8" t="s">
        <v>136</v>
      </c>
      <c r="B12" s="8">
        <v>39.840000000000003</v>
      </c>
      <c r="C12" s="8">
        <v>25.59</v>
      </c>
      <c r="D12" s="8">
        <v>32.619999999999997</v>
      </c>
      <c r="E12" s="8">
        <v>65</v>
      </c>
      <c r="F12" s="8">
        <v>56.89</v>
      </c>
      <c r="G12" s="8">
        <v>58.14</v>
      </c>
      <c r="H12" s="9" t="s">
        <v>61</v>
      </c>
      <c r="J12" s="23" t="s">
        <v>83</v>
      </c>
      <c r="K12" s="6">
        <f>MAX(B48:B50)</f>
        <v>13.57</v>
      </c>
      <c r="L12" s="6">
        <f>MAX(E48:E50)</f>
        <v>61.08</v>
      </c>
    </row>
    <row r="13" spans="1:12">
      <c r="A13" s="8" t="s">
        <v>137</v>
      </c>
      <c r="B13" s="8">
        <v>42.06</v>
      </c>
      <c r="C13" s="8">
        <v>51.14</v>
      </c>
      <c r="D13" s="8">
        <v>53.86</v>
      </c>
      <c r="E13" s="8">
        <v>42</v>
      </c>
      <c r="F13" s="8">
        <v>48.9</v>
      </c>
      <c r="G13" s="8">
        <v>49.21</v>
      </c>
      <c r="H13" s="9" t="s">
        <v>61</v>
      </c>
      <c r="J13" s="22" t="s">
        <v>86</v>
      </c>
      <c r="K13" s="8">
        <f>MAX(B51:B53)</f>
        <v>22.83</v>
      </c>
      <c r="L13" s="6">
        <f>MAX(E51:E53)</f>
        <v>45.22</v>
      </c>
    </row>
    <row r="14" spans="1:12">
      <c r="A14" s="8" t="s">
        <v>138</v>
      </c>
      <c r="B14" s="8">
        <v>25.96</v>
      </c>
      <c r="C14" s="8">
        <v>20.57</v>
      </c>
      <c r="D14" s="8">
        <v>24.06</v>
      </c>
      <c r="E14" s="8">
        <v>33</v>
      </c>
      <c r="F14" s="8">
        <v>36.22</v>
      </c>
      <c r="G14" s="8">
        <v>36.51</v>
      </c>
      <c r="H14" s="9" t="s">
        <v>61</v>
      </c>
      <c r="J14" s="22" t="s">
        <v>88</v>
      </c>
      <c r="K14" s="6">
        <f>MAX(B48:B50)</f>
        <v>13.57</v>
      </c>
      <c r="L14" s="6">
        <f>MAX(E54:E56)</f>
        <v>61.92</v>
      </c>
    </row>
    <row r="15" spans="1:12">
      <c r="A15" s="6" t="s">
        <v>139</v>
      </c>
      <c r="B15" s="6">
        <v>27.83</v>
      </c>
      <c r="C15" s="6">
        <v>30.93</v>
      </c>
      <c r="D15" s="6">
        <v>38.909999999999997</v>
      </c>
      <c r="E15" s="6">
        <v>69</v>
      </c>
      <c r="F15" s="6">
        <v>69.349999999999994</v>
      </c>
      <c r="G15" s="6">
        <v>73.13</v>
      </c>
      <c r="H15" s="7" t="s">
        <v>63</v>
      </c>
      <c r="J15" s="24" t="s">
        <v>90</v>
      </c>
      <c r="K15" s="8">
        <f>MAX(B57:B59)</f>
        <v>33.93</v>
      </c>
      <c r="L15" s="6">
        <f>MAX(E57:E59)</f>
        <v>69.64</v>
      </c>
    </row>
    <row r="16" spans="1:12">
      <c r="A16" s="6" t="s">
        <v>140</v>
      </c>
      <c r="B16" s="6">
        <v>33.93</v>
      </c>
      <c r="C16" s="6">
        <v>36.32</v>
      </c>
      <c r="D16" s="6">
        <v>44.81</v>
      </c>
      <c r="E16" s="6">
        <v>78</v>
      </c>
      <c r="F16" s="6">
        <v>79.7</v>
      </c>
      <c r="G16" s="6">
        <v>84.7</v>
      </c>
      <c r="H16" s="7" t="s">
        <v>63</v>
      </c>
      <c r="J16" s="22" t="s">
        <v>93</v>
      </c>
      <c r="K16" s="6">
        <f>MAX(B60:B61)</f>
        <v>34.9</v>
      </c>
      <c r="L16" s="6">
        <f>MAX(E60:E61)</f>
        <v>26.13</v>
      </c>
    </row>
    <row r="17" spans="1:12">
      <c r="A17" s="6" t="s">
        <v>141</v>
      </c>
      <c r="B17" s="6">
        <v>14.67</v>
      </c>
      <c r="C17" s="6">
        <v>14.03</v>
      </c>
      <c r="D17" s="6">
        <v>15.74</v>
      </c>
      <c r="E17" s="6">
        <v>56</v>
      </c>
      <c r="F17" s="6">
        <v>56.35</v>
      </c>
      <c r="G17" s="6">
        <v>60.04</v>
      </c>
      <c r="H17" s="7" t="s">
        <v>63</v>
      </c>
      <c r="J17" s="24" t="s">
        <v>96</v>
      </c>
      <c r="K17" s="8">
        <f>MAX(B62:B64)</f>
        <v>32.33</v>
      </c>
      <c r="L17" s="6">
        <f>MAX(E62:E64)</f>
        <v>63.08</v>
      </c>
    </row>
    <row r="18" spans="1:12">
      <c r="A18" s="8" t="s">
        <v>142</v>
      </c>
      <c r="B18" s="8">
        <v>34.9</v>
      </c>
      <c r="C18" s="8">
        <v>46.33</v>
      </c>
      <c r="D18" s="8">
        <v>51.35</v>
      </c>
      <c r="E18" s="8">
        <v>49</v>
      </c>
      <c r="F18" s="8">
        <v>54.25</v>
      </c>
      <c r="G18" s="8">
        <v>54.48</v>
      </c>
      <c r="H18" s="9" t="s">
        <v>65</v>
      </c>
      <c r="J18" s="24" t="s">
        <v>98</v>
      </c>
      <c r="K18" s="6">
        <f>MAX(B65:B67)</f>
        <v>16.38</v>
      </c>
      <c r="L18" s="6">
        <f>MAX(E65:E67)</f>
        <v>98.52</v>
      </c>
    </row>
    <row r="19" spans="1:12">
      <c r="A19" s="8" t="s">
        <v>143</v>
      </c>
      <c r="B19" s="8">
        <v>32.33</v>
      </c>
      <c r="C19" s="8">
        <v>33.61</v>
      </c>
      <c r="D19" s="8">
        <v>38.65</v>
      </c>
      <c r="E19" s="8">
        <v>62</v>
      </c>
      <c r="F19" s="8">
        <v>67.89</v>
      </c>
      <c r="G19" s="8">
        <v>68.13</v>
      </c>
      <c r="H19" s="9" t="s">
        <v>65</v>
      </c>
      <c r="J19" s="22" t="s">
        <v>99</v>
      </c>
      <c r="K19" s="8">
        <f>MAX(B68:B70)</f>
        <v>11.72</v>
      </c>
      <c r="L19" s="6">
        <f>MAX(E68:E70)</f>
        <v>70.64</v>
      </c>
    </row>
    <row r="20" spans="1:12">
      <c r="A20" s="8" t="s">
        <v>144</v>
      </c>
      <c r="B20" s="8">
        <v>31.4</v>
      </c>
      <c r="C20" s="8">
        <v>30.22</v>
      </c>
      <c r="D20" s="8">
        <v>32.33</v>
      </c>
      <c r="E20" s="8">
        <v>82</v>
      </c>
      <c r="F20" s="8">
        <v>82.54</v>
      </c>
      <c r="G20" s="8">
        <v>82.89</v>
      </c>
      <c r="H20" s="9" t="s">
        <v>65</v>
      </c>
      <c r="J20" s="22" t="s">
        <v>100</v>
      </c>
      <c r="K20" s="6">
        <f>MAX(B71:B73)</f>
        <v>11.86</v>
      </c>
      <c r="L20" s="6">
        <f>MAX(E71:E73)</f>
        <v>21.07</v>
      </c>
    </row>
    <row r="21" spans="1:12">
      <c r="A21" s="6" t="s">
        <v>145</v>
      </c>
      <c r="B21" s="6">
        <v>12.78</v>
      </c>
      <c r="C21" s="6">
        <v>18.899999999999999</v>
      </c>
      <c r="D21" s="6">
        <v>30</v>
      </c>
      <c r="E21" s="6">
        <v>31</v>
      </c>
      <c r="F21" s="6">
        <v>35.979999999999997</v>
      </c>
      <c r="G21" s="6">
        <v>36.22</v>
      </c>
      <c r="H21" s="7" t="s">
        <v>68</v>
      </c>
      <c r="J21" s="22" t="s">
        <v>101</v>
      </c>
      <c r="K21" s="8">
        <f>MAX(B74:B76)</f>
        <v>19.18</v>
      </c>
      <c r="L21" s="6">
        <f>MAX(E74:E76)</f>
        <v>60.62</v>
      </c>
    </row>
    <row r="22" spans="1:12">
      <c r="A22" s="6" t="s">
        <v>146</v>
      </c>
      <c r="B22" s="6">
        <v>13.09</v>
      </c>
      <c r="C22" s="6">
        <v>18.850000000000001</v>
      </c>
      <c r="D22" s="6">
        <v>32.53</v>
      </c>
      <c r="E22" s="6">
        <v>31</v>
      </c>
      <c r="F22" s="6">
        <v>35.85</v>
      </c>
      <c r="G22" s="6">
        <v>36.08</v>
      </c>
      <c r="H22" s="7" t="s">
        <v>68</v>
      </c>
      <c r="J22" s="22" t="s">
        <v>102</v>
      </c>
      <c r="K22" s="6">
        <f>MAX(B77:B79)</f>
        <v>20.66</v>
      </c>
      <c r="L22" s="6">
        <f>MAX(E77:E79)</f>
        <v>62.65</v>
      </c>
    </row>
    <row r="23" spans="1:12">
      <c r="A23" s="6" t="s">
        <v>147</v>
      </c>
      <c r="B23" s="6">
        <v>13.38</v>
      </c>
      <c r="C23" s="6">
        <v>19.87</v>
      </c>
      <c r="D23" s="6">
        <v>29.61</v>
      </c>
      <c r="E23" s="6">
        <v>31</v>
      </c>
      <c r="F23" s="6">
        <v>36.409999999999997</v>
      </c>
      <c r="G23" s="6">
        <v>36.69</v>
      </c>
      <c r="H23" s="7" t="s">
        <v>68</v>
      </c>
      <c r="J23" s="25" t="s">
        <v>103</v>
      </c>
      <c r="K23" s="8">
        <f>MAX(B80:B82)</f>
        <v>37.79</v>
      </c>
      <c r="L23" s="6">
        <f>MAX(E80:E82)</f>
        <v>38.39</v>
      </c>
    </row>
    <row r="24" spans="1:12">
      <c r="A24" s="6" t="s">
        <v>148</v>
      </c>
      <c r="B24" s="6">
        <v>16.38</v>
      </c>
      <c r="C24" s="6">
        <v>19.21</v>
      </c>
      <c r="D24" s="6">
        <v>33.86</v>
      </c>
      <c r="E24" s="6">
        <v>31</v>
      </c>
      <c r="F24" s="6">
        <v>35.83</v>
      </c>
      <c r="G24" s="6">
        <v>36.369999999999997</v>
      </c>
      <c r="H24" s="7" t="s">
        <v>68</v>
      </c>
      <c r="J24" s="25" t="s">
        <v>104</v>
      </c>
      <c r="K24" s="6">
        <f>MAX(B83:B85)</f>
        <v>30.19</v>
      </c>
      <c r="L24" s="6">
        <f>MAX(E83:E85)</f>
        <v>52.97</v>
      </c>
    </row>
    <row r="25" spans="1:12">
      <c r="A25" s="6" t="s">
        <v>149</v>
      </c>
      <c r="B25" s="6">
        <v>11.72</v>
      </c>
      <c r="C25" s="6">
        <v>20.059999999999999</v>
      </c>
      <c r="D25" s="6">
        <v>33.94</v>
      </c>
      <c r="E25" s="6">
        <v>30</v>
      </c>
      <c r="F25" s="6">
        <v>35.83</v>
      </c>
      <c r="G25" s="6">
        <v>36.15</v>
      </c>
      <c r="H25" s="7" t="s">
        <v>68</v>
      </c>
    </row>
    <row r="26" spans="1:12">
      <c r="A26" s="8" t="s">
        <v>150</v>
      </c>
      <c r="B26" s="8">
        <v>7.09</v>
      </c>
      <c r="C26" s="8">
        <v>13.04</v>
      </c>
      <c r="D26" s="8">
        <v>27.7</v>
      </c>
      <c r="E26" s="8">
        <v>34</v>
      </c>
      <c r="F26" s="8">
        <v>57.22</v>
      </c>
      <c r="G26" s="8">
        <v>57.87</v>
      </c>
      <c r="H26" s="10" t="s">
        <v>71</v>
      </c>
    </row>
    <row r="27" spans="1:12">
      <c r="A27" s="8" t="s">
        <v>151</v>
      </c>
      <c r="B27" s="8">
        <v>6.13</v>
      </c>
      <c r="C27" s="8">
        <v>9.2100000000000009</v>
      </c>
      <c r="D27" s="8">
        <v>13.09</v>
      </c>
      <c r="E27" s="8">
        <v>35</v>
      </c>
      <c r="F27" s="8">
        <v>56.41</v>
      </c>
      <c r="G27" s="8">
        <v>56.82</v>
      </c>
      <c r="H27" s="10" t="s">
        <v>71</v>
      </c>
    </row>
    <row r="28" spans="1:12">
      <c r="A28" s="8" t="s">
        <v>152</v>
      </c>
      <c r="B28" s="8">
        <v>6.33</v>
      </c>
      <c r="C28" s="8">
        <v>8.4700000000000006</v>
      </c>
      <c r="D28" s="8">
        <v>9.9</v>
      </c>
      <c r="E28" s="8">
        <v>35</v>
      </c>
      <c r="F28" s="8">
        <v>63.69</v>
      </c>
      <c r="G28" s="8">
        <v>64.3</v>
      </c>
      <c r="H28" s="10" t="s">
        <v>71</v>
      </c>
    </row>
    <row r="29" spans="1:12">
      <c r="A29" s="8" t="s">
        <v>153</v>
      </c>
      <c r="B29" s="8">
        <v>11.86</v>
      </c>
      <c r="C29" s="8">
        <v>13.94</v>
      </c>
      <c r="D29" s="8">
        <v>18.88</v>
      </c>
      <c r="E29" s="8">
        <v>38</v>
      </c>
      <c r="F29" s="8">
        <v>57.05</v>
      </c>
      <c r="G29" s="8">
        <v>57.34</v>
      </c>
      <c r="H29" s="10" t="s">
        <v>71</v>
      </c>
    </row>
    <row r="30" spans="1:12">
      <c r="A30" s="8" t="s">
        <v>154</v>
      </c>
      <c r="B30" s="8">
        <v>5.15</v>
      </c>
      <c r="C30" s="8">
        <v>7.82</v>
      </c>
      <c r="D30" s="8">
        <v>16.440000000000001</v>
      </c>
      <c r="E30" s="8">
        <v>36</v>
      </c>
      <c r="F30" s="8">
        <v>47.55</v>
      </c>
      <c r="G30" s="8">
        <v>48.15</v>
      </c>
      <c r="H30" s="10" t="s">
        <v>71</v>
      </c>
    </row>
    <row r="31" spans="1:12">
      <c r="A31" s="8" t="s">
        <v>155</v>
      </c>
      <c r="B31" s="8">
        <v>17.86</v>
      </c>
      <c r="C31" s="8">
        <v>17.86</v>
      </c>
      <c r="D31" s="8">
        <v>27.32</v>
      </c>
      <c r="E31" s="8">
        <v>59</v>
      </c>
      <c r="F31" s="8">
        <v>60.15</v>
      </c>
      <c r="G31" s="8">
        <v>60.97</v>
      </c>
      <c r="H31" s="10" t="s">
        <v>71</v>
      </c>
    </row>
    <row r="32" spans="1:12">
      <c r="A32" s="8" t="s">
        <v>156</v>
      </c>
      <c r="B32" s="8">
        <v>9.4</v>
      </c>
      <c r="C32" s="8">
        <v>10.02</v>
      </c>
      <c r="D32" s="8">
        <v>15.79</v>
      </c>
      <c r="E32" s="8">
        <v>52</v>
      </c>
      <c r="F32" s="8">
        <v>55.72</v>
      </c>
      <c r="G32" s="8">
        <v>56.07</v>
      </c>
      <c r="H32" s="10" t="s">
        <v>71</v>
      </c>
    </row>
    <row r="33" spans="1:8">
      <c r="A33" s="8" t="s">
        <v>157</v>
      </c>
      <c r="B33" s="8">
        <v>19.18</v>
      </c>
      <c r="C33" s="8">
        <v>25.64</v>
      </c>
      <c r="D33" s="8">
        <v>33.61</v>
      </c>
      <c r="E33" s="8">
        <v>35</v>
      </c>
      <c r="F33" s="8">
        <v>56.62</v>
      </c>
      <c r="G33" s="8">
        <v>56.86</v>
      </c>
      <c r="H33" s="10" t="s">
        <v>71</v>
      </c>
    </row>
    <row r="34" spans="1:8">
      <c r="A34" s="8" t="s">
        <v>158</v>
      </c>
      <c r="B34" s="8">
        <v>9.32</v>
      </c>
      <c r="C34" s="8">
        <v>11.85</v>
      </c>
      <c r="D34" s="8">
        <v>26.52</v>
      </c>
      <c r="E34" s="8">
        <v>35</v>
      </c>
      <c r="F34" s="8">
        <v>60.82</v>
      </c>
      <c r="G34" s="8">
        <v>61.26</v>
      </c>
      <c r="H34" s="10" t="s">
        <v>71</v>
      </c>
    </row>
    <row r="35" spans="1:8">
      <c r="A35" s="8" t="s">
        <v>159</v>
      </c>
      <c r="B35" s="8">
        <v>20.66</v>
      </c>
      <c r="C35" s="8">
        <v>25.59</v>
      </c>
      <c r="D35" s="8">
        <v>33.75</v>
      </c>
      <c r="E35" s="8">
        <v>47</v>
      </c>
      <c r="F35" s="8">
        <v>65.63</v>
      </c>
      <c r="G35" s="8">
        <v>65.760000000000005</v>
      </c>
      <c r="H35" s="10" t="s">
        <v>71</v>
      </c>
    </row>
    <row r="36" spans="1:8">
      <c r="A36" s="6" t="s">
        <v>160</v>
      </c>
      <c r="B36" s="6">
        <v>15.32</v>
      </c>
      <c r="C36" s="6">
        <v>17.71</v>
      </c>
      <c r="D36" s="6">
        <v>28.1</v>
      </c>
      <c r="E36" s="6">
        <v>11</v>
      </c>
      <c r="F36" s="6">
        <v>30.87</v>
      </c>
      <c r="G36" s="6">
        <v>31.5</v>
      </c>
      <c r="H36" s="11" t="s">
        <v>74</v>
      </c>
    </row>
    <row r="37" spans="1:8">
      <c r="A37" s="6" t="s">
        <v>161</v>
      </c>
      <c r="B37" s="6">
        <v>14.46</v>
      </c>
      <c r="C37" s="6">
        <v>18.809999999999999</v>
      </c>
      <c r="D37" s="6">
        <v>32.39</v>
      </c>
      <c r="E37" s="6">
        <v>12</v>
      </c>
      <c r="F37" s="6">
        <v>32.29</v>
      </c>
      <c r="G37" s="6">
        <v>32.74</v>
      </c>
      <c r="H37" s="11" t="s">
        <v>74</v>
      </c>
    </row>
    <row r="38" spans="1:8">
      <c r="A38" s="6" t="s">
        <v>162</v>
      </c>
      <c r="B38" s="6">
        <v>14.95</v>
      </c>
      <c r="C38" s="6">
        <v>16.420000000000002</v>
      </c>
      <c r="D38" s="6">
        <v>29.8</v>
      </c>
      <c r="E38" s="6">
        <v>25</v>
      </c>
      <c r="F38" s="6">
        <v>30.08</v>
      </c>
      <c r="G38" s="6">
        <v>30.44</v>
      </c>
      <c r="H38" s="11" t="s">
        <v>74</v>
      </c>
    </row>
    <row r="39" spans="1:8">
      <c r="A39" s="6" t="s">
        <v>163</v>
      </c>
      <c r="B39" s="6">
        <v>37.79</v>
      </c>
      <c r="C39" s="6">
        <v>45.22</v>
      </c>
      <c r="D39" s="6">
        <v>69.540000000000006</v>
      </c>
      <c r="E39" s="6">
        <v>31</v>
      </c>
      <c r="F39" s="6">
        <v>54.37</v>
      </c>
      <c r="G39" s="6">
        <v>55.86</v>
      </c>
      <c r="H39" s="11" t="s">
        <v>74</v>
      </c>
    </row>
    <row r="40" spans="1:8">
      <c r="A40" s="6" t="s">
        <v>164</v>
      </c>
      <c r="B40" s="6">
        <v>10.94</v>
      </c>
      <c r="C40" s="6">
        <v>14.78</v>
      </c>
      <c r="D40" s="6">
        <v>25.53</v>
      </c>
      <c r="E40" s="6">
        <v>24</v>
      </c>
      <c r="F40" s="6">
        <v>28.96</v>
      </c>
      <c r="G40" s="6">
        <v>29.3</v>
      </c>
      <c r="H40" s="11" t="s">
        <v>74</v>
      </c>
    </row>
    <row r="41" spans="1:8">
      <c r="A41" s="8" t="s">
        <v>165</v>
      </c>
      <c r="B41" s="8">
        <v>26.44</v>
      </c>
      <c r="C41" s="8">
        <v>27.81</v>
      </c>
      <c r="D41" s="8">
        <v>27.81</v>
      </c>
      <c r="E41" s="8">
        <v>44</v>
      </c>
      <c r="F41" s="8">
        <v>52.07</v>
      </c>
      <c r="G41" s="8">
        <v>52.07</v>
      </c>
      <c r="H41" s="10" t="s">
        <v>77</v>
      </c>
    </row>
    <row r="42" spans="1:8">
      <c r="A42" s="8" t="s">
        <v>166</v>
      </c>
      <c r="B42" s="8">
        <v>30.19</v>
      </c>
      <c r="C42" s="8">
        <v>29.7</v>
      </c>
      <c r="D42" s="8">
        <v>29.7</v>
      </c>
      <c r="E42" s="8">
        <v>38</v>
      </c>
      <c r="F42" s="8">
        <v>70.150000000000006</v>
      </c>
      <c r="G42" s="8">
        <v>70.150000000000006</v>
      </c>
      <c r="H42" s="10" t="s">
        <v>77</v>
      </c>
    </row>
    <row r="43" spans="1:8">
      <c r="A43" s="8" t="s">
        <v>167</v>
      </c>
      <c r="B43" s="8">
        <v>21.5</v>
      </c>
      <c r="C43" s="8">
        <v>32.31</v>
      </c>
      <c r="D43" s="8">
        <v>32.31</v>
      </c>
      <c r="E43" s="8">
        <v>58</v>
      </c>
      <c r="F43" s="8">
        <v>59.98</v>
      </c>
      <c r="G43" s="8">
        <v>59.98</v>
      </c>
      <c r="H43" s="10" t="s">
        <v>77</v>
      </c>
    </row>
    <row r="44" spans="1:8">
      <c r="A44" s="6" t="s">
        <v>168</v>
      </c>
      <c r="B44" s="6">
        <v>10.18</v>
      </c>
      <c r="C44" s="6">
        <v>10.09</v>
      </c>
      <c r="D44" s="6">
        <v>11.76</v>
      </c>
      <c r="E44" s="6">
        <v>22</v>
      </c>
      <c r="F44" s="6">
        <v>36.909999999999997</v>
      </c>
      <c r="G44" s="6">
        <v>37.68</v>
      </c>
      <c r="H44" s="12" t="s">
        <v>79</v>
      </c>
    </row>
    <row r="45" spans="1:8">
      <c r="A45" s="8" t="s">
        <v>192</v>
      </c>
      <c r="B45" s="8">
        <v>13.78</v>
      </c>
      <c r="C45" s="8">
        <v>11.1</v>
      </c>
      <c r="D45" s="8">
        <v>14.04</v>
      </c>
      <c r="E45" s="8">
        <v>56.44</v>
      </c>
      <c r="F45" s="8">
        <v>56.36</v>
      </c>
      <c r="G45" s="8">
        <v>56.5</v>
      </c>
      <c r="H45" s="13" t="s">
        <v>193</v>
      </c>
    </row>
    <row r="46" spans="1:8">
      <c r="A46" s="8" t="s">
        <v>194</v>
      </c>
      <c r="B46" s="8">
        <v>7.96</v>
      </c>
      <c r="C46" s="8">
        <v>21.55</v>
      </c>
      <c r="D46" s="8">
        <v>34.17</v>
      </c>
      <c r="E46" s="8">
        <v>58.63</v>
      </c>
      <c r="F46" s="8">
        <v>58.58</v>
      </c>
      <c r="G46" s="8">
        <v>58.7</v>
      </c>
      <c r="H46" s="13" t="s">
        <v>193</v>
      </c>
    </row>
    <row r="47" spans="1:8">
      <c r="A47" s="8" t="s">
        <v>195</v>
      </c>
      <c r="B47" s="8">
        <v>8.9700000000000006</v>
      </c>
      <c r="C47" s="8">
        <v>21.69</v>
      </c>
      <c r="D47" s="8">
        <v>40.04</v>
      </c>
      <c r="E47" s="8">
        <v>59.22</v>
      </c>
      <c r="F47" s="8">
        <v>59.17</v>
      </c>
      <c r="G47" s="8">
        <v>59.39</v>
      </c>
      <c r="H47" s="13" t="s">
        <v>193</v>
      </c>
    </row>
    <row r="48" spans="1:8">
      <c r="A48" s="6" t="s">
        <v>196</v>
      </c>
      <c r="B48" s="6">
        <v>8.3800000000000008</v>
      </c>
      <c r="C48" s="6">
        <v>1.1599999999999999</v>
      </c>
      <c r="D48" s="6">
        <v>1.93</v>
      </c>
      <c r="E48" s="6">
        <v>61.08</v>
      </c>
      <c r="F48" s="6">
        <v>60.98</v>
      </c>
      <c r="G48" s="6">
        <v>61.17</v>
      </c>
      <c r="H48" s="14" t="s">
        <v>83</v>
      </c>
    </row>
    <row r="49" spans="1:8">
      <c r="A49" s="6" t="s">
        <v>197</v>
      </c>
      <c r="B49" s="6">
        <v>12.38</v>
      </c>
      <c r="C49" s="6">
        <v>1.34</v>
      </c>
      <c r="D49" s="6">
        <v>2.54</v>
      </c>
      <c r="E49" s="6">
        <v>60.88</v>
      </c>
      <c r="F49" s="6">
        <v>60.55</v>
      </c>
      <c r="G49" s="6">
        <v>61.43</v>
      </c>
      <c r="H49" s="14" t="s">
        <v>83</v>
      </c>
    </row>
    <row r="50" spans="1:8">
      <c r="A50" s="6" t="s">
        <v>198</v>
      </c>
      <c r="B50" s="6">
        <v>13.57</v>
      </c>
      <c r="C50" s="6">
        <v>1.28</v>
      </c>
      <c r="D50" s="6">
        <v>2.08</v>
      </c>
      <c r="E50" s="6">
        <v>60.67</v>
      </c>
      <c r="F50" s="6">
        <v>60.53</v>
      </c>
      <c r="G50" s="6">
        <v>60.94</v>
      </c>
      <c r="H50" s="14" t="s">
        <v>83</v>
      </c>
    </row>
    <row r="51" spans="1:8">
      <c r="A51" s="8" t="s">
        <v>199</v>
      </c>
      <c r="B51" s="8">
        <v>22.83</v>
      </c>
      <c r="C51" s="8">
        <v>20.22</v>
      </c>
      <c r="D51" s="8">
        <v>42.08</v>
      </c>
      <c r="E51" s="8">
        <v>30.27</v>
      </c>
      <c r="F51" s="8">
        <v>30.18</v>
      </c>
      <c r="G51" s="8">
        <v>30.39</v>
      </c>
      <c r="H51" s="13" t="s">
        <v>200</v>
      </c>
    </row>
    <row r="52" spans="1:8">
      <c r="A52" s="8" t="s">
        <v>201</v>
      </c>
      <c r="B52" s="8">
        <v>15.17</v>
      </c>
      <c r="C52" s="8">
        <v>20.3</v>
      </c>
      <c r="D52" s="8">
        <v>40.590000000000003</v>
      </c>
      <c r="E52" s="8">
        <v>45.22</v>
      </c>
      <c r="F52" s="8">
        <v>45.15</v>
      </c>
      <c r="G52" s="8">
        <v>45.44</v>
      </c>
      <c r="H52" s="13" t="s">
        <v>200</v>
      </c>
    </row>
    <row r="53" spans="1:8">
      <c r="A53" s="8" t="s">
        <v>202</v>
      </c>
      <c r="B53" s="8">
        <v>9.6</v>
      </c>
      <c r="C53" s="8">
        <v>17.8</v>
      </c>
      <c r="D53" s="8">
        <v>37.75</v>
      </c>
      <c r="E53" s="8">
        <v>29.64</v>
      </c>
      <c r="F53" s="8">
        <v>29.54</v>
      </c>
      <c r="G53" s="8">
        <v>29.75</v>
      </c>
      <c r="H53" s="13" t="s">
        <v>200</v>
      </c>
    </row>
    <row r="54" spans="1:8">
      <c r="A54" s="6" t="s">
        <v>203</v>
      </c>
      <c r="B54" s="6">
        <v>16.059999999999999</v>
      </c>
      <c r="C54" s="6">
        <v>1.47</v>
      </c>
      <c r="D54" s="6">
        <v>2.38</v>
      </c>
      <c r="E54" s="6">
        <v>61.92</v>
      </c>
      <c r="F54" s="6">
        <v>61.8</v>
      </c>
      <c r="G54" s="6">
        <v>62.09</v>
      </c>
      <c r="H54" s="15" t="s">
        <v>88</v>
      </c>
    </row>
    <row r="55" spans="1:8">
      <c r="A55" s="6" t="s">
        <v>204</v>
      </c>
      <c r="B55" s="6">
        <v>39.840000000000003</v>
      </c>
      <c r="C55" s="6">
        <v>1.51</v>
      </c>
      <c r="D55" s="6">
        <v>2.12</v>
      </c>
      <c r="E55" s="6">
        <v>58.45</v>
      </c>
      <c r="F55" s="6">
        <v>58.39</v>
      </c>
      <c r="G55" s="6">
        <v>58.54</v>
      </c>
      <c r="H55" s="15" t="s">
        <v>88</v>
      </c>
    </row>
    <row r="56" spans="1:8">
      <c r="A56" s="6" t="s">
        <v>205</v>
      </c>
      <c r="B56" s="6">
        <v>42.06</v>
      </c>
      <c r="C56" s="6">
        <v>1.55</v>
      </c>
      <c r="D56" s="6">
        <v>2.31</v>
      </c>
      <c r="E56" s="6">
        <v>61.58</v>
      </c>
      <c r="F56" s="6">
        <v>61.31</v>
      </c>
      <c r="G56" s="6">
        <v>61.79</v>
      </c>
      <c r="H56" s="15" t="s">
        <v>88</v>
      </c>
    </row>
    <row r="57" spans="1:8" ht="15">
      <c r="A57" s="8" t="s">
        <v>206</v>
      </c>
      <c r="B57" s="8">
        <v>25.96</v>
      </c>
      <c r="C57" s="8">
        <v>0.43</v>
      </c>
      <c r="D57" s="8">
        <v>0.57999999999999996</v>
      </c>
      <c r="E57" s="8">
        <v>69.64</v>
      </c>
      <c r="F57" s="8">
        <v>69.599999999999994</v>
      </c>
      <c r="G57" s="8">
        <v>69.66</v>
      </c>
      <c r="H57" s="16" t="s">
        <v>90</v>
      </c>
    </row>
    <row r="58" spans="1:8" ht="15">
      <c r="A58" s="8" t="s">
        <v>207</v>
      </c>
      <c r="B58" s="8">
        <v>27.83</v>
      </c>
      <c r="C58" s="8">
        <v>0.52</v>
      </c>
      <c r="D58" s="8">
        <v>1.22</v>
      </c>
      <c r="E58" s="8">
        <v>69.010000000000005</v>
      </c>
      <c r="F58" s="8">
        <v>68.98</v>
      </c>
      <c r="G58" s="8">
        <v>69.03</v>
      </c>
      <c r="H58" s="16" t="s">
        <v>90</v>
      </c>
    </row>
    <row r="59" spans="1:8" ht="15">
      <c r="A59" s="8" t="s">
        <v>208</v>
      </c>
      <c r="B59" s="8">
        <v>33.93</v>
      </c>
      <c r="C59" s="8">
        <v>0.46</v>
      </c>
      <c r="D59" s="8">
        <v>1.24</v>
      </c>
      <c r="E59" s="8">
        <v>69.44</v>
      </c>
      <c r="F59" s="8">
        <v>69.42</v>
      </c>
      <c r="G59" s="8">
        <v>69.459999999999994</v>
      </c>
      <c r="H59" s="16" t="s">
        <v>90</v>
      </c>
    </row>
    <row r="60" spans="1:8">
      <c r="A60" s="6" t="s">
        <v>209</v>
      </c>
      <c r="B60" s="6">
        <v>14.67</v>
      </c>
      <c r="C60" s="6">
        <v>3.43</v>
      </c>
      <c r="D60" s="6">
        <v>6.12</v>
      </c>
      <c r="E60" s="6">
        <v>26.13</v>
      </c>
      <c r="F60" s="6">
        <v>26.13</v>
      </c>
      <c r="G60" s="6">
        <v>26.14</v>
      </c>
      <c r="H60" s="15" t="s">
        <v>210</v>
      </c>
    </row>
    <row r="61" spans="1:8">
      <c r="A61" s="6" t="s">
        <v>211</v>
      </c>
      <c r="B61" s="6">
        <v>34.9</v>
      </c>
      <c r="C61" s="6">
        <v>2.97</v>
      </c>
      <c r="D61" s="6">
        <v>4.49</v>
      </c>
      <c r="E61" s="6">
        <v>22.28</v>
      </c>
      <c r="F61" s="6">
        <v>22.25</v>
      </c>
      <c r="G61" s="6">
        <v>22.32</v>
      </c>
      <c r="H61" s="15" t="s">
        <v>210</v>
      </c>
    </row>
    <row r="62" spans="1:8" ht="15">
      <c r="A62" s="8" t="s">
        <v>212</v>
      </c>
      <c r="B62" s="8">
        <v>32.33</v>
      </c>
      <c r="C62" s="8">
        <v>3.35</v>
      </c>
      <c r="D62" s="8">
        <v>4.47</v>
      </c>
      <c r="E62" s="8">
        <v>26.41</v>
      </c>
      <c r="F62" s="8">
        <v>26.36</v>
      </c>
      <c r="G62" s="8">
        <v>26.44</v>
      </c>
      <c r="H62" s="16" t="s">
        <v>96</v>
      </c>
    </row>
    <row r="63" spans="1:8" ht="15">
      <c r="A63" s="8" t="s">
        <v>213</v>
      </c>
      <c r="B63" s="8">
        <v>31.4</v>
      </c>
      <c r="C63" s="8">
        <v>1.1599999999999999</v>
      </c>
      <c r="D63" s="8">
        <v>8.25</v>
      </c>
      <c r="E63" s="8">
        <v>63.08</v>
      </c>
      <c r="F63" s="8">
        <v>63.07</v>
      </c>
      <c r="G63" s="8">
        <v>63.1</v>
      </c>
      <c r="H63" s="16" t="s">
        <v>96</v>
      </c>
    </row>
    <row r="64" spans="1:8" ht="15">
      <c r="A64" s="8" t="s">
        <v>214</v>
      </c>
      <c r="B64" s="8">
        <v>12.78</v>
      </c>
      <c r="C64" s="8">
        <v>1.18</v>
      </c>
      <c r="D64" s="8">
        <v>7.75</v>
      </c>
      <c r="E64" s="8">
        <v>62.95</v>
      </c>
      <c r="F64" s="8">
        <v>62.93</v>
      </c>
      <c r="G64" s="8">
        <v>63.01</v>
      </c>
      <c r="H64" s="16" t="s">
        <v>96</v>
      </c>
    </row>
    <row r="65" spans="1:8" ht="15">
      <c r="A65" s="6" t="s">
        <v>215</v>
      </c>
      <c r="B65" s="6">
        <v>13.09</v>
      </c>
      <c r="C65" s="6">
        <v>0.63</v>
      </c>
      <c r="D65" s="6">
        <v>1.44</v>
      </c>
      <c r="E65" s="6">
        <v>64.510000000000005</v>
      </c>
      <c r="F65" s="6">
        <v>64.489999999999995</v>
      </c>
      <c r="G65" s="6">
        <v>64.52</v>
      </c>
      <c r="H65" s="26" t="s">
        <v>98</v>
      </c>
    </row>
    <row r="66" spans="1:8" ht="15">
      <c r="A66" s="6" t="s">
        <v>216</v>
      </c>
      <c r="B66" s="6">
        <v>13.38</v>
      </c>
      <c r="C66" s="6">
        <v>48.33</v>
      </c>
      <c r="D66" s="6">
        <v>62.71</v>
      </c>
      <c r="E66" s="6">
        <v>78.459999999999994</v>
      </c>
      <c r="F66" s="6">
        <v>78.22</v>
      </c>
      <c r="G66" s="6">
        <v>78.62</v>
      </c>
      <c r="H66" s="26" t="s">
        <v>98</v>
      </c>
    </row>
    <row r="67" spans="1:8" ht="15">
      <c r="A67" s="6" t="s">
        <v>217</v>
      </c>
      <c r="B67" s="6">
        <v>16.38</v>
      </c>
      <c r="C67" s="6">
        <v>49.91</v>
      </c>
      <c r="D67" s="6">
        <v>65.63</v>
      </c>
      <c r="E67" s="6">
        <v>98.52</v>
      </c>
      <c r="F67" s="6">
        <v>98.22</v>
      </c>
      <c r="G67" s="6">
        <v>98.77</v>
      </c>
      <c r="H67" s="26" t="s">
        <v>98</v>
      </c>
    </row>
    <row r="68" spans="1:8">
      <c r="A68" s="8" t="s">
        <v>218</v>
      </c>
      <c r="B68" s="8">
        <v>11.72</v>
      </c>
      <c r="C68" s="8">
        <v>9.01</v>
      </c>
      <c r="D68" s="8">
        <v>25.45</v>
      </c>
      <c r="E68" s="8">
        <v>70.64</v>
      </c>
      <c r="F68" s="8">
        <v>70.62</v>
      </c>
      <c r="G68" s="8">
        <v>70.66</v>
      </c>
      <c r="H68" s="13" t="s">
        <v>219</v>
      </c>
    </row>
    <row r="69" spans="1:8">
      <c r="A69" s="8" t="s">
        <v>220</v>
      </c>
      <c r="B69" s="8">
        <v>7.09</v>
      </c>
      <c r="C69" s="8">
        <v>6.12</v>
      </c>
      <c r="D69" s="8">
        <v>24.06</v>
      </c>
      <c r="E69" s="8">
        <v>67.7</v>
      </c>
      <c r="F69" s="8">
        <v>67.680000000000007</v>
      </c>
      <c r="G69" s="8">
        <v>67.739999999999995</v>
      </c>
      <c r="H69" s="13" t="s">
        <v>219</v>
      </c>
    </row>
    <row r="70" spans="1:8">
      <c r="A70" s="8" t="s">
        <v>221</v>
      </c>
      <c r="B70" s="8">
        <v>6.13</v>
      </c>
      <c r="C70" s="8">
        <v>3.96</v>
      </c>
      <c r="D70" s="8">
        <v>9.83</v>
      </c>
      <c r="E70" s="8">
        <v>67.319999999999993</v>
      </c>
      <c r="F70" s="8">
        <v>67.31</v>
      </c>
      <c r="G70" s="8">
        <v>67.34</v>
      </c>
      <c r="H70" s="13" t="s">
        <v>219</v>
      </c>
    </row>
    <row r="71" spans="1:8">
      <c r="A71" s="6" t="s">
        <v>222</v>
      </c>
      <c r="B71" s="6">
        <v>6.33</v>
      </c>
      <c r="C71" s="6">
        <v>3.62</v>
      </c>
      <c r="D71" s="6">
        <v>5.91</v>
      </c>
      <c r="E71" s="6">
        <v>19.36</v>
      </c>
      <c r="F71" s="6">
        <v>19.3</v>
      </c>
      <c r="G71" s="6">
        <v>19.38</v>
      </c>
      <c r="H71" s="15" t="s">
        <v>100</v>
      </c>
    </row>
    <row r="72" spans="1:8">
      <c r="A72" s="6" t="s">
        <v>223</v>
      </c>
      <c r="B72" s="6">
        <v>11.86</v>
      </c>
      <c r="C72" s="6">
        <v>5.86</v>
      </c>
      <c r="D72" s="6">
        <v>11.26</v>
      </c>
      <c r="E72" s="6">
        <v>19.89</v>
      </c>
      <c r="F72" s="6">
        <v>19.850000000000001</v>
      </c>
      <c r="G72" s="6">
        <v>19.96</v>
      </c>
      <c r="H72" s="15" t="s">
        <v>100</v>
      </c>
    </row>
    <row r="73" spans="1:8">
      <c r="A73" s="6" t="s">
        <v>224</v>
      </c>
      <c r="B73" s="6">
        <v>5.15</v>
      </c>
      <c r="C73" s="6">
        <v>3.99</v>
      </c>
      <c r="D73" s="6">
        <v>5.76</v>
      </c>
      <c r="E73" s="6">
        <v>21.07</v>
      </c>
      <c r="F73" s="6">
        <v>21.02</v>
      </c>
      <c r="G73" s="6">
        <v>21.08</v>
      </c>
      <c r="H73" s="15" t="s">
        <v>100</v>
      </c>
    </row>
    <row r="74" spans="1:8">
      <c r="A74" s="8" t="s">
        <v>225</v>
      </c>
      <c r="B74" s="8">
        <v>17.86</v>
      </c>
      <c r="C74" s="8">
        <v>11.11</v>
      </c>
      <c r="D74" s="8">
        <v>14</v>
      </c>
      <c r="E74" s="8">
        <v>60.62</v>
      </c>
      <c r="F74" s="8">
        <v>60.6</v>
      </c>
      <c r="G74" s="8">
        <v>60.62</v>
      </c>
      <c r="H74" s="13" t="s">
        <v>226</v>
      </c>
    </row>
    <row r="75" spans="1:8">
      <c r="A75" s="8" t="s">
        <v>227</v>
      </c>
      <c r="B75" s="8">
        <v>9.4</v>
      </c>
      <c r="C75" s="8">
        <v>19.57</v>
      </c>
      <c r="D75" s="8">
        <v>34.65</v>
      </c>
      <c r="E75" s="8">
        <v>59.59</v>
      </c>
      <c r="F75" s="8">
        <v>59.54</v>
      </c>
      <c r="G75" s="8">
        <v>59.85</v>
      </c>
      <c r="H75" s="13" t="s">
        <v>226</v>
      </c>
    </row>
    <row r="76" spans="1:8">
      <c r="A76" s="8" t="s">
        <v>228</v>
      </c>
      <c r="B76" s="8">
        <v>19.18</v>
      </c>
      <c r="C76" s="8">
        <v>20.05</v>
      </c>
      <c r="D76" s="8">
        <v>29.79</v>
      </c>
      <c r="E76" s="8">
        <v>26.15</v>
      </c>
      <c r="F76" s="8">
        <v>21.79</v>
      </c>
      <c r="G76" s="8">
        <v>30.72</v>
      </c>
      <c r="H76" s="13" t="s">
        <v>226</v>
      </c>
    </row>
    <row r="77" spans="1:8">
      <c r="A77" s="6" t="s">
        <v>229</v>
      </c>
      <c r="B77" s="6">
        <v>9.32</v>
      </c>
      <c r="C77" s="6">
        <v>1.07</v>
      </c>
      <c r="D77" s="6">
        <v>1.79</v>
      </c>
      <c r="E77" s="6">
        <v>62.53</v>
      </c>
      <c r="F77" s="6">
        <v>62.44</v>
      </c>
      <c r="G77" s="6">
        <v>62.67</v>
      </c>
      <c r="H77" s="15" t="s">
        <v>102</v>
      </c>
    </row>
    <row r="78" spans="1:8">
      <c r="A78" s="6" t="s">
        <v>230</v>
      </c>
      <c r="B78" s="6">
        <v>20.66</v>
      </c>
      <c r="C78" s="6">
        <v>1.22</v>
      </c>
      <c r="D78" s="6">
        <v>2.38</v>
      </c>
      <c r="E78" s="6">
        <v>62.65</v>
      </c>
      <c r="F78" s="6">
        <v>62.33</v>
      </c>
      <c r="G78" s="6">
        <v>62.9</v>
      </c>
      <c r="H78" s="15" t="s">
        <v>102</v>
      </c>
    </row>
    <row r="79" spans="1:8">
      <c r="A79" s="6" t="s">
        <v>231</v>
      </c>
      <c r="B79" s="6">
        <v>15.32</v>
      </c>
      <c r="C79" s="6">
        <v>1.06</v>
      </c>
      <c r="D79" s="6">
        <v>1.59</v>
      </c>
      <c r="E79" s="6">
        <v>62.24</v>
      </c>
      <c r="F79" s="6">
        <v>62.16</v>
      </c>
      <c r="G79" s="6">
        <v>62.34</v>
      </c>
      <c r="H79" s="15" t="s">
        <v>102</v>
      </c>
    </row>
    <row r="80" spans="1:8" ht="15">
      <c r="A80" s="8" t="s">
        <v>232</v>
      </c>
      <c r="B80" s="8">
        <v>14.46</v>
      </c>
      <c r="C80" s="8">
        <v>16.34</v>
      </c>
      <c r="D80" s="8">
        <v>35.1</v>
      </c>
      <c r="E80" s="8">
        <v>38.04</v>
      </c>
      <c r="F80" s="8">
        <v>38.03</v>
      </c>
      <c r="G80" s="8">
        <v>38.049999999999997</v>
      </c>
      <c r="H80" s="27" t="s">
        <v>103</v>
      </c>
    </row>
    <row r="81" spans="1:8" ht="15">
      <c r="A81" s="8" t="s">
        <v>233</v>
      </c>
      <c r="B81" s="8">
        <v>14.95</v>
      </c>
      <c r="C81" s="8">
        <v>18.670000000000002</v>
      </c>
      <c r="D81" s="8">
        <v>34.14</v>
      </c>
      <c r="E81" s="8">
        <v>36.369999999999997</v>
      </c>
      <c r="F81" s="8">
        <v>36.36</v>
      </c>
      <c r="G81" s="8">
        <v>36.369999999999997</v>
      </c>
      <c r="H81" s="27" t="s">
        <v>103</v>
      </c>
    </row>
    <row r="82" spans="1:8" ht="15">
      <c r="A82" s="8" t="s">
        <v>234</v>
      </c>
      <c r="B82" s="8">
        <v>37.79</v>
      </c>
      <c r="C82" s="8">
        <v>20.84</v>
      </c>
      <c r="D82" s="8">
        <v>40.54</v>
      </c>
      <c r="E82" s="8">
        <v>38.39</v>
      </c>
      <c r="F82" s="8">
        <v>38.35</v>
      </c>
      <c r="G82" s="8">
        <v>38.49</v>
      </c>
      <c r="H82" s="27" t="s">
        <v>103</v>
      </c>
    </row>
    <row r="83" spans="1:8" ht="15">
      <c r="A83" s="6" t="s">
        <v>235</v>
      </c>
      <c r="B83" s="6">
        <v>10.94</v>
      </c>
      <c r="C83" s="6">
        <v>0.96</v>
      </c>
      <c r="D83" s="6">
        <v>1.06</v>
      </c>
      <c r="E83" s="6">
        <v>25.05</v>
      </c>
      <c r="F83" s="6">
        <v>25.04</v>
      </c>
      <c r="G83" s="6">
        <v>25.07</v>
      </c>
      <c r="H83" s="28" t="s">
        <v>104</v>
      </c>
    </row>
    <row r="84" spans="1:8" ht="15">
      <c r="A84" s="6" t="s">
        <v>236</v>
      </c>
      <c r="B84" s="6">
        <v>26.44</v>
      </c>
      <c r="C84" s="6">
        <v>0.44</v>
      </c>
      <c r="D84" s="6">
        <v>0.71</v>
      </c>
      <c r="E84" s="6">
        <v>52.88</v>
      </c>
      <c r="F84" s="6">
        <v>52.81</v>
      </c>
      <c r="G84" s="6">
        <v>53</v>
      </c>
      <c r="H84" s="28" t="s">
        <v>104</v>
      </c>
    </row>
    <row r="85" spans="1:8" ht="15">
      <c r="A85" s="6" t="s">
        <v>237</v>
      </c>
      <c r="B85" s="6">
        <v>30.19</v>
      </c>
      <c r="C85" s="6">
        <v>0.44</v>
      </c>
      <c r="D85" s="6">
        <v>0.67</v>
      </c>
      <c r="E85" s="6">
        <v>52.97</v>
      </c>
      <c r="F85" s="6">
        <v>52.8</v>
      </c>
      <c r="G85" s="6">
        <v>53.08</v>
      </c>
      <c r="H85" s="28" t="s">
        <v>104</v>
      </c>
    </row>
    <row r="86" spans="1:8">
      <c r="B86">
        <v>21.5</v>
      </c>
    </row>
    <row r="87" spans="1:8">
      <c r="B87">
        <v>10.18</v>
      </c>
    </row>
  </sheetData>
  <conditionalFormatting sqref="K2">
    <cfRule type="cellIs" dxfId="47" priority="13" operator="greaterThan">
      <formula>80</formula>
    </cfRule>
  </conditionalFormatting>
  <conditionalFormatting sqref="L2">
    <cfRule type="cellIs" dxfId="46" priority="61" operator="greaterThan">
      <formula>80</formula>
    </cfRule>
  </conditionalFormatting>
  <conditionalFormatting sqref="K3">
    <cfRule type="cellIs" dxfId="45" priority="12" operator="greaterThan">
      <formula>80</formula>
    </cfRule>
  </conditionalFormatting>
  <conditionalFormatting sqref="L3">
    <cfRule type="cellIs" dxfId="44" priority="60" operator="greaterThan">
      <formula>80</formula>
    </cfRule>
  </conditionalFormatting>
  <conditionalFormatting sqref="K4">
    <cfRule type="cellIs" dxfId="43" priority="11" operator="greaterThan">
      <formula>80</formula>
    </cfRule>
  </conditionalFormatting>
  <conditionalFormatting sqref="L4">
    <cfRule type="cellIs" dxfId="42" priority="59" operator="greaterThan">
      <formula>80</formula>
    </cfRule>
  </conditionalFormatting>
  <conditionalFormatting sqref="K5">
    <cfRule type="cellIs" dxfId="41" priority="10" operator="greaterThan">
      <formula>80</formula>
    </cfRule>
  </conditionalFormatting>
  <conditionalFormatting sqref="L5">
    <cfRule type="cellIs" dxfId="40" priority="58" operator="greaterThan">
      <formula>80</formula>
    </cfRule>
  </conditionalFormatting>
  <conditionalFormatting sqref="K6">
    <cfRule type="cellIs" dxfId="39" priority="9" operator="greaterThan">
      <formula>80</formula>
    </cfRule>
  </conditionalFormatting>
  <conditionalFormatting sqref="L6">
    <cfRule type="cellIs" dxfId="38" priority="57" operator="greaterThan">
      <formula>80</formula>
    </cfRule>
  </conditionalFormatting>
  <conditionalFormatting sqref="K7">
    <cfRule type="cellIs" dxfId="37" priority="8" operator="greaterThan">
      <formula>80</formula>
    </cfRule>
  </conditionalFormatting>
  <conditionalFormatting sqref="L7">
    <cfRule type="cellIs" dxfId="36" priority="56" operator="greaterThan">
      <formula>80</formula>
    </cfRule>
  </conditionalFormatting>
  <conditionalFormatting sqref="K8">
    <cfRule type="cellIs" dxfId="35" priority="7" operator="greaterThan">
      <formula>80</formula>
    </cfRule>
  </conditionalFormatting>
  <conditionalFormatting sqref="L8">
    <cfRule type="cellIs" dxfId="34" priority="55" operator="greaterThan">
      <formula>80</formula>
    </cfRule>
  </conditionalFormatting>
  <conditionalFormatting sqref="K9">
    <cfRule type="cellIs" dxfId="33" priority="6" operator="greaterThan">
      <formula>80</formula>
    </cfRule>
  </conditionalFormatting>
  <conditionalFormatting sqref="L9">
    <cfRule type="cellIs" dxfId="32" priority="54" operator="greaterThan">
      <formula>80</formula>
    </cfRule>
  </conditionalFormatting>
  <conditionalFormatting sqref="K10">
    <cfRule type="cellIs" dxfId="31" priority="4" operator="greaterThan">
      <formula>80</formula>
    </cfRule>
  </conditionalFormatting>
  <conditionalFormatting sqref="L10">
    <cfRule type="cellIs" dxfId="30" priority="53" operator="greaterThan">
      <formula>80</formula>
    </cfRule>
  </conditionalFormatting>
  <conditionalFormatting sqref="K11">
    <cfRule type="cellIs" dxfId="29" priority="3" operator="greaterThan">
      <formula>80</formula>
    </cfRule>
  </conditionalFormatting>
  <conditionalFormatting sqref="L11">
    <cfRule type="cellIs" dxfId="28" priority="52" operator="greaterThan">
      <formula>80</formula>
    </cfRule>
  </conditionalFormatting>
  <conditionalFormatting sqref="K12">
    <cfRule type="cellIs" dxfId="27" priority="2" operator="greaterThan">
      <formula>80</formula>
    </cfRule>
  </conditionalFormatting>
  <conditionalFormatting sqref="L12">
    <cfRule type="cellIs" dxfId="26" priority="51" operator="greaterThan">
      <formula>80</formula>
    </cfRule>
  </conditionalFormatting>
  <conditionalFormatting sqref="K13">
    <cfRule type="cellIs" dxfId="25" priority="1" operator="greaterThan">
      <formula>80</formula>
    </cfRule>
  </conditionalFormatting>
  <conditionalFormatting sqref="L13">
    <cfRule type="cellIs" dxfId="24" priority="50" operator="greaterThan">
      <formula>80</formula>
    </cfRule>
  </conditionalFormatting>
  <conditionalFormatting sqref="K14">
    <cfRule type="cellIs" dxfId="23" priority="24" operator="greaterThan">
      <formula>80</formula>
    </cfRule>
  </conditionalFormatting>
  <conditionalFormatting sqref="L14">
    <cfRule type="cellIs" dxfId="22" priority="49" operator="greaterThan">
      <formula>80</formula>
    </cfRule>
  </conditionalFormatting>
  <conditionalFormatting sqref="K15">
    <cfRule type="cellIs" dxfId="21" priority="23" operator="greaterThan">
      <formula>80</formula>
    </cfRule>
  </conditionalFormatting>
  <conditionalFormatting sqref="L15">
    <cfRule type="cellIs" dxfId="20" priority="48" operator="greaterThan">
      <formula>80</formula>
    </cfRule>
  </conditionalFormatting>
  <conditionalFormatting sqref="K16">
    <cfRule type="cellIs" dxfId="19" priority="22" operator="greaterThan">
      <formula>80</formula>
    </cfRule>
  </conditionalFormatting>
  <conditionalFormatting sqref="L16">
    <cfRule type="cellIs" dxfId="18" priority="47" operator="greaterThan">
      <formula>80</formula>
    </cfRule>
  </conditionalFormatting>
  <conditionalFormatting sqref="K17">
    <cfRule type="cellIs" dxfId="17" priority="21" operator="greaterThan">
      <formula>80</formula>
    </cfRule>
  </conditionalFormatting>
  <conditionalFormatting sqref="L17">
    <cfRule type="cellIs" dxfId="16" priority="46" operator="greaterThan">
      <formula>80</formula>
    </cfRule>
  </conditionalFormatting>
  <conditionalFormatting sqref="K18">
    <cfRule type="cellIs" dxfId="15" priority="20" operator="greaterThan">
      <formula>80</formula>
    </cfRule>
  </conditionalFormatting>
  <conditionalFormatting sqref="L18">
    <cfRule type="cellIs" dxfId="14" priority="45" operator="greaterThan">
      <formula>80</formula>
    </cfRule>
  </conditionalFormatting>
  <conditionalFormatting sqref="K19">
    <cfRule type="cellIs" dxfId="13" priority="19" operator="greaterThan">
      <formula>80</formula>
    </cfRule>
  </conditionalFormatting>
  <conditionalFormatting sqref="L19">
    <cfRule type="cellIs" dxfId="12" priority="44" operator="greaterThan">
      <formula>80</formula>
    </cfRule>
  </conditionalFormatting>
  <conditionalFormatting sqref="K20">
    <cfRule type="cellIs" dxfId="11" priority="18" operator="greaterThan">
      <formula>80</formula>
    </cfRule>
  </conditionalFormatting>
  <conditionalFormatting sqref="L20">
    <cfRule type="cellIs" dxfId="10" priority="43" operator="greaterThan">
      <formula>80</formula>
    </cfRule>
  </conditionalFormatting>
  <conditionalFormatting sqref="K21">
    <cfRule type="cellIs" dxfId="9" priority="17" operator="greaterThan">
      <formula>80</formula>
    </cfRule>
  </conditionalFormatting>
  <conditionalFormatting sqref="L21">
    <cfRule type="cellIs" dxfId="8" priority="39" operator="greaterThan">
      <formula>80</formula>
    </cfRule>
  </conditionalFormatting>
  <conditionalFormatting sqref="K22">
    <cfRule type="cellIs" dxfId="7" priority="16" operator="greaterThan">
      <formula>80</formula>
    </cfRule>
  </conditionalFormatting>
  <conditionalFormatting sqref="L22">
    <cfRule type="cellIs" dxfId="6" priority="40" operator="greaterThan">
      <formula>80</formula>
    </cfRule>
  </conditionalFormatting>
  <conditionalFormatting sqref="K23">
    <cfRule type="cellIs" dxfId="5" priority="15" operator="greaterThan">
      <formula>80</formula>
    </cfRule>
  </conditionalFormatting>
  <conditionalFormatting sqref="L23">
    <cfRule type="cellIs" dxfId="4" priority="38" operator="greaterThan">
      <formula>80</formula>
    </cfRule>
  </conditionalFormatting>
  <conditionalFormatting sqref="K24">
    <cfRule type="cellIs" dxfId="3" priority="14" operator="greaterThan">
      <formula>80</formula>
    </cfRule>
  </conditionalFormatting>
  <conditionalFormatting sqref="L24">
    <cfRule type="cellIs" dxfId="2" priority="37" operator="greaterThan">
      <formula>80</formula>
    </cfRule>
  </conditionalFormatting>
  <conditionalFormatting sqref="B2:G85">
    <cfRule type="cellIs" dxfId="1" priority="62" operator="greaterThan">
      <formula>80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J42"/>
  <sheetViews>
    <sheetView topLeftCell="A7" zoomScale="70" zoomScaleNormal="70" workbookViewId="0">
      <selection activeCell="Q45" sqref="Q45"/>
    </sheetView>
  </sheetViews>
  <sheetFormatPr defaultColWidth="9" defaultRowHeight="14.5"/>
  <cols>
    <col min="1" max="1" width="10.453125" style="2" customWidth="1"/>
    <col min="61" max="61" width="5.08984375" customWidth="1"/>
    <col min="62" max="62" width="6.54296875" customWidth="1"/>
  </cols>
  <sheetData>
    <row r="1" spans="1:62">
      <c r="A1" s="184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BJ1" s="5"/>
    </row>
    <row r="2" spans="1:62">
      <c r="A2" s="18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BJ2" s="5"/>
    </row>
    <row r="3" spans="1:62">
      <c r="A3" s="18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BJ3" s="5"/>
    </row>
    <row r="4" spans="1:62">
      <c r="A4" s="18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BJ4" s="5"/>
    </row>
    <row r="5" spans="1:62">
      <c r="A5" s="18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BJ5" s="5"/>
    </row>
    <row r="6" spans="1:62">
      <c r="A6" s="18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BJ6" s="5"/>
    </row>
    <row r="7" spans="1:62">
      <c r="A7" s="18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BJ7" s="5"/>
    </row>
    <row r="8" spans="1:62">
      <c r="A8" s="18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BJ8" s="5"/>
    </row>
    <row r="9" spans="1:62">
      <c r="A9" s="18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BJ9" s="5"/>
    </row>
    <row r="10" spans="1:62">
      <c r="A10" s="18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BJ10" s="5"/>
    </row>
    <row r="11" spans="1:62">
      <c r="A11" s="18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BJ11" s="5"/>
    </row>
    <row r="12" spans="1:62">
      <c r="A12" s="18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BJ12" s="5"/>
    </row>
    <row r="13" spans="1:62">
      <c r="A13" s="18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BJ13" s="5"/>
    </row>
    <row r="14" spans="1:62" s="1" customFormat="1">
      <c r="A14" s="4"/>
    </row>
    <row r="15" spans="1:62">
      <c r="A15" s="184">
        <v>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BJ15" s="5"/>
    </row>
    <row r="16" spans="1:62">
      <c r="A16" s="18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BJ16" s="5"/>
    </row>
    <row r="17" spans="1:62">
      <c r="A17" s="18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BJ17" s="5"/>
    </row>
    <row r="18" spans="1:62">
      <c r="A18" s="18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BJ18" s="5"/>
    </row>
    <row r="19" spans="1:62">
      <c r="A19" s="18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BJ19" s="5"/>
    </row>
    <row r="20" spans="1:62">
      <c r="A20" s="18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BJ20" s="5"/>
    </row>
    <row r="21" spans="1:62">
      <c r="A21" s="18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BJ21" s="5"/>
    </row>
    <row r="22" spans="1:62">
      <c r="A22" s="18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BJ22" s="5"/>
    </row>
    <row r="23" spans="1:62">
      <c r="A23" s="18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BJ23" s="5"/>
    </row>
    <row r="24" spans="1:62">
      <c r="A24" s="18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BJ24" s="5"/>
    </row>
    <row r="25" spans="1:62">
      <c r="A25" s="18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BJ25" s="5"/>
    </row>
    <row r="26" spans="1:62">
      <c r="A26" s="18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BJ26" s="5"/>
    </row>
    <row r="27" spans="1:62">
      <c r="A27" s="18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BJ27" s="5"/>
    </row>
    <row r="28" spans="1:62" s="1" customFormat="1">
      <c r="A28" s="4"/>
    </row>
    <row r="29" spans="1:62">
      <c r="A29" s="184">
        <v>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BJ29" s="5"/>
    </row>
    <row r="30" spans="1:62">
      <c r="A30" s="18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BJ30" s="5"/>
    </row>
    <row r="31" spans="1:62">
      <c r="A31" s="18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BJ31" s="5"/>
    </row>
    <row r="32" spans="1:62">
      <c r="A32" s="18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BJ32" s="5"/>
    </row>
    <row r="33" spans="1:62">
      <c r="A33" s="18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BJ33" s="5"/>
    </row>
    <row r="34" spans="1:62">
      <c r="A34" s="18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BJ34" s="5"/>
    </row>
    <row r="35" spans="1:62">
      <c r="A35" s="18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BJ35" s="5"/>
    </row>
    <row r="36" spans="1:62">
      <c r="A36" s="18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BJ36" s="5"/>
    </row>
    <row r="37" spans="1:62">
      <c r="A37" s="18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BJ37" s="5"/>
    </row>
    <row r="38" spans="1:62">
      <c r="A38" s="18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BJ38" s="5"/>
    </row>
    <row r="39" spans="1:62">
      <c r="A39" s="18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BJ39" s="5"/>
    </row>
    <row r="40" spans="1:62">
      <c r="A40" s="18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BJ40" s="5"/>
    </row>
    <row r="41" spans="1:62">
      <c r="A41" s="18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BJ41" s="5"/>
    </row>
    <row r="42" spans="1:62" s="1" customFormat="1">
      <c r="A42" s="4"/>
    </row>
  </sheetData>
  <mergeCells count="3">
    <mergeCell ref="A1:A13"/>
    <mergeCell ref="A15:A27"/>
    <mergeCell ref="A29:A4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Objective</vt:lpstr>
      <vt:lpstr>Execution Summary</vt:lpstr>
      <vt:lpstr>Execution Details</vt:lpstr>
      <vt:lpstr>Sheet4</vt:lpstr>
      <vt:lpstr>Sheet5</vt:lpstr>
      <vt:lpstr>Temp</vt:lpstr>
      <vt:lpstr>Sheet2</vt:lpstr>
      <vt:lpstr>UTILIZATION</vt:lpstr>
      <vt:lpstr>Graph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Agora Prajitno</dc:creator>
  <cp:lastModifiedBy>User</cp:lastModifiedBy>
  <dcterms:created xsi:type="dcterms:W3CDTF">2017-11-22T06:49:00Z</dcterms:created>
  <dcterms:modified xsi:type="dcterms:W3CDTF">2023-03-22T08:02:57Z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CAD9D79346FF4E2582F2D732A95725E1</vt:lpwstr>
  </property>
</Properties>
</file>